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<sst xmlns="http://schemas.openxmlformats.org/spreadsheetml/2006/main" count="188" uniqueCount="78">
  <si>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</si>
  <si>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</si>
  <si>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</si>
  <si>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</si>
  <si>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</si>
  <si>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</si>
  <si>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</si>
  <si>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</si>
  <si>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</si>
  <si>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</si>
  <si>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</si>
  <si>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</si>
  <si>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</si>
  <si>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</si>
  <si>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</si>
  <si>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</si>
  <si>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</si>
  <si>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</si>
  <si>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</si>
  <si>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</si>
  <si>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</si>
  <si>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</si>
  <si>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</si>
  <si>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</si>
  <si>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</si>
  <si>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</si>
  <si>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</si>
  <si>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</si>
  <si>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</si>
  <si>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</si>
  <si>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</si>
  <si>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</si>
  <si>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</si>
  <si>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</si>
  <si>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</si>
  <si>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</si>
  <si>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</si>
  <si>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</si>
  <si>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</si>
  <si>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</si>
  <si>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</si>
  <si>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</si>
  <si>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</si>
  <si>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</si>
  <si>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</si>
  <si>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</si>
  <si>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</si>
  <si>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</si>
  <si>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</si>
  <si>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</si>
  <si>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</si>
  <si>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</si>
  <si>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</si>
  <si>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</si>
  <si>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</si>
  <si>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</si>
  <si>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</si>
  <si>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</si>
  <si>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</si>
  <si>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</si>
  <si>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</si>
  <si>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</si>
  <si>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</si>
  <si>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</si>
  <si>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</si>
  <si>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</si>
  <si>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</si>
  <si>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</si>
  <si>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</si>
  <si>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</si>
  <si>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</si>
  <si>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</si>
  <si>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</si>
  <si>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</si>
  <si>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Julio</t>
  </si>
  <si>
    <t>semana del 6 al 12 de agosto de 2012</t>
  </si>
  <si>
    <t>Agosto 2012</t>
  </si>
  <si>
    <t>Nota: lunes 6 feriado nacional en Canadá, mercados cerrados.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</si>
</sst>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2" fontId="37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6" t="s">
        <v>68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62</v>
      </c>
      <c r="B10" s="163"/>
      <c r="C10" s="163"/>
      <c r="D10" s="163"/>
      <c r="E10" s="163"/>
      <c r="F10" s="163"/>
      <c r="G10" s="163"/>
    </row>
    <row r="11" spans="1:7" ht="18">
      <c r="A11" s="166" t="s">
        <v>64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63</v>
      </c>
      <c r="C36" s="168"/>
      <c r="D36" s="168"/>
    </row>
    <row r="37" spans="2:4" ht="18">
      <c r="B37" s="168" t="s">
        <v>59</v>
      </c>
      <c r="C37" s="168"/>
      <c r="D37" s="15"/>
    </row>
    <row r="38" spans="2:4" ht="18">
      <c r="B38" s="168" t="s">
        <v>60</v>
      </c>
      <c r="C38" s="168"/>
      <c r="D38" s="15"/>
    </row>
    <row r="39" spans="2:4" ht="18">
      <c r="B39" s="162" t="s">
        <v>61</v>
      </c>
      <c r="C39" s="162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76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60">
        <v>6</v>
      </c>
      <c r="C4" s="159">
        <v>7</v>
      </c>
      <c r="D4" s="159">
        <v>8</v>
      </c>
      <c r="E4" s="159">
        <v>9</v>
      </c>
      <c r="F4" s="159">
        <v>10</v>
      </c>
      <c r="G4" s="154" t="s">
        <v>69</v>
      </c>
      <c r="H4" s="154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8" t="s">
        <v>11</v>
      </c>
      <c r="B5" s="155"/>
      <c r="C5" s="156"/>
      <c r="D5" s="156"/>
      <c r="E5" s="156"/>
      <c r="F5" s="157"/>
      <c r="G5" s="158"/>
      <c r="H5" s="158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335</v>
      </c>
      <c r="C6" s="81">
        <v>335</v>
      </c>
      <c r="D6" s="81">
        <v>335</v>
      </c>
      <c r="E6" s="81">
        <v>335</v>
      </c>
      <c r="F6" s="81">
        <v>335</v>
      </c>
      <c r="G6" s="81">
        <v>333</v>
      </c>
      <c r="H6" s="81">
        <f>AVERAGE(B6:F6)</f>
        <v>335</v>
      </c>
      <c r="I6" s="45">
        <f>(H6/G6-1)*100</f>
        <v>0.6006006006006093</v>
      </c>
      <c r="J6" s="82">
        <v>361.14</v>
      </c>
      <c r="K6" s="83">
        <v>304.29</v>
      </c>
      <c r="L6" s="44">
        <f>(K6/J6-1)*100</f>
        <v>-15.741817577670702</v>
      </c>
      <c r="M6" s="4"/>
      <c r="N6" s="4"/>
      <c r="O6" s="4"/>
    </row>
    <row r="7" spans="1:15" ht="15">
      <c r="A7" s="129" t="s">
        <v>66</v>
      </c>
      <c r="B7" s="153">
        <v>322</v>
      </c>
      <c r="C7" s="85">
        <v>322</v>
      </c>
      <c r="D7" s="85">
        <v>322</v>
      </c>
      <c r="E7" s="85">
        <v>322</v>
      </c>
      <c r="F7" s="85">
        <v>322</v>
      </c>
      <c r="G7" s="40">
        <v>322</v>
      </c>
      <c r="H7" s="85">
        <f>AVERAGE(B7:F7)</f>
        <v>322</v>
      </c>
      <c r="I7" s="145">
        <f>(H7/G7-1)*100</f>
        <v>0</v>
      </c>
      <c r="J7" s="95">
        <v>316.76</v>
      </c>
      <c r="K7" s="87">
        <v>292.19</v>
      </c>
      <c r="L7" s="105">
        <f>(K7/J7-1)*100</f>
        <v>-7.756661194595271</v>
      </c>
      <c r="M7" s="4"/>
      <c r="N7" s="4"/>
      <c r="O7" s="4"/>
    </row>
    <row r="8" spans="1:15" ht="15.75">
      <c r="A8" s="130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9" t="s">
        <v>14</v>
      </c>
      <c r="B9" s="13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6">
        <v>339.24</v>
      </c>
      <c r="C10" s="81">
        <v>337.68</v>
      </c>
      <c r="D10" s="81">
        <v>341.44</v>
      </c>
      <c r="E10" s="81">
        <v>346.5</v>
      </c>
      <c r="F10" s="81">
        <v>336.3</v>
      </c>
      <c r="G10" s="81">
        <v>337.2</v>
      </c>
      <c r="H10" s="146">
        <f>AVERAGE(B10:F10)</f>
        <v>340.232</v>
      </c>
      <c r="I10" s="81">
        <f>(H10/G10-1)*100</f>
        <v>0.8991696322657283</v>
      </c>
      <c r="J10" s="82">
        <v>272.41</v>
      </c>
      <c r="K10" s="83">
        <v>328.92</v>
      </c>
      <c r="L10" s="44">
        <f>(K10/J10-1)*100</f>
        <v>20.744466062185673</v>
      </c>
      <c r="M10" s="4"/>
      <c r="N10" s="4"/>
      <c r="O10" s="4"/>
    </row>
    <row r="11" spans="1:15" ht="15">
      <c r="A11" s="94" t="s">
        <v>17</v>
      </c>
      <c r="B11" s="40">
        <v>365.97</v>
      </c>
      <c r="C11" s="85">
        <v>365.97</v>
      </c>
      <c r="D11" s="85">
        <v>368.82</v>
      </c>
      <c r="E11" s="85">
        <v>372.95</v>
      </c>
      <c r="F11" s="85">
        <v>364.87</v>
      </c>
      <c r="G11" s="85">
        <v>364.758</v>
      </c>
      <c r="H11" s="40">
        <f>AVERAGE(B11:F11)</f>
        <v>367.716</v>
      </c>
      <c r="I11" s="105">
        <f>(H11/G11-1)*100</f>
        <v>0.8109486289539891</v>
      </c>
      <c r="J11" s="95">
        <v>309.43</v>
      </c>
      <c r="K11" s="96">
        <v>360.07</v>
      </c>
      <c r="L11" s="105">
        <f>(K11/J11-1)*100</f>
        <v>16.365575412855883</v>
      </c>
      <c r="M11" s="4"/>
      <c r="N11" s="4"/>
      <c r="O11" s="4"/>
    </row>
    <row r="12" spans="1:15" ht="15">
      <c r="A12" s="97" t="s">
        <v>18</v>
      </c>
      <c r="B12" s="147">
        <v>362.3</v>
      </c>
      <c r="C12" s="98">
        <v>362.3</v>
      </c>
      <c r="D12" s="98">
        <v>365.14</v>
      </c>
      <c r="E12" s="136">
        <v>369.28</v>
      </c>
      <c r="F12" s="136">
        <v>361.19</v>
      </c>
      <c r="G12" s="136">
        <v>361.08399999999995</v>
      </c>
      <c r="H12" s="147">
        <f>AVERAGE(B12:F12)</f>
        <v>364.04200000000003</v>
      </c>
      <c r="I12" s="136">
        <f>(H12/G12-1)*100</f>
        <v>0.8191999645511983</v>
      </c>
      <c r="J12" s="143">
        <v>308.5868421052632</v>
      </c>
      <c r="K12" s="99">
        <v>356.04</v>
      </c>
      <c r="L12" s="144">
        <f>(K12/J12-1)*100</f>
        <v>15.377570077518055</v>
      </c>
      <c r="M12" s="4"/>
      <c r="N12" s="4"/>
      <c r="O12" s="4"/>
    </row>
    <row r="13" spans="1:15" ht="15">
      <c r="A13" s="100" t="s">
        <v>53</v>
      </c>
      <c r="B13" s="148">
        <v>358.62</v>
      </c>
      <c r="C13" s="101">
        <v>358.62</v>
      </c>
      <c r="D13" s="101">
        <v>361.47</v>
      </c>
      <c r="E13" s="108">
        <v>365.6</v>
      </c>
      <c r="F13" s="108">
        <v>357.52</v>
      </c>
      <c r="G13" s="108">
        <v>357.408</v>
      </c>
      <c r="H13" s="148">
        <f>AVERAGE(B13:F13)</f>
        <v>360.366</v>
      </c>
      <c r="I13" s="137">
        <f>(H13/G13-1)*100</f>
        <v>0.827625570776247</v>
      </c>
      <c r="J13" s="109">
        <v>308.5868421052632</v>
      </c>
      <c r="K13" s="102">
        <v>352.4923809523809</v>
      </c>
      <c r="L13" s="137">
        <f>(K13/J13-1)*100</f>
        <v>14.227936145164911</v>
      </c>
      <c r="M13" s="4"/>
      <c r="N13" s="4"/>
      <c r="O13" s="4"/>
    </row>
    <row r="14" spans="1:15" ht="15">
      <c r="A14" s="103" t="s">
        <v>19</v>
      </c>
      <c r="B14" s="134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3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404.89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9" t="s">
        <v>15</v>
      </c>
      <c r="C19" s="140" t="s">
        <v>15</v>
      </c>
      <c r="D19" s="140" t="s">
        <v>15</v>
      </c>
      <c r="E19" s="140" t="s">
        <v>15</v>
      </c>
      <c r="F19" s="140" t="s">
        <v>15</v>
      </c>
      <c r="G19" s="91" t="s">
        <v>15</v>
      </c>
      <c r="H19" s="91" t="s">
        <v>15</v>
      </c>
      <c r="I19" s="91" t="s">
        <v>15</v>
      </c>
      <c r="J19" s="161">
        <v>404.89</v>
      </c>
      <c r="K19" s="92" t="s">
        <v>15</v>
      </c>
      <c r="L19" s="63" t="s">
        <v>15</v>
      </c>
      <c r="M19" s="4"/>
      <c r="N19" s="4"/>
      <c r="O19" s="4"/>
    </row>
    <row r="20" spans="1:15" ht="15.75">
      <c r="A20" s="110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303</v>
      </c>
      <c r="C21" s="85">
        <v>303</v>
      </c>
      <c r="D21" s="85">
        <v>300</v>
      </c>
      <c r="E21" s="85">
        <v>300</v>
      </c>
      <c r="F21" s="85">
        <v>300</v>
      </c>
      <c r="G21" s="85">
        <v>305</v>
      </c>
      <c r="H21" s="85">
        <f>AVERAGE(B21:F21)</f>
        <v>301.2</v>
      </c>
      <c r="I21" s="105">
        <f>(H21/G21-1)*100</f>
        <v>-1.2459016393442712</v>
      </c>
      <c r="J21" s="95">
        <v>300.19</v>
      </c>
      <c r="K21" s="96">
        <v>288.81</v>
      </c>
      <c r="L21" s="105">
        <f>(K21/J21-1)*100</f>
        <v>-3.7909324094740016</v>
      </c>
      <c r="M21" s="4"/>
      <c r="N21" s="4"/>
      <c r="O21" s="4"/>
    </row>
    <row r="22" spans="1:15" ht="15.75">
      <c r="A22" s="110" t="s">
        <v>13</v>
      </c>
      <c r="B22" s="39"/>
      <c r="C22" s="81"/>
      <c r="D22" s="81"/>
      <c r="E22" s="88"/>
      <c r="F22" s="88"/>
      <c r="G22" s="81"/>
      <c r="H22" s="44"/>
      <c r="I22" s="44"/>
      <c r="J22" s="111"/>
      <c r="K22" s="112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3" t="s">
        <v>15</v>
      </c>
      <c r="J23" s="86" t="s">
        <v>15</v>
      </c>
      <c r="K23" s="92" t="s">
        <v>15</v>
      </c>
      <c r="L23" s="113" t="s">
        <v>15</v>
      </c>
      <c r="M23" s="4"/>
      <c r="N23" s="4"/>
      <c r="O23" s="4"/>
    </row>
    <row r="24" spans="1:15" ht="15">
      <c r="A24" s="103" t="s">
        <v>26</v>
      </c>
      <c r="B24" s="44">
        <v>339.96</v>
      </c>
      <c r="C24" s="114">
        <v>336.02</v>
      </c>
      <c r="D24" s="81">
        <v>341.83</v>
      </c>
      <c r="E24" s="81">
        <v>342.81</v>
      </c>
      <c r="F24" s="81">
        <v>335.63</v>
      </c>
      <c r="G24" s="81">
        <v>342.24</v>
      </c>
      <c r="H24" s="44">
        <f>AVERAGE(B24:F24)</f>
        <v>339.25</v>
      </c>
      <c r="I24" s="81">
        <f>(H24/G24-1)*100</f>
        <v>-0.8736559139784994</v>
      </c>
      <c r="J24" s="82">
        <v>304.43</v>
      </c>
      <c r="K24" s="83">
        <v>336.64</v>
      </c>
      <c r="L24" s="44">
        <f>(K24/J24-1)*100</f>
        <v>10.580428998456126</v>
      </c>
      <c r="M24" s="4"/>
      <c r="N24" s="4"/>
      <c r="O24" s="4"/>
    </row>
    <row r="25" spans="1:15" ht="15">
      <c r="A25" s="94" t="s">
        <v>27</v>
      </c>
      <c r="B25" s="40">
        <v>338.96</v>
      </c>
      <c r="C25" s="84">
        <v>335.02</v>
      </c>
      <c r="D25" s="85">
        <v>340.83</v>
      </c>
      <c r="E25" s="85">
        <v>341.81</v>
      </c>
      <c r="F25" s="85">
        <v>334.63</v>
      </c>
      <c r="G25" s="85">
        <v>341.24</v>
      </c>
      <c r="H25" s="40">
        <f>AVERAGE(B25:F25)</f>
        <v>338.25</v>
      </c>
      <c r="I25" s="105">
        <f>(H25/G25-1)*100</f>
        <v>-0.8762161528543033</v>
      </c>
      <c r="J25" s="95">
        <v>303.43</v>
      </c>
      <c r="K25" s="96">
        <v>335.64</v>
      </c>
      <c r="L25" s="105">
        <f>(K25/J25-1)*100</f>
        <v>10.61529842138218</v>
      </c>
      <c r="M25" s="4"/>
      <c r="N25" s="4"/>
      <c r="O25" s="4"/>
    </row>
    <row r="26" spans="1:15" ht="15.75">
      <c r="A26" s="110" t="s">
        <v>28</v>
      </c>
      <c r="B26" s="39"/>
      <c r="C26" s="114"/>
      <c r="D26" s="114"/>
      <c r="E26" s="114"/>
      <c r="F26" s="81"/>
      <c r="G26" s="44"/>
      <c r="H26" s="44"/>
      <c r="I26" s="44"/>
      <c r="J26" s="111"/>
      <c r="K26" s="112"/>
      <c r="L26" s="44"/>
      <c r="M26" s="4"/>
      <c r="N26" s="4"/>
      <c r="O26" s="4"/>
    </row>
    <row r="27" spans="1:15" ht="15">
      <c r="A27" s="94" t="s">
        <v>29</v>
      </c>
      <c r="B27" s="40">
        <v>559</v>
      </c>
      <c r="C27" s="84">
        <v>559</v>
      </c>
      <c r="D27" s="84">
        <v>559</v>
      </c>
      <c r="E27" s="85">
        <v>564</v>
      </c>
      <c r="F27" s="85">
        <v>564</v>
      </c>
      <c r="G27" s="85">
        <v>559</v>
      </c>
      <c r="H27" s="40">
        <f>AVERAGE(B27:F27)</f>
        <v>561</v>
      </c>
      <c r="I27" s="105">
        <f>(H27/G27-1)*100</f>
        <v>0.3577817531305927</v>
      </c>
      <c r="J27" s="95">
        <v>530.33</v>
      </c>
      <c r="K27" s="96">
        <v>601.27</v>
      </c>
      <c r="L27" s="41">
        <f>(K27/J27-1)*100</f>
        <v>13.376576848377407</v>
      </c>
      <c r="M27" s="4"/>
      <c r="N27" s="4"/>
      <c r="O27" s="4"/>
    </row>
    <row r="28" spans="1:12" ht="15">
      <c r="A28" s="103" t="s">
        <v>30</v>
      </c>
      <c r="B28" s="44">
        <v>552</v>
      </c>
      <c r="C28" s="114">
        <v>552</v>
      </c>
      <c r="D28" s="114">
        <v>552</v>
      </c>
      <c r="E28" s="81">
        <v>558</v>
      </c>
      <c r="F28" s="81">
        <v>558</v>
      </c>
      <c r="G28" s="81">
        <v>552</v>
      </c>
      <c r="H28" s="44">
        <f>AVERAGE(B28:F28)</f>
        <v>554.4</v>
      </c>
      <c r="I28" s="44">
        <f>(H28/G28-1)*100</f>
        <v>0.43478260869564966</v>
      </c>
      <c r="J28" s="82">
        <v>526.62</v>
      </c>
      <c r="K28" s="83">
        <v>597.55</v>
      </c>
      <c r="L28" s="44">
        <f>(K28/J28-1)*100</f>
        <v>13.46891496714897</v>
      </c>
    </row>
    <row r="29" spans="1:12" ht="15">
      <c r="A29" s="131" t="s">
        <v>31</v>
      </c>
      <c r="B29" s="116">
        <v>552</v>
      </c>
      <c r="C29" s="115">
        <v>552</v>
      </c>
      <c r="D29" s="115">
        <v>552</v>
      </c>
      <c r="E29" s="141">
        <v>558</v>
      </c>
      <c r="F29" s="141">
        <v>558</v>
      </c>
      <c r="G29" s="116">
        <v>552</v>
      </c>
      <c r="H29" s="116">
        <f>AVERAGE(B29:F29)</f>
        <v>554.4</v>
      </c>
      <c r="I29" s="117">
        <f>(H29/G29-1)*100</f>
        <v>0.43478260869564966</v>
      </c>
      <c r="J29" s="118">
        <v>511.43</v>
      </c>
      <c r="K29" s="119">
        <v>588.55</v>
      </c>
      <c r="L29" s="138">
        <f>(K29/J29-1)*100</f>
        <v>15.079287488023763</v>
      </c>
    </row>
    <row r="30" spans="1:8" ht="15.75">
      <c r="A30" s="120" t="s">
        <v>32</v>
      </c>
      <c r="B30" s="121"/>
      <c r="C30" s="122"/>
      <c r="D30" s="122"/>
      <c r="E30" s="122"/>
      <c r="F30" s="122"/>
      <c r="G30" s="123" t="s">
        <v>0</v>
      </c>
      <c r="H30" s="120"/>
    </row>
    <row r="31" spans="1:3" ht="15">
      <c r="A31" s="124" t="s">
        <v>71</v>
      </c>
      <c r="B31" s="124"/>
      <c r="C31" s="124"/>
    </row>
    <row r="32" ht="15">
      <c r="A32" s="125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6:H7 H12:H13 H10:H11 H21:H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76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6</v>
      </c>
      <c r="C5" s="77">
        <v>7</v>
      </c>
      <c r="D5" s="77">
        <v>8</v>
      </c>
      <c r="E5" s="77">
        <v>9</v>
      </c>
      <c r="F5" s="77">
        <v>10</v>
      </c>
      <c r="G5" s="29" t="s">
        <v>69</v>
      </c>
      <c r="H5" s="29" t="s">
        <v>70</v>
      </c>
      <c r="I5" s="135" t="s">
        <v>72</v>
      </c>
      <c r="J5" s="30">
        <v>2011</v>
      </c>
      <c r="K5" s="30">
        <v>2012</v>
      </c>
      <c r="L5" s="135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257.3191</v>
      </c>
      <c r="C8" s="40">
        <v>255.08</v>
      </c>
      <c r="D8" s="40">
        <v>258.8692</v>
      </c>
      <c r="E8" s="40">
        <v>268.3421</v>
      </c>
      <c r="F8" s="84">
        <v>267.481</v>
      </c>
      <c r="G8" s="41">
        <v>259.76480000000004</v>
      </c>
      <c r="H8" s="41">
        <f aca="true" t="shared" si="0" ref="H8:H22">AVERAGE(B8:F8)</f>
        <v>261.41828</v>
      </c>
      <c r="I8" s="145">
        <f aca="true" t="shared" si="1" ref="I8:I25">(H8/G8-1)*100</f>
        <v>0.6365296606776427</v>
      </c>
      <c r="J8" s="42">
        <v>241.24</v>
      </c>
      <c r="K8" s="43">
        <v>255.38</v>
      </c>
      <c r="L8" s="41">
        <f>(K8/J8-1)*100</f>
        <v>5.8613828552478875</v>
      </c>
    </row>
    <row r="9" spans="1:12" ht="15" customHeight="1">
      <c r="A9" s="38" t="s">
        <v>36</v>
      </c>
      <c r="B9" s="45">
        <v>644</v>
      </c>
      <c r="C9" s="44">
        <v>620</v>
      </c>
      <c r="D9" s="44">
        <v>611</v>
      </c>
      <c r="E9" s="44">
        <v>616</v>
      </c>
      <c r="F9" s="45">
        <v>634</v>
      </c>
      <c r="G9" s="45">
        <v>656.2</v>
      </c>
      <c r="H9" s="45">
        <f t="shared" si="0"/>
        <v>625</v>
      </c>
      <c r="I9" s="45">
        <f t="shared" si="1"/>
        <v>-4.7546479731789155</v>
      </c>
      <c r="J9" s="47">
        <v>523.33</v>
      </c>
      <c r="K9" s="48">
        <v>627.29</v>
      </c>
      <c r="L9" s="44">
        <f>(K9/J9-1)*100</f>
        <v>19.865094682131712</v>
      </c>
    </row>
    <row r="10" spans="1:12" ht="15" customHeight="1">
      <c r="A10" s="31" t="s">
        <v>37</v>
      </c>
      <c r="B10" s="41">
        <v>590.6598</v>
      </c>
      <c r="C10" s="153">
        <v>589.8331</v>
      </c>
      <c r="D10" s="40">
        <v>598.9272</v>
      </c>
      <c r="E10" s="40">
        <v>622.6271</v>
      </c>
      <c r="F10" s="84">
        <v>628.1387</v>
      </c>
      <c r="G10" s="41">
        <v>620.1101000000001</v>
      </c>
      <c r="H10" s="41">
        <f t="shared" si="0"/>
        <v>606.03718</v>
      </c>
      <c r="I10" s="145">
        <f t="shared" si="1"/>
        <v>-2.2694228008865003</v>
      </c>
      <c r="J10" s="42">
        <v>501.28</v>
      </c>
      <c r="K10" s="43">
        <v>609.45</v>
      </c>
      <c r="L10" s="41">
        <f>(K10/J10-1)*100</f>
        <v>21.578758378550923</v>
      </c>
    </row>
    <row r="11" spans="1:12" ht="15" customHeight="1">
      <c r="A11" s="38" t="s">
        <v>65</v>
      </c>
      <c r="B11" s="39" t="s">
        <v>15</v>
      </c>
      <c r="C11" s="44">
        <v>603.0633697066773</v>
      </c>
      <c r="D11" s="44">
        <v>605.0361155698234</v>
      </c>
      <c r="E11" s="44">
        <v>612.3454307831507</v>
      </c>
      <c r="F11" s="45">
        <v>622.1393285613469</v>
      </c>
      <c r="G11" s="45">
        <v>618.7180714753571</v>
      </c>
      <c r="H11" s="45">
        <f>AVERAGE(B11:F11)</f>
        <v>610.6460611552495</v>
      </c>
      <c r="I11" s="45">
        <f>(H11/G11-1)*100</f>
        <v>-1.3046346457700086</v>
      </c>
      <c r="J11" s="44">
        <v>501.31840116525274</v>
      </c>
      <c r="K11" s="48">
        <v>636.6447338352264</v>
      </c>
      <c r="L11" s="44">
        <f aca="true" t="shared" si="2" ref="L11:L24">(K11/J11-1)*100</f>
        <v>26.994088458637112</v>
      </c>
    </row>
    <row r="12" spans="1:12" s="17" customFormat="1" ht="15" customHeight="1">
      <c r="A12" s="49" t="s">
        <v>73</v>
      </c>
      <c r="B12" s="63" t="s">
        <v>15</v>
      </c>
      <c r="C12" s="50">
        <v>264.7912703974372</v>
      </c>
      <c r="D12" s="40">
        <v>265.3491171749599</v>
      </c>
      <c r="E12" s="40">
        <v>265.90931939278175</v>
      </c>
      <c r="F12" s="84">
        <v>266.65994555902813</v>
      </c>
      <c r="G12" s="139">
        <v>263.4318279843413</v>
      </c>
      <c r="H12" s="41">
        <f>AVERAGE(B12:F12)</f>
        <v>265.6774131310517</v>
      </c>
      <c r="I12" s="145">
        <f>(H12/G12-1)*100</f>
        <v>0.852435016638875</v>
      </c>
      <c r="J12" s="63" t="s">
        <v>67</v>
      </c>
      <c r="K12" s="53">
        <v>248.38042063572027</v>
      </c>
      <c r="L12" s="63" t="s">
        <v>67</v>
      </c>
    </row>
    <row r="13" spans="1:12" ht="15" customHeight="1">
      <c r="A13" s="54" t="s">
        <v>38</v>
      </c>
      <c r="B13" s="46">
        <v>237</v>
      </c>
      <c r="C13" s="55">
        <v>237</v>
      </c>
      <c r="D13" s="44">
        <v>235</v>
      </c>
      <c r="E13" s="44">
        <v>238</v>
      </c>
      <c r="F13" s="45">
        <v>238</v>
      </c>
      <c r="G13" s="46">
        <v>227.8</v>
      </c>
      <c r="H13" s="45">
        <f t="shared" si="0"/>
        <v>237</v>
      </c>
      <c r="I13" s="45">
        <f t="shared" si="1"/>
        <v>4.038630377524144</v>
      </c>
      <c r="J13" s="57">
        <v>205.1</v>
      </c>
      <c r="K13" s="57">
        <v>220.33</v>
      </c>
      <c r="L13" s="44">
        <f t="shared" si="2"/>
        <v>7.425646026328625</v>
      </c>
    </row>
    <row r="14" spans="1:12" ht="15" customHeight="1">
      <c r="A14" s="49" t="s">
        <v>39</v>
      </c>
      <c r="B14" s="51">
        <v>1109.1443</v>
      </c>
      <c r="C14" s="59">
        <v>1103.1918</v>
      </c>
      <c r="D14" s="50">
        <v>1114.2149</v>
      </c>
      <c r="E14" s="50">
        <v>1131.8519</v>
      </c>
      <c r="F14" s="84">
        <v>1158.0869</v>
      </c>
      <c r="G14" s="51">
        <v>1119.63832</v>
      </c>
      <c r="H14" s="51">
        <f t="shared" si="0"/>
        <v>1123.29796</v>
      </c>
      <c r="I14" s="145">
        <f t="shared" si="1"/>
        <v>0.32685912357841573</v>
      </c>
      <c r="J14" s="60">
        <v>1227.25</v>
      </c>
      <c r="K14" s="60">
        <v>1144.31</v>
      </c>
      <c r="L14" s="41">
        <f t="shared" si="2"/>
        <v>-6.758199225911598</v>
      </c>
    </row>
    <row r="15" spans="1:12" ht="15" customHeight="1">
      <c r="A15" s="54" t="s">
        <v>40</v>
      </c>
      <c r="B15" s="46">
        <v>1134.9384</v>
      </c>
      <c r="C15" s="55">
        <v>1130.7496</v>
      </c>
      <c r="D15" s="44">
        <v>1137.143</v>
      </c>
      <c r="E15" s="44">
        <v>1155.0004</v>
      </c>
      <c r="F15" s="45">
        <v>1181.6763</v>
      </c>
      <c r="G15" s="46">
        <v>1148.29834</v>
      </c>
      <c r="H15" s="46">
        <f t="shared" si="0"/>
        <v>1147.90154</v>
      </c>
      <c r="I15" s="46">
        <f t="shared" si="1"/>
        <v>-0.03455547971966677</v>
      </c>
      <c r="J15" s="150">
        <v>1242.1</v>
      </c>
      <c r="K15" s="151">
        <v>1175.27</v>
      </c>
      <c r="L15" s="44">
        <f t="shared" si="2"/>
        <v>-5.380404154254881</v>
      </c>
    </row>
    <row r="16" spans="1:12" ht="15" customHeight="1">
      <c r="A16" s="49" t="s">
        <v>41</v>
      </c>
      <c r="B16" s="51">
        <v>1206.5338</v>
      </c>
      <c r="C16" s="50">
        <v>1210.1278</v>
      </c>
      <c r="D16" s="40">
        <v>1205.9553</v>
      </c>
      <c r="E16" s="63" t="s">
        <v>15</v>
      </c>
      <c r="F16" s="91" t="s">
        <v>15</v>
      </c>
      <c r="G16" s="51">
        <v>1212.7550399999998</v>
      </c>
      <c r="H16" s="51">
        <f t="shared" si="0"/>
        <v>1207.5389666666667</v>
      </c>
      <c r="I16" s="145">
        <f t="shared" si="1"/>
        <v>-0.43010114666957033</v>
      </c>
      <c r="J16" s="60">
        <v>1338.89</v>
      </c>
      <c r="K16" s="152">
        <v>1239.74</v>
      </c>
      <c r="L16" s="41">
        <f t="shared" si="2"/>
        <v>-7.405388045321127</v>
      </c>
    </row>
    <row r="17" spans="1:12" ht="15" customHeight="1">
      <c r="A17" s="54" t="s">
        <v>42</v>
      </c>
      <c r="B17" s="46">
        <v>1161</v>
      </c>
      <c r="C17" s="56">
        <v>1146</v>
      </c>
      <c r="D17" s="44">
        <v>1147</v>
      </c>
      <c r="E17" s="44">
        <v>1155</v>
      </c>
      <c r="F17" s="45">
        <v>1175</v>
      </c>
      <c r="G17" s="46">
        <v>1160.2</v>
      </c>
      <c r="H17" s="45">
        <f t="shared" si="0"/>
        <v>1156.8</v>
      </c>
      <c r="I17" s="45">
        <f t="shared" si="1"/>
        <v>-0.29305292191001975</v>
      </c>
      <c r="J17" s="150">
        <v>1248.48</v>
      </c>
      <c r="K17" s="151">
        <v>1183.95</v>
      </c>
      <c r="L17" s="44">
        <f t="shared" si="2"/>
        <v>-5.168685121107264</v>
      </c>
    </row>
    <row r="18" spans="1:12" ht="15" customHeight="1">
      <c r="A18" s="49" t="s">
        <v>43</v>
      </c>
      <c r="B18" s="51">
        <v>1280</v>
      </c>
      <c r="C18" s="50">
        <v>1265</v>
      </c>
      <c r="D18" s="50">
        <v>1260</v>
      </c>
      <c r="E18" s="50">
        <v>1270</v>
      </c>
      <c r="F18" s="84">
        <v>1280</v>
      </c>
      <c r="G18" s="51">
        <v>1260</v>
      </c>
      <c r="H18" s="51">
        <f t="shared" si="0"/>
        <v>1271</v>
      </c>
      <c r="I18" s="145">
        <f t="shared" si="1"/>
        <v>0.8730158730158699</v>
      </c>
      <c r="J18" s="60">
        <v>1430.48</v>
      </c>
      <c r="K18" s="152">
        <v>1253.64</v>
      </c>
      <c r="L18" s="41">
        <f t="shared" si="2"/>
        <v>-12.362283988591239</v>
      </c>
    </row>
    <row r="19" spans="1:12" ht="15" customHeight="1">
      <c r="A19" s="54" t="s">
        <v>44</v>
      </c>
      <c r="B19" s="46">
        <v>1145</v>
      </c>
      <c r="C19" s="56">
        <v>1150</v>
      </c>
      <c r="D19" s="55">
        <v>1150</v>
      </c>
      <c r="E19" s="55">
        <v>1150</v>
      </c>
      <c r="F19" s="45">
        <v>1150</v>
      </c>
      <c r="G19" s="46">
        <v>1148</v>
      </c>
      <c r="H19" s="45">
        <f t="shared" si="0"/>
        <v>1149</v>
      </c>
      <c r="I19" s="45">
        <f t="shared" si="1"/>
        <v>0.08710801393727596</v>
      </c>
      <c r="J19" s="150">
        <v>1279.29</v>
      </c>
      <c r="K19" s="151">
        <v>1142.86</v>
      </c>
      <c r="L19" s="44">
        <f t="shared" si="2"/>
        <v>-10.664509219957951</v>
      </c>
    </row>
    <row r="20" spans="1:12" ht="15" customHeight="1">
      <c r="A20" s="49" t="s">
        <v>45</v>
      </c>
      <c r="B20" s="51">
        <v>1178.072</v>
      </c>
      <c r="C20" s="59">
        <v>1191.5105</v>
      </c>
      <c r="D20" s="50">
        <v>1197.2705</v>
      </c>
      <c r="E20" s="50">
        <v>1217.5525</v>
      </c>
      <c r="F20" s="84">
        <v>1223.2604</v>
      </c>
      <c r="G20" s="51">
        <v>1185.0257000000001</v>
      </c>
      <c r="H20" s="51">
        <f t="shared" si="0"/>
        <v>1201.53318</v>
      </c>
      <c r="I20" s="145">
        <f t="shared" si="1"/>
        <v>1.393006075733183</v>
      </c>
      <c r="J20" s="60">
        <v>1394.02</v>
      </c>
      <c r="K20" s="152">
        <v>1214.92</v>
      </c>
      <c r="L20" s="41">
        <f t="shared" si="2"/>
        <v>-12.847735326609367</v>
      </c>
    </row>
    <row r="21" spans="1:12" ht="15" customHeight="1">
      <c r="A21" s="54" t="s">
        <v>46</v>
      </c>
      <c r="B21" s="46">
        <v>1333.7951</v>
      </c>
      <c r="C21" s="56">
        <v>1366.8644</v>
      </c>
      <c r="D21" s="55">
        <v>1366.8644</v>
      </c>
      <c r="E21" s="56">
        <v>1366.8644</v>
      </c>
      <c r="F21" s="114">
        <v>1366.8644</v>
      </c>
      <c r="G21" s="46">
        <v>1320.56738</v>
      </c>
      <c r="H21" s="46">
        <f t="shared" si="0"/>
        <v>1360.2505399999998</v>
      </c>
      <c r="I21" s="46">
        <f t="shared" si="1"/>
        <v>3.005008347245397</v>
      </c>
      <c r="J21" s="150">
        <v>1601.66</v>
      </c>
      <c r="K21" s="151">
        <v>1283.93</v>
      </c>
      <c r="L21" s="44">
        <f t="shared" si="2"/>
        <v>-19.83754354856836</v>
      </c>
    </row>
    <row r="22" spans="1:12" ht="15" customHeight="1">
      <c r="A22" s="49" t="s">
        <v>47</v>
      </c>
      <c r="B22" s="127">
        <v>1543.234</v>
      </c>
      <c r="C22" s="59">
        <v>1576.3033</v>
      </c>
      <c r="D22" s="59">
        <v>1576.3033</v>
      </c>
      <c r="E22" s="59">
        <v>1576.3033</v>
      </c>
      <c r="F22" s="127">
        <v>1576.3033</v>
      </c>
      <c r="G22" s="50">
        <v>1543.234</v>
      </c>
      <c r="H22" s="127">
        <f t="shared" si="0"/>
        <v>1569.6894399999996</v>
      </c>
      <c r="I22" s="145">
        <f t="shared" si="1"/>
        <v>1.7142857142856904</v>
      </c>
      <c r="J22" s="60">
        <v>1802.28</v>
      </c>
      <c r="K22" s="61">
        <v>1498.09</v>
      </c>
      <c r="L22" s="62">
        <f t="shared" si="2"/>
        <v>-16.878065561400014</v>
      </c>
    </row>
    <row r="23" spans="1:12" ht="15" customHeight="1">
      <c r="A23" s="54" t="s">
        <v>48</v>
      </c>
      <c r="B23" s="142"/>
      <c r="C23" s="55"/>
      <c r="D23" s="56"/>
      <c r="E23" s="55"/>
      <c r="F23" s="88"/>
      <c r="G23" s="55"/>
      <c r="H23" s="56"/>
      <c r="I23" s="132"/>
      <c r="J23" s="57"/>
      <c r="K23" s="58"/>
      <c r="L23" s="44"/>
    </row>
    <row r="24" spans="1:12" ht="15" customHeight="1">
      <c r="A24" s="49" t="s">
        <v>49</v>
      </c>
      <c r="B24" s="50">
        <v>489.2052</v>
      </c>
      <c r="C24" s="50">
        <v>485.4573</v>
      </c>
      <c r="D24" s="50">
        <v>477.5207</v>
      </c>
      <c r="E24" s="50">
        <v>470.6864</v>
      </c>
      <c r="F24" s="85">
        <v>463.4111</v>
      </c>
      <c r="G24" s="50">
        <v>498.90551999999997</v>
      </c>
      <c r="H24" s="50">
        <f>AVERAGE(B24:F24)</f>
        <v>477.25613999999996</v>
      </c>
      <c r="I24" s="145">
        <f t="shared" si="1"/>
        <v>-4.339374717682021</v>
      </c>
      <c r="J24" s="52">
        <v>622.01</v>
      </c>
      <c r="K24" s="40">
        <v>503.39</v>
      </c>
      <c r="L24" s="62">
        <f t="shared" si="2"/>
        <v>-19.070432951238725</v>
      </c>
    </row>
    <row r="25" spans="1:12" ht="15" customHeight="1">
      <c r="A25" s="54" t="s">
        <v>50</v>
      </c>
      <c r="B25" s="55">
        <v>607.7</v>
      </c>
      <c r="C25" s="55">
        <v>598.2</v>
      </c>
      <c r="D25" s="56">
        <v>589.2</v>
      </c>
      <c r="E25" s="55">
        <v>581.5</v>
      </c>
      <c r="F25" s="81">
        <v>578.1</v>
      </c>
      <c r="G25" s="55">
        <v>615.72</v>
      </c>
      <c r="H25" s="55">
        <f>AVERAGE(B25:F25)</f>
        <v>590.94</v>
      </c>
      <c r="I25" s="46">
        <f t="shared" si="1"/>
        <v>-4.024556616643926</v>
      </c>
      <c r="J25" s="57">
        <v>799.27</v>
      </c>
      <c r="K25" s="58">
        <v>637.1</v>
      </c>
      <c r="L25" s="44">
        <f>(K25/J25-1)*100</f>
        <v>-20.289764410024148</v>
      </c>
    </row>
    <row r="26" spans="1:12" ht="15" customHeight="1">
      <c r="A26" s="49" t="s">
        <v>51</v>
      </c>
      <c r="B26" s="50">
        <v>481.2685</v>
      </c>
      <c r="C26" s="59">
        <v>472.2296</v>
      </c>
      <c r="D26" s="59">
        <v>464.9544</v>
      </c>
      <c r="E26" s="50">
        <v>458.561</v>
      </c>
      <c r="F26" s="85">
        <v>457.2382</v>
      </c>
      <c r="G26" s="50">
        <v>494.01125999999994</v>
      </c>
      <c r="H26" s="50">
        <f>AVERAGE(B26:F26)</f>
        <v>466.85033999999996</v>
      </c>
      <c r="I26" s="145">
        <f>(H26/G26-1)*100</f>
        <v>-5.498036623699621</v>
      </c>
      <c r="J26" s="52">
        <v>649.72</v>
      </c>
      <c r="K26" s="53">
        <v>501.71</v>
      </c>
      <c r="L26" s="41">
        <f>(K26/J26-1)*100</f>
        <v>-22.7805824047282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5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  <ignoredErrors>
    <ignoredError sqref="H8:H10 H13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2012-08-13T15:30:01Z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