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<sst xmlns="http://schemas.openxmlformats.org/spreadsheetml/2006/main" count="185" uniqueCount="77">
  <si>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</si>
  <si>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</si>
  <si>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</si>
  <si>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</si>
  <si>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</si>
  <si>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</si>
  <si>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</si>
  <si>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</si>
  <si>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</si>
  <si>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</si>
  <si>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</si>
  <si>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</si>
  <si>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</si>
  <si>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</si>
  <si>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</si>
  <si>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</si>
  <si>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</si>
  <si>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</si>
  <si>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</si>
  <si>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</si>
  <si>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</si>
  <si>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</si>
  <si>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</si>
  <si>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</si>
  <si>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</si>
  <si>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</si>
  <si>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</si>
  <si>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</si>
  <si>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</si>
  <si>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</si>
  <si>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</si>
  <si>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</si>
  <si>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</si>
  <si>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</si>
  <si>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</si>
  <si>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</si>
  <si>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</si>
  <si>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</si>
  <si>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</si>
  <si>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</si>
  <si>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</si>
  <si>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</si>
  <si>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</si>
  <si>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</si>
  <si>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</si>
  <si>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</si>
  <si>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</si>
  <si>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</si>
  <si>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</si>
  <si>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</si>
  <si>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</si>
  <si>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</si>
  <si>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</si>
  <si>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</si>
  <si>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</si>
  <si>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</si>
  <si>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</si>
  <si>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</si>
  <si>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</si>
  <si>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</si>
  <si>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</si>
  <si>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</si>
  <si>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</si>
  <si>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</si>
  <si>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</si>
  <si>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</si>
  <si>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</si>
  <si>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</si>
  <si>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</si>
  <si>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</si>
  <si>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</si>
  <si>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</si>
  <si>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</si>
  <si>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</si>
  <si>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Marzo</t>
  </si>
  <si>
    <t>Abril</t>
  </si>
  <si>
    <t>semana del 15 al 21 de abril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</si>
</sst>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2" fontId="55" fillId="0" borderId="31" xfId="0" applyNumberFormat="1" applyFont="1" applyBorder="1" applyAlignment="1" applyProtection="1">
      <alignment horizont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7" t="s">
        <v>60</v>
      </c>
      <c r="B10" s="167"/>
      <c r="C10" s="167"/>
      <c r="D10" s="167"/>
      <c r="E10" s="167"/>
      <c r="F10" s="167"/>
      <c r="G10" s="167"/>
    </row>
    <row r="11" spans="1:7" ht="18">
      <c r="A11" s="163" t="s">
        <v>62</v>
      </c>
      <c r="B11" s="163"/>
      <c r="C11" s="163"/>
      <c r="D11" s="163"/>
      <c r="E11" s="163"/>
      <c r="F11" s="163"/>
      <c r="G11" s="16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8" t="s">
        <v>54</v>
      </c>
      <c r="B13" s="168"/>
      <c r="C13" s="168"/>
      <c r="D13" s="168"/>
      <c r="E13" s="168"/>
      <c r="F13" s="168"/>
      <c r="G13" s="168"/>
    </row>
    <row r="14" spans="1:7" ht="18">
      <c r="A14" s="162" t="s">
        <v>55</v>
      </c>
      <c r="B14" s="162"/>
      <c r="C14" s="162"/>
      <c r="D14" s="162"/>
      <c r="E14" s="162"/>
      <c r="F14" s="162"/>
      <c r="G14" s="16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2" t="s">
        <v>56</v>
      </c>
      <c r="B18" s="162"/>
      <c r="C18" s="162"/>
      <c r="D18" s="162"/>
      <c r="E18" s="162"/>
      <c r="F18" s="162"/>
      <c r="G18" s="162"/>
    </row>
    <row r="19" spans="1:7" ht="18">
      <c r="A19" s="168" t="s">
        <v>57</v>
      </c>
      <c r="B19" s="168"/>
      <c r="C19" s="168"/>
      <c r="D19" s="168"/>
      <c r="E19" s="168"/>
      <c r="F19" s="168"/>
      <c r="G19" s="168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2" t="s">
        <v>58</v>
      </c>
      <c r="B22" s="162"/>
      <c r="C22" s="162"/>
      <c r="D22" s="162"/>
      <c r="E22" s="162"/>
      <c r="F22" s="162"/>
      <c r="G22" s="16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4" t="s">
        <v>0</v>
      </c>
      <c r="B24" s="164"/>
      <c r="C24" s="164"/>
      <c r="D24" s="164"/>
      <c r="E24" s="164"/>
      <c r="F24" s="164"/>
      <c r="G24" s="164"/>
    </row>
    <row r="36" spans="2:4" ht="18">
      <c r="B36" s="165" t="s">
        <v>61</v>
      </c>
      <c r="C36" s="165"/>
      <c r="D36" s="165"/>
    </row>
    <row r="37" spans="2:4" ht="18">
      <c r="B37" s="165" t="s">
        <v>72</v>
      </c>
      <c r="C37" s="165"/>
      <c r="D37" s="15"/>
    </row>
    <row r="38" spans="2:4" ht="18">
      <c r="B38" s="165" t="s">
        <v>73</v>
      </c>
      <c r="C38" s="165"/>
      <c r="D38" s="15"/>
    </row>
    <row r="39" spans="2:4" ht="18">
      <c r="B39" s="166" t="s">
        <v>59</v>
      </c>
      <c r="C39" s="166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54">
        <v>15</v>
      </c>
      <c r="C4" s="153">
        <v>16</v>
      </c>
      <c r="D4" s="153">
        <v>17</v>
      </c>
      <c r="E4" s="153">
        <v>18</v>
      </c>
      <c r="F4" s="153">
        <v>19</v>
      </c>
      <c r="G4" s="148" t="s">
        <v>67</v>
      </c>
      <c r="H4" s="148" t="s">
        <v>68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49"/>
      <c r="C5" s="150"/>
      <c r="D5" s="150"/>
      <c r="E5" s="150"/>
      <c r="F5" s="151"/>
      <c r="G5" s="152"/>
      <c r="H5" s="152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330</v>
      </c>
      <c r="C6" s="81">
        <v>325</v>
      </c>
      <c r="D6" s="81">
        <v>325</v>
      </c>
      <c r="E6" s="81">
        <v>315</v>
      </c>
      <c r="F6" s="81">
        <v>315</v>
      </c>
      <c r="G6" s="81">
        <v>334</v>
      </c>
      <c r="H6" s="144">
        <f>AVERAGE(B6:F6)</f>
        <v>322</v>
      </c>
      <c r="I6" s="144">
        <f>(H6/G6-1)*100</f>
        <v>-3.59281437125748</v>
      </c>
      <c r="J6" s="82">
        <v>260.73</v>
      </c>
      <c r="K6" s="83">
        <v>347.16</v>
      </c>
      <c r="L6" s="44">
        <f>(K6/J6-1)*100</f>
        <v>33.14923484063974</v>
      </c>
      <c r="M6" s="4"/>
      <c r="N6" s="4"/>
      <c r="O6" s="4"/>
    </row>
    <row r="7" spans="1:15" ht="15">
      <c r="A7" s="128" t="s">
        <v>64</v>
      </c>
      <c r="B7" s="157">
        <v>316</v>
      </c>
      <c r="C7" s="85">
        <v>311</v>
      </c>
      <c r="D7" s="85">
        <v>311</v>
      </c>
      <c r="E7" s="85">
        <v>302</v>
      </c>
      <c r="F7" s="85">
        <v>302</v>
      </c>
      <c r="G7" s="40">
        <v>320</v>
      </c>
      <c r="H7" s="157">
        <f>AVERAGE(B7:F7)</f>
        <v>308.4</v>
      </c>
      <c r="I7" s="157">
        <f>(H7/G7-1)*100</f>
        <v>-3.6250000000000115</v>
      </c>
      <c r="J7" s="95">
        <v>250.73</v>
      </c>
      <c r="K7" s="87">
        <v>333.16</v>
      </c>
      <c r="L7" s="105">
        <f>(K7/J7-1)*100</f>
        <v>32.8760020739441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4">
        <v>280.63</v>
      </c>
      <c r="C10" s="81">
        <v>284.21</v>
      </c>
      <c r="D10" s="81">
        <v>286.14</v>
      </c>
      <c r="E10" s="81">
        <v>285.78</v>
      </c>
      <c r="F10" s="81">
        <v>288.07</v>
      </c>
      <c r="G10" s="81">
        <v>282.96400000000006</v>
      </c>
      <c r="H10" s="144">
        <f>AVERAGE(B10:F10)</f>
        <v>284.96599999999995</v>
      </c>
      <c r="I10" s="144">
        <f>(H10/G10-1)*100</f>
        <v>0.7075104960347911</v>
      </c>
      <c r="J10" s="82">
        <v>262.67</v>
      </c>
      <c r="K10" s="83">
        <v>289.95</v>
      </c>
      <c r="L10" s="44">
        <f>(K10/J10-1)*100</f>
        <v>10.385655004378114</v>
      </c>
      <c r="M10" s="4"/>
      <c r="N10" s="4"/>
      <c r="O10" s="4"/>
    </row>
    <row r="11" spans="1:15" ht="15">
      <c r="A11" s="94" t="s">
        <v>17</v>
      </c>
      <c r="B11" s="157">
        <v>316.92</v>
      </c>
      <c r="C11" s="85">
        <v>320.32</v>
      </c>
      <c r="D11" s="85">
        <v>320.41</v>
      </c>
      <c r="E11" s="85">
        <v>321.05</v>
      </c>
      <c r="F11" s="85">
        <v>321.88</v>
      </c>
      <c r="G11" s="85">
        <v>321.23400000000004</v>
      </c>
      <c r="H11" s="157">
        <f>AVERAGE(B11:F11)</f>
        <v>320.116</v>
      </c>
      <c r="I11" s="157">
        <f>(H11/G11-1)*100</f>
        <v>-0.34803289813657434</v>
      </c>
      <c r="J11" s="95">
        <v>298.22</v>
      </c>
      <c r="K11" s="96">
        <v>324.37</v>
      </c>
      <c r="L11" s="105">
        <f>(K11/J11-1)*100</f>
        <v>8.768694252565211</v>
      </c>
      <c r="M11" s="4"/>
      <c r="N11" s="4"/>
      <c r="O11" s="4"/>
    </row>
    <row r="12" spans="1:15" ht="15">
      <c r="A12" s="97" t="s">
        <v>18</v>
      </c>
      <c r="B12" s="160">
        <v>315.08</v>
      </c>
      <c r="C12" s="98">
        <v>318.48</v>
      </c>
      <c r="D12" s="98">
        <v>318.57</v>
      </c>
      <c r="E12" s="135">
        <v>319.21</v>
      </c>
      <c r="F12" s="135">
        <v>320.04</v>
      </c>
      <c r="G12" s="135">
        <v>319.396</v>
      </c>
      <c r="H12" s="160">
        <f>AVERAGE(B12:F12)</f>
        <v>318.27599999999995</v>
      </c>
      <c r="I12" s="160">
        <f>(H12/G12-1)*100</f>
        <v>-0.35066187428773876</v>
      </c>
      <c r="J12" s="141">
        <v>295.3</v>
      </c>
      <c r="K12" s="99">
        <v>322.52900000000005</v>
      </c>
      <c r="L12" s="142">
        <f>(K12/J12-1)*100</f>
        <v>9.22079241449374</v>
      </c>
      <c r="M12" s="4"/>
      <c r="N12" s="4"/>
      <c r="O12" s="4"/>
    </row>
    <row r="13" spans="1:15" ht="15">
      <c r="A13" s="100" t="s">
        <v>53</v>
      </c>
      <c r="B13" s="161">
        <v>314.34</v>
      </c>
      <c r="C13" s="108">
        <v>317.74</v>
      </c>
      <c r="D13" s="101">
        <v>317.84</v>
      </c>
      <c r="E13" s="108">
        <v>318.48</v>
      </c>
      <c r="F13" s="108">
        <v>319.31</v>
      </c>
      <c r="G13" s="108">
        <v>318.66400000000004</v>
      </c>
      <c r="H13" s="161">
        <f>AVERAGE(B13:F13)</f>
        <v>317.542</v>
      </c>
      <c r="I13" s="161">
        <f>(H13/G13-1)*100</f>
        <v>-0.3520949966108744</v>
      </c>
      <c r="J13" s="155">
        <v>292.96</v>
      </c>
      <c r="K13" s="102">
        <v>321.18999999999994</v>
      </c>
      <c r="L13" s="136">
        <f>(K13/J13-1)*100</f>
        <v>9.636127799016926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3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2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133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321.27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59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8" t="s">
        <v>65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241</v>
      </c>
      <c r="C21" s="85">
        <v>238</v>
      </c>
      <c r="D21" s="85">
        <v>245</v>
      </c>
      <c r="E21" s="85">
        <v>243</v>
      </c>
      <c r="F21" s="85">
        <v>240</v>
      </c>
      <c r="G21" s="85">
        <v>237.6</v>
      </c>
      <c r="H21" s="157">
        <f>AVERAGE(B21:F21)</f>
        <v>241.4</v>
      </c>
      <c r="I21" s="157">
        <f>(H21/G21-1)*100</f>
        <v>1.5993265993266004</v>
      </c>
      <c r="J21" s="95">
        <v>269.73</v>
      </c>
      <c r="K21" s="96">
        <v>277.68</v>
      </c>
      <c r="L21" s="105">
        <f>(K21/J21-1)*100</f>
        <v>2.9473918362807217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283.17</v>
      </c>
      <c r="C24" s="81">
        <v>289.67</v>
      </c>
      <c r="D24" s="81">
        <v>288.58</v>
      </c>
      <c r="E24" s="81">
        <v>280.32</v>
      </c>
      <c r="F24" s="81">
        <v>283.27</v>
      </c>
      <c r="G24" s="81">
        <v>281.656</v>
      </c>
      <c r="H24" s="144">
        <f>AVERAGE(B24:F24)</f>
        <v>285.002</v>
      </c>
      <c r="I24" s="81">
        <f>(H24/G24-1)*100</f>
        <v>1.1879739824466773</v>
      </c>
      <c r="J24" s="82">
        <v>284.15</v>
      </c>
      <c r="K24" s="83">
        <v>311.58</v>
      </c>
      <c r="L24" s="44">
        <f>(K24/J24-1)*100</f>
        <v>9.653352102762636</v>
      </c>
      <c r="M24" s="4"/>
      <c r="N24" s="4"/>
      <c r="O24" s="4"/>
    </row>
    <row r="25" spans="1:15" ht="15">
      <c r="A25" s="94" t="s">
        <v>27</v>
      </c>
      <c r="B25" s="40">
        <v>282.17</v>
      </c>
      <c r="C25" s="85">
        <v>288.67</v>
      </c>
      <c r="D25" s="85">
        <v>287.58</v>
      </c>
      <c r="E25" s="85">
        <v>279.32</v>
      </c>
      <c r="F25" s="85">
        <v>282.27</v>
      </c>
      <c r="G25" s="85">
        <v>280.656</v>
      </c>
      <c r="H25" s="40">
        <f>AVERAGE(B25:F25)</f>
        <v>284.002</v>
      </c>
      <c r="I25" s="105">
        <f>(H25/G25-1)*100</f>
        <v>1.1922068297132382</v>
      </c>
      <c r="J25" s="95">
        <v>283.15</v>
      </c>
      <c r="K25" s="96">
        <v>310.58</v>
      </c>
      <c r="L25" s="105">
        <f>(K25/J25-1)*100</f>
        <v>9.687444817234692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571</v>
      </c>
      <c r="C27" s="84">
        <v>571</v>
      </c>
      <c r="D27" s="84">
        <v>571</v>
      </c>
      <c r="E27" s="85">
        <v>571</v>
      </c>
      <c r="F27" s="85">
        <v>571</v>
      </c>
      <c r="G27" s="85">
        <v>567.4</v>
      </c>
      <c r="H27" s="40">
        <f>AVERAGE(B27:F27)</f>
        <v>571</v>
      </c>
      <c r="I27" s="105">
        <f>(H27/G27-1)*100</f>
        <v>0.6344730348960104</v>
      </c>
      <c r="J27" s="95">
        <v>549</v>
      </c>
      <c r="K27" s="96">
        <v>587.5</v>
      </c>
      <c r="L27" s="41">
        <f>(K27/J27-1)*100</f>
        <v>7.0127504553733955</v>
      </c>
      <c r="M27" s="4"/>
      <c r="N27" s="4"/>
      <c r="O27" s="4"/>
    </row>
    <row r="28" spans="1:12" ht="15">
      <c r="A28" s="103" t="s">
        <v>30</v>
      </c>
      <c r="B28" s="44">
        <v>564</v>
      </c>
      <c r="C28" s="113">
        <v>564</v>
      </c>
      <c r="D28" s="113">
        <v>564</v>
      </c>
      <c r="E28" s="81">
        <v>564</v>
      </c>
      <c r="F28" s="81">
        <v>564</v>
      </c>
      <c r="G28" s="81">
        <v>560.4</v>
      </c>
      <c r="H28" s="44">
        <f>AVERAGE(B28:F28)</f>
        <v>564</v>
      </c>
      <c r="I28" s="44">
        <f>(H28/G28-1)*100</f>
        <v>0.6423982869379063</v>
      </c>
      <c r="J28" s="82">
        <v>546</v>
      </c>
      <c r="K28" s="83">
        <v>581.25</v>
      </c>
      <c r="L28" s="44">
        <f>(K28/J28-1)*100</f>
        <v>6.456043956043955</v>
      </c>
    </row>
    <row r="29" spans="1:12" ht="15">
      <c r="A29" s="130" t="s">
        <v>31</v>
      </c>
      <c r="B29" s="115">
        <v>569</v>
      </c>
      <c r="C29" s="114">
        <v>569</v>
      </c>
      <c r="D29" s="114">
        <v>569</v>
      </c>
      <c r="E29" s="140">
        <v>569</v>
      </c>
      <c r="F29" s="140">
        <v>569</v>
      </c>
      <c r="G29" s="115">
        <v>565.4</v>
      </c>
      <c r="H29" s="115">
        <f>AVERAGE(B29:F29)</f>
        <v>569</v>
      </c>
      <c r="I29" s="116">
        <f>(H29/G29-1)*100</f>
        <v>0.6367173682348737</v>
      </c>
      <c r="J29" s="117">
        <v>548.27</v>
      </c>
      <c r="K29" s="118">
        <v>583</v>
      </c>
      <c r="L29" s="137">
        <f>(K29/J29-1)*100</f>
        <v>6.334470242763612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 H21:H23 H13:H20 H10:H11 H24:H25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15</v>
      </c>
      <c r="C5" s="77">
        <v>16</v>
      </c>
      <c r="D5" s="77">
        <v>17</v>
      </c>
      <c r="E5" s="77">
        <v>18</v>
      </c>
      <c r="F5" s="77">
        <v>19</v>
      </c>
      <c r="G5" s="29" t="s">
        <v>67</v>
      </c>
      <c r="H5" s="29" t="s">
        <v>68</v>
      </c>
      <c r="I5" s="134" t="s">
        <v>70</v>
      </c>
      <c r="J5" s="30">
        <v>2012</v>
      </c>
      <c r="K5" s="30">
        <v>2013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1">
        <v>253.8744</v>
      </c>
      <c r="C8" s="40">
        <v>258.1803</v>
      </c>
      <c r="D8" s="40">
        <v>266.2753</v>
      </c>
      <c r="E8" s="40">
        <v>267.6532</v>
      </c>
      <c r="F8" s="85">
        <v>270.0645</v>
      </c>
      <c r="G8" s="41">
        <v>255.56228000000002</v>
      </c>
      <c r="H8" s="51">
        <f aca="true" t="shared" si="0" ref="H8:H15">AVERAGE(B8:F8)</f>
        <v>263.20954</v>
      </c>
      <c r="I8" s="143">
        <f aca="true" t="shared" si="1" ref="I8:I15">(H8/G8-1)*100</f>
        <v>2.992327349716861</v>
      </c>
      <c r="J8" s="42">
        <v>227.02</v>
      </c>
      <c r="K8" s="43">
        <v>278.69</v>
      </c>
      <c r="L8" s="41">
        <f>(K8/J8-1)*100</f>
        <v>22.760109241476513</v>
      </c>
    </row>
    <row r="9" spans="1:12" ht="15" customHeight="1">
      <c r="A9" s="38" t="s">
        <v>36</v>
      </c>
      <c r="B9" s="45">
        <v>520</v>
      </c>
      <c r="C9" s="44">
        <v>511</v>
      </c>
      <c r="D9" s="44">
        <v>518</v>
      </c>
      <c r="E9" s="44">
        <v>520</v>
      </c>
      <c r="F9" s="44">
        <v>523</v>
      </c>
      <c r="G9" s="45">
        <v>513.2</v>
      </c>
      <c r="H9" s="45">
        <f>AVERAGE(B9:F9)</f>
        <v>518.4</v>
      </c>
      <c r="I9" s="45">
        <f>(H9/G9-1)*100</f>
        <v>1.013250194855786</v>
      </c>
      <c r="J9" s="47">
        <v>513.18</v>
      </c>
      <c r="K9" s="48">
        <v>539.63</v>
      </c>
      <c r="L9" s="44">
        <f>(K9/J9-1)*100</f>
        <v>5.154136949998067</v>
      </c>
    </row>
    <row r="10" spans="1:12" ht="15" customHeight="1">
      <c r="A10" s="31" t="s">
        <v>37</v>
      </c>
      <c r="B10" s="41">
        <v>512.5788</v>
      </c>
      <c r="C10" s="157">
        <v>518.6416</v>
      </c>
      <c r="D10" s="40">
        <v>522.5915</v>
      </c>
      <c r="E10" s="40">
        <v>525.6229</v>
      </c>
      <c r="F10" s="85">
        <v>524.7962</v>
      </c>
      <c r="G10" s="41">
        <v>513.0381</v>
      </c>
      <c r="H10" s="51">
        <f t="shared" si="0"/>
        <v>520.8462</v>
      </c>
      <c r="I10" s="143">
        <f t="shared" si="1"/>
        <v>1.5219337511190645</v>
      </c>
      <c r="J10" s="42">
        <v>496.29</v>
      </c>
      <c r="K10" s="43">
        <v>536.09</v>
      </c>
      <c r="L10" s="41">
        <f>(K10/J10-1)*100</f>
        <v>8.019504725059946</v>
      </c>
    </row>
    <row r="11" spans="1:12" ht="15" customHeight="1">
      <c r="A11" s="38" t="s">
        <v>63</v>
      </c>
      <c r="B11" s="45">
        <v>610.9248668901597</v>
      </c>
      <c r="C11" s="44">
        <v>608.3260041043682</v>
      </c>
      <c r="D11" s="44">
        <v>613.49392871132</v>
      </c>
      <c r="E11" s="44">
        <v>618.6903137789905</v>
      </c>
      <c r="F11" s="44">
        <v>623.8424797738571</v>
      </c>
      <c r="G11" s="45">
        <v>612.7969842566151</v>
      </c>
      <c r="H11" s="45">
        <f t="shared" si="0"/>
        <v>615.0555186517391</v>
      </c>
      <c r="I11" s="45">
        <f t="shared" si="1"/>
        <v>0.3685616041116502</v>
      </c>
      <c r="J11" s="44">
        <v>599.29</v>
      </c>
      <c r="K11" s="48">
        <v>616.8041843149335</v>
      </c>
      <c r="L11" s="44">
        <f aca="true" t="shared" si="2" ref="L11:L24">(K11/J11-1)*100</f>
        <v>2.9224889978029855</v>
      </c>
    </row>
    <row r="12" spans="1:12" s="17" customFormat="1" ht="15" customHeight="1">
      <c r="A12" s="49" t="s">
        <v>71</v>
      </c>
      <c r="B12" s="41">
        <v>240.09071189114573</v>
      </c>
      <c r="C12" s="157">
        <v>237.95563373399781</v>
      </c>
      <c r="D12" s="157">
        <v>238.44496670583624</v>
      </c>
      <c r="E12" s="40">
        <v>237.28318066653674</v>
      </c>
      <c r="F12" s="85">
        <v>237.35256847645968</v>
      </c>
      <c r="G12" s="138">
        <v>239.79437917905898</v>
      </c>
      <c r="H12" s="51">
        <f t="shared" si="0"/>
        <v>238.22541229479526</v>
      </c>
      <c r="I12" s="143">
        <f t="shared" si="1"/>
        <v>-0.6542967727746984</v>
      </c>
      <c r="J12" s="40">
        <v>216.31</v>
      </c>
      <c r="K12" s="53">
        <v>236.5281569709801</v>
      </c>
      <c r="L12" s="41">
        <f>(K12/J12-1)*100</f>
        <v>9.346843405751049</v>
      </c>
    </row>
    <row r="13" spans="1:12" ht="15" customHeight="1">
      <c r="A13" s="54" t="s">
        <v>38</v>
      </c>
      <c r="B13" s="46">
        <v>209</v>
      </c>
      <c r="C13" s="55">
        <v>205</v>
      </c>
      <c r="D13" s="44">
        <v>209</v>
      </c>
      <c r="E13" s="44">
        <v>209</v>
      </c>
      <c r="F13" s="44">
        <v>207</v>
      </c>
      <c r="G13" s="46">
        <v>204.2</v>
      </c>
      <c r="H13" s="45">
        <f>AVERAGE(B13:F13)</f>
        <v>207.8</v>
      </c>
      <c r="I13" s="45">
        <f>(H13/G13-1)*100</f>
        <v>1.7629774730656411</v>
      </c>
      <c r="J13" s="57">
        <v>188.27</v>
      </c>
      <c r="K13" s="57">
        <v>242.95</v>
      </c>
      <c r="L13" s="44">
        <f t="shared" si="2"/>
        <v>29.043395124023984</v>
      </c>
    </row>
    <row r="14" spans="1:12" ht="15" customHeight="1">
      <c r="A14" s="49" t="s">
        <v>39</v>
      </c>
      <c r="B14" s="51">
        <v>1056.6744</v>
      </c>
      <c r="C14" s="59">
        <v>1074.3113</v>
      </c>
      <c r="D14" s="50">
        <v>1083.3503</v>
      </c>
      <c r="E14" s="50">
        <v>1100.3258</v>
      </c>
      <c r="F14" s="85">
        <v>1078.2796</v>
      </c>
      <c r="G14" s="51">
        <v>1085.90764</v>
      </c>
      <c r="H14" s="51">
        <f t="shared" si="0"/>
        <v>1078.58828</v>
      </c>
      <c r="I14" s="143">
        <f t="shared" si="1"/>
        <v>-0.6740315410249775</v>
      </c>
      <c r="J14" s="60">
        <v>1173.58</v>
      </c>
      <c r="K14" s="60">
        <v>1075.42</v>
      </c>
      <c r="L14" s="41">
        <f t="shared" si="2"/>
        <v>-8.364150718314889</v>
      </c>
    </row>
    <row r="15" spans="1:12" ht="15" customHeight="1">
      <c r="A15" s="54" t="s">
        <v>40</v>
      </c>
      <c r="B15" s="46">
        <v>1062.1859</v>
      </c>
      <c r="C15" s="55">
        <v>1079.8229</v>
      </c>
      <c r="D15" s="44">
        <v>1088.8618</v>
      </c>
      <c r="E15" s="44">
        <v>1094.8143</v>
      </c>
      <c r="F15" s="44">
        <v>1083.7912</v>
      </c>
      <c r="G15" s="46">
        <v>1095.8284199999998</v>
      </c>
      <c r="H15" s="45">
        <f t="shared" si="0"/>
        <v>1081.8952199999999</v>
      </c>
      <c r="I15" s="45">
        <f t="shared" si="1"/>
        <v>-1.2714764232889642</v>
      </c>
      <c r="J15" s="145">
        <v>1196.53</v>
      </c>
      <c r="K15" s="146">
        <v>1102.89</v>
      </c>
      <c r="L15" s="44">
        <f t="shared" si="2"/>
        <v>-7.825963410863068</v>
      </c>
    </row>
    <row r="16" spans="1:12" ht="15" customHeight="1">
      <c r="A16" s="49" t="s">
        <v>41</v>
      </c>
      <c r="B16" s="51">
        <v>1105.7315</v>
      </c>
      <c r="C16" s="50">
        <v>1085.0287</v>
      </c>
      <c r="D16" s="40">
        <v>1095.1313</v>
      </c>
      <c r="E16" s="40">
        <v>1094.8905</v>
      </c>
      <c r="F16" s="85">
        <v>1103.1332</v>
      </c>
      <c r="G16" s="51">
        <v>1108.1473</v>
      </c>
      <c r="H16" s="51">
        <f aca="true" t="shared" si="3" ref="H16:H22">AVERAGE(B16:F16)</f>
        <v>1096.78304</v>
      </c>
      <c r="I16" s="143">
        <f aca="true" t="shared" si="4" ref="I16:I22">(H16/G16-1)*100</f>
        <v>-1.0255188998791076</v>
      </c>
      <c r="J16" s="60">
        <v>1285.28</v>
      </c>
      <c r="K16" s="147">
        <v>1119.19</v>
      </c>
      <c r="L16" s="41">
        <f t="shared" si="2"/>
        <v>-12.92247603635005</v>
      </c>
    </row>
    <row r="17" spans="1:12" ht="15" customHeight="1">
      <c r="A17" s="54" t="s">
        <v>42</v>
      </c>
      <c r="B17" s="46">
        <v>1021</v>
      </c>
      <c r="C17" s="56">
        <v>998</v>
      </c>
      <c r="D17" s="44">
        <v>1020</v>
      </c>
      <c r="E17" s="44">
        <v>1026</v>
      </c>
      <c r="F17" s="44">
        <v>1018</v>
      </c>
      <c r="G17" s="46">
        <v>1016</v>
      </c>
      <c r="H17" s="45">
        <f t="shared" si="3"/>
        <v>1016.6</v>
      </c>
      <c r="I17" s="45">
        <f t="shared" si="4"/>
        <v>0.059055118110240556</v>
      </c>
      <c r="J17" s="145">
        <v>1195.36</v>
      </c>
      <c r="K17" s="146">
        <v>1041.42</v>
      </c>
      <c r="L17" s="44">
        <f t="shared" si="2"/>
        <v>-12.878128764556273</v>
      </c>
    </row>
    <row r="18" spans="1:12" ht="15" customHeight="1">
      <c r="A18" s="49" t="s">
        <v>43</v>
      </c>
      <c r="B18" s="51">
        <v>1195</v>
      </c>
      <c r="C18" s="50">
        <v>1190</v>
      </c>
      <c r="D18" s="50">
        <v>1195</v>
      </c>
      <c r="E18" s="50">
        <v>1200</v>
      </c>
      <c r="F18" s="85">
        <v>1200</v>
      </c>
      <c r="G18" s="51">
        <v>1202</v>
      </c>
      <c r="H18" s="51">
        <f t="shared" si="3"/>
        <v>1196</v>
      </c>
      <c r="I18" s="143">
        <f t="shared" si="4"/>
        <v>-0.4991680532445919</v>
      </c>
      <c r="J18" s="60">
        <v>1263.64</v>
      </c>
      <c r="K18" s="147">
        <v>1218.13</v>
      </c>
      <c r="L18" s="41">
        <f t="shared" si="2"/>
        <v>-3.601500427336901</v>
      </c>
    </row>
    <row r="19" spans="1:12" ht="15" customHeight="1">
      <c r="A19" s="54" t="s">
        <v>44</v>
      </c>
      <c r="B19" s="46">
        <v>1095</v>
      </c>
      <c r="C19" s="56">
        <v>1095</v>
      </c>
      <c r="D19" s="55">
        <v>1095</v>
      </c>
      <c r="E19" s="55">
        <v>1095</v>
      </c>
      <c r="F19" s="44">
        <v>1095</v>
      </c>
      <c r="G19" s="46">
        <v>1096</v>
      </c>
      <c r="H19" s="45">
        <f t="shared" si="3"/>
        <v>1095</v>
      </c>
      <c r="I19" s="45">
        <f t="shared" si="4"/>
        <v>-0.09124087591241281</v>
      </c>
      <c r="J19" s="145">
        <v>1136.64</v>
      </c>
      <c r="K19" s="146">
        <v>1112.89</v>
      </c>
      <c r="L19" s="44">
        <f t="shared" si="2"/>
        <v>-2.0894918355855885</v>
      </c>
    </row>
    <row r="20" spans="1:12" ht="15" customHeight="1">
      <c r="A20" s="49" t="s">
        <v>45</v>
      </c>
      <c r="B20" s="51">
        <v>1129.2855</v>
      </c>
      <c r="C20" s="59">
        <v>1113.7194</v>
      </c>
      <c r="D20" s="50">
        <v>1124.1589</v>
      </c>
      <c r="E20" s="50">
        <v>1124.8697</v>
      </c>
      <c r="F20" s="85">
        <v>1116.188</v>
      </c>
      <c r="G20" s="51">
        <v>1145.99002</v>
      </c>
      <c r="H20" s="51">
        <f t="shared" si="3"/>
        <v>1121.6443</v>
      </c>
      <c r="I20" s="143">
        <f t="shared" si="4"/>
        <v>-2.124426877644192</v>
      </c>
      <c r="J20" s="60">
        <v>1289.01</v>
      </c>
      <c r="K20" s="147">
        <v>1163.48</v>
      </c>
      <c r="L20" s="41">
        <f t="shared" si="2"/>
        <v>-9.738481470275639</v>
      </c>
    </row>
    <row r="21" spans="1:12" ht="15" customHeight="1">
      <c r="A21" s="54" t="s">
        <v>46</v>
      </c>
      <c r="B21" s="46">
        <v>1080.2638</v>
      </c>
      <c r="C21" s="56">
        <v>1080.2638</v>
      </c>
      <c r="D21" s="55">
        <v>1080.2638</v>
      </c>
      <c r="E21" s="55">
        <v>1080.2638</v>
      </c>
      <c r="F21" s="81">
        <v>1080.2638</v>
      </c>
      <c r="G21" s="46">
        <v>1080.2638</v>
      </c>
      <c r="H21" s="45">
        <f t="shared" si="3"/>
        <v>1080.2638</v>
      </c>
      <c r="I21" s="45">
        <f t="shared" si="4"/>
        <v>0</v>
      </c>
      <c r="J21" s="145">
        <v>1345.87</v>
      </c>
      <c r="K21" s="146">
        <v>1111.13</v>
      </c>
      <c r="L21" s="44">
        <f t="shared" si="2"/>
        <v>-17.441506237600947</v>
      </c>
    </row>
    <row r="22" spans="1:12" ht="15" customHeight="1">
      <c r="A22" s="49" t="s">
        <v>47</v>
      </c>
      <c r="B22" s="126">
        <v>1289.7027</v>
      </c>
      <c r="C22" s="59">
        <v>1289.7027</v>
      </c>
      <c r="D22" s="59">
        <v>1289.7027</v>
      </c>
      <c r="E22" s="50">
        <v>1289.7027</v>
      </c>
      <c r="F22" s="59">
        <v>1289.7027</v>
      </c>
      <c r="G22" s="50">
        <v>1289.7027</v>
      </c>
      <c r="H22" s="51">
        <f t="shared" si="3"/>
        <v>1289.7027</v>
      </c>
      <c r="I22" s="143">
        <f t="shared" si="4"/>
        <v>0</v>
      </c>
      <c r="J22" s="60">
        <v>1555.31</v>
      </c>
      <c r="K22" s="61">
        <v>1320.57</v>
      </c>
      <c r="L22" s="62">
        <f t="shared" si="2"/>
        <v>-15.092811079463264</v>
      </c>
    </row>
    <row r="23" spans="1:12" ht="15" customHeight="1">
      <c r="A23" s="54" t="s">
        <v>48</v>
      </c>
      <c r="B23" s="46"/>
      <c r="C23" s="55"/>
      <c r="D23" s="56"/>
      <c r="E23" s="55"/>
      <c r="F23" s="81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1">
        <v>397.493</v>
      </c>
      <c r="C24" s="50">
        <v>391.5405</v>
      </c>
      <c r="D24" s="50">
        <v>397.493</v>
      </c>
      <c r="E24" s="50">
        <v>395.0679</v>
      </c>
      <c r="F24" s="85">
        <v>391.5405</v>
      </c>
      <c r="G24" s="50">
        <v>394.23015999999996</v>
      </c>
      <c r="H24" s="51">
        <f>AVERAGE(B24:F24)</f>
        <v>394.62698</v>
      </c>
      <c r="I24" s="143">
        <f>(H24/G24-1)*100</f>
        <v>0.10065693603960035</v>
      </c>
      <c r="J24" s="156">
        <v>532.12</v>
      </c>
      <c r="K24" s="40">
        <v>407.63</v>
      </c>
      <c r="L24" s="62">
        <f t="shared" si="2"/>
        <v>-23.39509884988349</v>
      </c>
    </row>
    <row r="25" spans="1:12" ht="15" customHeight="1">
      <c r="A25" s="54" t="s">
        <v>50</v>
      </c>
      <c r="B25" s="45">
        <v>519.7</v>
      </c>
      <c r="C25" s="55">
        <v>505.6</v>
      </c>
      <c r="D25" s="56">
        <v>506.9</v>
      </c>
      <c r="E25" s="55">
        <v>502.7</v>
      </c>
      <c r="F25" s="81">
        <v>508.8</v>
      </c>
      <c r="G25" s="55">
        <v>513.0600000000001</v>
      </c>
      <c r="H25" s="45">
        <f>AVERAGE(B25:F25)</f>
        <v>508.74000000000007</v>
      </c>
      <c r="I25" s="45">
        <f>(H25/G25-1)*100</f>
        <v>-0.8420067828324163</v>
      </c>
      <c r="J25" s="57">
        <v>647.01</v>
      </c>
      <c r="K25" s="58">
        <v>525.06</v>
      </c>
      <c r="L25" s="44">
        <f>(K25/J25-1)*100</f>
        <v>-18.84824036722772</v>
      </c>
    </row>
    <row r="26" spans="1:12" ht="15" customHeight="1">
      <c r="A26" s="49" t="s">
        <v>51</v>
      </c>
      <c r="B26" s="51">
        <v>392.2019</v>
      </c>
      <c r="C26" s="59">
        <v>397.0521</v>
      </c>
      <c r="D26" s="59">
        <v>393.5247</v>
      </c>
      <c r="E26" s="50">
        <v>389.9973</v>
      </c>
      <c r="F26" s="85">
        <v>396.1702</v>
      </c>
      <c r="G26" s="50">
        <v>393.26012000000003</v>
      </c>
      <c r="H26" s="51">
        <f>AVERAGE(B26:F26)</f>
        <v>393.78924</v>
      </c>
      <c r="I26" s="143">
        <f>(H26/G26-1)*100</f>
        <v>0.13454707789846143</v>
      </c>
      <c r="J26" s="52">
        <v>545.26</v>
      </c>
      <c r="K26" s="53">
        <v>404.21</v>
      </c>
      <c r="L26" s="41">
        <f>(K26/J26-1)*100</f>
        <v>-25.868393060191476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 H26 H21:H23 H14:H15 H10:H12 H9 H13 H16:H20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2013-04-23T14:14:04Z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