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312" activeTab="2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<sst xmlns="http://schemas.openxmlformats.org/spreadsheetml/2006/main" count="166" uniqueCount="77">
  <si>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</si>
  <si>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</si>
  <si>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</si>
  <si>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</si>
  <si>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</si>
  <si>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</si>
  <si>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</si>
  <si>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</si>
  <si>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</si>
  <si>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</si>
  <si>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</si>
  <si>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</si>
  <si>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</si>
  <si>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</si>
  <si>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</si>
  <si>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</si>
  <si>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</si>
  <si>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</si>
  <si>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</si>
  <si>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</si>
  <si>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</si>
  <si>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</si>
  <si>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</si>
  <si>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</si>
  <si>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</si>
  <si>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</si>
  <si>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</si>
  <si>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</si>
  <si>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</si>
  <si>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</si>
  <si>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</si>
  <si>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</si>
  <si>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</si>
  <si>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</si>
  <si>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</si>
  <si>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</si>
  <si>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</si>
  <si>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</si>
  <si>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</si>
  <si>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</si>
  <si>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</si>
  <si>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</si>
  <si>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</si>
  <si>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</si>
  <si>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</si>
  <si>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</si>
  <si>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</si>
  <si>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</si>
  <si>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</si>
  <si>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</si>
  <si>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</si>
  <si>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</si>
  <si>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</si>
  <si>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</si>
  <si>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</si>
  <si>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</si>
  <si>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</si>
  <si>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</si>
  <si>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</si>
  <si>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</si>
  <si>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</si>
  <si>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</si>
  <si>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</si>
  <si>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</si>
  <si>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</si>
  <si>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</si>
  <si>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</si>
  <si>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</si>
  <si>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</si>
  <si>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</si>
  <si>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</si>
  <si>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</si>
  <si>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</si>
  <si>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Mayo</t>
  </si>
  <si>
    <t>* A partir del 1 de mayo se publican los siguientes precios de Canadá: Trigo Western Amber Durum (12,5% proteína).</t>
  </si>
  <si>
    <t>Junio</t>
  </si>
  <si>
    <t>semana del 10 al 16 de junio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</si>
</sst>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4" t="s">
        <v>64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4" t="s">
        <v>58</v>
      </c>
      <c r="B10" s="164"/>
      <c r="C10" s="164"/>
      <c r="D10" s="164"/>
      <c r="E10" s="164"/>
      <c r="F10" s="164"/>
      <c r="G10" s="164"/>
    </row>
    <row r="11" spans="1:7" ht="18">
      <c r="A11" s="167" t="s">
        <v>60</v>
      </c>
      <c r="B11" s="167"/>
      <c r="C11" s="167"/>
      <c r="D11" s="167"/>
      <c r="E11" s="167"/>
      <c r="F11" s="167"/>
      <c r="G11" s="167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5" t="s">
        <v>52</v>
      </c>
      <c r="B13" s="165"/>
      <c r="C13" s="165"/>
      <c r="D13" s="165"/>
      <c r="E13" s="165"/>
      <c r="F13" s="165"/>
      <c r="G13" s="165"/>
    </row>
    <row r="14" spans="1:7" ht="18">
      <c r="A14" s="166" t="s">
        <v>53</v>
      </c>
      <c r="B14" s="166"/>
      <c r="C14" s="166"/>
      <c r="D14" s="166"/>
      <c r="E14" s="166"/>
      <c r="F14" s="166"/>
      <c r="G14" s="166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6" t="s">
        <v>54</v>
      </c>
      <c r="B18" s="166"/>
      <c r="C18" s="166"/>
      <c r="D18" s="166"/>
      <c r="E18" s="166"/>
      <c r="F18" s="166"/>
      <c r="G18" s="166"/>
    </row>
    <row r="19" spans="1:7" ht="18">
      <c r="A19" s="165" t="s">
        <v>55</v>
      </c>
      <c r="B19" s="165"/>
      <c r="C19" s="165"/>
      <c r="D19" s="165"/>
      <c r="E19" s="165"/>
      <c r="F19" s="165"/>
      <c r="G19" s="165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6" t="s">
        <v>56</v>
      </c>
      <c r="B22" s="166"/>
      <c r="C22" s="166"/>
      <c r="D22" s="166"/>
      <c r="E22" s="166"/>
      <c r="F22" s="166"/>
      <c r="G22" s="166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8" t="s">
        <v>0</v>
      </c>
      <c r="B24" s="168"/>
      <c r="C24" s="168"/>
      <c r="D24" s="168"/>
      <c r="E24" s="168"/>
      <c r="F24" s="168"/>
      <c r="G24" s="168"/>
    </row>
    <row r="36" spans="2:4" ht="18">
      <c r="B36" s="162" t="s">
        <v>59</v>
      </c>
      <c r="C36" s="162"/>
      <c r="D36" s="162"/>
    </row>
    <row r="37" spans="2:4" ht="18">
      <c r="B37" s="162" t="s">
        <v>70</v>
      </c>
      <c r="C37" s="162"/>
      <c r="D37" s="15"/>
    </row>
    <row r="38" spans="2:4" ht="18">
      <c r="B38" s="162" t="s">
        <v>71</v>
      </c>
      <c r="C38" s="162"/>
      <c r="D38" s="15"/>
    </row>
    <row r="39" spans="2:4" ht="18">
      <c r="B39" s="163" t="s">
        <v>57</v>
      </c>
      <c r="C39" s="163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75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73</v>
      </c>
      <c r="K3" s="172"/>
      <c r="L3" s="172"/>
      <c r="M3" s="4"/>
      <c r="N3" s="4"/>
      <c r="O3" s="4"/>
    </row>
    <row r="4" spans="1:15" ht="15.75">
      <c r="A4" s="169"/>
      <c r="B4" s="151">
        <v>10</v>
      </c>
      <c r="C4" s="150">
        <v>11</v>
      </c>
      <c r="D4" s="150">
        <v>12</v>
      </c>
      <c r="E4" s="150">
        <v>13</v>
      </c>
      <c r="F4" s="150">
        <v>14</v>
      </c>
      <c r="G4" s="145" t="s">
        <v>65</v>
      </c>
      <c r="H4" s="145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6" t="s">
        <v>11</v>
      </c>
      <c r="B5" s="146"/>
      <c r="C5" s="147"/>
      <c r="D5" s="147"/>
      <c r="E5" s="147"/>
      <c r="F5" s="148"/>
      <c r="G5" s="149"/>
      <c r="H5" s="149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310</v>
      </c>
      <c r="C6" s="81">
        <v>310</v>
      </c>
      <c r="D6" s="81">
        <v>310</v>
      </c>
      <c r="E6" s="81">
        <v>310</v>
      </c>
      <c r="F6" s="81">
        <v>310</v>
      </c>
      <c r="G6" s="81">
        <v>310</v>
      </c>
      <c r="H6" s="141">
        <f>AVERAGE(B6:F6)</f>
        <v>310</v>
      </c>
      <c r="I6" s="141">
        <f>(H6/G6-1)*100</f>
        <v>0</v>
      </c>
      <c r="J6" s="82">
        <v>251.71</v>
      </c>
      <c r="K6" s="83">
        <v>315</v>
      </c>
      <c r="L6" s="44">
        <f>(K6/J6-1)*100</f>
        <v>25.144014937825276</v>
      </c>
      <c r="M6" s="4"/>
      <c r="N6" s="4"/>
      <c r="O6" s="4"/>
    </row>
    <row r="7" spans="1:15" ht="15">
      <c r="A7" s="127" t="s">
        <v>62</v>
      </c>
      <c r="B7" s="154">
        <v>297</v>
      </c>
      <c r="C7" s="85">
        <v>297</v>
      </c>
      <c r="D7" s="85">
        <v>297</v>
      </c>
      <c r="E7" s="85">
        <v>297</v>
      </c>
      <c r="F7" s="85">
        <v>297</v>
      </c>
      <c r="G7" s="40">
        <v>297</v>
      </c>
      <c r="H7" s="154">
        <f>AVERAGE(B7:F7)</f>
        <v>297</v>
      </c>
      <c r="I7" s="154">
        <f>(H7/G7-1)*100</f>
        <v>0</v>
      </c>
      <c r="J7" s="95">
        <v>242.29</v>
      </c>
      <c r="K7" s="87">
        <v>302</v>
      </c>
      <c r="L7" s="105">
        <f>(K7/J7-1)*100</f>
        <v>24.644021626975942</v>
      </c>
      <c r="M7" s="4"/>
      <c r="N7" s="4"/>
      <c r="O7" s="4"/>
    </row>
    <row r="8" spans="1:15" ht="15.75">
      <c r="A8" s="128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7" t="s">
        <v>14</v>
      </c>
      <c r="B9" s="130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1">
        <v>281</v>
      </c>
      <c r="C10" s="81">
        <v>279.9</v>
      </c>
      <c r="D10" s="81">
        <v>274.85</v>
      </c>
      <c r="E10" s="81">
        <v>275.76</v>
      </c>
      <c r="F10" s="81">
        <v>274.02</v>
      </c>
      <c r="G10" s="81">
        <v>284.712</v>
      </c>
      <c r="H10" s="141">
        <f>AVERAGE(B10:F10)</f>
        <v>277.106</v>
      </c>
      <c r="I10" s="141">
        <f>(H10/G10-1)*100</f>
        <v>-2.671471522099522</v>
      </c>
      <c r="J10" s="82">
        <v>257.24</v>
      </c>
      <c r="K10" s="83">
        <v>286.59</v>
      </c>
      <c r="L10" s="44">
        <f>(K10/J10-1)*100</f>
        <v>11.409578603638604</v>
      </c>
      <c r="M10" s="4"/>
      <c r="N10" s="4"/>
      <c r="O10" s="4"/>
    </row>
    <row r="11" spans="1:15" ht="15">
      <c r="A11" s="94" t="s">
        <v>17</v>
      </c>
      <c r="B11" s="154">
        <v>321.88</v>
      </c>
      <c r="C11" s="85">
        <v>323.35</v>
      </c>
      <c r="D11" s="85">
        <v>318.39</v>
      </c>
      <c r="E11" s="85">
        <v>319.12</v>
      </c>
      <c r="F11" s="85">
        <v>316.55</v>
      </c>
      <c r="G11" s="85">
        <v>328.418</v>
      </c>
      <c r="H11" s="154">
        <f>AVERAGE(B11:F11)</f>
        <v>319.858</v>
      </c>
      <c r="I11" s="154">
        <f>(H11/G11-1)*100</f>
        <v>-2.606434482884612</v>
      </c>
      <c r="J11" s="95">
        <v>282.92</v>
      </c>
      <c r="K11" s="96">
        <v>328.7</v>
      </c>
      <c r="L11" s="105">
        <f>(K11/J11-1)*100</f>
        <v>16.181252650926048</v>
      </c>
      <c r="M11" s="4"/>
      <c r="N11" s="4"/>
      <c r="O11" s="4"/>
    </row>
    <row r="12" spans="1:15" ht="15">
      <c r="A12" s="97" t="s">
        <v>18</v>
      </c>
      <c r="B12" s="139">
        <v>320.41</v>
      </c>
      <c r="C12" s="98">
        <v>321.88</v>
      </c>
      <c r="D12" s="98">
        <v>316.917</v>
      </c>
      <c r="E12" s="133">
        <v>317.65</v>
      </c>
      <c r="F12" s="133">
        <v>315.08</v>
      </c>
      <c r="G12" s="133">
        <v>326.948</v>
      </c>
      <c r="H12" s="139">
        <f>AVERAGE(B12:F12)</f>
        <v>318.38739999999996</v>
      </c>
      <c r="I12" s="139">
        <f>(H12/G12-1)*100</f>
        <v>-2.6183368609075552</v>
      </c>
      <c r="J12" s="138">
        <v>279.25</v>
      </c>
      <c r="K12" s="99">
        <v>327.0422727272727</v>
      </c>
      <c r="L12" s="139">
        <f>(K12/J12-1)*100</f>
        <v>17.11451127207617</v>
      </c>
      <c r="M12" s="4"/>
      <c r="N12" s="4"/>
      <c r="O12" s="4"/>
    </row>
    <row r="13" spans="1:15" ht="15">
      <c r="A13" s="100" t="s">
        <v>51</v>
      </c>
      <c r="B13" s="161">
        <v>318.94</v>
      </c>
      <c r="C13" s="107">
        <v>320.41</v>
      </c>
      <c r="D13" s="101">
        <v>315.44723999999997</v>
      </c>
      <c r="E13" s="107">
        <v>316.18</v>
      </c>
      <c r="F13" s="107">
        <v>313.61</v>
      </c>
      <c r="G13" s="107">
        <v>325.47799999999995</v>
      </c>
      <c r="H13" s="161">
        <f>AVERAGE(B13:F13)</f>
        <v>316.917448</v>
      </c>
      <c r="I13" s="161">
        <f>(H13/G13-1)*100</f>
        <v>-2.6301476597496487</v>
      </c>
      <c r="J13" s="152">
        <v>277.33</v>
      </c>
      <c r="K13" s="102">
        <v>325.88954545454544</v>
      </c>
      <c r="L13" s="134">
        <f>(K13/J13-1)*100</f>
        <v>17.509661938681532</v>
      </c>
      <c r="M13" s="4"/>
      <c r="N13" s="4"/>
      <c r="O13" s="4"/>
    </row>
    <row r="14" spans="1:15" ht="15">
      <c r="A14" s="103" t="s">
        <v>19</v>
      </c>
      <c r="B14" s="131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0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1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0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72</v>
      </c>
      <c r="B18" s="44">
        <v>295.83537481626655</v>
      </c>
      <c r="C18" s="81">
        <v>296.3581034652007</v>
      </c>
      <c r="D18" s="81">
        <v>296.27085377821396</v>
      </c>
      <c r="E18" s="81">
        <v>295.54576603034747</v>
      </c>
      <c r="F18" s="81">
        <v>296.7659490809004</v>
      </c>
      <c r="G18" s="81">
        <v>292.6562530267937</v>
      </c>
      <c r="H18" s="141">
        <f>AVERAGE(B18:F18)</f>
        <v>296.15520943418585</v>
      </c>
      <c r="I18" s="141">
        <f>(H18/G18-1)*100</f>
        <v>1.195585732819393</v>
      </c>
      <c r="J18" s="89" t="s">
        <v>63</v>
      </c>
      <c r="K18" s="83">
        <v>296.27087023484614</v>
      </c>
      <c r="L18" s="39" t="s">
        <v>15</v>
      </c>
      <c r="M18" s="4"/>
      <c r="N18" s="4"/>
      <c r="O18" s="4"/>
    </row>
    <row r="19" spans="1:15" ht="15">
      <c r="A19" s="156"/>
      <c r="B19" s="130"/>
      <c r="C19" s="91"/>
      <c r="D19" s="85"/>
      <c r="E19" s="85"/>
      <c r="F19" s="85"/>
      <c r="G19" s="91"/>
      <c r="H19" s="91"/>
      <c r="I19" s="91"/>
      <c r="J19" s="155"/>
      <c r="K19" s="92"/>
      <c r="L19" s="63"/>
      <c r="M19" s="4"/>
      <c r="N19" s="4"/>
      <c r="O19" s="4"/>
    </row>
    <row r="20" spans="1:15" ht="15.75">
      <c r="A20" s="108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264</v>
      </c>
      <c r="C21" s="85">
        <v>256</v>
      </c>
      <c r="D21" s="85">
        <v>260</v>
      </c>
      <c r="E21" s="85">
        <v>259</v>
      </c>
      <c r="F21" s="85">
        <v>256</v>
      </c>
      <c r="G21" s="85">
        <v>263.6</v>
      </c>
      <c r="H21" s="154">
        <f>AVERAGE(B21:F21)</f>
        <v>259</v>
      </c>
      <c r="I21" s="154">
        <f>(H21/G21-1)*100</f>
        <v>-1.7450682852807375</v>
      </c>
      <c r="J21" s="95">
        <v>245.43</v>
      </c>
      <c r="K21" s="96">
        <v>257.23</v>
      </c>
      <c r="L21" s="105">
        <f>(K21/J21-1)*100</f>
        <v>4.807888196227039</v>
      </c>
      <c r="M21" s="4"/>
      <c r="N21" s="4"/>
      <c r="O21" s="4"/>
    </row>
    <row r="22" spans="1:15" ht="15.75">
      <c r="A22" s="108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9"/>
      <c r="K22" s="110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11" t="s">
        <v>15</v>
      </c>
      <c r="M23" s="4"/>
      <c r="N23" s="4"/>
      <c r="O23" s="4"/>
    </row>
    <row r="24" spans="1:15" ht="15">
      <c r="A24" s="103" t="s">
        <v>24</v>
      </c>
      <c r="B24" s="44">
        <v>294.29</v>
      </c>
      <c r="C24" s="81">
        <v>298.03</v>
      </c>
      <c r="D24" s="81">
        <v>294.59</v>
      </c>
      <c r="E24" s="81">
        <v>291.73</v>
      </c>
      <c r="F24" s="81">
        <v>285.14</v>
      </c>
      <c r="G24" s="81">
        <v>299.136</v>
      </c>
      <c r="H24" s="141">
        <f>AVERAGE(B24:F24)</f>
        <v>292.756</v>
      </c>
      <c r="I24" s="141">
        <f>(H24/G24-1)*100</f>
        <v>-2.1328091570389507</v>
      </c>
      <c r="J24" s="82">
        <v>276.31</v>
      </c>
      <c r="K24" s="83">
        <v>296.47</v>
      </c>
      <c r="L24" s="44">
        <f>(K24/J24-1)*100</f>
        <v>7.296152871774475</v>
      </c>
      <c r="M24" s="4"/>
      <c r="N24" s="4"/>
      <c r="O24" s="4"/>
    </row>
    <row r="25" spans="1:15" ht="15">
      <c r="A25" s="94" t="s">
        <v>25</v>
      </c>
      <c r="B25" s="40">
        <v>293.29</v>
      </c>
      <c r="C25" s="85">
        <v>297.03</v>
      </c>
      <c r="D25" s="85">
        <v>293.59</v>
      </c>
      <c r="E25" s="85">
        <v>290.73</v>
      </c>
      <c r="F25" s="85">
        <v>284.14</v>
      </c>
      <c r="G25" s="85">
        <v>298.136</v>
      </c>
      <c r="H25" s="154">
        <f>AVERAGE(B25:F25)</f>
        <v>291.756</v>
      </c>
      <c r="I25" s="154">
        <f>(H25/G25-1)*100</f>
        <v>-2.139962969919784</v>
      </c>
      <c r="J25" s="95">
        <v>275.31</v>
      </c>
      <c r="K25" s="96">
        <v>295.47</v>
      </c>
      <c r="L25" s="105">
        <f>(K25/J25-1)*100</f>
        <v>7.322654462242562</v>
      </c>
      <c r="M25" s="4"/>
      <c r="N25" s="4"/>
      <c r="O25" s="4"/>
    </row>
    <row r="26" spans="1:15" ht="15.75">
      <c r="A26" s="108" t="s">
        <v>26</v>
      </c>
      <c r="B26" s="39"/>
      <c r="C26" s="112"/>
      <c r="D26" s="112"/>
      <c r="E26" s="112"/>
      <c r="F26" s="81"/>
      <c r="G26" s="44"/>
      <c r="H26" s="44"/>
      <c r="I26" s="44"/>
      <c r="J26" s="109"/>
      <c r="K26" s="110"/>
      <c r="L26" s="44"/>
      <c r="M26" s="4"/>
      <c r="N26" s="4"/>
      <c r="O26" s="4"/>
    </row>
    <row r="27" spans="1:15" ht="15">
      <c r="A27" s="94" t="s">
        <v>27</v>
      </c>
      <c r="B27" s="40">
        <v>542</v>
      </c>
      <c r="C27" s="84">
        <v>542</v>
      </c>
      <c r="D27" s="84">
        <v>542</v>
      </c>
      <c r="E27" s="85">
        <v>542</v>
      </c>
      <c r="F27" s="85">
        <v>542</v>
      </c>
      <c r="G27" s="85">
        <v>550.4</v>
      </c>
      <c r="H27" s="40">
        <f>AVERAGE(B27:F27)</f>
        <v>542</v>
      </c>
      <c r="I27" s="105">
        <f>(H27/G27-1)*100</f>
        <v>-1.5261627906976716</v>
      </c>
      <c r="J27" s="95">
        <v>595.05</v>
      </c>
      <c r="K27" s="96">
        <v>563.83</v>
      </c>
      <c r="L27" s="41">
        <f>(K27/J27-1)*100</f>
        <v>-5.246617931266262</v>
      </c>
      <c r="M27" s="4"/>
      <c r="N27" s="4"/>
      <c r="O27" s="4"/>
    </row>
    <row r="28" spans="1:12" ht="15">
      <c r="A28" s="103" t="s">
        <v>28</v>
      </c>
      <c r="B28" s="44">
        <v>535</v>
      </c>
      <c r="C28" s="112">
        <v>535</v>
      </c>
      <c r="D28" s="112">
        <v>535</v>
      </c>
      <c r="E28" s="81">
        <v>535</v>
      </c>
      <c r="F28" s="81">
        <v>535</v>
      </c>
      <c r="G28" s="81">
        <v>542.8</v>
      </c>
      <c r="H28" s="44">
        <f>AVERAGE(B28:F28)</f>
        <v>535</v>
      </c>
      <c r="I28" s="44">
        <f>(H28/G28-1)*100</f>
        <v>-1.4369933677229052</v>
      </c>
      <c r="J28" s="82">
        <v>591.86</v>
      </c>
      <c r="K28" s="83">
        <v>556.35</v>
      </c>
      <c r="L28" s="44">
        <f>(K28/J28-1)*100</f>
        <v>-5.999729665799347</v>
      </c>
    </row>
    <row r="29" spans="1:12" ht="15">
      <c r="A29" s="129" t="s">
        <v>29</v>
      </c>
      <c r="B29" s="114">
        <v>540</v>
      </c>
      <c r="C29" s="113">
        <v>540</v>
      </c>
      <c r="D29" s="113">
        <v>540</v>
      </c>
      <c r="E29" s="137">
        <v>540</v>
      </c>
      <c r="F29" s="137">
        <v>540</v>
      </c>
      <c r="G29" s="114">
        <v>547.8</v>
      </c>
      <c r="H29" s="114">
        <f>AVERAGE(B29:F29)</f>
        <v>540</v>
      </c>
      <c r="I29" s="115">
        <f>(H29/G29-1)*100</f>
        <v>-1.4238773274917738</v>
      </c>
      <c r="J29" s="116">
        <v>586.5</v>
      </c>
      <c r="K29" s="117">
        <v>561.35</v>
      </c>
      <c r="L29" s="135">
        <f>(K29/J29-1)*100</f>
        <v>-4.2881500426257375</v>
      </c>
    </row>
    <row r="30" spans="1:8" ht="15.75">
      <c r="A30" s="118" t="s">
        <v>30</v>
      </c>
      <c r="B30" s="119"/>
      <c r="C30" s="120"/>
      <c r="D30" s="120"/>
      <c r="E30" s="120"/>
      <c r="F30" s="120"/>
      <c r="G30" s="121" t="s">
        <v>0</v>
      </c>
      <c r="H30" s="118"/>
    </row>
    <row r="31" spans="1:3" ht="15">
      <c r="A31" s="122" t="s">
        <v>67</v>
      </c>
      <c r="B31" s="122"/>
      <c r="C31" s="122"/>
    </row>
    <row r="32" ht="15">
      <c r="A32" s="123" t="s">
        <v>74</v>
      </c>
    </row>
    <row r="33" ht="15">
      <c r="A33" s="157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21:H22 H14:H18 H6:H7 H20 H12:H13 H24:H25 H10:H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75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73</v>
      </c>
      <c r="K4" s="172"/>
      <c r="L4" s="172"/>
    </row>
    <row r="5" spans="1:12" ht="15" customHeight="1">
      <c r="A5" s="174"/>
      <c r="B5" s="76">
        <v>10</v>
      </c>
      <c r="C5" s="77">
        <v>11</v>
      </c>
      <c r="D5" s="77">
        <v>12</v>
      </c>
      <c r="E5" s="77">
        <v>13</v>
      </c>
      <c r="F5" s="77">
        <v>14</v>
      </c>
      <c r="G5" s="29" t="s">
        <v>65</v>
      </c>
      <c r="H5" s="29" t="s">
        <v>66</v>
      </c>
      <c r="I5" s="132" t="s">
        <v>68</v>
      </c>
      <c r="J5" s="30">
        <v>2012</v>
      </c>
      <c r="K5" s="30">
        <v>2013</v>
      </c>
      <c r="L5" s="132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0">
        <v>282.4654</v>
      </c>
      <c r="C8" s="40">
        <v>277.8151</v>
      </c>
      <c r="D8" s="41">
        <v>277.8151</v>
      </c>
      <c r="E8" s="41">
        <v>281.2598</v>
      </c>
      <c r="F8" s="85">
        <v>275.2315</v>
      </c>
      <c r="G8" s="41">
        <v>268.9277</v>
      </c>
      <c r="H8" s="51">
        <f aca="true" t="shared" si="0" ref="H8:H22">AVERAGE(B8:F8)</f>
        <v>278.91738</v>
      </c>
      <c r="I8" s="140">
        <f aca="true" t="shared" si="1" ref="I8:I22">(H8/G8-1)*100</f>
        <v>3.714634081948409</v>
      </c>
      <c r="J8" s="42">
        <v>222.5</v>
      </c>
      <c r="K8" s="43">
        <v>267.15</v>
      </c>
      <c r="L8" s="41">
        <f>(K8/J8-1)*100</f>
        <v>20.06741573033708</v>
      </c>
    </row>
    <row r="9" spans="1:12" ht="15" customHeight="1">
      <c r="A9" s="38" t="s">
        <v>34</v>
      </c>
      <c r="B9" s="44">
        <v>554</v>
      </c>
      <c r="C9" s="44">
        <v>546</v>
      </c>
      <c r="D9" s="45">
        <v>558</v>
      </c>
      <c r="E9" s="45">
        <v>557</v>
      </c>
      <c r="F9" s="44">
        <v>547</v>
      </c>
      <c r="G9" s="45">
        <v>556.8</v>
      </c>
      <c r="H9" s="45">
        <f t="shared" si="0"/>
        <v>552.4</v>
      </c>
      <c r="I9" s="45">
        <f t="shared" si="1"/>
        <v>-0.7902298850574696</v>
      </c>
      <c r="J9" s="47">
        <v>541.9</v>
      </c>
      <c r="K9" s="48">
        <v>538.86</v>
      </c>
      <c r="L9" s="44">
        <f>(K9/J9-1)*100</f>
        <v>-0.5609891123823485</v>
      </c>
    </row>
    <row r="10" spans="1:12" ht="15" customHeight="1">
      <c r="A10" s="31" t="s">
        <v>35</v>
      </c>
      <c r="B10" s="40">
        <v>555.4774</v>
      </c>
      <c r="C10" s="154">
        <v>566.0413</v>
      </c>
      <c r="D10" s="41">
        <v>566.1332</v>
      </c>
      <c r="E10" s="41">
        <v>554.9263</v>
      </c>
      <c r="F10" s="85">
        <v>557.2228</v>
      </c>
      <c r="G10" s="41">
        <v>562.09134</v>
      </c>
      <c r="H10" s="51">
        <f t="shared" si="0"/>
        <v>559.9602</v>
      </c>
      <c r="I10" s="140">
        <f t="shared" si="1"/>
        <v>-0.37914478454693645</v>
      </c>
      <c r="J10" s="42">
        <v>520.39</v>
      </c>
      <c r="K10" s="43">
        <v>541.2</v>
      </c>
      <c r="L10" s="41">
        <f>(K10/J10-1)*100</f>
        <v>3.998923884010086</v>
      </c>
    </row>
    <row r="11" spans="1:12" ht="15" customHeight="1">
      <c r="A11" s="38" t="s">
        <v>61</v>
      </c>
      <c r="B11" s="44">
        <v>587.8490935815777</v>
      </c>
      <c r="C11" s="44">
        <v>597.4280946304114</v>
      </c>
      <c r="D11" s="45">
        <v>591.2659470068695</v>
      </c>
      <c r="E11" s="45">
        <v>583.945178658835</v>
      </c>
      <c r="F11" s="44">
        <v>588.4203283200629</v>
      </c>
      <c r="G11" s="45">
        <v>610.3680976224972</v>
      </c>
      <c r="H11" s="45">
        <f t="shared" si="0"/>
        <v>589.7817284395512</v>
      </c>
      <c r="I11" s="45">
        <f t="shared" si="1"/>
        <v>-3.3727793544803375</v>
      </c>
      <c r="J11" s="44">
        <v>631.04</v>
      </c>
      <c r="K11" s="48">
        <v>625.7524418280457</v>
      </c>
      <c r="L11" s="44">
        <f aca="true" t="shared" si="2" ref="L11:L24">(K11/J11-1)*100</f>
        <v>-0.8379117285678084</v>
      </c>
    </row>
    <row r="12" spans="1:12" s="17" customFormat="1" ht="15" customHeight="1">
      <c r="A12" s="49" t="s">
        <v>69</v>
      </c>
      <c r="B12" s="40">
        <v>239.0984811366977</v>
      </c>
      <c r="C12" s="154">
        <v>239.52095808383234</v>
      </c>
      <c r="D12" s="158">
        <v>239.45044160942103</v>
      </c>
      <c r="E12" s="41">
        <v>238.8644150758688</v>
      </c>
      <c r="F12" s="85">
        <v>239.85058488154917</v>
      </c>
      <c r="G12" s="136">
        <v>236.52906836216522</v>
      </c>
      <c r="H12" s="51">
        <f t="shared" si="0"/>
        <v>239.3569761574738</v>
      </c>
      <c r="I12" s="140">
        <f t="shared" si="1"/>
        <v>1.1955857328193487</v>
      </c>
      <c r="J12" s="40">
        <v>237.12</v>
      </c>
      <c r="K12" s="53">
        <v>239.2249149210903</v>
      </c>
      <c r="L12" s="41">
        <f>(K12/J12-1)*100</f>
        <v>0.8877002872344386</v>
      </c>
    </row>
    <row r="13" spans="1:12" ht="15" customHeight="1">
      <c r="A13" s="54" t="s">
        <v>36</v>
      </c>
      <c r="B13" s="55">
        <v>219</v>
      </c>
      <c r="C13" s="55">
        <v>213</v>
      </c>
      <c r="D13" s="45">
        <v>215</v>
      </c>
      <c r="E13" s="45">
        <v>217</v>
      </c>
      <c r="F13" s="44">
        <v>214</v>
      </c>
      <c r="G13" s="46">
        <v>216.8</v>
      </c>
      <c r="H13" s="45">
        <f t="shared" si="0"/>
        <v>215.6</v>
      </c>
      <c r="I13" s="45">
        <f t="shared" si="1"/>
        <v>-0.5535055350553542</v>
      </c>
      <c r="J13" s="57">
        <v>182.29</v>
      </c>
      <c r="K13" s="57">
        <v>219.55</v>
      </c>
      <c r="L13" s="44">
        <f t="shared" si="2"/>
        <v>20.439958308190253</v>
      </c>
    </row>
    <row r="14" spans="1:12" ht="15" customHeight="1">
      <c r="A14" s="49" t="s">
        <v>37</v>
      </c>
      <c r="B14" s="50">
        <v>1059.7608</v>
      </c>
      <c r="C14" s="59">
        <v>1059.0994</v>
      </c>
      <c r="D14" s="51">
        <v>1060.6427</v>
      </c>
      <c r="E14" s="51">
        <v>1054.6902</v>
      </c>
      <c r="F14" s="85">
        <v>1068.7998</v>
      </c>
      <c r="G14" s="51">
        <v>1068.71162</v>
      </c>
      <c r="H14" s="51">
        <f t="shared" si="0"/>
        <v>1060.59858</v>
      </c>
      <c r="I14" s="140">
        <f t="shared" si="1"/>
        <v>-0.7591421154380273</v>
      </c>
      <c r="J14" s="60">
        <v>1102.78</v>
      </c>
      <c r="K14" s="60">
        <v>1084.09</v>
      </c>
      <c r="L14" s="41">
        <f t="shared" si="2"/>
        <v>-1.6948076678938717</v>
      </c>
    </row>
    <row r="15" spans="1:12" ht="15" customHeight="1">
      <c r="A15" s="54" t="s">
        <v>38</v>
      </c>
      <c r="B15" s="55">
        <v>1059.7608</v>
      </c>
      <c r="C15" s="55">
        <v>1059.0994</v>
      </c>
      <c r="D15" s="45">
        <v>1060.6427</v>
      </c>
      <c r="E15" s="45">
        <v>1054.6902</v>
      </c>
      <c r="F15" s="44">
        <v>1068.7998</v>
      </c>
      <c r="G15" s="46">
        <v>1068.09432</v>
      </c>
      <c r="H15" s="45">
        <f t="shared" si="0"/>
        <v>1060.59858</v>
      </c>
      <c r="I15" s="45">
        <f t="shared" si="1"/>
        <v>-0.7017863366223898</v>
      </c>
      <c r="J15" s="142">
        <v>1134.58</v>
      </c>
      <c r="K15" s="143">
        <v>1082.78</v>
      </c>
      <c r="L15" s="44">
        <f t="shared" si="2"/>
        <v>-4.565566112570285</v>
      </c>
    </row>
    <row r="16" spans="1:12" ht="15" customHeight="1">
      <c r="A16" s="49" t="s">
        <v>39</v>
      </c>
      <c r="B16" s="50">
        <v>1044.4209</v>
      </c>
      <c r="C16" s="50">
        <v>1043.4898</v>
      </c>
      <c r="D16" s="41">
        <v>1038.0623</v>
      </c>
      <c r="E16" s="41">
        <v>1030.5293</v>
      </c>
      <c r="F16" s="85">
        <v>1021.9076</v>
      </c>
      <c r="G16" s="51">
        <v>1061.6152399999999</v>
      </c>
      <c r="H16" s="51">
        <f t="shared" si="0"/>
        <v>1035.68198</v>
      </c>
      <c r="I16" s="140">
        <f t="shared" si="1"/>
        <v>-2.442811578326609</v>
      </c>
      <c r="J16" s="60">
        <v>1223.45</v>
      </c>
      <c r="K16" s="144">
        <v>1072.5</v>
      </c>
      <c r="L16" s="41">
        <f t="shared" si="2"/>
        <v>-12.33806040295885</v>
      </c>
    </row>
    <row r="17" spans="1:12" ht="15" customHeight="1">
      <c r="A17" s="54" t="s">
        <v>40</v>
      </c>
      <c r="B17" s="55">
        <v>963</v>
      </c>
      <c r="C17" s="56">
        <v>952</v>
      </c>
      <c r="D17" s="45">
        <v>950</v>
      </c>
      <c r="E17" s="45">
        <v>952</v>
      </c>
      <c r="F17" s="44">
        <v>938</v>
      </c>
      <c r="G17" s="46">
        <v>966.2</v>
      </c>
      <c r="H17" s="45">
        <f t="shared" si="0"/>
        <v>951</v>
      </c>
      <c r="I17" s="45">
        <f t="shared" si="1"/>
        <v>-1.5731732560546496</v>
      </c>
      <c r="J17" s="142">
        <v>1155.43</v>
      </c>
      <c r="K17" s="143">
        <v>991.05</v>
      </c>
      <c r="L17" s="44">
        <f t="shared" si="2"/>
        <v>-14.226738097504832</v>
      </c>
    </row>
    <row r="18" spans="1:12" ht="15" customHeight="1">
      <c r="A18" s="49" t="s">
        <v>41</v>
      </c>
      <c r="B18" s="50">
        <v>1215</v>
      </c>
      <c r="C18" s="50">
        <v>1220</v>
      </c>
      <c r="D18" s="51">
        <v>1220</v>
      </c>
      <c r="E18" s="51">
        <v>1222.5</v>
      </c>
      <c r="F18" s="85">
        <v>1225</v>
      </c>
      <c r="G18" s="51">
        <v>1221</v>
      </c>
      <c r="H18" s="51">
        <f t="shared" si="0"/>
        <v>1220.5</v>
      </c>
      <c r="I18" s="140">
        <f t="shared" si="1"/>
        <v>-0.04095004095003851</v>
      </c>
      <c r="J18" s="60">
        <v>1260.25</v>
      </c>
      <c r="K18" s="144">
        <v>1222.98</v>
      </c>
      <c r="L18" s="41">
        <f t="shared" si="2"/>
        <v>-2.9573497321959907</v>
      </c>
    </row>
    <row r="19" spans="1:12" ht="15" customHeight="1">
      <c r="A19" s="54" t="s">
        <v>42</v>
      </c>
      <c r="B19" s="55">
        <v>1115</v>
      </c>
      <c r="C19" s="56">
        <v>1115</v>
      </c>
      <c r="D19" s="46">
        <v>1115</v>
      </c>
      <c r="E19" s="46">
        <v>1115</v>
      </c>
      <c r="F19" s="44">
        <v>1115</v>
      </c>
      <c r="G19" s="46">
        <v>1100</v>
      </c>
      <c r="H19" s="45">
        <f t="shared" si="0"/>
        <v>1115</v>
      </c>
      <c r="I19" s="45">
        <f t="shared" si="1"/>
        <v>1.3636363636363669</v>
      </c>
      <c r="J19" s="142">
        <v>1160.24</v>
      </c>
      <c r="K19" s="143">
        <v>1092.95</v>
      </c>
      <c r="L19" s="44">
        <f t="shared" si="2"/>
        <v>-5.799662138867823</v>
      </c>
    </row>
    <row r="20" spans="1:12" ht="15" customHeight="1">
      <c r="A20" s="49" t="s">
        <v>43</v>
      </c>
      <c r="B20" s="50">
        <v>1150.1851</v>
      </c>
      <c r="C20" s="59">
        <v>1199.947</v>
      </c>
      <c r="D20" s="51">
        <v>1184.4557</v>
      </c>
      <c r="E20" s="51">
        <v>1189.1748</v>
      </c>
      <c r="F20" s="85">
        <v>1179.5351</v>
      </c>
      <c r="G20" s="51">
        <v>1101.66842</v>
      </c>
      <c r="H20" s="51">
        <f t="shared" si="0"/>
        <v>1180.65954</v>
      </c>
      <c r="I20" s="140">
        <f t="shared" si="1"/>
        <v>7.170135638452835</v>
      </c>
      <c r="J20" s="60">
        <v>1237.82</v>
      </c>
      <c r="K20" s="144">
        <v>1119.45</v>
      </c>
      <c r="L20" s="41">
        <f t="shared" si="2"/>
        <v>-9.562779725646697</v>
      </c>
    </row>
    <row r="21" spans="1:12" ht="15" customHeight="1">
      <c r="A21" s="54" t="s">
        <v>44</v>
      </c>
      <c r="B21" s="55">
        <v>992.079</v>
      </c>
      <c r="C21" s="56">
        <v>992.079</v>
      </c>
      <c r="D21" s="46">
        <v>947.9866</v>
      </c>
      <c r="E21" s="46">
        <v>992.079</v>
      </c>
      <c r="F21" s="81">
        <v>992.079</v>
      </c>
      <c r="G21" s="46">
        <v>1009.7159599999999</v>
      </c>
      <c r="H21" s="45">
        <f t="shared" si="0"/>
        <v>983.2605199999998</v>
      </c>
      <c r="I21" s="45">
        <f t="shared" si="1"/>
        <v>-2.6200873362445476</v>
      </c>
      <c r="J21" s="142">
        <v>1367.37</v>
      </c>
      <c r="K21" s="143">
        <v>1040.18</v>
      </c>
      <c r="L21" s="44">
        <f t="shared" si="2"/>
        <v>-23.92841732669284</v>
      </c>
    </row>
    <row r="22" spans="1:12" ht="15" customHeight="1">
      <c r="A22" s="49" t="s">
        <v>45</v>
      </c>
      <c r="B22" s="59">
        <v>1201.5179</v>
      </c>
      <c r="C22" s="59">
        <v>1201.5179</v>
      </c>
      <c r="D22" s="125">
        <v>1201.5179</v>
      </c>
      <c r="E22" s="50">
        <v>1201.5179</v>
      </c>
      <c r="F22" s="59">
        <v>1201.5179</v>
      </c>
      <c r="G22" s="50">
        <v>1219.15486</v>
      </c>
      <c r="H22" s="51">
        <f t="shared" si="0"/>
        <v>1201.5179</v>
      </c>
      <c r="I22" s="140">
        <f t="shared" si="1"/>
        <v>-1.446654611211573</v>
      </c>
      <c r="J22" s="60">
        <v>1577.31</v>
      </c>
      <c r="K22" s="61">
        <v>1249.62</v>
      </c>
      <c r="L22" s="62">
        <f t="shared" si="2"/>
        <v>-20.77524392795329</v>
      </c>
    </row>
    <row r="23" spans="1:12" ht="15" customHeight="1">
      <c r="A23" s="54" t="s">
        <v>46</v>
      </c>
      <c r="B23" s="55"/>
      <c r="C23" s="55"/>
      <c r="D23" s="159"/>
      <c r="E23" s="55"/>
      <c r="F23" s="81"/>
      <c r="G23" s="55"/>
      <c r="H23" s="160"/>
      <c r="I23" s="160"/>
      <c r="J23" s="57"/>
      <c r="K23" s="58"/>
      <c r="L23" s="44"/>
    </row>
    <row r="24" spans="1:12" ht="15" customHeight="1">
      <c r="A24" s="49" t="s">
        <v>47</v>
      </c>
      <c r="B24" s="50">
        <v>374.124</v>
      </c>
      <c r="C24" s="50">
        <v>373.4626</v>
      </c>
      <c r="D24" s="51">
        <v>371.6989</v>
      </c>
      <c r="E24" s="50">
        <v>369.7148</v>
      </c>
      <c r="F24" s="85">
        <v>369.2738</v>
      </c>
      <c r="G24" s="50">
        <v>374.38856000000004</v>
      </c>
      <c r="H24" s="51">
        <f>AVERAGE(B24:F24)</f>
        <v>371.65482</v>
      </c>
      <c r="I24" s="140">
        <f>(H24/G24-1)*100</f>
        <v>-0.7301879095878538</v>
      </c>
      <c r="J24" s="153">
        <v>459.45</v>
      </c>
      <c r="K24" s="40">
        <v>389.33</v>
      </c>
      <c r="L24" s="62">
        <f t="shared" si="2"/>
        <v>-15.261725976711283</v>
      </c>
    </row>
    <row r="25" spans="1:12" ht="15" customHeight="1">
      <c r="A25" s="54" t="s">
        <v>48</v>
      </c>
      <c r="B25" s="55">
        <v>479.2</v>
      </c>
      <c r="C25" s="55">
        <v>476.4</v>
      </c>
      <c r="D25" s="56">
        <v>475.1</v>
      </c>
      <c r="E25" s="55">
        <v>473.3</v>
      </c>
      <c r="F25" s="81">
        <v>484.4</v>
      </c>
      <c r="G25" s="55">
        <v>478.93999999999994</v>
      </c>
      <c r="H25" s="45">
        <f>AVERAGE(B25:F25)</f>
        <v>477.67999999999995</v>
      </c>
      <c r="I25" s="45">
        <f>(H25/G25-1)*100</f>
        <v>-0.2630809704764703</v>
      </c>
      <c r="J25" s="57">
        <v>561.6</v>
      </c>
      <c r="K25" s="58">
        <v>482.81</v>
      </c>
      <c r="L25" s="44">
        <f>(K25/J25-1)*100</f>
        <v>-14.029558404558406</v>
      </c>
    </row>
    <row r="26" spans="1:12" ht="15" customHeight="1">
      <c r="A26" s="49" t="s">
        <v>49</v>
      </c>
      <c r="B26" s="50">
        <v>361.1168</v>
      </c>
      <c r="C26" s="59">
        <v>359.1326</v>
      </c>
      <c r="D26" s="59">
        <v>357.3689</v>
      </c>
      <c r="E26" s="50">
        <v>358.0303</v>
      </c>
      <c r="F26" s="85">
        <v>369.9352</v>
      </c>
      <c r="G26" s="50">
        <v>361.99864</v>
      </c>
      <c r="H26" s="51">
        <f>AVERAGE(B26:F26)</f>
        <v>361.11676</v>
      </c>
      <c r="I26" s="140">
        <f>(H26/G26-1)*100</f>
        <v>-0.24361417490409432</v>
      </c>
      <c r="J26" s="52">
        <v>446.42</v>
      </c>
      <c r="K26" s="53">
        <v>376.52</v>
      </c>
      <c r="L26" s="41">
        <f>(K26/J26-1)*100</f>
        <v>-15.657900631692135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2013-06-17T14:06:02Z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