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<sst xmlns="http://schemas.openxmlformats.org/spreadsheetml/2006/main" count="175" uniqueCount="78">
  <si>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</si>
  <si>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</si>
  <si>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</si>
  <si>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</si>
  <si>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</si>
  <si>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</si>
  <si>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</si>
  <si>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</si>
  <si>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</si>
  <si>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</si>
  <si>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</si>
  <si>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</si>
  <si>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</si>
  <si>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</si>
  <si>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</si>
  <si>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</si>
  <si>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</si>
  <si>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</si>
  <si>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</si>
  <si>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</si>
  <si>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</si>
  <si>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</si>
  <si>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</si>
  <si>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</si>
  <si>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</si>
  <si>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</si>
  <si>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</si>
  <si>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</si>
  <si>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</si>
  <si>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</si>
  <si>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</si>
  <si>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</si>
  <si>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</si>
  <si>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</si>
  <si>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</si>
  <si>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</si>
  <si>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</si>
  <si>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</si>
  <si>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</si>
  <si>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</si>
  <si>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</si>
  <si>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</si>
  <si>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</si>
  <si>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</si>
  <si>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</si>
  <si>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</si>
  <si>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</si>
  <si>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</si>
  <si>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</si>
  <si>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</si>
  <si>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</si>
  <si>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</si>
  <si>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</si>
  <si>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</si>
  <si>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</si>
  <si>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</si>
  <si>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</si>
  <si>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</si>
  <si>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</si>
  <si>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</si>
  <si>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</si>
  <si>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</si>
  <si>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</si>
  <si>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</si>
  <si>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</si>
  <si>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</si>
  <si>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</si>
  <si>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</si>
  <si>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</si>
  <si>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</si>
  <si>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</si>
  <si>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</si>
  <si>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</si>
  <si>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Junio</t>
  </si>
  <si>
    <t>* A partir del 1 de mayo de 21013 se publican los siguientes precios de Canadá: Trigo Western Amber Durum (12,5% proteína).</t>
  </si>
  <si>
    <t>Julio</t>
  </si>
  <si>
    <t>semana del 8 al 14 de julio de 2013</t>
  </si>
  <si>
    <t>Nota: martes 9 de julio feriado nacional en Argentina, mercados cerrados.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</si>
</sst>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6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4" t="s">
        <v>64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8" t="s">
        <v>58</v>
      </c>
      <c r="B10" s="168"/>
      <c r="C10" s="168"/>
      <c r="D10" s="168"/>
      <c r="E10" s="168"/>
      <c r="F10" s="168"/>
      <c r="G10" s="168"/>
    </row>
    <row r="11" spans="1:7" ht="18">
      <c r="A11" s="164" t="s">
        <v>60</v>
      </c>
      <c r="B11" s="164"/>
      <c r="C11" s="164"/>
      <c r="D11" s="164"/>
      <c r="E11" s="164"/>
      <c r="F11" s="164"/>
      <c r="G11" s="164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9" t="s">
        <v>52</v>
      </c>
      <c r="B13" s="169"/>
      <c r="C13" s="169"/>
      <c r="D13" s="169"/>
      <c r="E13" s="169"/>
      <c r="F13" s="169"/>
      <c r="G13" s="169"/>
    </row>
    <row r="14" spans="1:7" ht="18">
      <c r="A14" s="163" t="s">
        <v>53</v>
      </c>
      <c r="B14" s="163"/>
      <c r="C14" s="163"/>
      <c r="D14" s="163"/>
      <c r="E14" s="163"/>
      <c r="F14" s="163"/>
      <c r="G14" s="163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3" t="s">
        <v>54</v>
      </c>
      <c r="B18" s="163"/>
      <c r="C18" s="163"/>
      <c r="D18" s="163"/>
      <c r="E18" s="163"/>
      <c r="F18" s="163"/>
      <c r="G18" s="163"/>
    </row>
    <row r="19" spans="1:7" ht="18">
      <c r="A19" s="169" t="s">
        <v>55</v>
      </c>
      <c r="B19" s="169"/>
      <c r="C19" s="169"/>
      <c r="D19" s="169"/>
      <c r="E19" s="169"/>
      <c r="F19" s="169"/>
      <c r="G19" s="169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3" t="s">
        <v>56</v>
      </c>
      <c r="B22" s="163"/>
      <c r="C22" s="163"/>
      <c r="D22" s="163"/>
      <c r="E22" s="163"/>
      <c r="F22" s="163"/>
      <c r="G22" s="163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5" t="s">
        <v>0</v>
      </c>
      <c r="B24" s="165"/>
      <c r="C24" s="165"/>
      <c r="D24" s="165"/>
      <c r="E24" s="165"/>
      <c r="F24" s="165"/>
      <c r="G24" s="165"/>
    </row>
    <row r="36" spans="2:4" ht="18">
      <c r="B36" s="166" t="s">
        <v>59</v>
      </c>
      <c r="C36" s="166"/>
      <c r="D36" s="166"/>
    </row>
    <row r="37" spans="2:4" ht="18">
      <c r="B37" s="166" t="s">
        <v>70</v>
      </c>
      <c r="C37" s="166"/>
      <c r="D37" s="15"/>
    </row>
    <row r="38" spans="2:4" ht="18">
      <c r="B38" s="166" t="s">
        <v>71</v>
      </c>
      <c r="C38" s="166"/>
      <c r="D38" s="15"/>
    </row>
    <row r="39" spans="2:4" ht="18">
      <c r="B39" s="167" t="s">
        <v>57</v>
      </c>
      <c r="C39" s="167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0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0"/>
      <c r="B2" s="171" t="s">
        <v>75</v>
      </c>
      <c r="C2" s="171"/>
      <c r="D2" s="171"/>
      <c r="E2" s="171"/>
      <c r="F2" s="171"/>
      <c r="G2" s="172" t="s">
        <v>3</v>
      </c>
      <c r="H2" s="172"/>
      <c r="I2" s="172"/>
      <c r="J2" s="172" t="s">
        <v>4</v>
      </c>
      <c r="K2" s="172"/>
      <c r="L2" s="172"/>
      <c r="M2" s="4"/>
      <c r="N2" s="4"/>
      <c r="O2" s="4"/>
    </row>
    <row r="3" spans="1:15" ht="15.75">
      <c r="A3" s="170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2"/>
      <c r="H3" s="172"/>
      <c r="I3" s="172"/>
      <c r="J3" s="173" t="s">
        <v>73</v>
      </c>
      <c r="K3" s="173"/>
      <c r="L3" s="173"/>
      <c r="M3" s="4"/>
      <c r="N3" s="4"/>
      <c r="O3" s="4"/>
    </row>
    <row r="4" spans="1:15" ht="15.75">
      <c r="A4" s="170"/>
      <c r="B4" s="151">
        <v>8</v>
      </c>
      <c r="C4" s="150">
        <v>9</v>
      </c>
      <c r="D4" s="150">
        <v>10</v>
      </c>
      <c r="E4" s="150">
        <v>11</v>
      </c>
      <c r="F4" s="150">
        <v>12</v>
      </c>
      <c r="G4" s="145" t="s">
        <v>65</v>
      </c>
      <c r="H4" s="145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6" t="s">
        <v>11</v>
      </c>
      <c r="B5" s="146"/>
      <c r="C5" s="147"/>
      <c r="D5" s="147"/>
      <c r="E5" s="147"/>
      <c r="F5" s="148"/>
      <c r="G5" s="149"/>
      <c r="H5" s="149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310</v>
      </c>
      <c r="C6" s="88" t="s">
        <v>15</v>
      </c>
      <c r="D6" s="81">
        <v>310</v>
      </c>
      <c r="E6" s="81">
        <v>310</v>
      </c>
      <c r="F6" s="81">
        <v>310</v>
      </c>
      <c r="G6" s="81">
        <v>310</v>
      </c>
      <c r="H6" s="141">
        <f>AVERAGE(B6:F6)</f>
        <v>310</v>
      </c>
      <c r="I6" s="141">
        <f>(H6/G6-1)*100</f>
        <v>0</v>
      </c>
      <c r="J6" s="82">
        <v>264.3</v>
      </c>
      <c r="K6" s="83">
        <v>310</v>
      </c>
      <c r="L6" s="44">
        <f>(K6/J6-1)*100</f>
        <v>17.290957245554296</v>
      </c>
      <c r="M6" s="4"/>
      <c r="N6" s="4"/>
      <c r="O6" s="4"/>
    </row>
    <row r="7" spans="1:15" ht="15">
      <c r="A7" s="127" t="s">
        <v>62</v>
      </c>
      <c r="B7" s="154">
        <v>297</v>
      </c>
      <c r="C7" s="91" t="s">
        <v>15</v>
      </c>
      <c r="D7" s="85">
        <v>297</v>
      </c>
      <c r="E7" s="85">
        <v>297</v>
      </c>
      <c r="F7" s="85">
        <v>297</v>
      </c>
      <c r="G7" s="40">
        <v>297</v>
      </c>
      <c r="H7" s="154">
        <f>AVERAGE(B7:F7)</f>
        <v>297</v>
      </c>
      <c r="I7" s="154">
        <f>(H7/G7-1)*100</f>
        <v>0</v>
      </c>
      <c r="J7" s="95">
        <v>254.15</v>
      </c>
      <c r="K7" s="87">
        <v>297</v>
      </c>
      <c r="L7" s="105">
        <f>(K7/J7-1)*100</f>
        <v>16.860121975211495</v>
      </c>
      <c r="M7" s="4"/>
      <c r="N7" s="4"/>
      <c r="O7" s="4"/>
    </row>
    <row r="8" spans="1:15" ht="15.75">
      <c r="A8" s="128" t="s">
        <v>13</v>
      </c>
      <c r="B8" s="39"/>
      <c r="C8" s="88"/>
      <c r="D8" s="88"/>
      <c r="E8" s="81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7" t="s">
        <v>14</v>
      </c>
      <c r="B9" s="130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1">
        <v>267.5</v>
      </c>
      <c r="C10" s="81">
        <v>274.66</v>
      </c>
      <c r="D10" s="81">
        <v>275.21</v>
      </c>
      <c r="E10" s="81">
        <v>276.68</v>
      </c>
      <c r="F10" s="81">
        <v>275.95</v>
      </c>
      <c r="G10" s="81">
        <v>259.0675</v>
      </c>
      <c r="H10" s="141">
        <f>AVERAGE(B10:F10)</f>
        <v>274.00000000000006</v>
      </c>
      <c r="I10" s="141">
        <f>(H10/G10-1)*100</f>
        <v>5.76394182983202</v>
      </c>
      <c r="J10" s="82">
        <v>258.59</v>
      </c>
      <c r="K10" s="83">
        <v>277.09</v>
      </c>
      <c r="L10" s="44">
        <f>(K10/J10-1)*100</f>
        <v>7.154182296299161</v>
      </c>
      <c r="M10" s="4"/>
      <c r="N10" s="4"/>
      <c r="O10" s="4"/>
    </row>
    <row r="11" spans="1:15" ht="15">
      <c r="A11" s="94" t="s">
        <v>17</v>
      </c>
      <c r="B11" s="154">
        <v>306.44</v>
      </c>
      <c r="C11" s="85">
        <v>311.86</v>
      </c>
      <c r="D11" s="85">
        <v>313.79</v>
      </c>
      <c r="E11" s="85">
        <v>313.61</v>
      </c>
      <c r="F11" s="85">
        <v>313.61</v>
      </c>
      <c r="G11" s="85">
        <v>304.14750000000004</v>
      </c>
      <c r="H11" s="154">
        <f>AVERAGE(B11:F11)</f>
        <v>311.86199999999997</v>
      </c>
      <c r="I11" s="154">
        <f>(H11/G11-1)*100</f>
        <v>2.536433802677962</v>
      </c>
      <c r="J11" s="95">
        <v>293.9</v>
      </c>
      <c r="K11" s="96">
        <v>319.94</v>
      </c>
      <c r="L11" s="105">
        <f>(K11/J11-1)*100</f>
        <v>8.860156515821727</v>
      </c>
      <c r="M11" s="4"/>
      <c r="N11" s="4"/>
      <c r="O11" s="4"/>
    </row>
    <row r="12" spans="1:15" ht="15">
      <c r="A12" s="97" t="s">
        <v>18</v>
      </c>
      <c r="B12" s="139">
        <v>300.93</v>
      </c>
      <c r="C12" s="98">
        <v>306.35</v>
      </c>
      <c r="D12" s="98">
        <v>308.28</v>
      </c>
      <c r="E12" s="133">
        <v>308.1</v>
      </c>
      <c r="F12" s="133">
        <v>308.1</v>
      </c>
      <c r="G12" s="133">
        <v>298.635</v>
      </c>
      <c r="H12" s="139">
        <f>AVERAGE(B12:F12)</f>
        <v>306.352</v>
      </c>
      <c r="I12" s="139">
        <f>(H12/G12-1)*100</f>
        <v>2.5840909471428253</v>
      </c>
      <c r="J12" s="138">
        <v>290.23</v>
      </c>
      <c r="K12" s="99">
        <v>318.26</v>
      </c>
      <c r="L12" s="139">
        <f>(K12/J12-1)*100</f>
        <v>9.657857561244509</v>
      </c>
      <c r="M12" s="4"/>
      <c r="N12" s="4"/>
      <c r="O12" s="4"/>
    </row>
    <row r="13" spans="1:15" ht="15">
      <c r="A13" s="100" t="s">
        <v>51</v>
      </c>
      <c r="B13" s="161">
        <v>295.42</v>
      </c>
      <c r="C13" s="107">
        <v>300.84</v>
      </c>
      <c r="D13" s="101">
        <v>302.77</v>
      </c>
      <c r="E13" s="107">
        <v>302.59</v>
      </c>
      <c r="F13" s="107">
        <v>302.59</v>
      </c>
      <c r="G13" s="107">
        <v>293.125</v>
      </c>
      <c r="H13" s="161">
        <f>AVERAGE(B13:F13)</f>
        <v>300.842</v>
      </c>
      <c r="I13" s="161">
        <f>(H13/G13-1)*100</f>
        <v>2.632665245202559</v>
      </c>
      <c r="J13" s="152">
        <v>286.55</v>
      </c>
      <c r="K13" s="102">
        <v>316.59</v>
      </c>
      <c r="L13" s="134">
        <f>(K13/J13-1)*100</f>
        <v>10.483336241493625</v>
      </c>
      <c r="M13" s="4"/>
      <c r="N13" s="4"/>
      <c r="O13" s="4"/>
    </row>
    <row r="14" spans="1:15" ht="15">
      <c r="A14" s="103" t="s">
        <v>19</v>
      </c>
      <c r="B14" s="131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0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1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0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72</v>
      </c>
      <c r="B18" s="44">
        <v>285.40366799016823</v>
      </c>
      <c r="C18" s="81">
        <v>285.8901515151515</v>
      </c>
      <c r="D18" s="81">
        <v>289.566125510301</v>
      </c>
      <c r="E18" s="81">
        <v>290.36557501904036</v>
      </c>
      <c r="F18" s="81">
        <v>288.96166441918706</v>
      </c>
      <c r="G18" s="81">
        <v>287.0392264203061</v>
      </c>
      <c r="H18" s="141">
        <f>AVERAGE(B18:F18)</f>
        <v>288.03743689076964</v>
      </c>
      <c r="I18" s="141">
        <f>(H18/G18-1)*100</f>
        <v>0.34776099521738324</v>
      </c>
      <c r="J18" s="89" t="s">
        <v>63</v>
      </c>
      <c r="K18" s="83">
        <v>292.95</v>
      </c>
      <c r="L18" s="39" t="s">
        <v>15</v>
      </c>
      <c r="M18" s="4"/>
      <c r="N18" s="4"/>
      <c r="O18" s="4"/>
    </row>
    <row r="19" spans="1:15" ht="15">
      <c r="A19" s="156"/>
      <c r="B19" s="130"/>
      <c r="C19" s="91"/>
      <c r="D19" s="85"/>
      <c r="E19" s="85"/>
      <c r="F19" s="85"/>
      <c r="G19" s="91"/>
      <c r="H19" s="91"/>
      <c r="I19" s="91"/>
      <c r="J19" s="155"/>
      <c r="K19" s="92"/>
      <c r="L19" s="63"/>
      <c r="M19" s="4"/>
      <c r="N19" s="4"/>
      <c r="O19" s="4"/>
    </row>
    <row r="20" spans="1:15" ht="15.75">
      <c r="A20" s="108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236</v>
      </c>
      <c r="C21" s="91" t="s">
        <v>15</v>
      </c>
      <c r="D21" s="85">
        <v>234</v>
      </c>
      <c r="E21" s="85">
        <v>244</v>
      </c>
      <c r="F21" s="85">
        <v>246</v>
      </c>
      <c r="G21" s="85">
        <v>244</v>
      </c>
      <c r="H21" s="154">
        <f>AVERAGE(B21:F21)</f>
        <v>240</v>
      </c>
      <c r="I21" s="154">
        <f>(H21/G21-1)*100</f>
        <v>-1.6393442622950838</v>
      </c>
      <c r="J21" s="95">
        <v>237.75</v>
      </c>
      <c r="K21" s="96">
        <v>262.94</v>
      </c>
      <c r="L21" s="105">
        <f>(K21/J21-1)*100</f>
        <v>10.595162986330187</v>
      </c>
      <c r="M21" s="4"/>
      <c r="N21" s="4"/>
      <c r="O21" s="4"/>
    </row>
    <row r="22" spans="1:15" ht="15.75">
      <c r="A22" s="108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9"/>
      <c r="K22" s="110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11" t="s">
        <v>15</v>
      </c>
      <c r="M23" s="4"/>
      <c r="N23" s="4"/>
      <c r="O23" s="4"/>
    </row>
    <row r="24" spans="1:15" ht="15">
      <c r="A24" s="103" t="s">
        <v>24</v>
      </c>
      <c r="B24" s="44">
        <v>277.86</v>
      </c>
      <c r="C24" s="81">
        <v>289.09</v>
      </c>
      <c r="D24" s="81">
        <v>293.8</v>
      </c>
      <c r="E24" s="88">
        <v>296.56</v>
      </c>
      <c r="F24" s="81">
        <v>290.55</v>
      </c>
      <c r="G24" s="81">
        <v>276.8225</v>
      </c>
      <c r="H24" s="141">
        <f>AVERAGE(B24:F24)</f>
        <v>289.572</v>
      </c>
      <c r="I24" s="141">
        <f>(H24/G24-1)*100</f>
        <v>4.605658860822381</v>
      </c>
      <c r="J24" s="82">
        <v>273.86</v>
      </c>
      <c r="K24" s="83">
        <v>293.09</v>
      </c>
      <c r="L24" s="44">
        <f>(K24/J24-1)*100</f>
        <v>7.021835974585544</v>
      </c>
      <c r="M24" s="4"/>
      <c r="N24" s="4"/>
      <c r="O24" s="4"/>
    </row>
    <row r="25" spans="1:15" ht="15">
      <c r="A25" s="94" t="s">
        <v>25</v>
      </c>
      <c r="B25" s="40">
        <v>286.86</v>
      </c>
      <c r="C25" s="85">
        <v>288.08</v>
      </c>
      <c r="D25" s="85">
        <v>292.8</v>
      </c>
      <c r="E25" s="91">
        <v>295.56</v>
      </c>
      <c r="F25" s="85">
        <v>289.55</v>
      </c>
      <c r="G25" s="85">
        <v>275.8225</v>
      </c>
      <c r="H25" s="154">
        <f>AVERAGE(B25:F25)</f>
        <v>290.57</v>
      </c>
      <c r="I25" s="154">
        <f>(H25/G25-1)*100</f>
        <v>5.346735672398006</v>
      </c>
      <c r="J25" s="95">
        <v>272.86</v>
      </c>
      <c r="K25" s="96">
        <v>292.09</v>
      </c>
      <c r="L25" s="105">
        <f>(K25/J25-1)*100</f>
        <v>7.047570182511165</v>
      </c>
      <c r="M25" s="4"/>
      <c r="N25" s="4"/>
      <c r="O25" s="4"/>
    </row>
    <row r="26" spans="1:15" ht="15.75">
      <c r="A26" s="108" t="s">
        <v>26</v>
      </c>
      <c r="B26" s="39"/>
      <c r="C26" s="112"/>
      <c r="D26" s="112"/>
      <c r="E26" s="112"/>
      <c r="F26" s="81"/>
      <c r="G26" s="44"/>
      <c r="H26" s="44"/>
      <c r="I26" s="44"/>
      <c r="J26" s="109"/>
      <c r="K26" s="110"/>
      <c r="L26" s="44"/>
      <c r="M26" s="4"/>
      <c r="N26" s="4"/>
      <c r="O26" s="4"/>
    </row>
    <row r="27" spans="1:15" ht="15">
      <c r="A27" s="94" t="s">
        <v>27</v>
      </c>
      <c r="B27" s="40">
        <v>522</v>
      </c>
      <c r="C27" s="84">
        <v>522</v>
      </c>
      <c r="D27" s="84">
        <v>522</v>
      </c>
      <c r="E27" s="85">
        <v>522</v>
      </c>
      <c r="F27" s="85">
        <v>522</v>
      </c>
      <c r="G27" s="85">
        <v>522</v>
      </c>
      <c r="H27" s="40">
        <f>AVERAGE(B27:F27)</f>
        <v>522</v>
      </c>
      <c r="I27" s="105">
        <f>(H27/G27-1)*100</f>
        <v>0</v>
      </c>
      <c r="J27" s="95">
        <v>609.81</v>
      </c>
      <c r="K27" s="96">
        <v>542.35</v>
      </c>
      <c r="L27" s="41">
        <f>(K27/J27-1)*100</f>
        <v>-11.062462078352265</v>
      </c>
      <c r="M27" s="4"/>
      <c r="N27" s="4"/>
      <c r="O27" s="4"/>
    </row>
    <row r="28" spans="1:12" ht="15">
      <c r="A28" s="103" t="s">
        <v>28</v>
      </c>
      <c r="B28" s="44">
        <v>516</v>
      </c>
      <c r="C28" s="112">
        <v>516</v>
      </c>
      <c r="D28" s="112">
        <v>516</v>
      </c>
      <c r="E28" s="81">
        <v>516</v>
      </c>
      <c r="F28" s="81">
        <v>516</v>
      </c>
      <c r="G28" s="81">
        <v>516</v>
      </c>
      <c r="H28" s="44">
        <f>AVERAGE(B28:F28)</f>
        <v>516</v>
      </c>
      <c r="I28" s="44">
        <f>(H28/G28-1)*100</f>
        <v>0</v>
      </c>
      <c r="J28" s="82">
        <v>606.81</v>
      </c>
      <c r="K28" s="83">
        <v>535.25</v>
      </c>
      <c r="L28" s="44">
        <f>(K28/J28-1)*100</f>
        <v>-11.79281818032003</v>
      </c>
    </row>
    <row r="29" spans="1:12" ht="15">
      <c r="A29" s="129" t="s">
        <v>29</v>
      </c>
      <c r="B29" s="114">
        <v>520</v>
      </c>
      <c r="C29" s="113">
        <v>520</v>
      </c>
      <c r="D29" s="113">
        <v>520</v>
      </c>
      <c r="E29" s="137">
        <v>520</v>
      </c>
      <c r="F29" s="137">
        <v>520</v>
      </c>
      <c r="G29" s="114">
        <v>520</v>
      </c>
      <c r="H29" s="114">
        <f>AVERAGE(B29:F29)</f>
        <v>520</v>
      </c>
      <c r="I29" s="115">
        <f>(H29/G29-1)*100</f>
        <v>0</v>
      </c>
      <c r="J29" s="116">
        <v>595.81</v>
      </c>
      <c r="K29" s="117">
        <v>540.2</v>
      </c>
      <c r="L29" s="135">
        <f>(K29/J29-1)*100</f>
        <v>-9.333512361323226</v>
      </c>
    </row>
    <row r="30" spans="1:8" ht="15.75">
      <c r="A30" s="118" t="s">
        <v>30</v>
      </c>
      <c r="B30" s="119"/>
      <c r="C30" s="120"/>
      <c r="D30" s="120"/>
      <c r="E30" s="120"/>
      <c r="F30" s="120"/>
      <c r="G30" s="121" t="s">
        <v>0</v>
      </c>
      <c r="H30" s="118"/>
    </row>
    <row r="31" spans="1:3" ht="15">
      <c r="A31" s="122" t="s">
        <v>67</v>
      </c>
      <c r="B31" s="122"/>
      <c r="C31" s="122"/>
    </row>
    <row r="32" ht="15">
      <c r="A32" s="123" t="s">
        <v>74</v>
      </c>
    </row>
    <row r="33" ht="15">
      <c r="A33" s="157" t="s">
        <v>77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21:H22 H14:H18 H6:H7 H20 H12:H13 H24:H25 H10:H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1" t="s">
        <v>75</v>
      </c>
      <c r="C2" s="171"/>
      <c r="D2" s="171"/>
      <c r="E2" s="171"/>
      <c r="F2" s="171"/>
      <c r="G2" s="174" t="s">
        <v>3</v>
      </c>
      <c r="H2" s="174"/>
      <c r="I2" s="174"/>
      <c r="J2" s="24"/>
      <c r="K2" s="25"/>
      <c r="L2" s="26"/>
    </row>
    <row r="3" spans="1:12" ht="15" customHeight="1">
      <c r="A3" s="23"/>
      <c r="B3" s="171"/>
      <c r="C3" s="171"/>
      <c r="D3" s="171"/>
      <c r="E3" s="171"/>
      <c r="F3" s="171"/>
      <c r="G3" s="174"/>
      <c r="H3" s="174"/>
      <c r="I3" s="174"/>
      <c r="J3" s="173" t="s">
        <v>4</v>
      </c>
      <c r="K3" s="173"/>
      <c r="L3" s="173"/>
    </row>
    <row r="4" spans="1:12" ht="15" customHeight="1">
      <c r="A4" s="175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4"/>
      <c r="H4" s="174"/>
      <c r="I4" s="174"/>
      <c r="J4" s="173" t="s">
        <v>73</v>
      </c>
      <c r="K4" s="173"/>
      <c r="L4" s="173"/>
    </row>
    <row r="5" spans="1:12" ht="15" customHeight="1">
      <c r="A5" s="175"/>
      <c r="B5" s="76">
        <v>8</v>
      </c>
      <c r="C5" s="77">
        <v>9</v>
      </c>
      <c r="D5" s="77">
        <v>10</v>
      </c>
      <c r="E5" s="77">
        <v>11</v>
      </c>
      <c r="F5" s="77">
        <v>12</v>
      </c>
      <c r="G5" s="29" t="s">
        <v>65</v>
      </c>
      <c r="H5" s="29" t="s">
        <v>66</v>
      </c>
      <c r="I5" s="132" t="s">
        <v>68</v>
      </c>
      <c r="J5" s="30">
        <v>2012</v>
      </c>
      <c r="K5" s="30">
        <v>2013</v>
      </c>
      <c r="L5" s="132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0">
        <v>272.8202</v>
      </c>
      <c r="C8" s="40">
        <v>274.1981</v>
      </c>
      <c r="D8" s="41">
        <v>271.0979</v>
      </c>
      <c r="E8" s="40">
        <v>270.9257</v>
      </c>
      <c r="F8" s="84">
        <v>268.6866</v>
      </c>
      <c r="G8" s="41">
        <v>271.57152499999995</v>
      </c>
      <c r="H8" s="51">
        <f aca="true" t="shared" si="0" ref="H8:H22">AVERAGE(B8:F8)</f>
        <v>271.5457</v>
      </c>
      <c r="I8" s="140">
        <f aca="true" t="shared" si="1" ref="I8:I22">(H8/G8-1)*100</f>
        <v>-0.009509465324075705</v>
      </c>
      <c r="J8" s="42">
        <v>216.62</v>
      </c>
      <c r="K8" s="43">
        <v>272.6</v>
      </c>
      <c r="L8" s="41">
        <f>(K8/J8-1)*100</f>
        <v>25.842489151509575</v>
      </c>
    </row>
    <row r="9" spans="1:12" ht="15" customHeight="1">
      <c r="A9" s="38" t="s">
        <v>34</v>
      </c>
      <c r="B9" s="44">
        <v>534</v>
      </c>
      <c r="C9" s="39" t="s">
        <v>15</v>
      </c>
      <c r="D9" s="45">
        <v>541</v>
      </c>
      <c r="E9" s="44">
        <v>548</v>
      </c>
      <c r="F9" s="45">
        <v>549</v>
      </c>
      <c r="G9" s="45">
        <v>537.6</v>
      </c>
      <c r="H9" s="45">
        <f t="shared" si="0"/>
        <v>543</v>
      </c>
      <c r="I9" s="45">
        <f t="shared" si="1"/>
        <v>1.0044642857142794</v>
      </c>
      <c r="J9" s="47">
        <v>537.25</v>
      </c>
      <c r="K9" s="48">
        <v>548.5</v>
      </c>
      <c r="L9" s="44">
        <f>(K9/J9-1)*100</f>
        <v>2.0939972080037172</v>
      </c>
    </row>
    <row r="10" spans="1:12" ht="15" customHeight="1">
      <c r="A10" s="31" t="s">
        <v>35</v>
      </c>
      <c r="B10" s="40">
        <v>591.3028</v>
      </c>
      <c r="C10" s="154">
        <v>592.7726</v>
      </c>
      <c r="D10" s="41">
        <v>584.8726</v>
      </c>
      <c r="E10" s="40">
        <v>588.3633</v>
      </c>
      <c r="F10" s="84">
        <v>574.4006</v>
      </c>
      <c r="G10" s="41">
        <v>580.095875</v>
      </c>
      <c r="H10" s="51">
        <f t="shared" si="0"/>
        <v>586.34238</v>
      </c>
      <c r="I10" s="140">
        <f t="shared" si="1"/>
        <v>1.0768056228636524</v>
      </c>
      <c r="J10" s="42">
        <v>522.33</v>
      </c>
      <c r="K10" s="43">
        <v>560.27</v>
      </c>
      <c r="L10" s="41">
        <f>(K10/J10-1)*100</f>
        <v>7.263607298068253</v>
      </c>
    </row>
    <row r="11" spans="1:12" ht="15" customHeight="1">
      <c r="A11" s="38" t="s">
        <v>61</v>
      </c>
      <c r="B11" s="44">
        <v>581.5844204953678</v>
      </c>
      <c r="C11" s="44">
        <v>582.0075757575758</v>
      </c>
      <c r="D11" s="45">
        <v>588.2464634956804</v>
      </c>
      <c r="E11" s="44">
        <v>579.8743335872049</v>
      </c>
      <c r="F11" s="45">
        <v>580.6203043729531</v>
      </c>
      <c r="G11" s="45">
        <v>576.0936813564822</v>
      </c>
      <c r="H11" s="45">
        <f>AVERAGE(B11:F11)</f>
        <v>582.4666195417564</v>
      </c>
      <c r="I11" s="45">
        <f>(H11/G11-1)*100</f>
        <v>1.1062329602831822</v>
      </c>
      <c r="J11" s="44">
        <v>599.25</v>
      </c>
      <c r="K11" s="48">
        <v>593.6</v>
      </c>
      <c r="L11" s="44">
        <f aca="true" t="shared" si="2" ref="L11:L24">(K11/J11-1)*100</f>
        <v>-0.9428452231956541</v>
      </c>
    </row>
    <row r="12" spans="1:12" s="17" customFormat="1" ht="15" customHeight="1">
      <c r="A12" s="49" t="s">
        <v>69</v>
      </c>
      <c r="B12" s="40">
        <v>230.66742295329928</v>
      </c>
      <c r="C12" s="154">
        <v>231.06060606060606</v>
      </c>
      <c r="D12" s="158">
        <v>231.65290040824078</v>
      </c>
      <c r="E12" s="40">
        <v>232.29246001523228</v>
      </c>
      <c r="F12" s="84">
        <v>235.02215372760546</v>
      </c>
      <c r="G12" s="136">
        <v>231.98930522210895</v>
      </c>
      <c r="H12" s="51">
        <f>AVERAGE(B12:F12)</f>
        <v>232.1391086329968</v>
      </c>
      <c r="I12" s="140">
        <f>(H12/G12-1)*100</f>
        <v>0.06457341244434645</v>
      </c>
      <c r="J12" s="40">
        <v>294.94</v>
      </c>
      <c r="K12" s="53">
        <v>236.77</v>
      </c>
      <c r="L12" s="41">
        <f>(K12/J12-1)*100</f>
        <v>-19.72265545534685</v>
      </c>
    </row>
    <row r="13" spans="1:12" ht="15" customHeight="1">
      <c r="A13" s="54" t="s">
        <v>36</v>
      </c>
      <c r="B13" s="55">
        <v>194</v>
      </c>
      <c r="C13" s="160" t="s">
        <v>15</v>
      </c>
      <c r="D13" s="45">
        <v>195</v>
      </c>
      <c r="E13" s="44">
        <v>203</v>
      </c>
      <c r="F13" s="45">
        <v>206</v>
      </c>
      <c r="G13" s="46">
        <v>200.8</v>
      </c>
      <c r="H13" s="45">
        <f t="shared" si="0"/>
        <v>199.5</v>
      </c>
      <c r="I13" s="45">
        <f t="shared" si="1"/>
        <v>-0.6474103585657476</v>
      </c>
      <c r="J13" s="57">
        <v>176.45</v>
      </c>
      <c r="K13" s="57">
        <v>218.06</v>
      </c>
      <c r="L13" s="44">
        <f t="shared" si="2"/>
        <v>23.58175120430719</v>
      </c>
    </row>
    <row r="14" spans="1:12" ht="15" customHeight="1">
      <c r="A14" s="49" t="s">
        <v>37</v>
      </c>
      <c r="B14" s="50">
        <v>1041.9034</v>
      </c>
      <c r="C14" s="59">
        <v>1043.4466</v>
      </c>
      <c r="D14" s="51">
        <v>1041.242</v>
      </c>
      <c r="E14" s="50">
        <v>1030.4394</v>
      </c>
      <c r="F14" s="84">
        <v>1021.6209</v>
      </c>
      <c r="G14" s="51">
        <v>1036.99815</v>
      </c>
      <c r="H14" s="51">
        <f t="shared" si="0"/>
        <v>1035.73046</v>
      </c>
      <c r="I14" s="140">
        <f t="shared" si="1"/>
        <v>-0.1222461197254665</v>
      </c>
      <c r="J14" s="60">
        <v>1062.25</v>
      </c>
      <c r="K14" s="60">
        <v>1058.75</v>
      </c>
      <c r="L14" s="41">
        <f t="shared" si="2"/>
        <v>-0.32948929159802853</v>
      </c>
    </row>
    <row r="15" spans="1:12" ht="15" customHeight="1">
      <c r="A15" s="54" t="s">
        <v>38</v>
      </c>
      <c r="B15" s="55">
        <v>1036.3919</v>
      </c>
      <c r="C15" s="55">
        <v>1037.9351</v>
      </c>
      <c r="D15" s="45">
        <v>1035.7305</v>
      </c>
      <c r="E15" s="44">
        <v>1024.9278</v>
      </c>
      <c r="F15" s="45">
        <v>1016.1094</v>
      </c>
      <c r="G15" s="46">
        <v>1037.38395</v>
      </c>
      <c r="H15" s="45">
        <f t="shared" si="0"/>
        <v>1030.2189400000002</v>
      </c>
      <c r="I15" s="45">
        <f t="shared" si="1"/>
        <v>-0.6906806298670576</v>
      </c>
      <c r="J15" s="142">
        <v>1097.8</v>
      </c>
      <c r="K15" s="143">
        <v>1058.59</v>
      </c>
      <c r="L15" s="44">
        <f t="shared" si="2"/>
        <v>-3.571688832209874</v>
      </c>
    </row>
    <row r="16" spans="1:12" ht="15" customHeight="1">
      <c r="A16" s="49" t="s">
        <v>39</v>
      </c>
      <c r="B16" s="50">
        <v>1000.7698</v>
      </c>
      <c r="C16" s="50">
        <v>1006.9534</v>
      </c>
      <c r="D16" s="41">
        <v>1000</v>
      </c>
      <c r="E16" s="40">
        <v>991.3626</v>
      </c>
      <c r="F16" s="84">
        <v>976.4089</v>
      </c>
      <c r="G16" s="51">
        <v>1003.2072000000001</v>
      </c>
      <c r="H16" s="51">
        <f t="shared" si="0"/>
        <v>995.0989400000001</v>
      </c>
      <c r="I16" s="140">
        <f t="shared" si="1"/>
        <v>-0.808233832452554</v>
      </c>
      <c r="J16" s="60">
        <v>1213.39</v>
      </c>
      <c r="K16" s="144">
        <v>1039.89</v>
      </c>
      <c r="L16" s="41">
        <f t="shared" si="2"/>
        <v>-14.298782749157324</v>
      </c>
    </row>
    <row r="17" spans="1:12" ht="15" customHeight="1">
      <c r="A17" s="54" t="s">
        <v>40</v>
      </c>
      <c r="B17" s="55">
        <v>900</v>
      </c>
      <c r="C17" s="162" t="s">
        <v>15</v>
      </c>
      <c r="D17" s="45">
        <v>900</v>
      </c>
      <c r="E17" s="44">
        <v>902</v>
      </c>
      <c r="F17" s="45">
        <v>890</v>
      </c>
      <c r="G17" s="46">
        <v>894</v>
      </c>
      <c r="H17" s="45">
        <f t="shared" si="0"/>
        <v>898</v>
      </c>
      <c r="I17" s="45">
        <f t="shared" si="1"/>
        <v>0.4474272930648837</v>
      </c>
      <c r="J17" s="142">
        <v>1113.15</v>
      </c>
      <c r="K17" s="143">
        <v>946.56</v>
      </c>
      <c r="L17" s="44">
        <f t="shared" si="2"/>
        <v>-14.965638054170604</v>
      </c>
    </row>
    <row r="18" spans="1:12" ht="15" customHeight="1">
      <c r="A18" s="49" t="s">
        <v>41</v>
      </c>
      <c r="B18" s="50">
        <v>1205</v>
      </c>
      <c r="C18" s="50">
        <v>1220</v>
      </c>
      <c r="D18" s="51">
        <v>1190</v>
      </c>
      <c r="E18" s="50">
        <v>1185</v>
      </c>
      <c r="F18" s="84">
        <v>1160</v>
      </c>
      <c r="G18" s="51">
        <v>1215</v>
      </c>
      <c r="H18" s="51">
        <f t="shared" si="0"/>
        <v>1192</v>
      </c>
      <c r="I18" s="140">
        <f t="shared" si="1"/>
        <v>-1.8930041152263377</v>
      </c>
      <c r="J18" s="60">
        <v>1184.64</v>
      </c>
      <c r="K18" s="144">
        <v>1225.88</v>
      </c>
      <c r="L18" s="41">
        <f t="shared" si="2"/>
        <v>3.48122636412751</v>
      </c>
    </row>
    <row r="19" spans="1:12" ht="15" customHeight="1">
      <c r="A19" s="54" t="s">
        <v>42</v>
      </c>
      <c r="B19" s="55">
        <v>1145</v>
      </c>
      <c r="C19" s="162" t="s">
        <v>15</v>
      </c>
      <c r="D19" s="46">
        <v>1145</v>
      </c>
      <c r="E19" s="44">
        <v>1145</v>
      </c>
      <c r="F19" s="45">
        <v>1160</v>
      </c>
      <c r="G19" s="46">
        <v>1133.2</v>
      </c>
      <c r="H19" s="45">
        <f t="shared" si="0"/>
        <v>1148.75</v>
      </c>
      <c r="I19" s="45">
        <f t="shared" si="1"/>
        <v>1.372220261207202</v>
      </c>
      <c r="J19" s="142">
        <v>1103.25</v>
      </c>
      <c r="K19" s="143">
        <v>1116.28</v>
      </c>
      <c r="L19" s="44">
        <f t="shared" si="2"/>
        <v>1.181055970994782</v>
      </c>
    </row>
    <row r="20" spans="1:12" ht="15" customHeight="1">
      <c r="A20" s="49" t="s">
        <v>43</v>
      </c>
      <c r="B20" s="50">
        <v>1026.4306</v>
      </c>
      <c r="C20" s="59">
        <v>1035.282</v>
      </c>
      <c r="D20" s="51">
        <v>1026.8542</v>
      </c>
      <c r="E20" s="50">
        <v>1024.8808</v>
      </c>
      <c r="F20" s="84">
        <v>1022.2805</v>
      </c>
      <c r="G20" s="51">
        <v>1040.646</v>
      </c>
      <c r="H20" s="51">
        <f t="shared" si="0"/>
        <v>1027.1456199999998</v>
      </c>
      <c r="I20" s="140">
        <f t="shared" si="1"/>
        <v>-1.297307633912026</v>
      </c>
      <c r="J20" s="60">
        <v>1210.96</v>
      </c>
      <c r="K20" s="144">
        <v>1136.46</v>
      </c>
      <c r="L20" s="41">
        <f t="shared" si="2"/>
        <v>-6.1521437537160555</v>
      </c>
    </row>
    <row r="21" spans="1:12" ht="15" customHeight="1">
      <c r="A21" s="54" t="s">
        <v>44</v>
      </c>
      <c r="B21" s="55">
        <v>959.0097</v>
      </c>
      <c r="C21" s="56">
        <v>959.0097</v>
      </c>
      <c r="D21" s="46">
        <v>959.0097</v>
      </c>
      <c r="E21" s="55">
        <v>959.0097</v>
      </c>
      <c r="F21" s="112">
        <v>959.0097</v>
      </c>
      <c r="G21" s="46">
        <v>964.52125</v>
      </c>
      <c r="H21" s="45">
        <f t="shared" si="0"/>
        <v>959.0097</v>
      </c>
      <c r="I21" s="45">
        <f t="shared" si="1"/>
        <v>-0.5714285714285783</v>
      </c>
      <c r="J21" s="142">
        <v>1347.97</v>
      </c>
      <c r="K21" s="143">
        <v>990.43</v>
      </c>
      <c r="L21" s="44">
        <f t="shared" si="2"/>
        <v>-26.524329176465354</v>
      </c>
    </row>
    <row r="22" spans="1:12" ht="15" customHeight="1">
      <c r="A22" s="49" t="s">
        <v>45</v>
      </c>
      <c r="B22" s="59">
        <v>1168.4486</v>
      </c>
      <c r="C22" s="59">
        <v>1168.4486</v>
      </c>
      <c r="D22" s="125">
        <v>1168.4486</v>
      </c>
      <c r="E22" s="50">
        <v>1168.4486</v>
      </c>
      <c r="F22" s="125">
        <v>1168.4486</v>
      </c>
      <c r="G22" s="50">
        <v>1173.9601499999999</v>
      </c>
      <c r="H22" s="51">
        <f t="shared" si="0"/>
        <v>1168.4486</v>
      </c>
      <c r="I22" s="140">
        <f t="shared" si="1"/>
        <v>-0.46948356807511304</v>
      </c>
      <c r="J22" s="60">
        <v>1486.02</v>
      </c>
      <c r="K22" s="61">
        <v>1202.07</v>
      </c>
      <c r="L22" s="62">
        <f t="shared" si="2"/>
        <v>-19.108087374328754</v>
      </c>
    </row>
    <row r="23" spans="1:12" ht="15" customHeight="1">
      <c r="A23" s="54" t="s">
        <v>46</v>
      </c>
      <c r="B23" s="55"/>
      <c r="C23" s="55"/>
      <c r="D23" s="159"/>
      <c r="E23" s="55"/>
      <c r="F23" s="112"/>
      <c r="G23" s="55"/>
      <c r="H23" s="160"/>
      <c r="I23" s="160"/>
      <c r="J23" s="57"/>
      <c r="K23" s="58"/>
      <c r="L23" s="44"/>
    </row>
    <row r="24" spans="1:12" ht="15" customHeight="1">
      <c r="A24" s="49" t="s">
        <v>47</v>
      </c>
      <c r="B24" s="50">
        <v>370.5966</v>
      </c>
      <c r="C24" s="50">
        <v>371.6989</v>
      </c>
      <c r="D24" s="51">
        <v>371.6989</v>
      </c>
      <c r="E24" s="50">
        <v>369.7148</v>
      </c>
      <c r="F24" s="91">
        <v>366.6283</v>
      </c>
      <c r="G24" s="50">
        <v>376.60422500000004</v>
      </c>
      <c r="H24" s="51">
        <f>AVERAGE(B24:F24)</f>
        <v>370.0675</v>
      </c>
      <c r="I24" s="140">
        <f>(H24/G24-1)*100</f>
        <v>-1.7357014515702929</v>
      </c>
      <c r="J24" s="153">
        <v>451.53</v>
      </c>
      <c r="K24" s="40">
        <v>376.93</v>
      </c>
      <c r="L24" s="62">
        <f t="shared" si="2"/>
        <v>-16.5216043230793</v>
      </c>
    </row>
    <row r="25" spans="1:12" ht="15" customHeight="1">
      <c r="A25" s="54" t="s">
        <v>48</v>
      </c>
      <c r="B25" s="55">
        <v>496</v>
      </c>
      <c r="C25" s="55">
        <v>495.2</v>
      </c>
      <c r="D25" s="56">
        <v>484.3</v>
      </c>
      <c r="E25" s="55">
        <v>478.8</v>
      </c>
      <c r="F25" s="112">
        <v>480</v>
      </c>
      <c r="G25" s="55">
        <v>497.0400000000001</v>
      </c>
      <c r="H25" s="45">
        <f>AVERAGE(B25:F25)</f>
        <v>486.86</v>
      </c>
      <c r="I25" s="45">
        <f>(H25/G25-1)*100</f>
        <v>-2.048124899404491</v>
      </c>
      <c r="J25" s="57">
        <v>587.92</v>
      </c>
      <c r="K25" s="58">
        <v>490.06</v>
      </c>
      <c r="L25" s="44">
        <f>(K25/J25-1)*100</f>
        <v>-16.645121785276906</v>
      </c>
    </row>
    <row r="26" spans="1:12" ht="15" customHeight="1">
      <c r="A26" s="49" t="s">
        <v>49</v>
      </c>
      <c r="B26" s="50">
        <v>360.0144</v>
      </c>
      <c r="C26" s="59">
        <v>360.2349</v>
      </c>
      <c r="D26" s="59">
        <v>358.2507</v>
      </c>
      <c r="E26" s="50">
        <v>354.9438</v>
      </c>
      <c r="F26" s="84">
        <v>354.062</v>
      </c>
      <c r="G26" s="50">
        <v>363.21115</v>
      </c>
      <c r="H26" s="51">
        <f>AVERAGE(B26:F26)</f>
        <v>357.50115999999997</v>
      </c>
      <c r="I26" s="140">
        <f>(H26/G26-1)*100</f>
        <v>-1.572085548585167</v>
      </c>
      <c r="J26" s="52">
        <v>450.71</v>
      </c>
      <c r="K26" s="53">
        <v>366.25</v>
      </c>
      <c r="L26" s="41">
        <f>(K26/J26-1)*100</f>
        <v>-18.739322402431714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7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10 H13:H26 H11:H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2013-07-15T14:25:21Z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