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<sst xmlns="http://schemas.openxmlformats.org/spreadsheetml/2006/main" count="200" uniqueCount="78">
  <si>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</si>
  <si>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</si>
  <si>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</si>
  <si>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</si>
  <si>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</si>
  <si>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</si>
  <si>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</si>
  <si>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</si>
  <si>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</si>
  <si>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</si>
  <si>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</si>
  <si>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</si>
  <si>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</si>
  <si>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</si>
  <si>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</si>
  <si>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</si>
  <si>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</si>
  <si>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</si>
  <si>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</si>
  <si>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</si>
  <si>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</si>
  <si>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</si>
  <si>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</si>
  <si>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</si>
  <si>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</si>
  <si>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</si>
  <si>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</si>
  <si>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</si>
  <si>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</si>
  <si>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</si>
  <si>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</si>
  <si>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</si>
  <si>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</si>
  <si>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</si>
  <si>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</si>
  <si>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</si>
  <si>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</si>
  <si>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</si>
  <si>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</si>
  <si>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</si>
  <si>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</si>
  <si>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</si>
  <si>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</si>
  <si>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</si>
  <si>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</si>
  <si>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</si>
  <si>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</si>
  <si>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</si>
  <si>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</si>
  <si>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</si>
  <si>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</si>
  <si>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</si>
  <si>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</si>
  <si>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</si>
  <si>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</si>
  <si>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</si>
  <si>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</si>
  <si>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</si>
  <si>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</si>
  <si>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</si>
  <si>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</si>
  <si>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</si>
  <si>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</si>
  <si>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</si>
  <si>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</si>
  <si>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</si>
  <si>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</si>
  <si>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</si>
  <si>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</si>
  <si>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</si>
  <si>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</si>
  <si>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</si>
  <si>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</si>
  <si>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</si>
  <si>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Enero</t>
  </si>
  <si>
    <t>Febrero</t>
  </si>
  <si>
    <t>semana del 11 al 17 de febrero de 2013</t>
  </si>
  <si>
    <t>Nota: lunes 11 y martes 12 feriado nacional en Argentina, mercados cerrados.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</si>
</sst>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80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center" vertical="center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/>
      <protection/>
    </xf>
    <xf numFmtId="2" fontId="55" fillId="19" borderId="29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Border="1" applyAlignment="1" applyProtection="1">
      <alignment vertical="center"/>
      <protection/>
    </xf>
    <xf numFmtId="2" fontId="55" fillId="0" borderId="31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0" borderId="26" xfId="0" applyNumberFormat="1" applyFont="1" applyBorder="1" applyAlignment="1">
      <alignment horizontal="center" vertical="center"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26" fillId="58" borderId="31" xfId="0" applyNumberFormat="1" applyFont="1" applyFill="1" applyBorder="1" applyAlignment="1" applyProtection="1">
      <alignment horizontal="center"/>
      <protection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66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70" t="s">
        <v>60</v>
      </c>
      <c r="B10" s="170"/>
      <c r="C10" s="170"/>
      <c r="D10" s="170"/>
      <c r="E10" s="170"/>
      <c r="F10" s="170"/>
      <c r="G10" s="170"/>
    </row>
    <row r="11" spans="1:7" ht="18">
      <c r="A11" s="173" t="s">
        <v>62</v>
      </c>
      <c r="B11" s="173"/>
      <c r="C11" s="173"/>
      <c r="D11" s="173"/>
      <c r="E11" s="173"/>
      <c r="F11" s="173"/>
      <c r="G11" s="173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1" t="s">
        <v>54</v>
      </c>
      <c r="B13" s="171"/>
      <c r="C13" s="171"/>
      <c r="D13" s="171"/>
      <c r="E13" s="171"/>
      <c r="F13" s="171"/>
      <c r="G13" s="171"/>
    </row>
    <row r="14" spans="1:7" ht="18">
      <c r="A14" s="172" t="s">
        <v>55</v>
      </c>
      <c r="B14" s="172"/>
      <c r="C14" s="172"/>
      <c r="D14" s="172"/>
      <c r="E14" s="172"/>
      <c r="F14" s="172"/>
      <c r="G14" s="172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72" t="s">
        <v>56</v>
      </c>
      <c r="B18" s="172"/>
      <c r="C18" s="172"/>
      <c r="D18" s="172"/>
      <c r="E18" s="172"/>
      <c r="F18" s="172"/>
      <c r="G18" s="172"/>
    </row>
    <row r="19" spans="1:7" ht="18">
      <c r="A19" s="171" t="s">
        <v>57</v>
      </c>
      <c r="B19" s="171"/>
      <c r="C19" s="171"/>
      <c r="D19" s="171"/>
      <c r="E19" s="171"/>
      <c r="F19" s="171"/>
      <c r="G19" s="171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72" t="s">
        <v>58</v>
      </c>
      <c r="B22" s="172"/>
      <c r="C22" s="172"/>
      <c r="D22" s="172"/>
      <c r="E22" s="172"/>
      <c r="F22" s="172"/>
      <c r="G22" s="172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7" t="s">
        <v>0</v>
      </c>
      <c r="B24" s="167"/>
      <c r="C24" s="167"/>
      <c r="D24" s="167"/>
      <c r="E24" s="167"/>
      <c r="F24" s="167"/>
      <c r="G24" s="167"/>
    </row>
    <row r="36" spans="2:4" ht="18">
      <c r="B36" s="168" t="s">
        <v>61</v>
      </c>
      <c r="C36" s="168"/>
      <c r="D36" s="168"/>
    </row>
    <row r="37" spans="2:4" ht="18">
      <c r="B37" s="168" t="s">
        <v>72</v>
      </c>
      <c r="C37" s="168"/>
      <c r="D37" s="15"/>
    </row>
    <row r="38" spans="2:4" ht="18">
      <c r="B38" s="168" t="s">
        <v>73</v>
      </c>
      <c r="C38" s="168"/>
      <c r="D38" s="15"/>
    </row>
    <row r="39" spans="2:4" ht="18">
      <c r="B39" s="169" t="s">
        <v>59</v>
      </c>
      <c r="C39" s="169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4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4"/>
      <c r="B2" s="175" t="s">
        <v>75</v>
      </c>
      <c r="C2" s="175"/>
      <c r="D2" s="175"/>
      <c r="E2" s="175"/>
      <c r="F2" s="175"/>
      <c r="G2" s="176" t="s">
        <v>3</v>
      </c>
      <c r="H2" s="176"/>
      <c r="I2" s="176"/>
      <c r="J2" s="176" t="s">
        <v>4</v>
      </c>
      <c r="K2" s="176"/>
      <c r="L2" s="176"/>
      <c r="M2" s="4"/>
      <c r="N2" s="4"/>
      <c r="O2" s="4"/>
    </row>
    <row r="3" spans="1:15" ht="15.75">
      <c r="A3" s="174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6"/>
      <c r="H3" s="176"/>
      <c r="I3" s="176"/>
      <c r="J3" s="177" t="s">
        <v>74</v>
      </c>
      <c r="K3" s="177"/>
      <c r="L3" s="177"/>
      <c r="M3" s="4"/>
      <c r="N3" s="4"/>
      <c r="O3" s="4"/>
    </row>
    <row r="4" spans="1:15" ht="15.75">
      <c r="A4" s="174"/>
      <c r="B4" s="155">
        <v>11</v>
      </c>
      <c r="C4" s="154">
        <v>12</v>
      </c>
      <c r="D4" s="154">
        <v>13</v>
      </c>
      <c r="E4" s="154">
        <v>14</v>
      </c>
      <c r="F4" s="154">
        <v>15</v>
      </c>
      <c r="G4" s="149" t="s">
        <v>67</v>
      </c>
      <c r="H4" s="149" t="s">
        <v>68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50"/>
      <c r="C5" s="151"/>
      <c r="D5" s="151"/>
      <c r="E5" s="151"/>
      <c r="F5" s="152"/>
      <c r="G5" s="153"/>
      <c r="H5" s="153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39" t="s">
        <v>15</v>
      </c>
      <c r="C6" s="88" t="s">
        <v>15</v>
      </c>
      <c r="D6" s="81">
        <v>358</v>
      </c>
      <c r="E6" s="81">
        <v>358</v>
      </c>
      <c r="F6" s="81">
        <v>358</v>
      </c>
      <c r="G6" s="81">
        <v>355</v>
      </c>
      <c r="H6" s="144">
        <f>AVERAGE(B6:F6)</f>
        <v>358</v>
      </c>
      <c r="I6" s="81">
        <f>(H6/G6-1)*100</f>
        <v>0.8450704225352101</v>
      </c>
      <c r="J6" s="82">
        <v>247.95</v>
      </c>
      <c r="K6" s="83">
        <v>360.23</v>
      </c>
      <c r="L6" s="44">
        <f>(K6/J6-1)*100</f>
        <v>45.283323250655386</v>
      </c>
      <c r="M6" s="4"/>
      <c r="N6" s="4"/>
      <c r="O6" s="4"/>
    </row>
    <row r="7" spans="1:15" ht="15">
      <c r="A7" s="128" t="s">
        <v>64</v>
      </c>
      <c r="B7" s="63"/>
      <c r="C7" s="91"/>
      <c r="D7" s="85">
        <v>343</v>
      </c>
      <c r="E7" s="85">
        <v>343</v>
      </c>
      <c r="F7" s="85">
        <v>343</v>
      </c>
      <c r="G7" s="40">
        <v>340</v>
      </c>
      <c r="H7" s="40">
        <f>AVERAGE(B7:F7)</f>
        <v>343</v>
      </c>
      <c r="I7" s="105">
        <f>(H7/G7-1)*100</f>
        <v>0.8823529411764675</v>
      </c>
      <c r="J7" s="95">
        <v>238.05</v>
      </c>
      <c r="K7" s="87">
        <v>345</v>
      </c>
      <c r="L7" s="105">
        <f>(K7/J7-1)*100</f>
        <v>44.927536231884055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306.26</v>
      </c>
      <c r="C10" s="81">
        <v>302.77</v>
      </c>
      <c r="D10" s="81">
        <v>304.06</v>
      </c>
      <c r="E10" s="81">
        <v>302.04</v>
      </c>
      <c r="F10" s="81">
        <v>305.8</v>
      </c>
      <c r="G10" s="81">
        <v>312.196</v>
      </c>
      <c r="H10" s="144">
        <f>AVERAGE(B10:F10)</f>
        <v>304.186</v>
      </c>
      <c r="I10" s="81">
        <f>(H10/G10-1)*100</f>
        <v>-2.56569590898027</v>
      </c>
      <c r="J10" s="82">
        <v>256.8</v>
      </c>
      <c r="K10" s="83">
        <v>315.36</v>
      </c>
      <c r="L10" s="44">
        <f>(K10/J10-1)*100</f>
        <v>22.803738317757016</v>
      </c>
      <c r="M10" s="4"/>
      <c r="N10" s="4"/>
      <c r="O10" s="4"/>
    </row>
    <row r="11" spans="1:15" ht="15">
      <c r="A11" s="94" t="s">
        <v>17</v>
      </c>
      <c r="B11" s="40">
        <v>339.42</v>
      </c>
      <c r="C11" s="85">
        <v>335.47</v>
      </c>
      <c r="D11" s="85">
        <v>336.3</v>
      </c>
      <c r="E11" s="85">
        <v>334.37</v>
      </c>
      <c r="F11" s="85">
        <v>335.29</v>
      </c>
      <c r="G11" s="85">
        <v>342.066</v>
      </c>
      <c r="H11" s="40">
        <f>AVERAGE(B11:F11)</f>
        <v>336.16999999999996</v>
      </c>
      <c r="I11" s="105">
        <f>(H11/G11-1)*100</f>
        <v>-1.7236439751393107</v>
      </c>
      <c r="J11" s="95">
        <v>296.96</v>
      </c>
      <c r="K11" s="96">
        <v>347.44</v>
      </c>
      <c r="L11" s="105">
        <f>(K11/J11-1)*100</f>
        <v>16.998922413793103</v>
      </c>
      <c r="M11" s="4"/>
      <c r="N11" s="4"/>
      <c r="O11" s="4"/>
    </row>
    <row r="12" spans="1:15" ht="15">
      <c r="A12" s="97" t="s">
        <v>18</v>
      </c>
      <c r="B12" s="142">
        <v>335.75</v>
      </c>
      <c r="C12" s="98">
        <v>331.8</v>
      </c>
      <c r="D12" s="98">
        <v>332.63</v>
      </c>
      <c r="E12" s="135">
        <v>330.7</v>
      </c>
      <c r="F12" s="135">
        <v>331.61</v>
      </c>
      <c r="G12" s="135">
        <v>338.394</v>
      </c>
      <c r="H12" s="159">
        <f>AVERAGE(B12:F12)</f>
        <v>332.49799999999993</v>
      </c>
      <c r="I12" s="160">
        <f>(H12/G12-1)*100</f>
        <v>-1.7423476775593194</v>
      </c>
      <c r="J12" s="141">
        <v>295.12350000000004</v>
      </c>
      <c r="K12" s="99">
        <v>343.747619047619</v>
      </c>
      <c r="L12" s="142">
        <f>(K12/J12-1)*100</f>
        <v>16.47585470069952</v>
      </c>
      <c r="M12" s="4"/>
      <c r="N12" s="4"/>
      <c r="O12" s="4"/>
    </row>
    <row r="13" spans="1:15" ht="15">
      <c r="A13" s="100" t="s">
        <v>53</v>
      </c>
      <c r="B13" s="163">
        <v>332.07</v>
      </c>
      <c r="C13" s="108">
        <v>328.12</v>
      </c>
      <c r="D13" s="101">
        <v>328.95</v>
      </c>
      <c r="E13" s="108">
        <v>327.02</v>
      </c>
      <c r="F13" s="108">
        <v>327.94</v>
      </c>
      <c r="G13" s="108">
        <v>334.72200000000004</v>
      </c>
      <c r="H13" s="161">
        <f>AVERAGE(B13:F13)</f>
        <v>328.82000000000005</v>
      </c>
      <c r="I13" s="162">
        <f>(H13/G13-1)*100</f>
        <v>-1.763254282658444</v>
      </c>
      <c r="J13" s="156">
        <v>293.286</v>
      </c>
      <c r="K13" s="102">
        <v>340.08761904761894</v>
      </c>
      <c r="L13" s="136">
        <f>(K13/J13-1)*100</f>
        <v>15.95767239064223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39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63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39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110">
        <v>313.19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45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64" t="s">
        <v>65</v>
      </c>
      <c r="K19" s="92" t="s">
        <v>65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63" t="s">
        <v>15</v>
      </c>
      <c r="C21" s="91" t="s">
        <v>15</v>
      </c>
      <c r="D21" s="85">
        <v>283</v>
      </c>
      <c r="E21" s="85">
        <v>278</v>
      </c>
      <c r="F21" s="85">
        <v>276</v>
      </c>
      <c r="G21" s="85">
        <v>294.2</v>
      </c>
      <c r="H21" s="40">
        <f>AVERAGE(B21:F21)</f>
        <v>279</v>
      </c>
      <c r="I21" s="105">
        <f>(H21/G21-1)*100</f>
        <v>-5.16655336505778</v>
      </c>
      <c r="J21" s="95">
        <v>255.38</v>
      </c>
      <c r="K21" s="96">
        <v>285.5</v>
      </c>
      <c r="L21" s="105">
        <f>(K21/J21-1)*100</f>
        <v>11.794189051609361</v>
      </c>
      <c r="M21" s="4"/>
      <c r="N21" s="4"/>
      <c r="O21" s="4"/>
    </row>
    <row r="22" spans="1:15" ht="15.75">
      <c r="A22" s="109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303.44</v>
      </c>
      <c r="C24" s="81">
        <v>300.3</v>
      </c>
      <c r="D24" s="81">
        <v>300</v>
      </c>
      <c r="E24" s="81">
        <v>299.7</v>
      </c>
      <c r="F24" s="81">
        <v>301.28</v>
      </c>
      <c r="G24" s="81">
        <v>310.23400000000004</v>
      </c>
      <c r="H24" s="81">
        <f>AVERAGE(B24:F24)</f>
        <v>300.944</v>
      </c>
      <c r="I24" s="81">
        <f>(H24/G24-1)*100</f>
        <v>-2.994513818601452</v>
      </c>
      <c r="J24" s="82">
        <v>275.41</v>
      </c>
      <c r="K24" s="83">
        <v>307.41</v>
      </c>
      <c r="L24" s="44">
        <f>(K24/J24-1)*100</f>
        <v>11.619040702951967</v>
      </c>
      <c r="M24" s="4"/>
      <c r="N24" s="4"/>
      <c r="O24" s="4"/>
    </row>
    <row r="25" spans="1:15" ht="15">
      <c r="A25" s="94" t="s">
        <v>27</v>
      </c>
      <c r="B25" s="40">
        <v>302.44</v>
      </c>
      <c r="C25" s="85">
        <v>299.3</v>
      </c>
      <c r="D25" s="85">
        <v>299</v>
      </c>
      <c r="E25" s="85">
        <v>298.7</v>
      </c>
      <c r="F25" s="85">
        <v>300.28</v>
      </c>
      <c r="G25" s="85">
        <v>309.23400000000004</v>
      </c>
      <c r="H25" s="85">
        <f>AVERAGE(B25:F25)</f>
        <v>299.944</v>
      </c>
      <c r="I25" s="85">
        <f>(H25/G25-1)*100</f>
        <v>-3.004197468583669</v>
      </c>
      <c r="J25" s="95">
        <v>274.41</v>
      </c>
      <c r="K25" s="96">
        <v>306.41</v>
      </c>
      <c r="L25" s="105">
        <f>(K25/J25-1)*100</f>
        <v>11.66138260267482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599</v>
      </c>
      <c r="C27" s="84">
        <v>599</v>
      </c>
      <c r="D27" s="84">
        <v>599</v>
      </c>
      <c r="E27" s="85">
        <v>599</v>
      </c>
      <c r="F27" s="85">
        <v>599</v>
      </c>
      <c r="G27" s="85">
        <v>599</v>
      </c>
      <c r="H27" s="40">
        <f>AVERAGE(B27:F27)</f>
        <v>599</v>
      </c>
      <c r="I27" s="105">
        <f>(H27/G27-1)*100</f>
        <v>0</v>
      </c>
      <c r="J27" s="95">
        <v>560.09</v>
      </c>
      <c r="K27" s="96">
        <v>591.36</v>
      </c>
      <c r="L27" s="41">
        <f>(K27/J27-1)*100</f>
        <v>5.583031298541297</v>
      </c>
      <c r="M27" s="4"/>
      <c r="N27" s="4"/>
      <c r="O27" s="4"/>
    </row>
    <row r="28" spans="1:12" ht="15">
      <c r="A28" s="103" t="s">
        <v>30</v>
      </c>
      <c r="B28" s="44">
        <v>593</v>
      </c>
      <c r="C28" s="113">
        <v>593</v>
      </c>
      <c r="D28" s="113">
        <v>593</v>
      </c>
      <c r="E28" s="81">
        <v>593</v>
      </c>
      <c r="F28" s="81">
        <v>593</v>
      </c>
      <c r="G28" s="81">
        <v>593</v>
      </c>
      <c r="H28" s="44">
        <f>AVERAGE(B28:F28)</f>
        <v>593</v>
      </c>
      <c r="I28" s="44">
        <f>(H28/G28-1)*100</f>
        <v>0</v>
      </c>
      <c r="J28" s="82">
        <v>557.09</v>
      </c>
      <c r="K28" s="83">
        <v>584.82</v>
      </c>
      <c r="L28" s="44">
        <f>(K28/J28-1)*100</f>
        <v>4.9776517259329855</v>
      </c>
    </row>
    <row r="29" spans="1:12" ht="15">
      <c r="A29" s="130" t="s">
        <v>31</v>
      </c>
      <c r="B29" s="115">
        <v>592</v>
      </c>
      <c r="C29" s="114">
        <v>592</v>
      </c>
      <c r="D29" s="114">
        <v>592</v>
      </c>
      <c r="E29" s="140">
        <v>592</v>
      </c>
      <c r="F29" s="140">
        <v>592</v>
      </c>
      <c r="G29" s="115">
        <v>592</v>
      </c>
      <c r="H29" s="115">
        <f>AVERAGE(B29:F29)</f>
        <v>592</v>
      </c>
      <c r="I29" s="116">
        <f>(H29/G29-1)*100</f>
        <v>0</v>
      </c>
      <c r="J29" s="117">
        <v>556.45</v>
      </c>
      <c r="K29" s="118">
        <v>584.36</v>
      </c>
      <c r="L29" s="137">
        <f>(K29/J29-1)*100</f>
        <v>5.015724683259948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69</v>
      </c>
      <c r="B31" s="123"/>
      <c r="C31" s="123"/>
    </row>
    <row r="32" ht="15">
      <c r="A32" s="124" t="s">
        <v>77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2:H20 H10:H11 H22:H25 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5" t="s">
        <v>75</v>
      </c>
      <c r="C2" s="175"/>
      <c r="D2" s="175"/>
      <c r="E2" s="175"/>
      <c r="F2" s="175"/>
      <c r="G2" s="178" t="s">
        <v>3</v>
      </c>
      <c r="H2" s="178"/>
      <c r="I2" s="178"/>
      <c r="J2" s="24"/>
      <c r="K2" s="25"/>
      <c r="L2" s="26"/>
    </row>
    <row r="3" spans="1:12" ht="15" customHeight="1">
      <c r="A3" s="23"/>
      <c r="B3" s="175"/>
      <c r="C3" s="175"/>
      <c r="D3" s="175"/>
      <c r="E3" s="175"/>
      <c r="F3" s="175"/>
      <c r="G3" s="178"/>
      <c r="H3" s="178"/>
      <c r="I3" s="178"/>
      <c r="J3" s="177" t="s">
        <v>4</v>
      </c>
      <c r="K3" s="177"/>
      <c r="L3" s="177"/>
    </row>
    <row r="4" spans="1:12" ht="15" customHeight="1">
      <c r="A4" s="179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8"/>
      <c r="H4" s="178"/>
      <c r="I4" s="178"/>
      <c r="J4" s="177" t="s">
        <v>74</v>
      </c>
      <c r="K4" s="177"/>
      <c r="L4" s="177"/>
    </row>
    <row r="5" spans="1:12" ht="15" customHeight="1">
      <c r="A5" s="179"/>
      <c r="B5" s="76">
        <v>11</v>
      </c>
      <c r="C5" s="77">
        <v>12</v>
      </c>
      <c r="D5" s="77">
        <v>13</v>
      </c>
      <c r="E5" s="77">
        <v>14</v>
      </c>
      <c r="F5" s="77">
        <v>15</v>
      </c>
      <c r="G5" s="29" t="s">
        <v>67</v>
      </c>
      <c r="H5" s="29" t="s">
        <v>68</v>
      </c>
      <c r="I5" s="134" t="s">
        <v>70</v>
      </c>
      <c r="J5" s="30">
        <v>2012</v>
      </c>
      <c r="K5" s="30">
        <v>2013</v>
      </c>
      <c r="L5" s="134" t="s">
        <v>70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0">
        <v>262.4861</v>
      </c>
      <c r="C8" s="40">
        <v>260.2471</v>
      </c>
      <c r="D8" s="40">
        <v>261.7972</v>
      </c>
      <c r="E8" s="40">
        <v>261.7972</v>
      </c>
      <c r="F8" s="84">
        <v>261.1083</v>
      </c>
      <c r="G8" s="41">
        <v>257.80136000000005</v>
      </c>
      <c r="H8" s="51">
        <f aca="true" t="shared" si="0" ref="H8:H22">AVERAGE(B8:F8)</f>
        <v>261.48717999999997</v>
      </c>
      <c r="I8" s="143">
        <f aca="true" t="shared" si="1" ref="I8:I22">(H8/G8-1)*100</f>
        <v>1.4297131714122502</v>
      </c>
      <c r="J8" s="42">
        <v>202.02</v>
      </c>
      <c r="K8" s="43">
        <v>241.33</v>
      </c>
      <c r="L8" s="41">
        <f>(K8/J8-1)*100</f>
        <v>19.45846945846945</v>
      </c>
    </row>
    <row r="9" spans="1:12" ht="15" customHeight="1">
      <c r="A9" s="38" t="s">
        <v>36</v>
      </c>
      <c r="B9" s="39" t="s">
        <v>15</v>
      </c>
      <c r="C9" s="39" t="s">
        <v>15</v>
      </c>
      <c r="D9" s="44">
        <v>543</v>
      </c>
      <c r="E9" s="44">
        <v>524</v>
      </c>
      <c r="F9" s="45">
        <v>522</v>
      </c>
      <c r="G9" s="45">
        <v>554</v>
      </c>
      <c r="H9" s="45">
        <f>AVERAGE(B9:F9)</f>
        <v>529.6666666666666</v>
      </c>
      <c r="I9" s="45">
        <f>(H9/G9-1)*100</f>
        <v>-4.392298435619746</v>
      </c>
      <c r="J9" s="47">
        <v>464.81</v>
      </c>
      <c r="K9" s="48">
        <v>527.73</v>
      </c>
      <c r="L9" s="44">
        <f>(K9/J9-1)*100</f>
        <v>13.536713926120347</v>
      </c>
    </row>
    <row r="10" spans="1:12" ht="15" customHeight="1">
      <c r="A10" s="31" t="s">
        <v>37</v>
      </c>
      <c r="B10" s="40">
        <v>525.9904</v>
      </c>
      <c r="C10" s="158">
        <v>522.0404</v>
      </c>
      <c r="D10" s="40">
        <v>522.8671</v>
      </c>
      <c r="E10" s="40">
        <v>521.0299</v>
      </c>
      <c r="F10" s="85">
        <v>523.4183</v>
      </c>
      <c r="G10" s="41">
        <v>544.61956</v>
      </c>
      <c r="H10" s="51">
        <f t="shared" si="0"/>
        <v>523.06922</v>
      </c>
      <c r="I10" s="143">
        <f t="shared" si="1"/>
        <v>-3.9569529966936967</v>
      </c>
      <c r="J10" s="42">
        <v>441.74</v>
      </c>
      <c r="K10" s="43">
        <v>526.46</v>
      </c>
      <c r="L10" s="41">
        <f>(K10/J10-1)*100</f>
        <v>19.178702404129133</v>
      </c>
    </row>
    <row r="11" spans="1:12" ht="15" customHeight="1">
      <c r="A11" s="38" t="s">
        <v>63</v>
      </c>
      <c r="B11" s="44">
        <v>627.6797287865191</v>
      </c>
      <c r="C11" s="44">
        <v>618.2288042938078</v>
      </c>
      <c r="D11" s="44">
        <v>626.9698783163775</v>
      </c>
      <c r="E11" s="44">
        <v>631.3635456178878</v>
      </c>
      <c r="F11" s="44">
        <v>629.1932907348242</v>
      </c>
      <c r="G11" s="45">
        <v>640.0909046140941</v>
      </c>
      <c r="H11" s="45">
        <f t="shared" si="0"/>
        <v>626.6870495498832</v>
      </c>
      <c r="I11" s="45">
        <f t="shared" si="1"/>
        <v>-2.094054917448329</v>
      </c>
      <c r="J11" s="44">
        <v>497.8386724525727</v>
      </c>
      <c r="K11" s="48">
        <v>610.3029115764479</v>
      </c>
      <c r="L11" s="44">
        <f aca="true" t="shared" si="2" ref="L11:L24">(K11/J11-1)*100</f>
        <v>22.590498759332366</v>
      </c>
    </row>
    <row r="12" spans="1:12" s="17" customFormat="1" ht="15" customHeight="1">
      <c r="A12" s="49" t="s">
        <v>71</v>
      </c>
      <c r="B12" s="40">
        <v>240.80167514208796</v>
      </c>
      <c r="C12" s="158">
        <v>240.03578173143822</v>
      </c>
      <c r="D12" s="158">
        <v>240.87372830640336</v>
      </c>
      <c r="E12" s="40">
        <v>241.0660810541026</v>
      </c>
      <c r="F12" s="85">
        <v>241.11421725239614</v>
      </c>
      <c r="G12" s="138">
        <v>242.03264456377843</v>
      </c>
      <c r="H12" s="51">
        <f t="shared" si="0"/>
        <v>240.77829669728567</v>
      </c>
      <c r="I12" s="143">
        <f t="shared" si="1"/>
        <v>-0.5182556546260542</v>
      </c>
      <c r="J12" s="63"/>
      <c r="K12" s="53">
        <v>245.28283467407311</v>
      </c>
      <c r="L12" s="63" t="s">
        <v>65</v>
      </c>
    </row>
    <row r="13" spans="1:12" ht="15" customHeight="1">
      <c r="A13" s="54" t="s">
        <v>38</v>
      </c>
      <c r="B13" s="165" t="s">
        <v>15</v>
      </c>
      <c r="C13" s="165" t="s">
        <v>15</v>
      </c>
      <c r="D13" s="44">
        <v>232</v>
      </c>
      <c r="E13" s="44">
        <v>232</v>
      </c>
      <c r="F13" s="44">
        <v>230</v>
      </c>
      <c r="G13" s="46">
        <v>237</v>
      </c>
      <c r="H13" s="45">
        <f>AVERAGE(B13:F13)</f>
        <v>231.33333333333334</v>
      </c>
      <c r="I13" s="45">
        <f>(H13/G13-1)*100</f>
        <v>-2.390998593530236</v>
      </c>
      <c r="J13" s="57">
        <v>221.95</v>
      </c>
      <c r="K13" s="57">
        <v>231.59</v>
      </c>
      <c r="L13" s="44">
        <f t="shared" si="2"/>
        <v>4.343320567695441</v>
      </c>
    </row>
    <row r="14" spans="1:12" ht="15" customHeight="1">
      <c r="A14" s="49" t="s">
        <v>39</v>
      </c>
      <c r="B14" s="50">
        <v>1085.5549</v>
      </c>
      <c r="C14" s="59">
        <v>1082.4684</v>
      </c>
      <c r="D14" s="50">
        <v>1094.8143</v>
      </c>
      <c r="E14" s="50">
        <v>1095.6961</v>
      </c>
      <c r="F14" s="85">
        <v>1093.9324</v>
      </c>
      <c r="G14" s="51">
        <v>1105.9256</v>
      </c>
      <c r="H14" s="51">
        <f t="shared" si="0"/>
        <v>1090.4932199999998</v>
      </c>
      <c r="I14" s="143">
        <f t="shared" si="1"/>
        <v>-1.3954266001257376</v>
      </c>
      <c r="J14" s="60">
        <v>1123.74</v>
      </c>
      <c r="K14" s="60">
        <v>1057.59</v>
      </c>
      <c r="L14" s="41">
        <f t="shared" si="2"/>
        <v>-5.886592984142247</v>
      </c>
    </row>
    <row r="15" spans="1:12" ht="15" customHeight="1">
      <c r="A15" s="54" t="s">
        <v>40</v>
      </c>
      <c r="B15" s="55">
        <v>1129.6473</v>
      </c>
      <c r="C15" s="55">
        <v>1126.5608</v>
      </c>
      <c r="D15" s="44">
        <v>1138.9067</v>
      </c>
      <c r="E15" s="44">
        <v>1139.7885</v>
      </c>
      <c r="F15" s="44">
        <v>1138.0248</v>
      </c>
      <c r="G15" s="46">
        <v>1154.4272400000002</v>
      </c>
      <c r="H15" s="45">
        <f t="shared" si="0"/>
        <v>1134.58562</v>
      </c>
      <c r="I15" s="45">
        <f t="shared" si="1"/>
        <v>-1.7187414947000157</v>
      </c>
      <c r="J15" s="146">
        <v>1132.33</v>
      </c>
      <c r="K15" s="147">
        <v>1121.64</v>
      </c>
      <c r="L15" s="44">
        <f t="shared" si="2"/>
        <v>-0.944071074686692</v>
      </c>
    </row>
    <row r="16" spans="1:12" ht="15" customHeight="1">
      <c r="A16" s="49" t="s">
        <v>41</v>
      </c>
      <c r="B16" s="50">
        <v>1162.48</v>
      </c>
      <c r="C16" s="50">
        <v>1165.1523</v>
      </c>
      <c r="D16" s="40">
        <v>1157.1582</v>
      </c>
      <c r="E16" s="63">
        <v>1180.9011</v>
      </c>
      <c r="F16" s="85">
        <v>1177.9616</v>
      </c>
      <c r="G16" s="51">
        <v>1214.991325</v>
      </c>
      <c r="H16" s="51">
        <f t="shared" si="0"/>
        <v>1168.7306400000002</v>
      </c>
      <c r="I16" s="143">
        <f t="shared" si="1"/>
        <v>-3.8074909711803717</v>
      </c>
      <c r="J16" s="60">
        <v>1216.11</v>
      </c>
      <c r="K16" s="148">
        <v>1190.99</v>
      </c>
      <c r="L16" s="41">
        <f t="shared" si="2"/>
        <v>-2.0656026181842035</v>
      </c>
    </row>
    <row r="17" spans="1:12" ht="15" customHeight="1">
      <c r="A17" s="54" t="s">
        <v>42</v>
      </c>
      <c r="B17" s="165" t="s">
        <v>15</v>
      </c>
      <c r="C17" s="166" t="s">
        <v>15</v>
      </c>
      <c r="D17" s="44">
        <v>1115</v>
      </c>
      <c r="E17" s="44">
        <v>1122</v>
      </c>
      <c r="F17" s="44">
        <v>1122</v>
      </c>
      <c r="G17" s="46">
        <v>1149</v>
      </c>
      <c r="H17" s="45">
        <f>AVERAGE(B17:F17)</f>
        <v>1119.6666666666667</v>
      </c>
      <c r="I17" s="45">
        <f>(H17/G17-1)*100</f>
        <v>-2.5529445894981073</v>
      </c>
      <c r="J17" s="146">
        <v>1128.62</v>
      </c>
      <c r="K17" s="147">
        <v>1129.68</v>
      </c>
      <c r="L17" s="44">
        <f t="shared" si="2"/>
        <v>0.0939200085059877</v>
      </c>
    </row>
    <row r="18" spans="1:12" ht="15" customHeight="1">
      <c r="A18" s="49" t="s">
        <v>43</v>
      </c>
      <c r="B18" s="50">
        <v>1275</v>
      </c>
      <c r="C18" s="50">
        <v>1255</v>
      </c>
      <c r="D18" s="50">
        <v>1250</v>
      </c>
      <c r="E18" s="50">
        <v>1265</v>
      </c>
      <c r="F18" s="85">
        <v>1270</v>
      </c>
      <c r="G18" s="51">
        <v>1273.5</v>
      </c>
      <c r="H18" s="51">
        <f t="shared" si="0"/>
        <v>1263</v>
      </c>
      <c r="I18" s="143">
        <f t="shared" si="1"/>
        <v>-0.824499411071844</v>
      </c>
      <c r="J18" s="60">
        <v>1198.52</v>
      </c>
      <c r="K18" s="148">
        <v>1254.32</v>
      </c>
      <c r="L18" s="41">
        <v>1.42</v>
      </c>
    </row>
    <row r="19" spans="1:12" ht="15" customHeight="1">
      <c r="A19" s="54" t="s">
        <v>44</v>
      </c>
      <c r="B19" s="165" t="s">
        <v>15</v>
      </c>
      <c r="C19" s="166" t="s">
        <v>15</v>
      </c>
      <c r="D19" s="55">
        <v>1155</v>
      </c>
      <c r="E19" s="55">
        <v>1155</v>
      </c>
      <c r="F19" s="44">
        <v>1140</v>
      </c>
      <c r="G19" s="46">
        <v>1149</v>
      </c>
      <c r="H19" s="45">
        <f>AVERAGE(B19:F19)</f>
        <v>1150</v>
      </c>
      <c r="I19" s="45">
        <f>(H19/G19-1)*100</f>
        <v>0.08703220191470518</v>
      </c>
      <c r="J19" s="146">
        <v>1063.33</v>
      </c>
      <c r="K19" s="147">
        <v>1146.36</v>
      </c>
      <c r="L19" s="44">
        <f t="shared" si="2"/>
        <v>7.808488427863414</v>
      </c>
    </row>
    <row r="20" spans="1:12" ht="15" customHeight="1">
      <c r="A20" s="49" t="s">
        <v>45</v>
      </c>
      <c r="B20" s="50">
        <v>1226.6168</v>
      </c>
      <c r="C20" s="59">
        <v>1218.5997</v>
      </c>
      <c r="D20" s="50">
        <v>1217.7072</v>
      </c>
      <c r="E20" s="50">
        <v>1223.9408</v>
      </c>
      <c r="F20" s="84">
        <v>1224.6531</v>
      </c>
      <c r="G20" s="51">
        <v>1244.63102</v>
      </c>
      <c r="H20" s="51">
        <f t="shared" si="0"/>
        <v>1222.3035200000002</v>
      </c>
      <c r="I20" s="143">
        <f t="shared" si="1"/>
        <v>-1.7939051527094296</v>
      </c>
      <c r="J20" s="60">
        <v>1252.68</v>
      </c>
      <c r="K20" s="148">
        <v>1208.75</v>
      </c>
      <c r="L20" s="41">
        <f t="shared" si="2"/>
        <v>-3.506881246607274</v>
      </c>
    </row>
    <row r="21" spans="1:12" ht="15" customHeight="1">
      <c r="A21" s="54" t="s">
        <v>46</v>
      </c>
      <c r="B21" s="55">
        <v>1179.4717</v>
      </c>
      <c r="C21" s="56">
        <v>1179.4717</v>
      </c>
      <c r="D21" s="55">
        <v>1179.4717</v>
      </c>
      <c r="E21" s="55">
        <v>1179.4717</v>
      </c>
      <c r="F21" s="113">
        <v>1179.4717</v>
      </c>
      <c r="G21" s="46">
        <v>1175.06246</v>
      </c>
      <c r="H21" s="45">
        <f t="shared" si="0"/>
        <v>1179.4717</v>
      </c>
      <c r="I21" s="45">
        <f t="shared" si="1"/>
        <v>0.37523452157597337</v>
      </c>
      <c r="J21" s="146">
        <v>1218.05</v>
      </c>
      <c r="K21" s="147">
        <v>1159.53</v>
      </c>
      <c r="L21" s="44">
        <f t="shared" si="2"/>
        <v>-4.8044004761709225</v>
      </c>
    </row>
    <row r="22" spans="1:12" ht="15" customHeight="1">
      <c r="A22" s="49" t="s">
        <v>47</v>
      </c>
      <c r="B22" s="59">
        <v>1388.9106</v>
      </c>
      <c r="C22" s="59">
        <v>1388.9106</v>
      </c>
      <c r="D22" s="59">
        <v>1388.9106</v>
      </c>
      <c r="E22" s="51">
        <v>1388.9106</v>
      </c>
      <c r="F22" s="126">
        <v>1388.9106</v>
      </c>
      <c r="G22" s="50">
        <v>1384.50136</v>
      </c>
      <c r="H22" s="51">
        <f t="shared" si="0"/>
        <v>1388.9106</v>
      </c>
      <c r="I22" s="143">
        <f t="shared" si="1"/>
        <v>0.31847133757960666</v>
      </c>
      <c r="J22" s="60">
        <v>1405.45</v>
      </c>
      <c r="K22" s="61">
        <v>1368.44</v>
      </c>
      <c r="L22" s="62">
        <f t="shared" si="2"/>
        <v>-2.6333202888754514</v>
      </c>
    </row>
    <row r="23" spans="1:12" ht="15" customHeight="1">
      <c r="A23" s="54" t="s">
        <v>48</v>
      </c>
      <c r="B23" s="55"/>
      <c r="C23" s="55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0">
        <v>402.5636</v>
      </c>
      <c r="C24" s="50">
        <v>408.2956</v>
      </c>
      <c r="D24" s="50">
        <v>399.9181</v>
      </c>
      <c r="E24" s="50">
        <v>403.0045</v>
      </c>
      <c r="F24" s="85">
        <v>394.4065</v>
      </c>
      <c r="G24" s="50">
        <v>410.58844</v>
      </c>
      <c r="H24" s="51">
        <f>AVERAGE(B24:F24)</f>
        <v>401.63766</v>
      </c>
      <c r="I24" s="143">
        <f>(H24/G24-1)*100</f>
        <v>-2.1799883114098417</v>
      </c>
      <c r="J24" s="157">
        <v>519.19</v>
      </c>
      <c r="K24" s="40">
        <v>416.2</v>
      </c>
      <c r="L24" s="62">
        <f t="shared" si="2"/>
        <v>-19.83666865694641</v>
      </c>
    </row>
    <row r="25" spans="1:12" ht="15" customHeight="1">
      <c r="A25" s="54" t="s">
        <v>50</v>
      </c>
      <c r="B25" s="44">
        <v>488.5</v>
      </c>
      <c r="C25" s="55">
        <v>484.1</v>
      </c>
      <c r="D25" s="56">
        <v>495.5</v>
      </c>
      <c r="E25" s="55">
        <v>490.4</v>
      </c>
      <c r="F25" s="81">
        <v>490.3</v>
      </c>
      <c r="G25" s="55">
        <v>492.76000000000005</v>
      </c>
      <c r="H25" s="45">
        <f>AVERAGE(B25:F25)</f>
        <v>489.76000000000005</v>
      </c>
      <c r="I25" s="45">
        <f>(H25/G25-1)*100</f>
        <v>-0.6088156506209974</v>
      </c>
      <c r="J25" s="57">
        <v>629.7</v>
      </c>
      <c r="K25" s="58">
        <v>500.81</v>
      </c>
      <c r="L25" s="44">
        <f>(K25/J25-1)*100</f>
        <v>-20.468477052564715</v>
      </c>
    </row>
    <row r="26" spans="1:12" ht="15" customHeight="1">
      <c r="A26" s="49" t="s">
        <v>51</v>
      </c>
      <c r="B26" s="50">
        <v>406.5319</v>
      </c>
      <c r="C26" s="59">
        <v>398.5953</v>
      </c>
      <c r="D26" s="59">
        <v>401.9022</v>
      </c>
      <c r="E26" s="50">
        <v>395.5088</v>
      </c>
      <c r="F26" s="85">
        <v>396.8316</v>
      </c>
      <c r="G26" s="50">
        <v>404.68005999999997</v>
      </c>
      <c r="H26" s="51">
        <f>AVERAGE(B26:F26)</f>
        <v>399.87396</v>
      </c>
      <c r="I26" s="143">
        <f>(H26/G26-1)*100</f>
        <v>-1.187629556049774</v>
      </c>
      <c r="J26" s="52">
        <v>530.17</v>
      </c>
      <c r="K26" s="53">
        <v>412.44</v>
      </c>
      <c r="L26" s="41">
        <f>(K26/J26-1)*100</f>
        <v>-22.20608484071146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69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3&amp;R&amp;D</oddFooter>
  </headerFooter>
  <ignoredErrors>
    <ignoredError sqref="H8 H10:H12 H14:H16 H18 H20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2013-02-18T12:27:21Z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