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<sst xmlns="http://schemas.openxmlformats.org/spreadsheetml/2006/main" count="166" uniqueCount="78">
  <si>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</si>
  <si>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</si>
  <si>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</si>
  <si>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</si>
  <si>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</si>
  <si>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</si>
  <si>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</si>
  <si>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</si>
  <si>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</si>
  <si>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</si>
  <si>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</si>
  <si>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</si>
  <si>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</si>
  <si>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</si>
  <si>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</si>
  <si>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</si>
  <si>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</si>
  <si>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</si>
  <si>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</si>
  <si>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</si>
  <si>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</si>
  <si>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</si>
  <si>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</si>
  <si>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</si>
  <si>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</si>
  <si>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</si>
  <si>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</si>
  <si>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</si>
  <si>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</si>
  <si>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</si>
  <si>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</si>
  <si>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</si>
  <si>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</si>
  <si>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</si>
  <si>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</si>
  <si>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</si>
  <si>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</si>
  <si>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</si>
  <si>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</si>
  <si>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</si>
  <si>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</si>
  <si>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</si>
  <si>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</si>
  <si>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</si>
  <si>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</si>
  <si>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</si>
  <si>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</si>
  <si>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</si>
  <si>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</si>
  <si>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</si>
  <si>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</si>
  <si>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</si>
  <si>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</si>
  <si>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</si>
  <si>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</si>
  <si>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</si>
  <si>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</si>
  <si>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</si>
  <si>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</si>
  <si>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</si>
  <si>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</si>
  <si>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</si>
  <si>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</si>
  <si>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</si>
  <si>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</si>
  <si>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</si>
  <si>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</si>
  <si>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</si>
  <si>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</si>
  <si>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</si>
  <si>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</si>
  <si>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</si>
  <si>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</si>
  <si>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</si>
  <si>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Septiembre</t>
  </si>
  <si>
    <t>semana del 28 de octubre al 3 de noviembre de 2013</t>
  </si>
  <si>
    <t>Octubre/Noviembre</t>
  </si>
  <si>
    <t>Octubre/noviembre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</si>
</sst>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58</v>
      </c>
      <c r="B10" s="164"/>
      <c r="C10" s="164"/>
      <c r="D10" s="164"/>
      <c r="E10" s="164"/>
      <c r="F10" s="164"/>
      <c r="G10" s="164"/>
    </row>
    <row r="11" spans="1:7" ht="18">
      <c r="A11" s="167" t="s">
        <v>60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52</v>
      </c>
      <c r="B13" s="165"/>
      <c r="C13" s="165"/>
      <c r="D13" s="165"/>
      <c r="E13" s="165"/>
      <c r="F13" s="165"/>
      <c r="G13" s="165"/>
    </row>
    <row r="14" spans="1:7" ht="18">
      <c r="A14" s="166" t="s">
        <v>53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54</v>
      </c>
      <c r="B18" s="166"/>
      <c r="C18" s="166"/>
      <c r="D18" s="166"/>
      <c r="E18" s="166"/>
      <c r="F18" s="166"/>
      <c r="G18" s="166"/>
    </row>
    <row r="19" spans="1:7" ht="18">
      <c r="A19" s="165" t="s">
        <v>55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56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2" t="s">
        <v>59</v>
      </c>
      <c r="C36" s="162"/>
      <c r="D36" s="162"/>
    </row>
    <row r="37" spans="2:4" ht="18">
      <c r="B37" s="162" t="s">
        <v>70</v>
      </c>
      <c r="C37" s="162"/>
      <c r="D37" s="15"/>
    </row>
    <row r="38" spans="2:4" ht="18">
      <c r="B38" s="162" t="s">
        <v>71</v>
      </c>
      <c r="C38" s="162"/>
      <c r="D38" s="15"/>
    </row>
    <row r="39" spans="2:4" ht="18">
      <c r="B39" s="163" t="s">
        <v>57</v>
      </c>
      <c r="C39" s="163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76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46">
        <v>28</v>
      </c>
      <c r="C4" s="145">
        <v>29</v>
      </c>
      <c r="D4" s="145">
        <v>30</v>
      </c>
      <c r="E4" s="145">
        <v>31</v>
      </c>
      <c r="F4" s="145">
        <v>1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300</v>
      </c>
      <c r="C6" s="81">
        <v>300</v>
      </c>
      <c r="D6" s="81">
        <v>300</v>
      </c>
      <c r="E6" s="81">
        <v>300</v>
      </c>
      <c r="F6" s="81">
        <v>300</v>
      </c>
      <c r="G6" s="81">
        <v>300</v>
      </c>
      <c r="H6" s="136">
        <f>AVERAGE(B6:F6)</f>
        <v>300</v>
      </c>
      <c r="I6" s="136">
        <f>(H6/G6-1)*100</f>
        <v>0</v>
      </c>
      <c r="J6" s="82">
        <v>336.36</v>
      </c>
      <c r="K6" s="83">
        <v>303.48</v>
      </c>
      <c r="L6" s="44">
        <f>(K6/J6-1)*100</f>
        <v>-9.775240813414198</v>
      </c>
      <c r="M6" s="4"/>
      <c r="N6" s="4"/>
      <c r="O6" s="4"/>
    </row>
    <row r="7" spans="1:15" ht="15">
      <c r="A7" s="123" t="s">
        <v>62</v>
      </c>
      <c r="B7" s="40">
        <v>288</v>
      </c>
      <c r="C7" s="85">
        <v>288</v>
      </c>
      <c r="D7" s="85">
        <v>288</v>
      </c>
      <c r="E7" s="85">
        <v>288</v>
      </c>
      <c r="F7" s="85">
        <v>288</v>
      </c>
      <c r="G7" s="40">
        <v>288</v>
      </c>
      <c r="H7" s="149">
        <f>AVERAGE(B7:F7)</f>
        <v>288</v>
      </c>
      <c r="I7" s="149">
        <f>(H7/G7-1)*100</f>
        <v>0</v>
      </c>
      <c r="J7" s="95">
        <v>323.82</v>
      </c>
      <c r="K7" s="87">
        <v>290.95</v>
      </c>
      <c r="L7" s="101">
        <f>(K7/J7-1)*100</f>
        <v>-10.150701006732133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292.48</v>
      </c>
      <c r="C10" s="81">
        <v>292.57</v>
      </c>
      <c r="D10" s="81">
        <v>290.28</v>
      </c>
      <c r="E10" s="81">
        <v>287.52</v>
      </c>
      <c r="F10" s="81">
        <v>287.61</v>
      </c>
      <c r="G10" s="81">
        <v>298.692</v>
      </c>
      <c r="H10" s="136">
        <f>AVERAGE(B10:F10)</f>
        <v>290.092</v>
      </c>
      <c r="I10" s="136">
        <f>(H10/G10-1)*100</f>
        <v>-2.879220066155108</v>
      </c>
      <c r="J10" s="82">
        <v>336.59</v>
      </c>
      <c r="K10" s="83">
        <v>275.92</v>
      </c>
      <c r="L10" s="44">
        <f>(K10/J10-1)*100</f>
        <v>-18.024896758667808</v>
      </c>
      <c r="M10" s="4"/>
      <c r="N10" s="4"/>
      <c r="O10" s="4"/>
    </row>
    <row r="11" spans="1:15" ht="15">
      <c r="A11" s="94" t="s">
        <v>17</v>
      </c>
      <c r="B11" s="40">
        <v>334.65</v>
      </c>
      <c r="C11" s="85">
        <v>335.01</v>
      </c>
      <c r="D11" s="85">
        <v>333.54</v>
      </c>
      <c r="E11" s="85">
        <v>330.88</v>
      </c>
      <c r="F11" s="85">
        <v>328.31</v>
      </c>
      <c r="G11" s="85">
        <v>339.93600000000004</v>
      </c>
      <c r="H11" s="149">
        <f>AVERAGE(B11:F11)</f>
        <v>332.47799999999995</v>
      </c>
      <c r="I11" s="149">
        <f>(H11/G11-1)*100</f>
        <v>-2.193942389155634</v>
      </c>
      <c r="J11" s="95">
        <v>364</v>
      </c>
      <c r="K11" s="96">
        <v>313.87</v>
      </c>
      <c r="L11" s="101">
        <f>(K11/J11-1)*100</f>
        <v>-13.771978021978015</v>
      </c>
      <c r="M11" s="4"/>
      <c r="N11" s="4"/>
      <c r="O11" s="4"/>
    </row>
    <row r="12" spans="1:15" ht="15">
      <c r="A12" s="97" t="s">
        <v>18</v>
      </c>
      <c r="B12" s="134">
        <v>332.81</v>
      </c>
      <c r="C12" s="129">
        <v>333.18</v>
      </c>
      <c r="D12" s="129">
        <v>331.71</v>
      </c>
      <c r="E12" s="129">
        <v>329.04</v>
      </c>
      <c r="F12" s="129">
        <v>326.47</v>
      </c>
      <c r="G12" s="129">
        <v>338.10200000000003</v>
      </c>
      <c r="H12" s="157">
        <f>AVERAGE(B12:F12)</f>
        <v>330.642</v>
      </c>
      <c r="I12" s="157">
        <f>(H12/G12-1)*100</f>
        <v>-2.206434744544561</v>
      </c>
      <c r="J12" s="159">
        <v>360.33</v>
      </c>
      <c r="K12" s="160">
        <v>310.7495</v>
      </c>
      <c r="L12" s="134">
        <f>(K12/J12-1)*100</f>
        <v>-13.759748008769733</v>
      </c>
      <c r="M12" s="4"/>
      <c r="N12" s="4"/>
      <c r="O12" s="4"/>
    </row>
    <row r="13" spans="1:15" ht="15">
      <c r="A13" s="98" t="s">
        <v>51</v>
      </c>
      <c r="B13" s="156">
        <v>330.97</v>
      </c>
      <c r="C13" s="103">
        <v>331.34</v>
      </c>
      <c r="D13" s="103">
        <v>329.87</v>
      </c>
      <c r="E13" s="103">
        <v>327.21</v>
      </c>
      <c r="F13" s="103">
        <v>324.63</v>
      </c>
      <c r="G13" s="103">
        <v>336.262</v>
      </c>
      <c r="H13" s="158">
        <f>AVERAGE(B13:F13)</f>
        <v>328.804</v>
      </c>
      <c r="I13" s="158">
        <f>(H13/G13-1)*100</f>
        <v>-2.2179134127555344</v>
      </c>
      <c r="J13" s="147">
        <v>356.65</v>
      </c>
      <c r="K13" s="161">
        <v>307.62600000000003</v>
      </c>
      <c r="L13" s="130">
        <f>(K13/J13-1)*100</f>
        <v>-13.745689050890208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44">
        <v>236.43151143869053</v>
      </c>
      <c r="C18" s="81">
        <v>236.47678314983247</v>
      </c>
      <c r="D18" s="81">
        <v>235.93466424682396</v>
      </c>
      <c r="E18" s="81">
        <v>235.93466424682396</v>
      </c>
      <c r="F18" s="81">
        <v>235.93466424682396</v>
      </c>
      <c r="G18" s="81">
        <v>239.00063701279296</v>
      </c>
      <c r="H18" s="136">
        <f>AVERAGE(B18:F18)</f>
        <v>236.142457465799</v>
      </c>
      <c r="I18" s="136">
        <f>(H18/G18-1)*100</f>
        <v>-1.1958878364165093</v>
      </c>
      <c r="J18" s="89" t="s">
        <v>63</v>
      </c>
      <c r="K18" s="83">
        <v>250.37388522525868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207</v>
      </c>
      <c r="C21" s="85">
        <v>203</v>
      </c>
      <c r="D21" s="85">
        <v>206</v>
      </c>
      <c r="E21" s="85">
        <v>207</v>
      </c>
      <c r="F21" s="85">
        <v>206</v>
      </c>
      <c r="G21" s="85">
        <v>207.6</v>
      </c>
      <c r="H21" s="149">
        <f>AVERAGE(B21:F21)</f>
        <v>205.8</v>
      </c>
      <c r="I21" s="149">
        <f>(H21/G21-1)*100</f>
        <v>-0.8670520231213841</v>
      </c>
      <c r="J21" s="95">
        <v>296.68</v>
      </c>
      <c r="K21" s="96">
        <v>218.9</v>
      </c>
      <c r="L21" s="101">
        <f>(K21/J21-1)*100</f>
        <v>-26.21679924497775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211.91</v>
      </c>
      <c r="C24" s="81">
        <v>212.41</v>
      </c>
      <c r="D24" s="81">
        <v>213.69</v>
      </c>
      <c r="E24" s="81">
        <v>212.9</v>
      </c>
      <c r="F24" s="81">
        <v>216.44</v>
      </c>
      <c r="G24" s="81">
        <v>214.394</v>
      </c>
      <c r="H24" s="136">
        <f>AVERAGE(B24:F24)</f>
        <v>213.46999999999997</v>
      </c>
      <c r="I24" s="136">
        <f>(H24/G24-1)*100</f>
        <v>-0.43098221032306094</v>
      </c>
      <c r="J24" s="82">
        <v>337.33</v>
      </c>
      <c r="K24" s="83">
        <v>223.05</v>
      </c>
      <c r="L24" s="44">
        <f>(K24/J24-1)*100</f>
        <v>-33.87780511665134</v>
      </c>
      <c r="M24" s="4"/>
      <c r="N24" s="4"/>
      <c r="O24" s="4"/>
    </row>
    <row r="25" spans="1:15" ht="15">
      <c r="A25" s="94" t="s">
        <v>25</v>
      </c>
      <c r="B25" s="40">
        <v>210.91</v>
      </c>
      <c r="C25" s="85">
        <v>211.41</v>
      </c>
      <c r="D25" s="85">
        <v>212.69</v>
      </c>
      <c r="E25" s="85">
        <v>211.9</v>
      </c>
      <c r="F25" s="85">
        <v>215.44</v>
      </c>
      <c r="G25" s="85">
        <v>213.394</v>
      </c>
      <c r="H25" s="149">
        <f>AVERAGE(B25:F25)</f>
        <v>212.46999999999997</v>
      </c>
      <c r="I25" s="149">
        <f>(H25/G25-1)*100</f>
        <v>-0.4330018650946288</v>
      </c>
      <c r="J25" s="95">
        <v>336.33</v>
      </c>
      <c r="K25" s="96">
        <v>222.05</v>
      </c>
      <c r="L25" s="101">
        <f>(K25/J25-1)*100</f>
        <v>-33.978532988433976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432</v>
      </c>
      <c r="C27" s="84">
        <v>432</v>
      </c>
      <c r="D27" s="84">
        <v>432</v>
      </c>
      <c r="E27" s="85">
        <v>435</v>
      </c>
      <c r="F27" s="85">
        <v>435</v>
      </c>
      <c r="G27" s="85">
        <v>437.6</v>
      </c>
      <c r="H27" s="40">
        <f>AVERAGE(B27:F27)</f>
        <v>433.2</v>
      </c>
      <c r="I27" s="101">
        <f>(H27/G27-1)*100</f>
        <v>-1.0054844606947055</v>
      </c>
      <c r="J27" s="95">
        <v>563.3</v>
      </c>
      <c r="K27" s="96">
        <v>443.9</v>
      </c>
      <c r="L27" s="41">
        <f>(K27/J27-1)*100</f>
        <v>-21.196520504171843</v>
      </c>
      <c r="M27" s="4"/>
      <c r="N27" s="4"/>
      <c r="O27" s="4"/>
    </row>
    <row r="28" spans="1:12" ht="15">
      <c r="A28" s="99" t="s">
        <v>28</v>
      </c>
      <c r="B28" s="44">
        <v>426</v>
      </c>
      <c r="C28" s="108">
        <v>426</v>
      </c>
      <c r="D28" s="108">
        <v>426</v>
      </c>
      <c r="E28" s="81">
        <v>429</v>
      </c>
      <c r="F28" s="81">
        <v>429</v>
      </c>
      <c r="G28" s="81">
        <v>430.8</v>
      </c>
      <c r="H28" s="44">
        <f>AVERAGE(B28:F28)</f>
        <v>427.2</v>
      </c>
      <c r="I28" s="44">
        <f>(H28/G28-1)*100</f>
        <v>-0.8356545961002881</v>
      </c>
      <c r="J28" s="82">
        <v>557.04</v>
      </c>
      <c r="K28" s="83">
        <v>437.43</v>
      </c>
      <c r="L28" s="44">
        <f>(K28/J28-1)*100</f>
        <v>-21.472425678586816</v>
      </c>
    </row>
    <row r="29" spans="1:12" ht="15">
      <c r="A29" s="125" t="s">
        <v>29</v>
      </c>
      <c r="B29" s="110">
        <v>426</v>
      </c>
      <c r="C29" s="109">
        <v>426</v>
      </c>
      <c r="D29" s="109">
        <v>426</v>
      </c>
      <c r="E29" s="133">
        <v>427</v>
      </c>
      <c r="F29" s="133">
        <v>427</v>
      </c>
      <c r="G29" s="110">
        <v>431.6</v>
      </c>
      <c r="H29" s="110">
        <f>AVERAGE(B29:F29)</f>
        <v>426.4</v>
      </c>
      <c r="I29" s="111">
        <f>(H29/G29-1)*100</f>
        <v>-1.2048192771084487</v>
      </c>
      <c r="J29" s="112">
        <v>557.04</v>
      </c>
      <c r="K29" s="113">
        <v>437.14</v>
      </c>
      <c r="L29" s="131">
        <f>(K29/J29-1)*100</f>
        <v>-21.52448657187993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73</v>
      </c>
    </row>
    <row r="33" ht="15">
      <c r="A33" s="1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4:H17 H22 H10:H13 H23:H25 H6:H7 H19 H20 H18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77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28</v>
      </c>
      <c r="C5" s="77">
        <v>29</v>
      </c>
      <c r="D5" s="77">
        <v>30</v>
      </c>
      <c r="E5" s="77">
        <v>31</v>
      </c>
      <c r="F5" s="77">
        <v>1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226.1446</v>
      </c>
      <c r="C8" s="41">
        <v>224.4222</v>
      </c>
      <c r="D8" s="41">
        <v>229.5893</v>
      </c>
      <c r="E8" s="40">
        <v>227.5224</v>
      </c>
      <c r="F8" s="84">
        <v>227.0057</v>
      </c>
      <c r="G8" s="41">
        <v>234.20516000000003</v>
      </c>
      <c r="H8" s="51">
        <f aca="true" t="shared" si="0" ref="H8:H15">AVERAGE(B8:F8)</f>
        <v>226.93684</v>
      </c>
      <c r="I8" s="135">
        <f aca="true" t="shared" si="1" ref="I8:I15">(H8/G8-1)*100</f>
        <v>-3.1033987466373647</v>
      </c>
      <c r="J8" s="42">
        <v>262.78</v>
      </c>
      <c r="K8" s="43">
        <v>232.83</v>
      </c>
      <c r="L8" s="41">
        <f>(K8/J8-1)*100</f>
        <v>-11.3973666184641</v>
      </c>
    </row>
    <row r="9" spans="1:12" ht="15" customHeight="1">
      <c r="A9" s="38" t="s">
        <v>34</v>
      </c>
      <c r="B9" s="45">
        <v>535</v>
      </c>
      <c r="C9" s="45">
        <v>528</v>
      </c>
      <c r="D9" s="45">
        <v>531</v>
      </c>
      <c r="E9" s="44">
        <v>536</v>
      </c>
      <c r="F9" s="45">
        <v>533</v>
      </c>
      <c r="G9" s="45">
        <v>534.8</v>
      </c>
      <c r="H9" s="45">
        <f t="shared" si="0"/>
        <v>532.6</v>
      </c>
      <c r="I9" s="45">
        <f t="shared" si="1"/>
        <v>-0.4113687359760476</v>
      </c>
      <c r="J9" s="47">
        <v>647.55</v>
      </c>
      <c r="K9" s="48">
        <v>544.76</v>
      </c>
      <c r="L9" s="44">
        <f>(K9/J9-1)*100</f>
        <v>-15.873677708285072</v>
      </c>
    </row>
    <row r="10" spans="1:12" ht="15" customHeight="1">
      <c r="A10" s="31" t="s">
        <v>35</v>
      </c>
      <c r="B10" s="41">
        <v>467.1081</v>
      </c>
      <c r="C10" s="153">
        <v>469.9558</v>
      </c>
      <c r="D10" s="41">
        <v>473.079</v>
      </c>
      <c r="E10" s="40">
        <v>470.4151</v>
      </c>
      <c r="F10" s="84">
        <v>465.179</v>
      </c>
      <c r="G10" s="41">
        <v>479.52756</v>
      </c>
      <c r="H10" s="51">
        <f t="shared" si="0"/>
        <v>469.1474</v>
      </c>
      <c r="I10" s="135">
        <f t="shared" si="1"/>
        <v>-2.164663903780628</v>
      </c>
      <c r="J10" s="42">
        <v>622.92</v>
      </c>
      <c r="K10" s="43">
        <v>505.82</v>
      </c>
      <c r="L10" s="41">
        <f>(K10/J10-1)*100</f>
        <v>-18.798561613048214</v>
      </c>
    </row>
    <row r="11" spans="1:12" ht="15" customHeight="1">
      <c r="A11" s="38" t="s">
        <v>61</v>
      </c>
      <c r="B11" s="45">
        <v>460.22781659806645</v>
      </c>
      <c r="C11" s="45">
        <v>463.85830540928674</v>
      </c>
      <c r="D11" s="45">
        <v>463.2725188652212</v>
      </c>
      <c r="E11" s="44">
        <v>461.9352373674659</v>
      </c>
      <c r="F11" s="45">
        <v>460.120355334798</v>
      </c>
      <c r="G11" s="45">
        <v>473.81317693039546</v>
      </c>
      <c r="H11" s="45">
        <f t="shared" si="0"/>
        <v>461.8828467149677</v>
      </c>
      <c r="I11" s="45">
        <f t="shared" si="1"/>
        <v>-2.5179397273665027</v>
      </c>
      <c r="J11" s="44">
        <v>623.43</v>
      </c>
      <c r="K11" s="48">
        <v>476.4403311673661</v>
      </c>
      <c r="L11" s="44">
        <f aca="true" t="shared" si="2" ref="L11:L24">(K11/J11-1)*100</f>
        <v>-23.57757387880498</v>
      </c>
    </row>
    <row r="12" spans="1:12" s="17" customFormat="1" ht="15" customHeight="1">
      <c r="A12" s="49" t="s">
        <v>69</v>
      </c>
      <c r="B12" s="41">
        <v>145.49631473150188</v>
      </c>
      <c r="C12" s="153">
        <v>145.52417424605073</v>
      </c>
      <c r="D12" s="153">
        <v>145.19056261343013</v>
      </c>
      <c r="E12" s="40">
        <v>145.19056261343013</v>
      </c>
      <c r="F12" s="84">
        <v>145.19056261343013</v>
      </c>
      <c r="G12" s="132">
        <v>147.07731508479566</v>
      </c>
      <c r="H12" s="51">
        <f t="shared" si="0"/>
        <v>145.3184353635686</v>
      </c>
      <c r="I12" s="135">
        <f t="shared" si="1"/>
        <v>-1.1958878364165093</v>
      </c>
      <c r="J12" s="40">
        <v>266.28</v>
      </c>
      <c r="K12" s="53">
        <v>163.80095468216365</v>
      </c>
      <c r="L12" s="41">
        <f>(K12/J12-1)*100</f>
        <v>-38.48544589073018</v>
      </c>
    </row>
    <row r="13" spans="1:12" ht="15" customHeight="1">
      <c r="A13" s="54" t="s">
        <v>36</v>
      </c>
      <c r="B13" s="46">
        <v>184</v>
      </c>
      <c r="C13" s="46">
        <v>180</v>
      </c>
      <c r="D13" s="45">
        <v>181</v>
      </c>
      <c r="E13" s="44">
        <v>181</v>
      </c>
      <c r="F13" s="45">
        <v>181</v>
      </c>
      <c r="G13" s="46">
        <v>185.2</v>
      </c>
      <c r="H13" s="45">
        <f t="shared" si="0"/>
        <v>181.4</v>
      </c>
      <c r="I13" s="45">
        <f t="shared" si="1"/>
        <v>-2.051835853131745</v>
      </c>
      <c r="J13" s="57">
        <v>233.5</v>
      </c>
      <c r="K13" s="57">
        <v>196.33</v>
      </c>
      <c r="L13" s="44">
        <f t="shared" si="2"/>
        <v>-15.918629550321196</v>
      </c>
    </row>
    <row r="14" spans="1:12" ht="15" customHeight="1">
      <c r="A14" s="49" t="s">
        <v>37</v>
      </c>
      <c r="B14" s="51">
        <v>840.1807</v>
      </c>
      <c r="C14" s="121">
        <v>875.6751</v>
      </c>
      <c r="D14" s="51">
        <v>890.0051</v>
      </c>
      <c r="E14" s="50">
        <v>899.485</v>
      </c>
      <c r="F14" s="84">
        <v>889.3437</v>
      </c>
      <c r="G14" s="51">
        <v>796.0442</v>
      </c>
      <c r="H14" s="51">
        <f t="shared" si="0"/>
        <v>878.9379200000001</v>
      </c>
      <c r="I14" s="135">
        <f t="shared" si="1"/>
        <v>10.413205698879535</v>
      </c>
      <c r="J14" s="60">
        <v>1161.14</v>
      </c>
      <c r="K14" s="60">
        <v>929.02</v>
      </c>
      <c r="L14" s="41">
        <f t="shared" si="2"/>
        <v>-19.990698796010832</v>
      </c>
    </row>
    <row r="15" spans="1:12" ht="15" customHeight="1">
      <c r="A15" s="54" t="s">
        <v>38</v>
      </c>
      <c r="B15" s="46">
        <v>889.7846</v>
      </c>
      <c r="C15" s="46">
        <v>903.2328</v>
      </c>
      <c r="D15" s="45">
        <v>917.5628</v>
      </c>
      <c r="E15" s="44">
        <v>911.1694</v>
      </c>
      <c r="F15" s="45">
        <v>944.9001</v>
      </c>
      <c r="G15" s="46">
        <v>910.5962400000001</v>
      </c>
      <c r="H15" s="45">
        <f t="shared" si="0"/>
        <v>913.32994</v>
      </c>
      <c r="I15" s="45">
        <f t="shared" si="1"/>
        <v>0.300209893245329</v>
      </c>
      <c r="J15" s="137">
        <v>1188.51</v>
      </c>
      <c r="K15" s="138">
        <v>934.52</v>
      </c>
      <c r="L15" s="44">
        <f t="shared" si="2"/>
        <v>-21.370455444211657</v>
      </c>
    </row>
    <row r="16" spans="1:12" ht="15" customHeight="1">
      <c r="A16" s="49" t="s">
        <v>39</v>
      </c>
      <c r="B16" s="51">
        <v>986.8875</v>
      </c>
      <c r="C16" s="51">
        <v>985.9349</v>
      </c>
      <c r="D16" s="40">
        <v>996.4266</v>
      </c>
      <c r="E16" s="40">
        <v>1012.9192</v>
      </c>
      <c r="F16" s="84">
        <v>1014.2936</v>
      </c>
      <c r="G16" s="51">
        <v>1007.2925600000001</v>
      </c>
      <c r="H16" s="51">
        <f aca="true" t="shared" si="3" ref="H16:H22">AVERAGE(B16:F16)</f>
        <v>999.29236</v>
      </c>
      <c r="I16" s="135">
        <f aca="true" t="shared" si="4" ref="I16:I22">(H16/G16-1)*100</f>
        <v>-0.794228044333023</v>
      </c>
      <c r="J16" s="60">
        <v>1253.36</v>
      </c>
      <c r="K16" s="139">
        <v>1016.97</v>
      </c>
      <c r="L16" s="41">
        <f t="shared" si="2"/>
        <v>-18.860502968021954</v>
      </c>
    </row>
    <row r="17" spans="1:12" ht="15" customHeight="1">
      <c r="A17" s="54" t="s">
        <v>40</v>
      </c>
      <c r="B17" s="46">
        <v>929</v>
      </c>
      <c r="C17" s="154">
        <v>923</v>
      </c>
      <c r="D17" s="45">
        <v>925</v>
      </c>
      <c r="E17" s="44">
        <v>946</v>
      </c>
      <c r="F17" s="45">
        <v>941</v>
      </c>
      <c r="G17" s="46">
        <v>929.6</v>
      </c>
      <c r="H17" s="45">
        <f t="shared" si="3"/>
        <v>932.8</v>
      </c>
      <c r="I17" s="45">
        <f t="shared" si="4"/>
        <v>0.344234079173833</v>
      </c>
      <c r="J17" s="137">
        <v>1197.82</v>
      </c>
      <c r="K17" s="138">
        <v>888.29</v>
      </c>
      <c r="L17" s="44">
        <f t="shared" si="2"/>
        <v>-25.841111352289992</v>
      </c>
    </row>
    <row r="18" spans="1:12" ht="15" customHeight="1">
      <c r="A18" s="49" t="s">
        <v>41</v>
      </c>
      <c r="B18" s="51">
        <v>1000</v>
      </c>
      <c r="C18" s="51">
        <v>990</v>
      </c>
      <c r="D18" s="51">
        <v>1000</v>
      </c>
      <c r="E18" s="50">
        <v>995</v>
      </c>
      <c r="F18" s="84">
        <v>1005</v>
      </c>
      <c r="G18" s="51">
        <v>998</v>
      </c>
      <c r="H18" s="51">
        <f>AVERAGE(B18:F18)</f>
        <v>998</v>
      </c>
      <c r="I18" s="135">
        <f>(H18/G18-1)*100</f>
        <v>0</v>
      </c>
      <c r="J18" s="60">
        <v>1290.23</v>
      </c>
      <c r="K18" s="139">
        <v>964.64</v>
      </c>
      <c r="L18" s="41">
        <f t="shared" si="2"/>
        <v>-25.23503561380529</v>
      </c>
    </row>
    <row r="19" spans="1:12" ht="15" customHeight="1">
      <c r="A19" s="54" t="s">
        <v>42</v>
      </c>
      <c r="B19" s="46">
        <v>940</v>
      </c>
      <c r="C19" s="154">
        <v>940</v>
      </c>
      <c r="D19" s="46">
        <v>940</v>
      </c>
      <c r="E19" s="44">
        <v>940</v>
      </c>
      <c r="F19" s="45">
        <v>940</v>
      </c>
      <c r="G19" s="46">
        <v>940</v>
      </c>
      <c r="H19" s="45">
        <f>AVERAGE(B19:F19)</f>
        <v>940</v>
      </c>
      <c r="I19" s="45">
        <f>(H19/G19-1)*100</f>
        <v>0</v>
      </c>
      <c r="J19" s="137">
        <v>1175.91</v>
      </c>
      <c r="K19" s="138">
        <v>970.48</v>
      </c>
      <c r="L19" s="44">
        <f t="shared" si="2"/>
        <v>-17.469874395149287</v>
      </c>
    </row>
    <row r="20" spans="1:12" ht="15" customHeight="1">
      <c r="A20" s="49" t="s">
        <v>43</v>
      </c>
      <c r="B20" s="51">
        <v>1017.2533</v>
      </c>
      <c r="C20" s="121">
        <v>1014.8924</v>
      </c>
      <c r="D20" s="51">
        <v>1023.9142</v>
      </c>
      <c r="E20" s="50">
        <v>1033.5349</v>
      </c>
      <c r="F20" s="84">
        <v>1047.2787</v>
      </c>
      <c r="G20" s="51">
        <v>1032.58212</v>
      </c>
      <c r="H20" s="51">
        <f>AVERAGE(B20:F20)</f>
        <v>1027.3747</v>
      </c>
      <c r="I20" s="135">
        <f>(H20/G20-1)*100</f>
        <v>-0.5043104949367105</v>
      </c>
      <c r="J20" s="60">
        <v>1231.38</v>
      </c>
      <c r="K20" s="139">
        <v>980.85</v>
      </c>
      <c r="L20" s="41">
        <f t="shared" si="2"/>
        <v>-20.34546606246651</v>
      </c>
    </row>
    <row r="21" spans="1:12" ht="15" customHeight="1">
      <c r="A21" s="54" t="s">
        <v>44</v>
      </c>
      <c r="B21" s="46">
        <v>870.8249</v>
      </c>
      <c r="C21" s="154">
        <v>870.8249</v>
      </c>
      <c r="D21" s="46">
        <v>870.8249</v>
      </c>
      <c r="E21" s="55">
        <v>870.8249</v>
      </c>
      <c r="F21" s="108">
        <v>870.8249</v>
      </c>
      <c r="G21" s="46">
        <v>870.8249</v>
      </c>
      <c r="H21" s="45">
        <f t="shared" si="3"/>
        <v>870.8249</v>
      </c>
      <c r="I21" s="45">
        <f t="shared" si="4"/>
        <v>0</v>
      </c>
      <c r="J21" s="137">
        <v>1360.63</v>
      </c>
      <c r="K21" s="138">
        <v>912.16</v>
      </c>
      <c r="L21" s="44">
        <f t="shared" si="2"/>
        <v>-32.96046684256558</v>
      </c>
    </row>
    <row r="22" spans="1:12" ht="15" customHeight="1">
      <c r="A22" s="49" t="s">
        <v>45</v>
      </c>
      <c r="B22" s="121">
        <v>1080.2638</v>
      </c>
      <c r="C22" s="121">
        <v>1080.2638</v>
      </c>
      <c r="D22" s="121">
        <v>1080.2638</v>
      </c>
      <c r="E22" s="50">
        <v>1080.2638</v>
      </c>
      <c r="F22" s="121">
        <v>1080.2638</v>
      </c>
      <c r="G22" s="50">
        <v>1080.2638</v>
      </c>
      <c r="H22" s="51">
        <f t="shared" si="3"/>
        <v>1080.2638</v>
      </c>
      <c r="I22" s="135">
        <f t="shared" si="4"/>
        <v>0</v>
      </c>
      <c r="J22" s="60">
        <v>1572.95</v>
      </c>
      <c r="K22" s="61">
        <v>1121.6</v>
      </c>
      <c r="L22" s="62">
        <f t="shared" si="2"/>
        <v>-28.694491242569697</v>
      </c>
    </row>
    <row r="23" spans="1:12" ht="15" customHeight="1">
      <c r="A23" s="54" t="s">
        <v>46</v>
      </c>
      <c r="B23" s="46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1">
        <v>415.5709</v>
      </c>
      <c r="C24" s="50">
        <v>412.9253</v>
      </c>
      <c r="D24" s="51">
        <v>403.6659</v>
      </c>
      <c r="E24" s="50">
        <v>401.2408</v>
      </c>
      <c r="F24" s="85">
        <v>401.0204</v>
      </c>
      <c r="G24" s="51">
        <v>420.95014000000003</v>
      </c>
      <c r="H24" s="51">
        <f>AVERAGE(B24:F24)</f>
        <v>406.88466</v>
      </c>
      <c r="I24" s="135">
        <f>(H24/G24-1)*100</f>
        <v>-3.3413648466775747</v>
      </c>
      <c r="J24" s="148">
        <v>463.5</v>
      </c>
      <c r="K24" s="40">
        <v>382.25</v>
      </c>
      <c r="L24" s="62">
        <f t="shared" si="2"/>
        <v>-17.529665587918018</v>
      </c>
    </row>
    <row r="25" spans="1:12" ht="15" customHeight="1">
      <c r="A25" s="54" t="s">
        <v>48</v>
      </c>
      <c r="B25" s="46">
        <v>499.7</v>
      </c>
      <c r="C25" s="55">
        <v>488.8</v>
      </c>
      <c r="D25" s="56">
        <v>485.1</v>
      </c>
      <c r="E25" s="55">
        <v>483.3</v>
      </c>
      <c r="F25" s="108">
        <v>481.3</v>
      </c>
      <c r="G25" s="55">
        <v>508.05999999999995</v>
      </c>
      <c r="H25" s="45">
        <f>AVERAGE(B25:F25)</f>
        <v>487.64</v>
      </c>
      <c r="I25" s="45">
        <f>(H25/G25-1)*100</f>
        <v>-4.019210329488631</v>
      </c>
      <c r="J25" s="57">
        <v>574.14</v>
      </c>
      <c r="K25" s="58">
        <v>487.24</v>
      </c>
      <c r="L25" s="44">
        <f>(K25/J25-1)*100</f>
        <v>-15.135681192740446</v>
      </c>
    </row>
    <row r="26" spans="1:12" ht="15" customHeight="1">
      <c r="A26" s="49" t="s">
        <v>49</v>
      </c>
      <c r="B26" s="51">
        <v>416.8936</v>
      </c>
      <c r="C26" s="59">
        <v>406.7524</v>
      </c>
      <c r="D26" s="59">
        <v>403.8864</v>
      </c>
      <c r="E26" s="50">
        <v>403.8864</v>
      </c>
      <c r="F26" s="84">
        <v>402.3431</v>
      </c>
      <c r="G26" s="50">
        <v>423.94842</v>
      </c>
      <c r="H26" s="51">
        <f>AVERAGE(B26:F26)</f>
        <v>406.75238</v>
      </c>
      <c r="I26" s="135">
        <f>(H26/G26-1)*100</f>
        <v>-4.056163247406364</v>
      </c>
      <c r="J26" s="52">
        <v>452.6</v>
      </c>
      <c r="K26" s="53">
        <v>375.78</v>
      </c>
      <c r="L26" s="41">
        <f>(K26/J26-1)*100</f>
        <v>-16.973044631020784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9 H25:H26 H21:H24 H14:H16 H10:H13 H17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2013-11-04T15:08:42Z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