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<sst xmlns="http://schemas.openxmlformats.org/spreadsheetml/2006/main" count="186" uniqueCount="78">
  <si>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</si>
  <si>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</si>
  <si>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</si>
  <si>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</si>
  <si>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</si>
  <si>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</si>
  <si>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</si>
  <si>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</si>
  <si>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</si>
  <si>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</si>
  <si>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</si>
  <si>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</si>
  <si>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</si>
  <si>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</si>
  <si>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</si>
  <si>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</si>
  <si>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</si>
  <si>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</si>
  <si>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</si>
  <si>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</si>
  <si>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</si>
  <si>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</si>
  <si>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</si>
  <si>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</si>
  <si>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</si>
  <si>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</si>
  <si>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</si>
  <si>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</si>
  <si>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</si>
  <si>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</si>
  <si>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</si>
  <si>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</si>
  <si>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</si>
  <si>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</si>
  <si>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</si>
  <si>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</si>
  <si>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</si>
  <si>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</si>
  <si>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</si>
  <si>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</si>
  <si>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</si>
  <si>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</si>
  <si>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</si>
  <si>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</si>
  <si>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</si>
  <si>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</si>
  <si>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</si>
  <si>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</si>
  <si>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</si>
  <si>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</si>
  <si>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</si>
  <si>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</si>
  <si>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</si>
  <si>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</si>
  <si>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</si>
  <si>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</si>
  <si>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</si>
  <si>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</si>
  <si>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</si>
  <si>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</si>
  <si>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</si>
  <si>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</si>
  <si>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</si>
  <si>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</si>
  <si>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</si>
  <si>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</si>
  <si>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</si>
  <si>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</si>
  <si>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</si>
  <si>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</si>
  <si>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</si>
  <si>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</si>
  <si>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</si>
  <si>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2013 se publican los siguientes precios de Canadá: Trigo Western Amber Durum (12,5% proteína).</t>
  </si>
  <si>
    <t>Octubre</t>
  </si>
  <si>
    <t>Noviembre</t>
  </si>
  <si>
    <t>semana del 25 de noviembre al 1 de diciembre de 2013</t>
  </si>
  <si>
    <t>Nota: lunes 25 de noviembre feriado nacional en Argentina, y jueves 28 en Estados Unidos de Norteamérica, mercados cerrados.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</si>
</sst>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8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55" fillId="19" borderId="29" xfId="0" applyNumberFormat="1" applyFont="1" applyFill="1" applyBorder="1" applyAlignment="1" applyProtection="1">
      <alignment horizontal="center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0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6" t="s">
        <v>58</v>
      </c>
      <c r="B10" s="166"/>
      <c r="C10" s="166"/>
      <c r="D10" s="166"/>
      <c r="E10" s="166"/>
      <c r="F10" s="166"/>
      <c r="G10" s="166"/>
    </row>
    <row r="11" spans="1:7" ht="18">
      <c r="A11" s="169" t="s">
        <v>60</v>
      </c>
      <c r="B11" s="169"/>
      <c r="C11" s="169"/>
      <c r="D11" s="169"/>
      <c r="E11" s="169"/>
      <c r="F11" s="169"/>
      <c r="G11" s="169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7" t="s">
        <v>52</v>
      </c>
      <c r="B13" s="167"/>
      <c r="C13" s="167"/>
      <c r="D13" s="167"/>
      <c r="E13" s="167"/>
      <c r="F13" s="167"/>
      <c r="G13" s="167"/>
    </row>
    <row r="14" spans="1:7" ht="18">
      <c r="A14" s="168" t="s">
        <v>53</v>
      </c>
      <c r="B14" s="168"/>
      <c r="C14" s="168"/>
      <c r="D14" s="168"/>
      <c r="E14" s="168"/>
      <c r="F14" s="168"/>
      <c r="G14" s="168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8" t="s">
        <v>54</v>
      </c>
      <c r="B18" s="168"/>
      <c r="C18" s="168"/>
      <c r="D18" s="168"/>
      <c r="E18" s="168"/>
      <c r="F18" s="168"/>
      <c r="G18" s="168"/>
    </row>
    <row r="19" spans="1:7" ht="18">
      <c r="A19" s="167" t="s">
        <v>55</v>
      </c>
      <c r="B19" s="167"/>
      <c r="C19" s="167"/>
      <c r="D19" s="167"/>
      <c r="E19" s="167"/>
      <c r="F19" s="167"/>
      <c r="G19" s="167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8" t="s">
        <v>56</v>
      </c>
      <c r="B22" s="168"/>
      <c r="C22" s="168"/>
      <c r="D22" s="168"/>
      <c r="E22" s="168"/>
      <c r="F22" s="168"/>
      <c r="G22" s="168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0" t="s">
        <v>0</v>
      </c>
      <c r="B24" s="170"/>
      <c r="C24" s="170"/>
      <c r="D24" s="170"/>
      <c r="E24" s="170"/>
      <c r="F24" s="170"/>
      <c r="G24" s="170"/>
    </row>
    <row r="36" spans="2:4" ht="18">
      <c r="B36" s="171" t="s">
        <v>59</v>
      </c>
      <c r="C36" s="171"/>
      <c r="D36" s="171"/>
    </row>
    <row r="37" spans="2:4" ht="18">
      <c r="B37" s="171" t="s">
        <v>70</v>
      </c>
      <c r="C37" s="171"/>
      <c r="D37" s="15"/>
    </row>
    <row r="38" spans="2:4" ht="18">
      <c r="B38" s="171" t="s">
        <v>71</v>
      </c>
      <c r="C38" s="171"/>
      <c r="D38" s="15"/>
    </row>
    <row r="39" spans="2:4" ht="18">
      <c r="B39" s="165" t="s">
        <v>57</v>
      </c>
      <c r="C39" s="165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2"/>
      <c r="B2" s="173" t="s">
        <v>75</v>
      </c>
      <c r="C2" s="173"/>
      <c r="D2" s="173"/>
      <c r="E2" s="173"/>
      <c r="F2" s="173"/>
      <c r="G2" s="174" t="s">
        <v>3</v>
      </c>
      <c r="H2" s="174"/>
      <c r="I2" s="174"/>
      <c r="J2" s="174" t="s">
        <v>4</v>
      </c>
      <c r="K2" s="174"/>
      <c r="L2" s="174"/>
      <c r="M2" s="4"/>
      <c r="N2" s="4"/>
      <c r="O2" s="4"/>
    </row>
    <row r="3" spans="1:15" ht="15.75">
      <c r="A3" s="172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4"/>
      <c r="H3" s="174"/>
      <c r="I3" s="174"/>
      <c r="J3" s="175" t="s">
        <v>74</v>
      </c>
      <c r="K3" s="175"/>
      <c r="L3" s="175"/>
      <c r="M3" s="4"/>
      <c r="N3" s="4"/>
      <c r="O3" s="4"/>
    </row>
    <row r="4" spans="1:15" ht="15.75">
      <c r="A4" s="172"/>
      <c r="B4" s="146">
        <v>25</v>
      </c>
      <c r="C4" s="145">
        <v>26</v>
      </c>
      <c r="D4" s="145">
        <v>27</v>
      </c>
      <c r="E4" s="145">
        <v>28</v>
      </c>
      <c r="F4" s="145">
        <v>29</v>
      </c>
      <c r="G4" s="140" t="s">
        <v>65</v>
      </c>
      <c r="H4" s="140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2" t="s">
        <v>11</v>
      </c>
      <c r="B5" s="141"/>
      <c r="C5" s="142"/>
      <c r="D5" s="142"/>
      <c r="E5" s="142"/>
      <c r="F5" s="143"/>
      <c r="G5" s="144"/>
      <c r="H5" s="14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39" t="s">
        <v>15</v>
      </c>
      <c r="C6" s="81">
        <v>355</v>
      </c>
      <c r="D6" s="81">
        <v>355</v>
      </c>
      <c r="E6" s="81">
        <v>355</v>
      </c>
      <c r="F6" s="81">
        <v>355</v>
      </c>
      <c r="G6" s="81">
        <v>333</v>
      </c>
      <c r="H6" s="136">
        <f>AVERAGE(B6:F6)</f>
        <v>355</v>
      </c>
      <c r="I6" s="136">
        <f>(H6/G6-1)*100</f>
        <v>6.606606606606613</v>
      </c>
      <c r="J6" s="82">
        <v>330</v>
      </c>
      <c r="K6" s="83">
        <v>300</v>
      </c>
      <c r="L6" s="44">
        <f>(K6/J6-1)*100</f>
        <v>-9.090909090909093</v>
      </c>
      <c r="M6" s="4"/>
      <c r="N6" s="4"/>
      <c r="O6" s="4"/>
    </row>
    <row r="7" spans="1:15" ht="15">
      <c r="A7" s="123" t="s">
        <v>62</v>
      </c>
      <c r="B7" s="63" t="s">
        <v>15</v>
      </c>
      <c r="C7" s="85">
        <v>341</v>
      </c>
      <c r="D7" s="85">
        <v>341</v>
      </c>
      <c r="E7" s="85">
        <v>341</v>
      </c>
      <c r="F7" s="85">
        <v>341</v>
      </c>
      <c r="G7" s="40">
        <v>319.8</v>
      </c>
      <c r="H7" s="149">
        <f>AVERAGE(B7:F7)</f>
        <v>341</v>
      </c>
      <c r="I7" s="149">
        <f>(H7/G7-1)*100</f>
        <v>6.62914321450907</v>
      </c>
      <c r="J7" s="87">
        <v>317</v>
      </c>
      <c r="K7" s="87">
        <v>288</v>
      </c>
      <c r="L7" s="101">
        <f>(K7/J7-1)*100</f>
        <v>-9.148264984227128</v>
      </c>
      <c r="M7" s="4"/>
      <c r="N7" s="4"/>
      <c r="O7" s="4"/>
    </row>
    <row r="8" spans="1:15" ht="15.75">
      <c r="A8" s="124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3" t="s">
        <v>14</v>
      </c>
      <c r="B9" s="6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282.01</v>
      </c>
      <c r="C10" s="81">
        <v>279.62</v>
      </c>
      <c r="D10" s="81">
        <v>282.38</v>
      </c>
      <c r="E10" s="88" t="s">
        <v>15</v>
      </c>
      <c r="F10" s="81">
        <v>284.31</v>
      </c>
      <c r="G10" s="81">
        <v>279.256</v>
      </c>
      <c r="H10" s="136">
        <f>AVERAGE(B10:F10)</f>
        <v>282.08</v>
      </c>
      <c r="I10" s="136">
        <f>(H10/G10-1)*100</f>
        <v>1.0112584868364527</v>
      </c>
      <c r="J10" s="82">
        <v>343.38</v>
      </c>
      <c r="K10" s="83">
        <v>295.11</v>
      </c>
      <c r="L10" s="44">
        <f>(K10/J10-1)*100</f>
        <v>-14.057312598287607</v>
      </c>
      <c r="M10" s="4"/>
      <c r="N10" s="4"/>
      <c r="O10" s="4"/>
    </row>
    <row r="11" spans="1:15" ht="15">
      <c r="A11" s="94" t="s">
        <v>17</v>
      </c>
      <c r="B11" s="40">
        <v>316.18</v>
      </c>
      <c r="C11" s="85">
        <v>316.46</v>
      </c>
      <c r="D11" s="85">
        <v>319.67</v>
      </c>
      <c r="E11" s="91" t="s">
        <v>15</v>
      </c>
      <c r="F11" s="85">
        <v>319.76</v>
      </c>
      <c r="G11" s="85">
        <v>313.464</v>
      </c>
      <c r="H11" s="149">
        <f>AVERAGE(B11:F11)</f>
        <v>318.0175</v>
      </c>
      <c r="I11" s="149">
        <f>(H11/G11-1)*100</f>
        <v>1.4526388995227402</v>
      </c>
      <c r="J11" s="95">
        <v>376</v>
      </c>
      <c r="K11" s="96">
        <v>334.99</v>
      </c>
      <c r="L11" s="101">
        <f>(K11/J11-1)*100</f>
        <v>-10.906914893617014</v>
      </c>
      <c r="M11" s="4"/>
      <c r="N11" s="4"/>
      <c r="O11" s="4"/>
    </row>
    <row r="12" spans="1:15" ht="15">
      <c r="A12" s="97" t="s">
        <v>18</v>
      </c>
      <c r="B12" s="134">
        <v>314.34</v>
      </c>
      <c r="C12" s="129">
        <v>314.62</v>
      </c>
      <c r="D12" s="129">
        <v>317.84</v>
      </c>
      <c r="E12" s="162" t="s">
        <v>15</v>
      </c>
      <c r="F12" s="129">
        <v>317.93</v>
      </c>
      <c r="G12" s="129">
        <v>311.626</v>
      </c>
      <c r="H12" s="157">
        <f>AVERAGE(B12:F12)</f>
        <v>316.1825</v>
      </c>
      <c r="I12" s="157">
        <f>(H12/G12-1)*100</f>
        <v>1.462169395364965</v>
      </c>
      <c r="J12" s="159">
        <v>372.33347826086947</v>
      </c>
      <c r="K12" s="160">
        <v>333.15</v>
      </c>
      <c r="L12" s="134">
        <f>(K12/J12-1)*100</f>
        <v>-10.523759089268959</v>
      </c>
      <c r="M12" s="4"/>
      <c r="N12" s="4"/>
      <c r="O12" s="4"/>
    </row>
    <row r="13" spans="1:15" ht="15">
      <c r="A13" s="98" t="s">
        <v>51</v>
      </c>
      <c r="B13" s="156">
        <v>312.51</v>
      </c>
      <c r="C13" s="103">
        <v>312.78</v>
      </c>
      <c r="D13" s="103">
        <v>316</v>
      </c>
      <c r="E13" s="163" t="s">
        <v>15</v>
      </c>
      <c r="F13" s="103">
        <v>316.09</v>
      </c>
      <c r="G13" s="103">
        <v>309.788</v>
      </c>
      <c r="H13" s="158">
        <f>AVERAGE(B13:F13)</f>
        <v>314.34499999999997</v>
      </c>
      <c r="I13" s="158">
        <f>(H13/G13-1)*100</f>
        <v>1.471005978281914</v>
      </c>
      <c r="J13" s="147">
        <v>368.65739130434787</v>
      </c>
      <c r="K13" s="161">
        <v>331.32</v>
      </c>
      <c r="L13" s="130">
        <f>(K13/J13-1)*100</f>
        <v>-10.12793780486656</v>
      </c>
      <c r="M13" s="4"/>
      <c r="N13" s="4"/>
      <c r="O13" s="4"/>
    </row>
    <row r="14" spans="1:15" ht="15">
      <c r="A14" s="99" t="s">
        <v>19</v>
      </c>
      <c r="B14" s="127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26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99"/>
      <c r="B16" s="127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0" t="s">
        <v>21</v>
      </c>
      <c r="B17" s="126"/>
      <c r="C17" s="91"/>
      <c r="D17" s="85"/>
      <c r="E17" s="85"/>
      <c r="F17" s="91"/>
      <c r="G17" s="40"/>
      <c r="H17" s="40"/>
      <c r="I17" s="101"/>
      <c r="J17" s="95"/>
      <c r="K17" s="87"/>
      <c r="L17" s="41"/>
      <c r="M17" s="4"/>
      <c r="N17" s="4"/>
      <c r="O17" s="4"/>
    </row>
    <row r="18" spans="1:15" ht="15">
      <c r="A18" s="102" t="s">
        <v>72</v>
      </c>
      <c r="B18" s="44">
        <v>234.4120717471766</v>
      </c>
      <c r="C18" s="81">
        <v>233.96798332859711</v>
      </c>
      <c r="D18" s="81">
        <v>233.99014778325122</v>
      </c>
      <c r="E18" s="81">
        <v>233.1068327670819</v>
      </c>
      <c r="F18" s="81">
        <v>233.30499669405876</v>
      </c>
      <c r="G18" s="81">
        <v>236.139020119701</v>
      </c>
      <c r="H18" s="136">
        <f>AVERAGE(B18:F18)</f>
        <v>233.75640646403312</v>
      </c>
      <c r="I18" s="136">
        <f>(H18/G18-1)*100</f>
        <v>-1.0089876948164322</v>
      </c>
      <c r="J18" s="89" t="s">
        <v>63</v>
      </c>
      <c r="K18" s="83">
        <v>236.89</v>
      </c>
      <c r="L18" s="39" t="s">
        <v>15</v>
      </c>
      <c r="M18" s="4"/>
      <c r="N18" s="4"/>
      <c r="O18" s="4"/>
    </row>
    <row r="19" spans="1:15" ht="15">
      <c r="A19" s="151"/>
      <c r="B19" s="126"/>
      <c r="C19" s="91"/>
      <c r="D19" s="85"/>
      <c r="E19" s="85"/>
      <c r="F19" s="85"/>
      <c r="G19" s="91"/>
      <c r="H19" s="91"/>
      <c r="I19" s="91"/>
      <c r="J19" s="150"/>
      <c r="K19" s="92"/>
      <c r="L19" s="63"/>
      <c r="M19" s="4"/>
      <c r="N19" s="4"/>
      <c r="O19" s="4"/>
    </row>
    <row r="20" spans="1:15" ht="15.75">
      <c r="A20" s="104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63" t="s">
        <v>15</v>
      </c>
      <c r="C21" s="85">
        <v>206</v>
      </c>
      <c r="D21" s="85">
        <v>205</v>
      </c>
      <c r="E21" s="85">
        <v>206</v>
      </c>
      <c r="F21" s="85">
        <v>206</v>
      </c>
      <c r="G21" s="85">
        <v>206.2</v>
      </c>
      <c r="H21" s="149">
        <f>AVERAGE(B21:F21)</f>
        <v>205.75</v>
      </c>
      <c r="I21" s="149">
        <f>(H21/G21-1)*100</f>
        <v>-0.2182347235693438</v>
      </c>
      <c r="J21" s="95">
        <v>274.59</v>
      </c>
      <c r="K21" s="96">
        <v>208.05</v>
      </c>
      <c r="L21" s="101">
        <f>(K21/J21-1)*100</f>
        <v>-24.232492079099732</v>
      </c>
      <c r="M21" s="4"/>
      <c r="N21" s="4"/>
      <c r="O21" s="4"/>
    </row>
    <row r="22" spans="1:15" ht="15.75">
      <c r="A22" s="104" t="s">
        <v>13</v>
      </c>
      <c r="B22" s="39"/>
      <c r="C22" s="88"/>
      <c r="D22" s="81"/>
      <c r="E22" s="88"/>
      <c r="F22" s="88"/>
      <c r="G22" s="88"/>
      <c r="H22" s="39"/>
      <c r="I22" s="39"/>
      <c r="J22" s="105"/>
      <c r="K22" s="106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07" t="s">
        <v>15</v>
      </c>
      <c r="M23" s="4"/>
      <c r="N23" s="4"/>
      <c r="O23" s="4"/>
    </row>
    <row r="24" spans="1:15" ht="15">
      <c r="A24" s="99" t="s">
        <v>24</v>
      </c>
      <c r="B24" s="44">
        <v>219.37</v>
      </c>
      <c r="C24" s="81">
        <v>216.93</v>
      </c>
      <c r="D24" s="81">
        <v>216.44</v>
      </c>
      <c r="E24" s="88" t="s">
        <v>15</v>
      </c>
      <c r="F24" s="81">
        <v>213.69</v>
      </c>
      <c r="G24" s="81">
        <v>212.958</v>
      </c>
      <c r="H24" s="136">
        <f>AVERAGE(B24:F24)</f>
        <v>216.60750000000002</v>
      </c>
      <c r="I24" s="136">
        <f>(H24/G24-1)*100</f>
        <v>1.713718197954539</v>
      </c>
      <c r="J24" s="82">
        <v>322.44</v>
      </c>
      <c r="K24" s="83">
        <v>213</v>
      </c>
      <c r="L24" s="44">
        <f>(K24/J24-1)*100</f>
        <v>-33.94119836248605</v>
      </c>
      <c r="M24" s="4"/>
      <c r="N24" s="4"/>
      <c r="O24" s="4"/>
    </row>
    <row r="25" spans="1:15" ht="15">
      <c r="A25" s="94" t="s">
        <v>25</v>
      </c>
      <c r="B25" s="40">
        <v>218.39</v>
      </c>
      <c r="C25" s="85">
        <v>215.93</v>
      </c>
      <c r="D25" s="85">
        <v>215.44</v>
      </c>
      <c r="E25" s="91" t="s">
        <v>15</v>
      </c>
      <c r="F25" s="85">
        <v>212.69</v>
      </c>
      <c r="G25" s="85">
        <v>211.958</v>
      </c>
      <c r="H25" s="149">
        <f>AVERAGE(B25:F25)</f>
        <v>215.6125</v>
      </c>
      <c r="I25" s="149">
        <f>(H25/G25-1)*100</f>
        <v>1.7241623340473078</v>
      </c>
      <c r="J25" s="95">
        <v>321.44</v>
      </c>
      <c r="K25" s="96">
        <v>212</v>
      </c>
      <c r="L25" s="101">
        <f>(K25/J25-1)*100</f>
        <v>-34.04678944748631</v>
      </c>
      <c r="M25" s="4"/>
      <c r="N25" s="4"/>
      <c r="O25" s="4"/>
    </row>
    <row r="26" spans="1:15" ht="15.75">
      <c r="A26" s="104" t="s">
        <v>26</v>
      </c>
      <c r="B26" s="39"/>
      <c r="C26" s="108"/>
      <c r="D26" s="108"/>
      <c r="E26" s="108"/>
      <c r="F26" s="81"/>
      <c r="G26" s="44"/>
      <c r="H26" s="44"/>
      <c r="I26" s="44"/>
      <c r="J26" s="105"/>
      <c r="K26" s="106"/>
      <c r="L26" s="44"/>
      <c r="M26" s="4"/>
      <c r="N26" s="4"/>
      <c r="O26" s="4"/>
    </row>
    <row r="27" spans="1:15" ht="15">
      <c r="A27" s="94" t="s">
        <v>27</v>
      </c>
      <c r="B27" s="40">
        <v>433</v>
      </c>
      <c r="C27" s="84">
        <v>433</v>
      </c>
      <c r="D27" s="84">
        <v>433</v>
      </c>
      <c r="E27" s="85">
        <v>433</v>
      </c>
      <c r="F27" s="85">
        <v>433</v>
      </c>
      <c r="G27" s="85">
        <v>433</v>
      </c>
      <c r="H27" s="40">
        <f>AVERAGE(B27:F27)</f>
        <v>433</v>
      </c>
      <c r="I27" s="101">
        <f>(H27/G27-1)*100</f>
        <v>0</v>
      </c>
      <c r="J27" s="95">
        <v>577.87</v>
      </c>
      <c r="K27" s="96">
        <v>440.65</v>
      </c>
      <c r="L27" s="41">
        <f>(K27/J27-1)*100</f>
        <v>-23.745825185595383</v>
      </c>
      <c r="M27" s="4"/>
      <c r="N27" s="4"/>
      <c r="O27" s="4"/>
    </row>
    <row r="28" spans="1:12" ht="15">
      <c r="A28" s="99" t="s">
        <v>28</v>
      </c>
      <c r="B28" s="44">
        <v>427</v>
      </c>
      <c r="C28" s="108">
        <v>427</v>
      </c>
      <c r="D28" s="108">
        <v>427</v>
      </c>
      <c r="E28" s="81">
        <v>427</v>
      </c>
      <c r="F28" s="81">
        <v>427</v>
      </c>
      <c r="G28" s="81">
        <v>427</v>
      </c>
      <c r="H28" s="44">
        <f>AVERAGE(B28:F28)</f>
        <v>427</v>
      </c>
      <c r="I28" s="44">
        <f>(H28/G28-1)*100</f>
        <v>0</v>
      </c>
      <c r="J28" s="82">
        <v>571.09</v>
      </c>
      <c r="K28" s="83">
        <v>433.96</v>
      </c>
      <c r="L28" s="44">
        <f>(K28/J28-1)*100</f>
        <v>-24.01197709642964</v>
      </c>
    </row>
    <row r="29" spans="1:12" ht="15">
      <c r="A29" s="125" t="s">
        <v>29</v>
      </c>
      <c r="B29" s="110">
        <v>419</v>
      </c>
      <c r="C29" s="109">
        <v>419</v>
      </c>
      <c r="D29" s="109">
        <v>419</v>
      </c>
      <c r="E29" s="133">
        <v>419</v>
      </c>
      <c r="F29" s="133">
        <v>419</v>
      </c>
      <c r="G29" s="110">
        <v>419</v>
      </c>
      <c r="H29" s="110">
        <f>AVERAGE(B29:F29)</f>
        <v>419</v>
      </c>
      <c r="I29" s="111">
        <f>(H29/G29-1)*100</f>
        <v>0</v>
      </c>
      <c r="J29" s="112">
        <v>571.65</v>
      </c>
      <c r="K29" s="113">
        <v>433.52</v>
      </c>
      <c r="L29" s="131">
        <f>(K29/J29-1)*100</f>
        <v>-24.163386687658527</v>
      </c>
    </row>
    <row r="30" spans="1:8" ht="15.75">
      <c r="A30" s="114" t="s">
        <v>30</v>
      </c>
      <c r="B30" s="115"/>
      <c r="C30" s="116"/>
      <c r="D30" s="116"/>
      <c r="E30" s="116"/>
      <c r="F30" s="116"/>
      <c r="G30" s="117" t="s">
        <v>0</v>
      </c>
      <c r="H30" s="114"/>
    </row>
    <row r="31" spans="1:3" ht="15">
      <c r="A31" s="118" t="s">
        <v>67</v>
      </c>
      <c r="B31" s="118"/>
      <c r="C31" s="118"/>
    </row>
    <row r="32" ht="15">
      <c r="A32" s="119" t="s">
        <v>73</v>
      </c>
    </row>
    <row r="33" ht="15">
      <c r="A33" s="152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4:H17 H10:H13 H23:H25 H19 H20 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3" t="s">
        <v>75</v>
      </c>
      <c r="C2" s="173"/>
      <c r="D2" s="173"/>
      <c r="E2" s="173"/>
      <c r="F2" s="173"/>
      <c r="G2" s="176" t="s">
        <v>3</v>
      </c>
      <c r="H2" s="176"/>
      <c r="I2" s="176"/>
      <c r="J2" s="24"/>
      <c r="K2" s="25"/>
      <c r="L2" s="26"/>
    </row>
    <row r="3" spans="1:12" ht="15" customHeight="1">
      <c r="A3" s="23"/>
      <c r="B3" s="173"/>
      <c r="C3" s="173"/>
      <c r="D3" s="173"/>
      <c r="E3" s="173"/>
      <c r="F3" s="173"/>
      <c r="G3" s="176"/>
      <c r="H3" s="176"/>
      <c r="I3" s="176"/>
      <c r="J3" s="175" t="s">
        <v>4</v>
      </c>
      <c r="K3" s="175"/>
      <c r="L3" s="175"/>
    </row>
    <row r="4" spans="1:12" ht="15" customHeight="1">
      <c r="A4" s="177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6"/>
      <c r="H4" s="176"/>
      <c r="I4" s="176"/>
      <c r="J4" s="175" t="s">
        <v>74</v>
      </c>
      <c r="K4" s="175"/>
      <c r="L4" s="175"/>
    </row>
    <row r="5" spans="1:12" ht="15" customHeight="1">
      <c r="A5" s="177"/>
      <c r="B5" s="76">
        <v>25</v>
      </c>
      <c r="C5" s="77">
        <v>26</v>
      </c>
      <c r="D5" s="77">
        <v>27</v>
      </c>
      <c r="E5" s="77">
        <v>28</v>
      </c>
      <c r="F5" s="77">
        <v>29</v>
      </c>
      <c r="G5" s="29" t="s">
        <v>65</v>
      </c>
      <c r="H5" s="29" t="s">
        <v>66</v>
      </c>
      <c r="I5" s="128" t="s">
        <v>68</v>
      </c>
      <c r="J5" s="30">
        <v>2012</v>
      </c>
      <c r="K5" s="30">
        <v>2013</v>
      </c>
      <c r="L5" s="128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1">
        <v>262.6584</v>
      </c>
      <c r="C8" s="41">
        <v>264.553</v>
      </c>
      <c r="D8" s="41">
        <v>246.4683</v>
      </c>
      <c r="E8" s="63" t="s">
        <v>15</v>
      </c>
      <c r="F8" s="84">
        <v>251.6353</v>
      </c>
      <c r="G8" s="41">
        <v>246.22716</v>
      </c>
      <c r="H8" s="51">
        <f>AVERAGE(B8:F8)</f>
        <v>256.32874999999996</v>
      </c>
      <c r="I8" s="135">
        <f>(H8/G8-1)*100</f>
        <v>4.10254904454892</v>
      </c>
      <c r="J8" s="42">
        <v>264.08</v>
      </c>
      <c r="K8" s="43">
        <v>225.31</v>
      </c>
      <c r="L8" s="41">
        <f>(K8/J8-1)*100</f>
        <v>-14.681157225083297</v>
      </c>
    </row>
    <row r="9" spans="1:12" ht="15" customHeight="1">
      <c r="A9" s="38" t="s">
        <v>34</v>
      </c>
      <c r="B9" s="39" t="s">
        <v>15</v>
      </c>
      <c r="C9" s="45">
        <v>547</v>
      </c>
      <c r="D9" s="45">
        <v>551</v>
      </c>
      <c r="E9" s="44">
        <v>548</v>
      </c>
      <c r="F9" s="45">
        <v>548</v>
      </c>
      <c r="G9" s="45">
        <v>533.6</v>
      </c>
      <c r="H9" s="45">
        <f>AVERAGE(B9:F9)</f>
        <v>548.5</v>
      </c>
      <c r="I9" s="45">
        <f>(H9/G9-1)*100</f>
        <v>2.792353823088445</v>
      </c>
      <c r="J9" s="47">
        <v>599.5</v>
      </c>
      <c r="K9" s="48">
        <v>530.95</v>
      </c>
      <c r="L9" s="44">
        <f>(K9/J9-1)*100</f>
        <v>-11.434528773978304</v>
      </c>
    </row>
    <row r="10" spans="1:12" ht="15" customHeight="1">
      <c r="A10" s="31" t="s">
        <v>35</v>
      </c>
      <c r="B10" s="41">
        <v>488.4196</v>
      </c>
      <c r="C10" s="153">
        <v>488.4196</v>
      </c>
      <c r="D10" s="41">
        <v>485.0208</v>
      </c>
      <c r="E10" s="63" t="s">
        <v>15</v>
      </c>
      <c r="F10" s="84">
        <v>491.0836</v>
      </c>
      <c r="G10" s="41">
        <v>473.88738</v>
      </c>
      <c r="H10" s="51">
        <f>AVERAGE(B10:F10)</f>
        <v>488.2359</v>
      </c>
      <c r="I10" s="135">
        <f>(H10/G10-1)*100</f>
        <v>3.027833321917117</v>
      </c>
      <c r="J10" s="42">
        <v>565.53</v>
      </c>
      <c r="K10" s="43">
        <v>472.83</v>
      </c>
      <c r="L10" s="41">
        <f>(K10/J10-1)*100</f>
        <v>-16.391703357912046</v>
      </c>
    </row>
    <row r="11" spans="1:12" ht="15" customHeight="1">
      <c r="A11" s="38" t="s">
        <v>61</v>
      </c>
      <c r="B11" s="44">
        <v>458.57454683496246</v>
      </c>
      <c r="C11" s="45">
        <v>467.2728994979634</v>
      </c>
      <c r="D11" s="45">
        <v>467.032967032967</v>
      </c>
      <c r="E11" s="44">
        <v>462.9105322763306</v>
      </c>
      <c r="F11" s="45">
        <v>463.3985076036649</v>
      </c>
      <c r="G11" s="45">
        <v>464.66242303231803</v>
      </c>
      <c r="H11" s="45">
        <f>AVERAGE(B11:F11)</f>
        <v>463.83789064917767</v>
      </c>
      <c r="I11" s="45">
        <f>(H11/G11-1)*100</f>
        <v>-0.17744761406777165</v>
      </c>
      <c r="J11" s="44">
        <v>617.72</v>
      </c>
      <c r="K11" s="48">
        <v>466.84</v>
      </c>
      <c r="L11" s="44">
        <f aca="true" t="shared" si="0" ref="L11:L24">(K11/J11-1)*100</f>
        <v>-24.425305963867128</v>
      </c>
    </row>
    <row r="12" spans="1:12" s="17" customFormat="1" ht="15" customHeight="1">
      <c r="A12" s="49" t="s">
        <v>69</v>
      </c>
      <c r="B12" s="40">
        <v>144.25358261364713</v>
      </c>
      <c r="C12" s="153">
        <v>143.98029743298284</v>
      </c>
      <c r="D12" s="153">
        <v>143.99393709738536</v>
      </c>
      <c r="E12" s="40">
        <v>143.45035862589654</v>
      </c>
      <c r="F12" s="84">
        <v>143.5723056578823</v>
      </c>
      <c r="G12" s="132">
        <v>145.31632007366215</v>
      </c>
      <c r="H12" s="51">
        <f aca="true" t="shared" si="1" ref="H12:H21">AVERAGE(B12:F12)</f>
        <v>143.85009628555883</v>
      </c>
      <c r="I12" s="135">
        <f aca="true" t="shared" si="2" ref="I12:I21">(H12/G12-1)*100</f>
        <v>-1.0089876948164433</v>
      </c>
      <c r="J12" s="40">
        <v>251.51</v>
      </c>
      <c r="K12" s="53">
        <v>145.55</v>
      </c>
      <c r="L12" s="41">
        <f>(K12/J12-1)*100</f>
        <v>-42.12953759293865</v>
      </c>
    </row>
    <row r="13" spans="1:12" ht="15" customHeight="1">
      <c r="A13" s="54" t="s">
        <v>36</v>
      </c>
      <c r="B13" s="155" t="s">
        <v>15</v>
      </c>
      <c r="C13" s="46">
        <v>186</v>
      </c>
      <c r="D13" s="45">
        <v>184</v>
      </c>
      <c r="E13" s="44">
        <v>185</v>
      </c>
      <c r="F13" s="45">
        <v>185</v>
      </c>
      <c r="G13" s="46">
        <v>184.6</v>
      </c>
      <c r="H13" s="45">
        <f t="shared" si="1"/>
        <v>185</v>
      </c>
      <c r="I13" s="45">
        <f t="shared" si="2"/>
        <v>0.21668472372697867</v>
      </c>
      <c r="J13" s="57">
        <v>236.36</v>
      </c>
      <c r="K13" s="57">
        <v>184.41</v>
      </c>
      <c r="L13" s="44">
        <f t="shared" si="0"/>
        <v>-21.979184295143007</v>
      </c>
    </row>
    <row r="14" spans="1:12" ht="15" customHeight="1">
      <c r="A14" s="49" t="s">
        <v>37</v>
      </c>
      <c r="B14" s="51">
        <v>846.7945</v>
      </c>
      <c r="C14" s="121">
        <v>839.9602</v>
      </c>
      <c r="D14" s="51">
        <v>832.244</v>
      </c>
      <c r="E14" s="164" t="s">
        <v>15</v>
      </c>
      <c r="F14" s="84">
        <v>837.0942</v>
      </c>
      <c r="G14" s="51">
        <v>851.51242</v>
      </c>
      <c r="H14" s="51">
        <f t="shared" si="1"/>
        <v>839.023225</v>
      </c>
      <c r="I14" s="135">
        <f t="shared" si="2"/>
        <v>-1.4667073206049097</v>
      </c>
      <c r="J14" s="60">
        <v>1084.34</v>
      </c>
      <c r="K14" s="60">
        <v>840.09</v>
      </c>
      <c r="L14" s="41">
        <f t="shared" si="0"/>
        <v>-22.52522271612224</v>
      </c>
    </row>
    <row r="15" spans="1:12" ht="15" customHeight="1">
      <c r="A15" s="54" t="s">
        <v>38</v>
      </c>
      <c r="B15" s="46">
        <v>928.8064</v>
      </c>
      <c r="C15" s="46">
        <v>921.3107</v>
      </c>
      <c r="D15" s="45">
        <v>914.0355</v>
      </c>
      <c r="E15" s="39" t="s">
        <v>15</v>
      </c>
      <c r="F15" s="45">
        <v>918.4447</v>
      </c>
      <c r="G15" s="46">
        <v>926.73408</v>
      </c>
      <c r="H15" s="45">
        <f t="shared" si="1"/>
        <v>920.649325</v>
      </c>
      <c r="I15" s="45">
        <f t="shared" si="2"/>
        <v>-0.6565804723616009</v>
      </c>
      <c r="J15" s="137">
        <v>1119.92</v>
      </c>
      <c r="K15" s="138">
        <v>897.66</v>
      </c>
      <c r="L15" s="44">
        <f t="shared" si="0"/>
        <v>-19.84606043288807</v>
      </c>
    </row>
    <row r="16" spans="1:12" ht="15" customHeight="1">
      <c r="A16" s="49" t="s">
        <v>39</v>
      </c>
      <c r="B16" s="51">
        <v>1000.5416</v>
      </c>
      <c r="C16" s="51">
        <v>991.356</v>
      </c>
      <c r="D16" s="40">
        <v>1009.4851</v>
      </c>
      <c r="E16" s="40">
        <v>990.2333</v>
      </c>
      <c r="F16" s="84">
        <v>993.0622</v>
      </c>
      <c r="G16" s="51">
        <v>983.64874</v>
      </c>
      <c r="H16" s="51">
        <f t="shared" si="1"/>
        <v>996.93564</v>
      </c>
      <c r="I16" s="135">
        <f t="shared" si="2"/>
        <v>1.3507769043652695</v>
      </c>
      <c r="J16" s="60">
        <v>1177.22</v>
      </c>
      <c r="K16" s="139">
        <v>991.43</v>
      </c>
      <c r="L16" s="41">
        <f t="shared" si="0"/>
        <v>-15.782096804335644</v>
      </c>
    </row>
    <row r="17" spans="1:12" ht="15" customHeight="1">
      <c r="A17" s="54" t="s">
        <v>40</v>
      </c>
      <c r="B17" s="155" t="s">
        <v>15</v>
      </c>
      <c r="C17" s="154">
        <v>942</v>
      </c>
      <c r="D17" s="45">
        <v>925</v>
      </c>
      <c r="E17" s="44">
        <v>917</v>
      </c>
      <c r="F17" s="45">
        <v>917</v>
      </c>
      <c r="G17" s="46">
        <v>931.2</v>
      </c>
      <c r="H17" s="45">
        <f t="shared" si="1"/>
        <v>925.25</v>
      </c>
      <c r="I17" s="45">
        <f t="shared" si="2"/>
        <v>-0.6389604810996596</v>
      </c>
      <c r="J17" s="137">
        <v>1093.55</v>
      </c>
      <c r="K17" s="138">
        <v>906.36</v>
      </c>
      <c r="L17" s="44">
        <f t="shared" si="0"/>
        <v>-17.11764436925609</v>
      </c>
    </row>
    <row r="18" spans="1:12" ht="15" customHeight="1">
      <c r="A18" s="49" t="s">
        <v>41</v>
      </c>
      <c r="B18" s="51">
        <v>990</v>
      </c>
      <c r="C18" s="51">
        <v>990</v>
      </c>
      <c r="D18" s="51">
        <v>982.5</v>
      </c>
      <c r="E18" s="50">
        <v>995</v>
      </c>
      <c r="F18" s="84">
        <v>995</v>
      </c>
      <c r="G18" s="51">
        <v>989.5</v>
      </c>
      <c r="H18" s="51">
        <f t="shared" si="1"/>
        <v>990.5</v>
      </c>
      <c r="I18" s="135">
        <f t="shared" si="2"/>
        <v>0.10106114199091021</v>
      </c>
      <c r="J18" s="60">
        <v>1235.11</v>
      </c>
      <c r="K18" s="139">
        <v>987.72</v>
      </c>
      <c r="L18" s="41">
        <f t="shared" si="0"/>
        <v>-20.029794917051913</v>
      </c>
    </row>
    <row r="19" spans="1:12" ht="15" customHeight="1">
      <c r="A19" s="54" t="s">
        <v>42</v>
      </c>
      <c r="B19" s="155" t="s">
        <v>15</v>
      </c>
      <c r="C19" s="154">
        <v>940</v>
      </c>
      <c r="D19" s="46">
        <v>940</v>
      </c>
      <c r="E19" s="44">
        <v>940</v>
      </c>
      <c r="F19" s="45">
        <v>940</v>
      </c>
      <c r="G19" s="46">
        <v>940</v>
      </c>
      <c r="H19" s="45">
        <f t="shared" si="1"/>
        <v>940</v>
      </c>
      <c r="I19" s="45">
        <f t="shared" si="2"/>
        <v>0</v>
      </c>
      <c r="J19" s="137">
        <v>1195.45</v>
      </c>
      <c r="K19" s="138">
        <v>940.91</v>
      </c>
      <c r="L19" s="44">
        <f t="shared" si="0"/>
        <v>-21.29240035133214</v>
      </c>
    </row>
    <row r="20" spans="1:12" ht="15" customHeight="1">
      <c r="A20" s="49" t="s">
        <v>43</v>
      </c>
      <c r="B20" s="51">
        <v>1023.5581</v>
      </c>
      <c r="C20" s="121">
        <v>1015.6672</v>
      </c>
      <c r="D20" s="51">
        <v>1018.9702</v>
      </c>
      <c r="E20" s="50">
        <v>1030.9278</v>
      </c>
      <c r="F20" s="84">
        <v>1029.7919</v>
      </c>
      <c r="G20" s="51">
        <v>1019.5216199999999</v>
      </c>
      <c r="H20" s="51">
        <f t="shared" si="1"/>
        <v>1023.7830399999999</v>
      </c>
      <c r="I20" s="135">
        <f t="shared" si="2"/>
        <v>0.41798230821235016</v>
      </c>
      <c r="J20" s="60">
        <v>1216.54</v>
      </c>
      <c r="K20" s="139">
        <v>1010.22</v>
      </c>
      <c r="L20" s="41">
        <f t="shared" si="0"/>
        <v>-16.959573873444356</v>
      </c>
    </row>
    <row r="21" spans="1:12" ht="15" customHeight="1">
      <c r="A21" s="54" t="s">
        <v>44</v>
      </c>
      <c r="B21" s="46">
        <v>848.7787</v>
      </c>
      <c r="C21" s="154">
        <v>848.7787</v>
      </c>
      <c r="D21" s="46">
        <v>848.7787</v>
      </c>
      <c r="E21" s="155" t="s">
        <v>15</v>
      </c>
      <c r="F21" s="108">
        <v>848.7787</v>
      </c>
      <c r="G21" s="46">
        <v>848.7787000000001</v>
      </c>
      <c r="H21" s="45">
        <f t="shared" si="1"/>
        <v>848.7787</v>
      </c>
      <c r="I21" s="45">
        <f t="shared" si="2"/>
        <v>-1.1102230246251565E-14</v>
      </c>
      <c r="J21" s="137">
        <v>1394.18</v>
      </c>
      <c r="K21" s="138">
        <v>890.47</v>
      </c>
      <c r="L21" s="44">
        <f t="shared" si="0"/>
        <v>-36.129481128692134</v>
      </c>
    </row>
    <row r="22" spans="1:12" ht="15" customHeight="1">
      <c r="A22" s="49" t="s">
        <v>45</v>
      </c>
      <c r="B22" s="121">
        <v>1058.2176</v>
      </c>
      <c r="C22" s="121">
        <v>1058.2176</v>
      </c>
      <c r="D22" s="121">
        <v>1058.2176</v>
      </c>
      <c r="E22" s="164" t="s">
        <v>15</v>
      </c>
      <c r="F22" s="121">
        <v>1058.2176</v>
      </c>
      <c r="G22" s="50">
        <v>1058.2176</v>
      </c>
      <c r="H22" s="51">
        <f>AVERAGE(B22:F22)</f>
        <v>1058.2176</v>
      </c>
      <c r="I22" s="135">
        <f>(H22/G22-1)*100</f>
        <v>0</v>
      </c>
      <c r="J22" s="60">
        <v>1607.46</v>
      </c>
      <c r="K22" s="61">
        <v>1099.91</v>
      </c>
      <c r="L22" s="62">
        <f t="shared" si="0"/>
        <v>-31.574658156346036</v>
      </c>
    </row>
    <row r="23" spans="1:12" ht="15" customHeight="1">
      <c r="A23" s="54" t="s">
        <v>46</v>
      </c>
      <c r="B23" s="46"/>
      <c r="C23" s="55"/>
      <c r="D23" s="154"/>
      <c r="E23" s="55"/>
      <c r="F23" s="108"/>
      <c r="G23" s="55"/>
      <c r="H23" s="155"/>
      <c r="I23" s="155"/>
      <c r="J23" s="57"/>
      <c r="K23" s="58"/>
      <c r="L23" s="44"/>
    </row>
    <row r="24" spans="1:12" ht="15" customHeight="1">
      <c r="A24" s="49" t="s">
        <v>47</v>
      </c>
      <c r="B24" s="51">
        <v>384.9267</v>
      </c>
      <c r="C24" s="50">
        <v>383.3834</v>
      </c>
      <c r="D24" s="51">
        <v>382.722</v>
      </c>
      <c r="E24" s="50">
        <v>381.6197</v>
      </c>
      <c r="F24" s="91" t="s">
        <v>15</v>
      </c>
      <c r="G24" s="51">
        <v>387.74856000000005</v>
      </c>
      <c r="H24" s="51">
        <f>AVERAGE(B24:F24)</f>
        <v>383.16294999999997</v>
      </c>
      <c r="I24" s="135">
        <f>(H24/G24-1)*100</f>
        <v>-1.182624636955476</v>
      </c>
      <c r="J24" s="148">
        <v>448.53</v>
      </c>
      <c r="K24" s="40">
        <v>411.18</v>
      </c>
      <c r="L24" s="62">
        <f t="shared" si="0"/>
        <v>-8.327202193833184</v>
      </c>
    </row>
    <row r="25" spans="1:12" ht="15" customHeight="1">
      <c r="A25" s="54" t="s">
        <v>48</v>
      </c>
      <c r="B25" s="46">
        <v>462.6</v>
      </c>
      <c r="C25" s="55">
        <v>461.5</v>
      </c>
      <c r="D25" s="56">
        <v>460.4</v>
      </c>
      <c r="E25" s="55">
        <v>461.1</v>
      </c>
      <c r="F25" s="108">
        <v>464</v>
      </c>
      <c r="G25" s="55">
        <v>467.8</v>
      </c>
      <c r="H25" s="45">
        <f>AVERAGE(B25:F25)</f>
        <v>461.91999999999996</v>
      </c>
      <c r="I25" s="45">
        <f>(H25/G25-1)*100</f>
        <v>-1.2569474134245473</v>
      </c>
      <c r="J25" s="57">
        <v>564.54</v>
      </c>
      <c r="K25" s="58">
        <v>500.04</v>
      </c>
      <c r="L25" s="44">
        <f>(K25/J25-1)*100</f>
        <v>-11.425231161653727</v>
      </c>
    </row>
    <row r="26" spans="1:12" ht="15" customHeight="1">
      <c r="A26" s="49" t="s">
        <v>49</v>
      </c>
      <c r="B26" s="51">
        <v>381.8402</v>
      </c>
      <c r="C26" s="59">
        <v>381.3993</v>
      </c>
      <c r="D26" s="59">
        <v>379.6356</v>
      </c>
      <c r="E26" s="164" t="s">
        <v>15</v>
      </c>
      <c r="F26" s="84">
        <v>378.0923</v>
      </c>
      <c r="G26" s="50">
        <v>387.61628</v>
      </c>
      <c r="H26" s="51">
        <f>AVERAGE(B26:F26)</f>
        <v>380.24185</v>
      </c>
      <c r="I26" s="135">
        <f>(H26/G26-1)*100</f>
        <v>-1.9025078100434856</v>
      </c>
      <c r="J26" s="52">
        <v>449.49</v>
      </c>
      <c r="K26" s="53">
        <v>414.75</v>
      </c>
      <c r="L26" s="41">
        <f>(K26/J26-1)*100</f>
        <v>-7.728759260495233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2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5:H26 H22:H24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2013-12-02T13:22:27Z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