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480" windowHeight="6930" tabRatio="312" activeTab="2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<sst xmlns="http://schemas.openxmlformats.org/spreadsheetml/2006/main" count="164" uniqueCount="77">
  <si>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</si>
  <si>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</si>
  <si>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</si>
  <si>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</si>
  <si>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</si>
  <si>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</si>
  <si>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</si>
  <si>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</si>
  <si>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</si>
  <si>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</si>
  <si>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</si>
  <si>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</si>
  <si>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</si>
  <si>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</si>
  <si>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</si>
  <si>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</si>
  <si>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</si>
  <si>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</si>
  <si>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</si>
  <si>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</si>
  <si>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</si>
  <si>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</si>
  <si>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</si>
  <si>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</si>
  <si>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</si>
  <si>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</si>
  <si>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</si>
  <si>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</si>
  <si>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</si>
  <si>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</si>
  <si>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</si>
  <si>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</si>
  <si>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</si>
  <si>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</si>
  <si>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</si>
  <si>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</si>
  <si>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</si>
  <si>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</si>
  <si>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</si>
  <si>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</si>
  <si>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</si>
  <si>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</si>
  <si>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</si>
  <si>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</si>
  <si>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</si>
  <si>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</si>
  <si>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</si>
  <si>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</si>
  <si>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</si>
  <si>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</si>
  <si>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</si>
  <si>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</si>
  <si>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</si>
  <si>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</si>
  <si>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</si>
  <si>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</si>
  <si>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</si>
  <si>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</si>
  <si>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</si>
  <si>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</si>
  <si>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</si>
  <si>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</si>
  <si>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</si>
  <si>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</si>
  <si>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</si>
  <si>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</si>
  <si>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</si>
  <si>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</si>
  <si>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</si>
  <si>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</si>
  <si>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</si>
  <si>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</si>
  <si>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</si>
  <si>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</si>
  <si>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Diciembre</t>
  </si>
  <si>
    <t>Enero 2014</t>
  </si>
  <si>
    <t>semana del 6 al 12 de enero de 2014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</si>
</sst>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3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26" fillId="58" borderId="31" xfId="0" applyNumberFormat="1" applyFont="1" applyFill="1" applyBorder="1" applyAlignment="1" applyProtection="1">
      <alignment horizontal="right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9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58</v>
      </c>
      <c r="B10" s="165"/>
      <c r="C10" s="165"/>
      <c r="D10" s="165"/>
      <c r="E10" s="165"/>
      <c r="F10" s="165"/>
      <c r="G10" s="165"/>
    </row>
    <row r="11" spans="1:7" ht="18">
      <c r="A11" s="161" t="s">
        <v>60</v>
      </c>
      <c r="B11" s="161"/>
      <c r="C11" s="161"/>
      <c r="D11" s="161"/>
      <c r="E11" s="161"/>
      <c r="F11" s="161"/>
      <c r="G11" s="161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52</v>
      </c>
      <c r="B13" s="166"/>
      <c r="C13" s="166"/>
      <c r="D13" s="166"/>
      <c r="E13" s="166"/>
      <c r="F13" s="166"/>
      <c r="G13" s="166"/>
    </row>
    <row r="14" spans="1:7" ht="18">
      <c r="A14" s="160" t="s">
        <v>53</v>
      </c>
      <c r="B14" s="160"/>
      <c r="C14" s="160"/>
      <c r="D14" s="160"/>
      <c r="E14" s="160"/>
      <c r="F14" s="160"/>
      <c r="G14" s="160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0" t="s">
        <v>54</v>
      </c>
      <c r="B18" s="160"/>
      <c r="C18" s="160"/>
      <c r="D18" s="160"/>
      <c r="E18" s="160"/>
      <c r="F18" s="160"/>
      <c r="G18" s="160"/>
    </row>
    <row r="19" spans="1:7" ht="18">
      <c r="A19" s="166" t="s">
        <v>55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0" t="s">
        <v>56</v>
      </c>
      <c r="B22" s="160"/>
      <c r="C22" s="160"/>
      <c r="D22" s="160"/>
      <c r="E22" s="160"/>
      <c r="F22" s="160"/>
      <c r="G22" s="160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2" t="s">
        <v>0</v>
      </c>
      <c r="B24" s="162"/>
      <c r="C24" s="162"/>
      <c r="D24" s="162"/>
      <c r="E24" s="162"/>
      <c r="F24" s="162"/>
      <c r="G24" s="162"/>
    </row>
    <row r="36" spans="2:4" ht="18">
      <c r="B36" s="163" t="s">
        <v>59</v>
      </c>
      <c r="C36" s="163"/>
      <c r="D36" s="163"/>
    </row>
    <row r="37" spans="2:4" ht="18">
      <c r="B37" s="163" t="s">
        <v>70</v>
      </c>
      <c r="C37" s="163"/>
      <c r="D37" s="15"/>
    </row>
    <row r="38" spans="2:4" ht="18">
      <c r="B38" s="163" t="s">
        <v>71</v>
      </c>
      <c r="C38" s="163"/>
      <c r="D38" s="15"/>
    </row>
    <row r="39" spans="2:4" ht="18">
      <c r="B39" s="164" t="s">
        <v>57</v>
      </c>
      <c r="C39" s="164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0" zoomScaleNormal="70" zoomScalePageLayoutView="0" workbookViewId="0" topLeftCell="A1">
      <selection activeCell="B24" sqref="B24:F2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7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2"/>
    </row>
    <row r="2" spans="1:15" ht="15.75" customHeight="1">
      <c r="A2" s="167"/>
      <c r="B2" s="168" t="s">
        <v>75</v>
      </c>
      <c r="C2" s="168"/>
      <c r="D2" s="168"/>
      <c r="E2" s="168"/>
      <c r="F2" s="168"/>
      <c r="G2" s="169" t="s">
        <v>3</v>
      </c>
      <c r="H2" s="169"/>
      <c r="I2" s="169"/>
      <c r="J2" s="169" t="s">
        <v>4</v>
      </c>
      <c r="K2" s="169"/>
      <c r="L2" s="169"/>
      <c r="M2" s="4"/>
      <c r="N2" s="4"/>
      <c r="O2" s="4"/>
    </row>
    <row r="3" spans="1:15" ht="15.75">
      <c r="A3" s="167"/>
      <c r="B3" s="73" t="s">
        <v>5</v>
      </c>
      <c r="C3" s="74" t="s">
        <v>6</v>
      </c>
      <c r="D3" s="74" t="s">
        <v>7</v>
      </c>
      <c r="E3" s="74" t="s">
        <v>8</v>
      </c>
      <c r="F3" s="74" t="s">
        <v>9</v>
      </c>
      <c r="G3" s="169"/>
      <c r="H3" s="169"/>
      <c r="I3" s="169"/>
      <c r="J3" s="170" t="s">
        <v>74</v>
      </c>
      <c r="K3" s="170"/>
      <c r="L3" s="170"/>
      <c r="M3" s="4"/>
      <c r="N3" s="4"/>
      <c r="O3" s="4"/>
    </row>
    <row r="4" spans="1:15" ht="15.75">
      <c r="A4" s="167"/>
      <c r="B4" s="145">
        <v>6</v>
      </c>
      <c r="C4" s="144">
        <v>7</v>
      </c>
      <c r="D4" s="144">
        <v>8</v>
      </c>
      <c r="E4" s="144">
        <v>9</v>
      </c>
      <c r="F4" s="144">
        <v>10</v>
      </c>
      <c r="G4" s="139" t="s">
        <v>65</v>
      </c>
      <c r="H4" s="139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1" t="s">
        <v>11</v>
      </c>
      <c r="B5" s="140"/>
      <c r="C5" s="141"/>
      <c r="D5" s="141"/>
      <c r="E5" s="141"/>
      <c r="F5" s="142"/>
      <c r="G5" s="143"/>
      <c r="H5" s="143"/>
      <c r="I5" s="77"/>
      <c r="J5" s="78"/>
      <c r="K5" s="79"/>
      <c r="L5" s="77"/>
      <c r="M5" s="4"/>
      <c r="N5" s="4"/>
      <c r="O5" s="4"/>
    </row>
    <row r="6" spans="1:15" ht="15">
      <c r="A6" s="92" t="s">
        <v>12</v>
      </c>
      <c r="B6" s="44">
        <v>330</v>
      </c>
      <c r="C6" s="44">
        <v>330</v>
      </c>
      <c r="D6" s="44">
        <v>330</v>
      </c>
      <c r="E6" s="44">
        <v>330</v>
      </c>
      <c r="F6" s="80">
        <v>330</v>
      </c>
      <c r="G6" s="80">
        <v>330</v>
      </c>
      <c r="H6" s="135">
        <f>AVERAGE(B6:F6)</f>
        <v>330</v>
      </c>
      <c r="I6" s="135">
        <f>(H6/G6-1)*100</f>
        <v>0</v>
      </c>
      <c r="J6" s="81">
        <v>350.72</v>
      </c>
      <c r="K6" s="82">
        <v>347.56</v>
      </c>
      <c r="L6" s="44">
        <f>(K6/J6-1)*100</f>
        <v>-0.901003649635046</v>
      </c>
      <c r="M6" s="4"/>
      <c r="N6" s="4"/>
      <c r="O6" s="4"/>
    </row>
    <row r="7" spans="1:15" ht="15">
      <c r="A7" s="122" t="s">
        <v>62</v>
      </c>
      <c r="B7" s="40">
        <v>316</v>
      </c>
      <c r="C7" s="40">
        <v>316</v>
      </c>
      <c r="D7" s="40">
        <v>316</v>
      </c>
      <c r="E7" s="40">
        <v>316</v>
      </c>
      <c r="F7" s="84">
        <v>316</v>
      </c>
      <c r="G7" s="40">
        <v>316</v>
      </c>
      <c r="H7" s="148">
        <f>AVERAGE(B7:F7)</f>
        <v>316</v>
      </c>
      <c r="I7" s="148">
        <f>(H7/G7-1)*100</f>
        <v>0</v>
      </c>
      <c r="J7" s="86">
        <v>317</v>
      </c>
      <c r="K7" s="86">
        <v>336.77777777777777</v>
      </c>
      <c r="L7" s="100">
        <f>(K7/J7-1)*100</f>
        <v>6.239046617595512</v>
      </c>
      <c r="M7" s="4"/>
      <c r="N7" s="4"/>
      <c r="O7" s="4"/>
    </row>
    <row r="8" spans="1:15" ht="15.75">
      <c r="A8" s="123" t="s">
        <v>13</v>
      </c>
      <c r="B8" s="39"/>
      <c r="C8" s="87"/>
      <c r="D8" s="87"/>
      <c r="E8" s="87"/>
      <c r="F8" s="87"/>
      <c r="G8" s="87"/>
      <c r="H8" s="87"/>
      <c r="I8" s="87"/>
      <c r="J8" s="88"/>
      <c r="K8" s="89"/>
      <c r="L8" s="39"/>
      <c r="M8" s="4"/>
      <c r="N8" s="4"/>
      <c r="O8" s="4"/>
    </row>
    <row r="9" spans="1:15" ht="15">
      <c r="A9" s="122" t="s">
        <v>14</v>
      </c>
      <c r="B9" s="62" t="s">
        <v>15</v>
      </c>
      <c r="C9" s="62" t="s">
        <v>15</v>
      </c>
      <c r="D9" s="62" t="s">
        <v>15</v>
      </c>
      <c r="E9" s="90" t="s">
        <v>15</v>
      </c>
      <c r="F9" s="90" t="s">
        <v>15</v>
      </c>
      <c r="G9" s="90" t="s">
        <v>15</v>
      </c>
      <c r="H9" s="90" t="s">
        <v>15</v>
      </c>
      <c r="I9" s="90" t="s">
        <v>15</v>
      </c>
      <c r="J9" s="85" t="s">
        <v>15</v>
      </c>
      <c r="K9" s="91" t="s">
        <v>15</v>
      </c>
      <c r="L9" s="62" t="s">
        <v>15</v>
      </c>
      <c r="M9" s="4"/>
      <c r="N9" s="4"/>
      <c r="O9" s="4"/>
    </row>
    <row r="10" spans="1:15" ht="15">
      <c r="A10" s="92" t="s">
        <v>16</v>
      </c>
      <c r="B10" s="44">
        <v>274.02</v>
      </c>
      <c r="C10" s="80">
        <v>272.82</v>
      </c>
      <c r="D10" s="44">
        <v>267.77</v>
      </c>
      <c r="E10" s="80">
        <v>266.12</v>
      </c>
      <c r="F10" s="80">
        <v>260.51</v>
      </c>
      <c r="G10" s="80">
        <v>269.0125</v>
      </c>
      <c r="H10" s="135">
        <f>AVERAGE(B10:F10)</f>
        <v>268.248</v>
      </c>
      <c r="I10" s="135">
        <f>(H10/G10-1)*100</f>
        <v>-0.28418753775382166</v>
      </c>
      <c r="J10" s="81">
        <v>330.35</v>
      </c>
      <c r="K10" s="82">
        <v>273.96</v>
      </c>
      <c r="L10" s="44">
        <f>(K10/J10-1)*100</f>
        <v>-17.069774481610423</v>
      </c>
      <c r="M10" s="4"/>
      <c r="N10" s="4"/>
      <c r="O10" s="4"/>
    </row>
    <row r="11" spans="1:15" ht="15">
      <c r="A11" s="93" t="s">
        <v>17</v>
      </c>
      <c r="B11" s="40">
        <v>293.58</v>
      </c>
      <c r="C11" s="84">
        <v>295.88</v>
      </c>
      <c r="D11" s="40">
        <v>294.69</v>
      </c>
      <c r="E11" s="84">
        <v>295.42</v>
      </c>
      <c r="F11" s="84">
        <v>290.65</v>
      </c>
      <c r="G11" s="84">
        <v>291.195</v>
      </c>
      <c r="H11" s="148">
        <f>AVERAGE(B11:F11)</f>
        <v>294.04400000000004</v>
      </c>
      <c r="I11" s="148">
        <f>(H11/G11-1)*100</f>
        <v>0.9783821837600293</v>
      </c>
      <c r="J11" s="94">
        <v>362.03</v>
      </c>
      <c r="K11" s="95">
        <v>303.02</v>
      </c>
      <c r="L11" s="100">
        <f>(K11/J11-1)*100</f>
        <v>-16.299754164019554</v>
      </c>
      <c r="M11" s="4"/>
      <c r="N11" s="4"/>
      <c r="O11" s="4"/>
    </row>
    <row r="12" spans="1:15" ht="15">
      <c r="A12" s="96" t="s">
        <v>18</v>
      </c>
      <c r="B12" s="133">
        <v>289.91</v>
      </c>
      <c r="C12" s="128">
        <v>292.21</v>
      </c>
      <c r="D12" s="133">
        <v>291.01</v>
      </c>
      <c r="E12" s="128">
        <v>291.75</v>
      </c>
      <c r="F12" s="128">
        <v>286.97</v>
      </c>
      <c r="G12" s="128">
        <v>287.52250000000004</v>
      </c>
      <c r="H12" s="154">
        <f>AVERAGE(B12:F12)</f>
        <v>290.37</v>
      </c>
      <c r="I12" s="154">
        <f>(H12/G12-1)*100</f>
        <v>0.990357276387055</v>
      </c>
      <c r="J12" s="156">
        <v>358.35499999999996</v>
      </c>
      <c r="K12" s="157">
        <v>358.8242105263158</v>
      </c>
      <c r="L12" s="133">
        <f>(K12/J12-1)*100</f>
        <v>0.13093455548711663</v>
      </c>
      <c r="M12" s="4"/>
      <c r="N12" s="4"/>
      <c r="O12" s="4"/>
    </row>
    <row r="13" spans="1:15" ht="15">
      <c r="A13" s="97" t="s">
        <v>51</v>
      </c>
      <c r="B13" s="153">
        <v>288.07</v>
      </c>
      <c r="C13" s="102">
        <v>290.37</v>
      </c>
      <c r="D13" s="153">
        <v>290.28</v>
      </c>
      <c r="E13" s="102">
        <v>291.01</v>
      </c>
      <c r="F13" s="102">
        <v>286.24</v>
      </c>
      <c r="G13" s="102">
        <v>285.685</v>
      </c>
      <c r="H13" s="155">
        <f>AVERAGE(B13:F13)</f>
        <v>289.194</v>
      </c>
      <c r="I13" s="155">
        <f>(H13/G13-1)*100</f>
        <v>1.228275898279585</v>
      </c>
      <c r="J13" s="146">
        <v>354.6815</v>
      </c>
      <c r="K13" s="158">
        <v>355.1510526315789</v>
      </c>
      <c r="L13" s="129">
        <f>(K13/J13-1)*100</f>
        <v>0.1323871224123252</v>
      </c>
      <c r="M13" s="4"/>
      <c r="N13" s="4"/>
      <c r="O13" s="4"/>
    </row>
    <row r="14" spans="1:15" ht="15">
      <c r="A14" s="98" t="s">
        <v>19</v>
      </c>
      <c r="B14" s="126" t="s">
        <v>15</v>
      </c>
      <c r="C14" s="87" t="s">
        <v>15</v>
      </c>
      <c r="D14" s="39" t="s">
        <v>15</v>
      </c>
      <c r="E14" s="87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8" t="s">
        <v>15</v>
      </c>
      <c r="K14" s="89" t="s">
        <v>15</v>
      </c>
      <c r="L14" s="39" t="s">
        <v>15</v>
      </c>
      <c r="M14" s="4"/>
      <c r="N14" s="4"/>
      <c r="O14" s="4"/>
    </row>
    <row r="15" spans="1:15" ht="15">
      <c r="A15" s="93" t="s">
        <v>20</v>
      </c>
      <c r="B15" s="125" t="s">
        <v>15</v>
      </c>
      <c r="C15" s="90" t="s">
        <v>15</v>
      </c>
      <c r="D15" s="62" t="s">
        <v>15</v>
      </c>
      <c r="E15" s="90" t="s">
        <v>15</v>
      </c>
      <c r="F15" s="90" t="s">
        <v>15</v>
      </c>
      <c r="G15" s="90" t="s">
        <v>15</v>
      </c>
      <c r="H15" s="90" t="s">
        <v>15</v>
      </c>
      <c r="I15" s="90" t="s">
        <v>15</v>
      </c>
      <c r="J15" s="85" t="s">
        <v>15</v>
      </c>
      <c r="K15" s="91" t="s">
        <v>15</v>
      </c>
      <c r="L15" s="62" t="s">
        <v>15</v>
      </c>
      <c r="M15" s="4"/>
      <c r="N15" s="4"/>
      <c r="O15" s="4"/>
    </row>
    <row r="16" spans="1:15" ht="15">
      <c r="A16" s="98"/>
      <c r="B16" s="126"/>
      <c r="C16" s="87"/>
      <c r="D16" s="87"/>
      <c r="E16" s="87"/>
      <c r="F16" s="87"/>
      <c r="G16" s="39"/>
      <c r="H16" s="44"/>
      <c r="I16" s="39"/>
      <c r="J16" s="81"/>
      <c r="K16" s="89"/>
      <c r="L16" s="39"/>
      <c r="M16" s="4"/>
      <c r="N16" s="4"/>
      <c r="O16" s="4"/>
    </row>
    <row r="17" spans="1:15" ht="15.75">
      <c r="A17" s="99" t="s">
        <v>21</v>
      </c>
      <c r="B17" s="125"/>
      <c r="C17" s="90"/>
      <c r="D17" s="90"/>
      <c r="E17" s="90"/>
      <c r="F17" s="90"/>
      <c r="G17" s="40"/>
      <c r="H17" s="40"/>
      <c r="I17" s="100"/>
      <c r="J17" s="94"/>
      <c r="K17" s="86"/>
      <c r="L17" s="41"/>
      <c r="M17" s="4"/>
      <c r="N17" s="4"/>
      <c r="O17" s="4"/>
    </row>
    <row r="18" spans="1:15" ht="15">
      <c r="A18" s="101" t="s">
        <v>72</v>
      </c>
      <c r="B18" s="44">
        <v>228.1942479962282</v>
      </c>
      <c r="C18" s="80">
        <v>227.03818369453043</v>
      </c>
      <c r="D18" s="44">
        <v>226.17274758004467</v>
      </c>
      <c r="E18" s="80">
        <v>224.83345669874168</v>
      </c>
      <c r="F18" s="80">
        <v>224.04573114512263</v>
      </c>
      <c r="G18" s="80">
        <v>227.55579112520527</v>
      </c>
      <c r="H18" s="135">
        <f>AVERAGE(B18:F18)</f>
        <v>226.0568734229335</v>
      </c>
      <c r="I18" s="135">
        <f>(H18/G18-1)*100</f>
        <v>-0.6587033864794201</v>
      </c>
      <c r="J18" s="88" t="s">
        <v>15</v>
      </c>
      <c r="K18" s="82">
        <v>229.55350000000004</v>
      </c>
      <c r="L18" s="39" t="s">
        <v>15</v>
      </c>
      <c r="M18" s="4"/>
      <c r="N18" s="4"/>
      <c r="O18" s="4"/>
    </row>
    <row r="19" spans="1:15" ht="15">
      <c r="A19" s="150"/>
      <c r="B19" s="125"/>
      <c r="C19" s="90"/>
      <c r="D19" s="84"/>
      <c r="E19" s="84"/>
      <c r="F19" s="84"/>
      <c r="G19" s="90"/>
      <c r="H19" s="90"/>
      <c r="I19" s="90"/>
      <c r="J19" s="149" t="s">
        <v>63</v>
      </c>
      <c r="K19" s="91"/>
      <c r="L19" s="62"/>
      <c r="M19" s="4"/>
      <c r="N19" s="4"/>
      <c r="O19" s="4"/>
    </row>
    <row r="20" spans="1:15" ht="15.75">
      <c r="A20" s="103" t="s">
        <v>11</v>
      </c>
      <c r="B20" s="44"/>
      <c r="C20" s="87"/>
      <c r="D20" s="80"/>
      <c r="E20" s="80"/>
      <c r="F20" s="80"/>
      <c r="G20" s="80"/>
      <c r="H20" s="44"/>
      <c r="I20" s="45"/>
      <c r="J20" s="81"/>
      <c r="K20" s="89"/>
      <c r="L20" s="45"/>
      <c r="M20" s="4"/>
      <c r="N20" s="4"/>
      <c r="O20" s="4"/>
    </row>
    <row r="21" spans="1:15" ht="15">
      <c r="A21" s="93" t="s">
        <v>22</v>
      </c>
      <c r="B21" s="40">
        <v>212</v>
      </c>
      <c r="C21" s="84">
        <v>210</v>
      </c>
      <c r="D21" s="84">
        <v>209</v>
      </c>
      <c r="E21" s="84">
        <v>207</v>
      </c>
      <c r="F21" s="84">
        <v>205</v>
      </c>
      <c r="G21" s="84">
        <v>215</v>
      </c>
      <c r="H21" s="148">
        <f>AVERAGE(B21:F21)</f>
        <v>208.6</v>
      </c>
      <c r="I21" s="148">
        <f>(H21/G21-1)*100</f>
        <v>-2.9767441860465094</v>
      </c>
      <c r="J21" s="94">
        <v>285.28</v>
      </c>
      <c r="K21" s="95">
        <v>210.69</v>
      </c>
      <c r="L21" s="100">
        <f>(K21/J21-1)*100</f>
        <v>-26.146242288278177</v>
      </c>
      <c r="M21" s="4"/>
      <c r="N21" s="4"/>
      <c r="O21" s="4"/>
    </row>
    <row r="22" spans="1:15" ht="15.75">
      <c r="A22" s="103" t="s">
        <v>13</v>
      </c>
      <c r="B22" s="39"/>
      <c r="C22" s="87"/>
      <c r="D22" s="87"/>
      <c r="E22" s="87"/>
      <c r="F22" s="87"/>
      <c r="G22" s="87"/>
      <c r="H22" s="39"/>
      <c r="I22" s="39"/>
      <c r="J22" s="104"/>
      <c r="K22" s="105"/>
      <c r="L22" s="44"/>
      <c r="M22" s="4"/>
      <c r="N22" s="4"/>
      <c r="O22" s="4"/>
    </row>
    <row r="23" spans="1:15" ht="15">
      <c r="A23" s="93" t="s">
        <v>23</v>
      </c>
      <c r="B23" s="62" t="s">
        <v>15</v>
      </c>
      <c r="C23" s="90" t="s">
        <v>15</v>
      </c>
      <c r="D23" s="62" t="s">
        <v>15</v>
      </c>
      <c r="E23" s="90" t="s">
        <v>15</v>
      </c>
      <c r="F23" s="90" t="s">
        <v>15</v>
      </c>
      <c r="G23" s="90" t="s">
        <v>15</v>
      </c>
      <c r="H23" s="62" t="s">
        <v>15</v>
      </c>
      <c r="I23" s="62" t="s">
        <v>15</v>
      </c>
      <c r="J23" s="85" t="s">
        <v>15</v>
      </c>
      <c r="K23" s="91" t="s">
        <v>15</v>
      </c>
      <c r="L23" s="106" t="s">
        <v>15</v>
      </c>
      <c r="M23" s="4"/>
      <c r="N23" s="4"/>
      <c r="O23" s="4"/>
    </row>
    <row r="24" spans="1:15" ht="15">
      <c r="A24" s="98" t="s">
        <v>24</v>
      </c>
      <c r="B24" s="44">
        <v>214.67</v>
      </c>
      <c r="C24" s="80">
        <v>213.98</v>
      </c>
      <c r="D24" s="44">
        <v>202.56</v>
      </c>
      <c r="E24" s="80">
        <v>200.6</v>
      </c>
      <c r="F24" s="80">
        <v>208.76</v>
      </c>
      <c r="G24" s="80">
        <v>211.5725</v>
      </c>
      <c r="H24" s="135">
        <f>AVERAGE(B24:F24)</f>
        <v>208.11400000000003</v>
      </c>
      <c r="I24" s="135">
        <f>(H24/G24-1)*100</f>
        <v>-1.6346642403903933</v>
      </c>
      <c r="J24" s="81">
        <v>315.23</v>
      </c>
      <c r="K24" s="82">
        <v>214.83</v>
      </c>
      <c r="L24" s="44">
        <f>(K24/J24-1)*100</f>
        <v>-31.84976049233893</v>
      </c>
      <c r="M24" s="4"/>
      <c r="N24" s="4"/>
      <c r="O24" s="4"/>
    </row>
    <row r="25" spans="1:15" ht="15">
      <c r="A25" s="93" t="s">
        <v>25</v>
      </c>
      <c r="B25" s="40">
        <v>213.67</v>
      </c>
      <c r="C25" s="84">
        <v>212.98</v>
      </c>
      <c r="D25" s="84">
        <v>201.56</v>
      </c>
      <c r="E25" s="84">
        <v>199.6</v>
      </c>
      <c r="F25" s="84">
        <v>207.76</v>
      </c>
      <c r="G25" s="84">
        <v>210.5725</v>
      </c>
      <c r="H25" s="148">
        <f>AVERAGE(B25:F25)</f>
        <v>207.11400000000003</v>
      </c>
      <c r="I25" s="148">
        <f>(H25/G25-1)*100</f>
        <v>-1.6424271925346234</v>
      </c>
      <c r="J25" s="94">
        <v>314.23</v>
      </c>
      <c r="K25" s="95">
        <v>213.83</v>
      </c>
      <c r="L25" s="100">
        <f>(K25/J25-1)*100</f>
        <v>-31.951118607389496</v>
      </c>
      <c r="M25" s="4"/>
      <c r="N25" s="4"/>
      <c r="O25" s="4"/>
    </row>
    <row r="26" spans="1:15" ht="15.75">
      <c r="A26" s="103" t="s">
        <v>26</v>
      </c>
      <c r="B26" s="39"/>
      <c r="C26" s="107"/>
      <c r="D26" s="107"/>
      <c r="E26" s="107"/>
      <c r="F26" s="80"/>
      <c r="G26" s="44"/>
      <c r="H26" s="44"/>
      <c r="I26" s="44"/>
      <c r="J26" s="104"/>
      <c r="K26" s="105"/>
      <c r="L26" s="44"/>
      <c r="M26" s="4"/>
      <c r="N26" s="4"/>
      <c r="O26" s="4"/>
    </row>
    <row r="27" spans="1:15" ht="15">
      <c r="A27" s="93" t="s">
        <v>27</v>
      </c>
      <c r="B27" s="40">
        <v>450</v>
      </c>
      <c r="C27" s="83">
        <v>450</v>
      </c>
      <c r="D27" s="83">
        <v>450</v>
      </c>
      <c r="E27" s="84">
        <v>450</v>
      </c>
      <c r="F27" s="84">
        <v>438</v>
      </c>
      <c r="G27" s="84">
        <v>450</v>
      </c>
      <c r="H27" s="40">
        <f>AVERAGE(B27:F27)</f>
        <v>447.6</v>
      </c>
      <c r="I27" s="100">
        <f>(H27/G27-1)*100</f>
        <v>-0.5333333333333301</v>
      </c>
      <c r="J27" s="94">
        <v>582.9</v>
      </c>
      <c r="K27" s="95">
        <v>447.48</v>
      </c>
      <c r="L27" s="41">
        <f>(K27/J27-1)*100</f>
        <v>-23.232115285640752</v>
      </c>
      <c r="M27" s="4"/>
      <c r="N27" s="4"/>
      <c r="O27" s="4"/>
    </row>
    <row r="28" spans="1:12" ht="15">
      <c r="A28" s="98" t="s">
        <v>28</v>
      </c>
      <c r="B28" s="44">
        <v>444</v>
      </c>
      <c r="C28" s="107">
        <v>444</v>
      </c>
      <c r="D28" s="107">
        <v>444</v>
      </c>
      <c r="E28" s="80">
        <v>444</v>
      </c>
      <c r="F28" s="80">
        <v>432</v>
      </c>
      <c r="G28" s="80">
        <v>444</v>
      </c>
      <c r="H28" s="44">
        <f>AVERAGE(B28:F28)</f>
        <v>441.6</v>
      </c>
      <c r="I28" s="44">
        <f>(H28/G28-1)*100</f>
        <v>-0.540540540540535</v>
      </c>
      <c r="J28" s="81">
        <v>575.9</v>
      </c>
      <c r="K28" s="82">
        <v>441.48</v>
      </c>
      <c r="L28" s="44">
        <f>(K28/J28-1)*100</f>
        <v>-23.340857787810375</v>
      </c>
    </row>
    <row r="29" spans="1:12" ht="15">
      <c r="A29" s="124" t="s">
        <v>29</v>
      </c>
      <c r="B29" s="109">
        <v>427</v>
      </c>
      <c r="C29" s="108">
        <v>427</v>
      </c>
      <c r="D29" s="108">
        <v>427</v>
      </c>
      <c r="E29" s="132">
        <v>427</v>
      </c>
      <c r="F29" s="132">
        <v>408</v>
      </c>
      <c r="G29" s="109">
        <v>427</v>
      </c>
      <c r="H29" s="109">
        <f>AVERAGE(B29:F29)</f>
        <v>423.2</v>
      </c>
      <c r="I29" s="110">
        <f>(H29/G29-1)*100</f>
        <v>-0.889929742388762</v>
      </c>
      <c r="J29" s="111">
        <v>575.9</v>
      </c>
      <c r="K29" s="112">
        <v>425.95</v>
      </c>
      <c r="L29" s="130">
        <f>(K29/J29-1)*100</f>
        <v>-26.037506511547136</v>
      </c>
    </row>
    <row r="30" spans="1:8" ht="15.75">
      <c r="A30" s="113" t="s">
        <v>30</v>
      </c>
      <c r="B30" s="114"/>
      <c r="C30" s="115"/>
      <c r="D30" s="115"/>
      <c r="E30" s="115"/>
      <c r="F30" s="115"/>
      <c r="G30" s="116" t="s">
        <v>0</v>
      </c>
      <c r="H30" s="113"/>
    </row>
    <row r="31" spans="1:3" ht="15">
      <c r="A31" s="117" t="s">
        <v>67</v>
      </c>
      <c r="B31" s="117"/>
      <c r="C31" s="117"/>
    </row>
    <row r="32" ht="15">
      <c r="A32" s="118" t="s">
        <v>73</v>
      </c>
    </row>
    <row r="33" ht="15">
      <c r="A33" s="151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23:H25 H7 H18 H19:H20 H10:H13 H14:H17 H6 H21 H8:H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68" t="s">
        <v>75</v>
      </c>
      <c r="C2" s="168"/>
      <c r="D2" s="168"/>
      <c r="E2" s="168"/>
      <c r="F2" s="168"/>
      <c r="G2" s="171" t="s">
        <v>3</v>
      </c>
      <c r="H2" s="171"/>
      <c r="I2" s="171"/>
      <c r="J2" s="24"/>
      <c r="K2" s="25"/>
      <c r="L2" s="26"/>
    </row>
    <row r="3" spans="1:12" ht="15" customHeight="1">
      <c r="A3" s="23"/>
      <c r="B3" s="168"/>
      <c r="C3" s="168"/>
      <c r="D3" s="168"/>
      <c r="E3" s="168"/>
      <c r="F3" s="168"/>
      <c r="G3" s="171"/>
      <c r="H3" s="171"/>
      <c r="I3" s="171"/>
      <c r="J3" s="170" t="s">
        <v>4</v>
      </c>
      <c r="K3" s="170"/>
      <c r="L3" s="170"/>
    </row>
    <row r="4" spans="1:12" ht="15" customHeight="1">
      <c r="A4" s="172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1"/>
      <c r="H4" s="171"/>
      <c r="I4" s="171"/>
      <c r="J4" s="170" t="s">
        <v>74</v>
      </c>
      <c r="K4" s="170"/>
      <c r="L4" s="170"/>
    </row>
    <row r="5" spans="1:12" ht="15" customHeight="1">
      <c r="A5" s="172"/>
      <c r="B5" s="75">
        <v>6</v>
      </c>
      <c r="C5" s="76">
        <v>7</v>
      </c>
      <c r="D5" s="76">
        <v>8</v>
      </c>
      <c r="E5" s="76">
        <v>9</v>
      </c>
      <c r="F5" s="76">
        <v>10</v>
      </c>
      <c r="G5" s="29" t="s">
        <v>65</v>
      </c>
      <c r="H5" s="29" t="s">
        <v>66</v>
      </c>
      <c r="I5" s="127" t="s">
        <v>68</v>
      </c>
      <c r="J5" s="30">
        <v>2012</v>
      </c>
      <c r="K5" s="30">
        <v>2013</v>
      </c>
      <c r="L5" s="127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0">
        <v>241.6457</v>
      </c>
      <c r="C8" s="40">
        <v>250.4297</v>
      </c>
      <c r="D8" s="40">
        <v>259.3859</v>
      </c>
      <c r="E8" s="41">
        <v>271.9591</v>
      </c>
      <c r="F8" s="83">
        <v>266.2753</v>
      </c>
      <c r="G8" s="41">
        <v>241.68875</v>
      </c>
      <c r="H8" s="51">
        <f>AVERAGE(B8:F8)</f>
        <v>257.93914</v>
      </c>
      <c r="I8" s="134">
        <f>(H8/G8-1)*100</f>
        <v>6.723684904655269</v>
      </c>
      <c r="J8" s="42">
        <v>254.03</v>
      </c>
      <c r="K8" s="43">
        <v>249.68</v>
      </c>
      <c r="L8" s="41">
        <f>(K8/J8-1)*100</f>
        <v>-1.712396173680275</v>
      </c>
    </row>
    <row r="9" spans="1:12" ht="15" customHeight="1">
      <c r="A9" s="38" t="s">
        <v>34</v>
      </c>
      <c r="B9" s="44">
        <v>524</v>
      </c>
      <c r="C9" s="44">
        <v>518</v>
      </c>
      <c r="D9" s="44">
        <v>518</v>
      </c>
      <c r="E9" s="45">
        <v>514</v>
      </c>
      <c r="F9" s="45">
        <v>516</v>
      </c>
      <c r="G9" s="45">
        <v>544</v>
      </c>
      <c r="H9" s="45">
        <f>AVERAGE(B9:F9)</f>
        <v>518</v>
      </c>
      <c r="I9" s="45">
        <f>(H9/G9-1)*100</f>
        <v>-4.779411764705888</v>
      </c>
      <c r="J9" s="47">
        <v>558.78</v>
      </c>
      <c r="K9" s="48">
        <v>552.06</v>
      </c>
      <c r="L9" s="44">
        <f>(K9/J9-1)*100</f>
        <v>-1.2026199935573967</v>
      </c>
    </row>
    <row r="10" spans="1:12" ht="15" customHeight="1">
      <c r="A10" s="31" t="s">
        <v>35</v>
      </c>
      <c r="B10" s="40">
        <v>476.4778</v>
      </c>
      <c r="C10" s="148">
        <v>477.4883</v>
      </c>
      <c r="D10" s="40">
        <v>477.9476</v>
      </c>
      <c r="E10" s="41">
        <v>476.2941</v>
      </c>
      <c r="F10" s="83">
        <v>479.0499</v>
      </c>
      <c r="G10" s="41">
        <v>479.233625</v>
      </c>
      <c r="H10" s="51">
        <f>AVERAGE(B10:F10)</f>
        <v>477.45154</v>
      </c>
      <c r="I10" s="134">
        <f>(H10/G10-1)*100</f>
        <v>-0.37186142771179487</v>
      </c>
      <c r="J10" s="42">
        <v>534.8</v>
      </c>
      <c r="K10" s="43">
        <v>488.66</v>
      </c>
      <c r="L10" s="41">
        <f>(K10/J10-1)*100</f>
        <v>-8.627524308152568</v>
      </c>
    </row>
    <row r="11" spans="1:12" ht="15" customHeight="1">
      <c r="A11" s="38" t="s">
        <v>61</v>
      </c>
      <c r="B11" s="44">
        <v>408.4865629420085</v>
      </c>
      <c r="C11" s="44">
        <v>401.6324233042499</v>
      </c>
      <c r="D11" s="44">
        <v>391.939687267312</v>
      </c>
      <c r="E11" s="107">
        <v>388.6935603256847</v>
      </c>
      <c r="F11" s="45">
        <v>387.97713442743867</v>
      </c>
      <c r="G11" s="45">
        <v>408.5211504614714</v>
      </c>
      <c r="H11" s="45">
        <f>AVERAGE(B11:F11)</f>
        <v>395.7458736533387</v>
      </c>
      <c r="I11" s="45">
        <f>(H11/G11-1)*100</f>
        <v>-3.1272008300430754</v>
      </c>
      <c r="J11" s="44">
        <v>598.293615318171</v>
      </c>
      <c r="K11" s="48">
        <v>597.9308094690128</v>
      </c>
      <c r="L11" s="44">
        <f aca="true" t="shared" si="0" ref="L11:L24">(K11/J11-1)*100</f>
        <v>-0.0606401004238033</v>
      </c>
    </row>
    <row r="12" spans="1:12" s="17" customFormat="1" ht="15" customHeight="1">
      <c r="A12" s="49" t="s">
        <v>69</v>
      </c>
      <c r="B12" s="40">
        <v>137.67090994813768</v>
      </c>
      <c r="C12" s="148">
        <v>136.9734496669481</v>
      </c>
      <c r="D12" s="40">
        <v>135.8897989575577</v>
      </c>
      <c r="E12" s="83">
        <v>135.08512213175425</v>
      </c>
      <c r="F12" s="83">
        <v>134.61183846579385</v>
      </c>
      <c r="G12" s="131">
        <v>137.00303880000757</v>
      </c>
      <c r="H12" s="51">
        <f aca="true" t="shared" si="1" ref="H12:H21">AVERAGE(B12:F12)</f>
        <v>136.04622383403833</v>
      </c>
      <c r="I12" s="134">
        <f aca="true" t="shared" si="2" ref="I12:I21">(H12/G12-1)*100</f>
        <v>-0.6983895936541695</v>
      </c>
      <c r="J12" s="40">
        <v>248.06090837180014</v>
      </c>
      <c r="K12" s="53">
        <v>248.0508918352251</v>
      </c>
      <c r="L12" s="41">
        <f>(K12/J12-1)*100</f>
        <v>-0.004037934328626758</v>
      </c>
    </row>
    <row r="13" spans="1:12" ht="15" customHeight="1">
      <c r="A13" s="54" t="s">
        <v>36</v>
      </c>
      <c r="B13" s="55">
        <v>190</v>
      </c>
      <c r="C13" s="55">
        <v>192</v>
      </c>
      <c r="D13" s="44">
        <v>191</v>
      </c>
      <c r="E13" s="107">
        <v>189</v>
      </c>
      <c r="F13" s="45">
        <v>188</v>
      </c>
      <c r="G13" s="46">
        <v>192</v>
      </c>
      <c r="H13" s="45">
        <f>AVERAGE(B13:F13)</f>
        <v>190</v>
      </c>
      <c r="I13" s="45">
        <f>(H13/G13-1)*100</f>
        <v>-1.041666666666663</v>
      </c>
      <c r="J13" s="56">
        <v>230.39</v>
      </c>
      <c r="K13" s="56">
        <v>192.13</v>
      </c>
      <c r="L13" s="44">
        <f t="shared" si="0"/>
        <v>-16.606623551369417</v>
      </c>
    </row>
    <row r="14" spans="1:12" ht="15" customHeight="1">
      <c r="A14" s="49" t="s">
        <v>37</v>
      </c>
      <c r="B14" s="50">
        <v>774.2625</v>
      </c>
      <c r="C14" s="58">
        <v>775.5853</v>
      </c>
      <c r="D14" s="40">
        <v>764.5622</v>
      </c>
      <c r="E14" s="51">
        <v>770.7352</v>
      </c>
      <c r="F14" s="83">
        <v>776.6876</v>
      </c>
      <c r="G14" s="51">
        <v>789.75</v>
      </c>
      <c r="H14" s="51">
        <f t="shared" si="1"/>
        <v>772.36656</v>
      </c>
      <c r="I14" s="134">
        <f t="shared" si="2"/>
        <v>-2.201132003798667</v>
      </c>
      <c r="J14" s="59">
        <v>1020.96</v>
      </c>
      <c r="K14" s="59">
        <v>818.55</v>
      </c>
      <c r="L14" s="41">
        <f t="shared" si="0"/>
        <v>-19.82545839210156</v>
      </c>
    </row>
    <row r="15" spans="1:12" ht="15" customHeight="1">
      <c r="A15" s="54" t="s">
        <v>38</v>
      </c>
      <c r="B15" s="55">
        <v>859.3609</v>
      </c>
      <c r="C15" s="55">
        <v>854.5107</v>
      </c>
      <c r="D15" s="44">
        <v>848.5582</v>
      </c>
      <c r="E15" s="45">
        <v>853.6289</v>
      </c>
      <c r="F15" s="45">
        <v>860.6836</v>
      </c>
      <c r="G15" s="46">
        <v>875.3995</v>
      </c>
      <c r="H15" s="45">
        <f t="shared" si="1"/>
        <v>855.3484599999999</v>
      </c>
      <c r="I15" s="45">
        <f t="shared" si="2"/>
        <v>-2.290501650960508</v>
      </c>
      <c r="J15" s="136">
        <v>1088.78</v>
      </c>
      <c r="K15" s="137">
        <v>896.56</v>
      </c>
      <c r="L15" s="44">
        <f t="shared" si="0"/>
        <v>-17.654622605117652</v>
      </c>
    </row>
    <row r="16" spans="1:12" ht="15" customHeight="1">
      <c r="A16" s="49" t="s">
        <v>39</v>
      </c>
      <c r="B16" s="50">
        <v>938.3925</v>
      </c>
      <c r="C16" s="50">
        <v>934.006</v>
      </c>
      <c r="D16" s="40">
        <v>933.8787</v>
      </c>
      <c r="E16" s="41">
        <v>929.3176</v>
      </c>
      <c r="F16" s="84">
        <v>932.1919</v>
      </c>
      <c r="G16" s="51">
        <v>952.9884</v>
      </c>
      <c r="H16" s="51">
        <f t="shared" si="1"/>
        <v>933.55734</v>
      </c>
      <c r="I16" s="134">
        <f t="shared" si="2"/>
        <v>-2.038960810016155</v>
      </c>
      <c r="J16" s="59">
        <v>1166.46</v>
      </c>
      <c r="K16" s="138">
        <v>990.25</v>
      </c>
      <c r="L16" s="41">
        <f t="shared" si="0"/>
        <v>-15.10639027484869</v>
      </c>
    </row>
    <row r="17" spans="1:12" ht="15" customHeight="1">
      <c r="A17" s="54" t="s">
        <v>40</v>
      </c>
      <c r="B17" s="55">
        <v>866</v>
      </c>
      <c r="C17" s="159">
        <v>858</v>
      </c>
      <c r="D17" s="44">
        <v>855</v>
      </c>
      <c r="E17" s="45">
        <v>849</v>
      </c>
      <c r="F17" s="45">
        <v>856</v>
      </c>
      <c r="G17" s="46">
        <v>877</v>
      </c>
      <c r="H17" s="45">
        <f>AVERAGE(B17:F17)</f>
        <v>856.8</v>
      </c>
      <c r="I17" s="45">
        <f>(H17/G17-1)*100</f>
        <v>-2.303306727480048</v>
      </c>
      <c r="J17" s="136">
        <v>1114.17</v>
      </c>
      <c r="K17" s="137">
        <v>904.31</v>
      </c>
      <c r="L17" s="44">
        <f t="shared" si="0"/>
        <v>-18.835545742570716</v>
      </c>
    </row>
    <row r="18" spans="1:12" ht="15" customHeight="1">
      <c r="A18" s="49" t="s">
        <v>41</v>
      </c>
      <c r="B18" s="50">
        <v>950</v>
      </c>
      <c r="C18" s="50">
        <v>940</v>
      </c>
      <c r="D18" s="40">
        <v>937.5</v>
      </c>
      <c r="E18" s="51">
        <v>930</v>
      </c>
      <c r="F18" s="83">
        <v>927.5</v>
      </c>
      <c r="G18" s="51">
        <v>956.25</v>
      </c>
      <c r="H18" s="51">
        <f t="shared" si="1"/>
        <v>937</v>
      </c>
      <c r="I18" s="134">
        <f t="shared" si="2"/>
        <v>-2.013071895424834</v>
      </c>
      <c r="J18" s="59">
        <v>1260.13</v>
      </c>
      <c r="K18" s="138">
        <v>974.25</v>
      </c>
      <c r="L18" s="41">
        <f t="shared" si="0"/>
        <v>-22.68654821327959</v>
      </c>
    </row>
    <row r="19" spans="1:12" ht="15" customHeight="1">
      <c r="A19" s="54" t="s">
        <v>42</v>
      </c>
      <c r="B19" s="55">
        <v>915</v>
      </c>
      <c r="C19" s="159">
        <v>915</v>
      </c>
      <c r="D19" s="44">
        <v>915</v>
      </c>
      <c r="E19" s="45">
        <v>915</v>
      </c>
      <c r="F19" s="45">
        <v>915</v>
      </c>
      <c r="G19" s="46">
        <v>935</v>
      </c>
      <c r="H19" s="45">
        <f>AVERAGE(B19:F19)</f>
        <v>915</v>
      </c>
      <c r="I19" s="45">
        <f>(H19/G19-1)*100</f>
        <v>-2.1390374331550777</v>
      </c>
      <c r="J19" s="136">
        <v>1153.44</v>
      </c>
      <c r="K19" s="137">
        <v>939.06</v>
      </c>
      <c r="L19" s="44">
        <f t="shared" si="0"/>
        <v>-18.586142322097388</v>
      </c>
    </row>
    <row r="20" spans="1:12" ht="15" customHeight="1">
      <c r="A20" s="49" t="s">
        <v>43</v>
      </c>
      <c r="B20" s="50">
        <v>968.3123</v>
      </c>
      <c r="C20" s="58">
        <v>959.9127</v>
      </c>
      <c r="D20" s="40">
        <v>947.5119</v>
      </c>
      <c r="E20" s="51">
        <v>949.6676</v>
      </c>
      <c r="F20" s="83">
        <v>951.2162</v>
      </c>
      <c r="G20" s="51">
        <v>993.2455500000001</v>
      </c>
      <c r="H20" s="51">
        <f t="shared" si="1"/>
        <v>955.3241399999999</v>
      </c>
      <c r="I20" s="134">
        <f t="shared" si="2"/>
        <v>-3.817929010605703</v>
      </c>
      <c r="J20" s="59">
        <v>1187.13</v>
      </c>
      <c r="K20" s="138">
        <v>1007.11</v>
      </c>
      <c r="L20" s="41">
        <f t="shared" si="0"/>
        <v>-15.16430382519186</v>
      </c>
    </row>
    <row r="21" spans="1:12" ht="15" customHeight="1">
      <c r="A21" s="54" t="s">
        <v>44</v>
      </c>
      <c r="B21" s="55">
        <v>859.8018</v>
      </c>
      <c r="C21" s="159">
        <v>859.8018</v>
      </c>
      <c r="D21" s="44">
        <v>859.8018</v>
      </c>
      <c r="E21" s="46">
        <v>859.8018</v>
      </c>
      <c r="F21" s="107">
        <v>859.8018</v>
      </c>
      <c r="G21" s="46">
        <v>859.8018</v>
      </c>
      <c r="H21" s="45">
        <f t="shared" si="1"/>
        <v>859.8018</v>
      </c>
      <c r="I21" s="45">
        <f t="shared" si="2"/>
        <v>0</v>
      </c>
      <c r="J21" s="136">
        <v>1188.84</v>
      </c>
      <c r="K21" s="137">
        <v>857.18</v>
      </c>
      <c r="L21" s="44">
        <f t="shared" si="0"/>
        <v>-27.897782712560137</v>
      </c>
    </row>
    <row r="22" spans="1:12" ht="15" customHeight="1">
      <c r="A22" s="49" t="s">
        <v>45</v>
      </c>
      <c r="B22" s="58">
        <v>1069.2407</v>
      </c>
      <c r="C22" s="58">
        <v>1069.2407</v>
      </c>
      <c r="D22" s="40">
        <v>1069.2407</v>
      </c>
      <c r="E22" s="51">
        <v>1069.2407</v>
      </c>
      <c r="F22" s="120">
        <v>1069.2407</v>
      </c>
      <c r="G22" s="50">
        <v>1069.2407</v>
      </c>
      <c r="H22" s="51">
        <f>AVERAGE(B22:F22)</f>
        <v>1069.2407</v>
      </c>
      <c r="I22" s="134">
        <f>(H22/G22-1)*100</f>
        <v>0</v>
      </c>
      <c r="J22" s="59">
        <v>1397.73</v>
      </c>
      <c r="K22" s="60">
        <v>1066.62</v>
      </c>
      <c r="L22" s="61">
        <f t="shared" si="0"/>
        <v>-23.689124509025362</v>
      </c>
    </row>
    <row r="23" spans="1:12" ht="15" customHeight="1">
      <c r="A23" s="54" t="s">
        <v>46</v>
      </c>
      <c r="B23" s="46"/>
      <c r="C23" s="55"/>
      <c r="D23" s="80"/>
      <c r="E23" s="107"/>
      <c r="F23" s="107"/>
      <c r="G23" s="55"/>
      <c r="H23" s="152"/>
      <c r="I23" s="152"/>
      <c r="J23" s="56"/>
      <c r="K23" s="57"/>
      <c r="L23" s="44"/>
    </row>
    <row r="24" spans="1:12" ht="15" customHeight="1">
      <c r="A24" s="49" t="s">
        <v>47</v>
      </c>
      <c r="B24" s="51">
        <v>358.4712</v>
      </c>
      <c r="C24" s="50">
        <v>358.6917</v>
      </c>
      <c r="D24" s="40">
        <v>357.8098</v>
      </c>
      <c r="E24" s="83">
        <v>351.6369</v>
      </c>
      <c r="F24" s="84">
        <v>345.464</v>
      </c>
      <c r="G24" s="51">
        <v>364.4788</v>
      </c>
      <c r="H24" s="51">
        <f>AVERAGE(B24:F24)</f>
        <v>354.41472</v>
      </c>
      <c r="I24" s="134">
        <f>(H24/G24-1)*100</f>
        <v>-2.761225069880602</v>
      </c>
      <c r="J24" s="147">
        <v>425.57</v>
      </c>
      <c r="K24" s="40">
        <v>365.83</v>
      </c>
      <c r="L24" s="61">
        <f t="shared" si="0"/>
        <v>-14.037643630895037</v>
      </c>
    </row>
    <row r="25" spans="1:12" ht="15" customHeight="1">
      <c r="A25" s="54" t="s">
        <v>48</v>
      </c>
      <c r="B25" s="46">
        <v>440.5</v>
      </c>
      <c r="C25" s="55">
        <v>439.5</v>
      </c>
      <c r="D25" s="44">
        <v>432.3</v>
      </c>
      <c r="E25" s="107">
        <v>425.6</v>
      </c>
      <c r="F25" s="107">
        <v>426.4</v>
      </c>
      <c r="G25" s="55">
        <v>445.20000000000005</v>
      </c>
      <c r="H25" s="45">
        <f>AVERAGE(B25:F25)</f>
        <v>432.86</v>
      </c>
      <c r="I25" s="45">
        <f>(H25/G25-1)*100</f>
        <v>-2.771787960467209</v>
      </c>
      <c r="J25" s="56">
        <v>515.66</v>
      </c>
      <c r="K25" s="57">
        <v>445.92</v>
      </c>
      <c r="L25" s="44">
        <f>(K25/J25-1)*100</f>
        <v>-13.524415312415151</v>
      </c>
    </row>
    <row r="26" spans="1:12" ht="15" customHeight="1">
      <c r="A26" s="49" t="s">
        <v>49</v>
      </c>
      <c r="B26" s="51">
        <v>354.5029</v>
      </c>
      <c r="C26" s="58">
        <v>354.062</v>
      </c>
      <c r="D26" s="40">
        <v>347.0072</v>
      </c>
      <c r="E26" s="51">
        <v>341.2752</v>
      </c>
      <c r="F26" s="83">
        <v>343.2593</v>
      </c>
      <c r="G26" s="50">
        <v>359.1326</v>
      </c>
      <c r="H26" s="51">
        <f>AVERAGE(B26:F26)</f>
        <v>348.02132</v>
      </c>
      <c r="I26" s="134">
        <f>(H26/G26-1)*100</f>
        <v>-3.0939212981500486</v>
      </c>
      <c r="J26" s="52">
        <v>423.33</v>
      </c>
      <c r="K26" s="53">
        <v>361.83</v>
      </c>
      <c r="L26" s="41">
        <f>(K26/J26-1)*100</f>
        <v>-14.527673446247613</v>
      </c>
    </row>
    <row r="27" spans="1:12" ht="15" customHeight="1">
      <c r="A27" s="54" t="s">
        <v>50</v>
      </c>
      <c r="B27" s="63" t="s">
        <v>15</v>
      </c>
      <c r="C27" s="63" t="s">
        <v>15</v>
      </c>
      <c r="D27" s="63" t="s">
        <v>15</v>
      </c>
      <c r="E27" s="63" t="s">
        <v>15</v>
      </c>
      <c r="F27" s="63" t="s">
        <v>15</v>
      </c>
      <c r="G27" s="63" t="s">
        <v>15</v>
      </c>
      <c r="H27" s="63" t="s">
        <v>15</v>
      </c>
      <c r="I27" s="63" t="s">
        <v>15</v>
      </c>
      <c r="J27" s="63" t="s">
        <v>15</v>
      </c>
      <c r="K27" s="63" t="s">
        <v>15</v>
      </c>
      <c r="L27" s="63" t="s">
        <v>15</v>
      </c>
    </row>
    <row r="28" spans="1:12" ht="15" customHeight="1">
      <c r="A28" s="64" t="s">
        <v>0</v>
      </c>
      <c r="B28" s="65"/>
      <c r="C28" s="65"/>
      <c r="D28" s="65"/>
      <c r="E28" s="65"/>
      <c r="F28" s="65"/>
      <c r="G28" s="65"/>
      <c r="H28" s="65"/>
      <c r="I28" s="65"/>
      <c r="J28" s="66"/>
      <c r="K28" s="64"/>
      <c r="L28" s="64"/>
    </row>
    <row r="29" spans="1:12" ht="18">
      <c r="A29" s="67" t="s">
        <v>67</v>
      </c>
      <c r="B29" s="68"/>
      <c r="C29" s="69"/>
      <c r="D29" s="69"/>
      <c r="E29" s="69"/>
      <c r="F29" s="69"/>
      <c r="G29" s="70"/>
      <c r="H29" s="70"/>
      <c r="I29" s="70"/>
      <c r="J29" s="71"/>
      <c r="K29" s="71"/>
      <c r="L29" s="71"/>
    </row>
    <row r="30" spans="1:12" ht="18">
      <c r="A30" s="15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5:H26 H22:H24 H8:I8 I10:I12 I14:I16 I18 H20:I21 H18 H14:H16 H10:H12 H9 H13 H17 H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2014-01-13T13:46:46Z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