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693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<sst xmlns="http://schemas.openxmlformats.org/spreadsheetml/2006/main" count="179" uniqueCount="78">
  <si>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</si>
  <si>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</si>
  <si>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</si>
  <si>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</si>
  <si>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</si>
  <si>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</si>
  <si>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</si>
  <si>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</si>
  <si>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</si>
  <si>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</si>
  <si>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</si>
  <si>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</si>
  <si>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</si>
  <si>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</si>
  <si>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</si>
  <si>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</si>
  <si>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</si>
  <si>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</si>
  <si>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</si>
  <si>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</si>
  <si>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</si>
  <si>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</si>
  <si>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</si>
  <si>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</si>
  <si>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</si>
  <si>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</si>
  <si>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</si>
  <si>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</si>
  <si>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</si>
  <si>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</si>
  <si>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</si>
  <si>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</si>
  <si>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</si>
  <si>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</si>
  <si>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</si>
  <si>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</si>
  <si>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</si>
  <si>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</si>
  <si>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</si>
  <si>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</si>
  <si>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</si>
  <si>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</si>
  <si>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</si>
  <si>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</si>
  <si>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</si>
  <si>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</si>
  <si>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</si>
  <si>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</si>
  <si>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</si>
  <si>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</si>
  <si>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</si>
  <si>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</si>
  <si>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</si>
  <si>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</si>
  <si>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</si>
  <si>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</si>
  <si>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</si>
  <si>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</si>
  <si>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</si>
  <si>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</si>
  <si>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</si>
  <si>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</si>
  <si>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</si>
  <si>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</si>
  <si>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</si>
  <si>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</si>
  <si>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</si>
  <si>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</si>
  <si>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</si>
  <si>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</si>
  <si>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</si>
  <si>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</si>
  <si>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</si>
  <si>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2013 se publican los siguientes precios de Canadá: Trigo Western Amber Durum (12,5% proteína).</t>
  </si>
  <si>
    <t>Diciembre</t>
  </si>
  <si>
    <t>Enero 2014</t>
  </si>
  <si>
    <t>Nota: lunes 20 feriado nacional en los Estados Unidos de Norteamérica, mercados cerrados.</t>
  </si>
  <si>
    <t>semana del 20 al 26 de enero de 2014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</si>
</sst>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26" fillId="58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9" t="s">
        <v>64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58</v>
      </c>
      <c r="B10" s="165"/>
      <c r="C10" s="165"/>
      <c r="D10" s="165"/>
      <c r="E10" s="165"/>
      <c r="F10" s="165"/>
      <c r="G10" s="165"/>
    </row>
    <row r="11" spans="1:7" ht="18">
      <c r="A11" s="168" t="s">
        <v>60</v>
      </c>
      <c r="B11" s="168"/>
      <c r="C11" s="168"/>
      <c r="D11" s="168"/>
      <c r="E11" s="168"/>
      <c r="F11" s="168"/>
      <c r="G11" s="168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52</v>
      </c>
      <c r="B13" s="166"/>
      <c r="C13" s="166"/>
      <c r="D13" s="166"/>
      <c r="E13" s="166"/>
      <c r="F13" s="166"/>
      <c r="G13" s="166"/>
    </row>
    <row r="14" spans="1:7" ht="18">
      <c r="A14" s="167" t="s">
        <v>53</v>
      </c>
      <c r="B14" s="167"/>
      <c r="C14" s="167"/>
      <c r="D14" s="167"/>
      <c r="E14" s="167"/>
      <c r="F14" s="167"/>
      <c r="G14" s="167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7" t="s">
        <v>54</v>
      </c>
      <c r="B18" s="167"/>
      <c r="C18" s="167"/>
      <c r="D18" s="167"/>
      <c r="E18" s="167"/>
      <c r="F18" s="167"/>
      <c r="G18" s="167"/>
    </row>
    <row r="19" spans="1:7" ht="18">
      <c r="A19" s="166" t="s">
        <v>55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7" t="s">
        <v>56</v>
      </c>
      <c r="B22" s="167"/>
      <c r="C22" s="167"/>
      <c r="D22" s="167"/>
      <c r="E22" s="167"/>
      <c r="F22" s="167"/>
      <c r="G22" s="167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9" t="s">
        <v>0</v>
      </c>
      <c r="B24" s="169"/>
      <c r="C24" s="169"/>
      <c r="D24" s="169"/>
      <c r="E24" s="169"/>
      <c r="F24" s="169"/>
      <c r="G24" s="169"/>
    </row>
    <row r="36" spans="2:4" ht="18">
      <c r="B36" s="170" t="s">
        <v>59</v>
      </c>
      <c r="C36" s="170"/>
      <c r="D36" s="170"/>
    </row>
    <row r="37" spans="2:4" ht="18">
      <c r="B37" s="170" t="s">
        <v>70</v>
      </c>
      <c r="C37" s="170"/>
      <c r="D37" s="15"/>
    </row>
    <row r="38" spans="2:4" ht="18">
      <c r="B38" s="170" t="s">
        <v>71</v>
      </c>
      <c r="C38" s="170"/>
      <c r="D38" s="15"/>
    </row>
    <row r="39" spans="2:4" ht="18">
      <c r="B39" s="164" t="s">
        <v>57</v>
      </c>
      <c r="C39" s="164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2"/>
    </row>
    <row r="2" spans="1:15" ht="15.75" customHeight="1">
      <c r="A2" s="171"/>
      <c r="B2" s="172" t="s">
        <v>75</v>
      </c>
      <c r="C2" s="172"/>
      <c r="D2" s="172"/>
      <c r="E2" s="172"/>
      <c r="F2" s="172"/>
      <c r="G2" s="173" t="s">
        <v>3</v>
      </c>
      <c r="H2" s="173"/>
      <c r="I2" s="173"/>
      <c r="J2" s="173" t="s">
        <v>4</v>
      </c>
      <c r="K2" s="173"/>
      <c r="L2" s="173"/>
      <c r="M2" s="4"/>
      <c r="N2" s="4"/>
      <c r="O2" s="4"/>
    </row>
    <row r="3" spans="1:15" ht="15.75">
      <c r="A3" s="171"/>
      <c r="B3" s="73" t="s">
        <v>5</v>
      </c>
      <c r="C3" s="74" t="s">
        <v>6</v>
      </c>
      <c r="D3" s="74" t="s">
        <v>7</v>
      </c>
      <c r="E3" s="74" t="s">
        <v>8</v>
      </c>
      <c r="F3" s="74" t="s">
        <v>9</v>
      </c>
      <c r="G3" s="173"/>
      <c r="H3" s="173"/>
      <c r="I3" s="173"/>
      <c r="J3" s="174" t="s">
        <v>74</v>
      </c>
      <c r="K3" s="174"/>
      <c r="L3" s="174"/>
      <c r="M3" s="4"/>
      <c r="N3" s="4"/>
      <c r="O3" s="4"/>
    </row>
    <row r="4" spans="1:15" ht="15.75">
      <c r="A4" s="171"/>
      <c r="B4" s="145">
        <v>20</v>
      </c>
      <c r="C4" s="144">
        <v>21</v>
      </c>
      <c r="D4" s="144">
        <v>22</v>
      </c>
      <c r="E4" s="144">
        <v>23</v>
      </c>
      <c r="F4" s="144">
        <v>24</v>
      </c>
      <c r="G4" s="139" t="s">
        <v>65</v>
      </c>
      <c r="H4" s="139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1" t="s">
        <v>11</v>
      </c>
      <c r="B5" s="140"/>
      <c r="C5" s="141"/>
      <c r="D5" s="141"/>
      <c r="E5" s="141"/>
      <c r="F5" s="142"/>
      <c r="G5" s="143"/>
      <c r="H5" s="143"/>
      <c r="I5" s="77"/>
      <c r="J5" s="78"/>
      <c r="K5" s="79"/>
      <c r="L5" s="77"/>
      <c r="M5" s="4"/>
      <c r="N5" s="4"/>
      <c r="O5" s="4"/>
    </row>
    <row r="6" spans="1:15" ht="15">
      <c r="A6" s="92" t="s">
        <v>12</v>
      </c>
      <c r="B6" s="44">
        <v>330</v>
      </c>
      <c r="C6" s="44">
        <v>330</v>
      </c>
      <c r="D6" s="44">
        <v>330</v>
      </c>
      <c r="E6" s="44">
        <v>330</v>
      </c>
      <c r="F6" s="80">
        <v>330</v>
      </c>
      <c r="G6" s="80">
        <v>330</v>
      </c>
      <c r="H6" s="135">
        <f>AVERAGE(B6:F6)</f>
        <v>330</v>
      </c>
      <c r="I6" s="135">
        <f>(H6/G6-1)*100</f>
        <v>0</v>
      </c>
      <c r="J6" s="81">
        <v>350.72</v>
      </c>
      <c r="K6" s="82">
        <v>347.56</v>
      </c>
      <c r="L6" s="44">
        <f>(K6/J6-1)*100</f>
        <v>-0.901003649635046</v>
      </c>
      <c r="M6" s="4"/>
      <c r="N6" s="4"/>
      <c r="O6" s="4"/>
    </row>
    <row r="7" spans="1:15" ht="15">
      <c r="A7" s="122" t="s">
        <v>62</v>
      </c>
      <c r="B7" s="40">
        <v>316</v>
      </c>
      <c r="C7" s="40">
        <v>316</v>
      </c>
      <c r="D7" s="40">
        <v>316</v>
      </c>
      <c r="E7" s="40">
        <v>316</v>
      </c>
      <c r="F7" s="84">
        <v>316</v>
      </c>
      <c r="G7" s="40">
        <v>316</v>
      </c>
      <c r="H7" s="148">
        <f>AVERAGE(B7:F7)</f>
        <v>316</v>
      </c>
      <c r="I7" s="148">
        <f>(H7/G7-1)*100</f>
        <v>0</v>
      </c>
      <c r="J7" s="86">
        <v>317</v>
      </c>
      <c r="K7" s="86">
        <v>336.77777777777777</v>
      </c>
      <c r="L7" s="100">
        <f>(K7/J7-1)*100</f>
        <v>6.239046617595512</v>
      </c>
      <c r="M7" s="4"/>
      <c r="N7" s="4"/>
      <c r="O7" s="4"/>
    </row>
    <row r="8" spans="1:15" ht="15.75">
      <c r="A8" s="123" t="s">
        <v>13</v>
      </c>
      <c r="B8" s="39"/>
      <c r="C8" s="87"/>
      <c r="D8" s="87"/>
      <c r="E8" s="87"/>
      <c r="F8" s="87"/>
      <c r="G8" s="87"/>
      <c r="H8" s="87"/>
      <c r="I8" s="87"/>
      <c r="J8" s="88"/>
      <c r="K8" s="89"/>
      <c r="L8" s="39"/>
      <c r="M8" s="4"/>
      <c r="N8" s="4"/>
      <c r="O8" s="4"/>
    </row>
    <row r="9" spans="1:15" ht="15">
      <c r="A9" s="122" t="s">
        <v>14</v>
      </c>
      <c r="B9" s="62" t="s">
        <v>15</v>
      </c>
      <c r="C9" s="62" t="s">
        <v>15</v>
      </c>
      <c r="D9" s="62" t="s">
        <v>15</v>
      </c>
      <c r="E9" s="90" t="s">
        <v>15</v>
      </c>
      <c r="F9" s="90" t="s">
        <v>15</v>
      </c>
      <c r="G9" s="90" t="s">
        <v>15</v>
      </c>
      <c r="H9" s="90" t="s">
        <v>15</v>
      </c>
      <c r="I9" s="90" t="s">
        <v>15</v>
      </c>
      <c r="J9" s="85" t="s">
        <v>15</v>
      </c>
      <c r="K9" s="91" t="s">
        <v>15</v>
      </c>
      <c r="L9" s="62" t="s">
        <v>15</v>
      </c>
      <c r="M9" s="4"/>
      <c r="N9" s="4"/>
      <c r="O9" s="4"/>
    </row>
    <row r="10" spans="1:15" ht="15">
      <c r="A10" s="92" t="s">
        <v>16</v>
      </c>
      <c r="B10" s="39" t="s">
        <v>15</v>
      </c>
      <c r="C10" s="80">
        <v>258.03</v>
      </c>
      <c r="D10" s="44">
        <v>257.67</v>
      </c>
      <c r="E10" s="80">
        <v>260.88</v>
      </c>
      <c r="F10" s="80">
        <v>259.14</v>
      </c>
      <c r="G10" s="80">
        <v>261.37800000000004</v>
      </c>
      <c r="H10" s="135">
        <f>AVERAGE(B10:F10)</f>
        <v>258.93</v>
      </c>
      <c r="I10" s="135">
        <f>(H10/G10-1)*100</f>
        <v>-0.9365746160732824</v>
      </c>
      <c r="J10" s="81">
        <v>330.35</v>
      </c>
      <c r="K10" s="82">
        <v>273.96</v>
      </c>
      <c r="L10" s="44">
        <f>(K10/J10-1)*100</f>
        <v>-17.069774481610423</v>
      </c>
      <c r="M10" s="4"/>
      <c r="N10" s="4"/>
      <c r="O10" s="4"/>
    </row>
    <row r="11" spans="1:15" ht="15">
      <c r="A11" s="93" t="s">
        <v>17</v>
      </c>
      <c r="B11" s="62" t="s">
        <v>15</v>
      </c>
      <c r="C11" s="84">
        <v>288.9</v>
      </c>
      <c r="D11" s="40">
        <v>290.19</v>
      </c>
      <c r="E11" s="84">
        <v>292.94</v>
      </c>
      <c r="F11" s="84">
        <v>291.1</v>
      </c>
      <c r="G11" s="84">
        <v>290.276</v>
      </c>
      <c r="H11" s="148">
        <f>AVERAGE(B11:F11)</f>
        <v>290.7825</v>
      </c>
      <c r="I11" s="148">
        <f>(H11/G11-1)*100</f>
        <v>0.17448910691892916</v>
      </c>
      <c r="J11" s="94">
        <v>362.03</v>
      </c>
      <c r="K11" s="95">
        <v>303.02</v>
      </c>
      <c r="L11" s="100">
        <f>(K11/J11-1)*100</f>
        <v>-16.299754164019554</v>
      </c>
      <c r="M11" s="4"/>
      <c r="N11" s="4"/>
      <c r="O11" s="4"/>
    </row>
    <row r="12" spans="1:15" ht="15">
      <c r="A12" s="96" t="s">
        <v>18</v>
      </c>
      <c r="B12" s="158" t="s">
        <v>15</v>
      </c>
      <c r="C12" s="128">
        <v>285.23</v>
      </c>
      <c r="D12" s="133">
        <v>286.51</v>
      </c>
      <c r="E12" s="128">
        <v>289.27</v>
      </c>
      <c r="F12" s="128">
        <v>287.43</v>
      </c>
      <c r="G12" s="128">
        <v>286.604</v>
      </c>
      <c r="H12" s="162">
        <f>AVERAGE(B12:F12)</f>
        <v>287.11</v>
      </c>
      <c r="I12" s="162">
        <f>(H12/G12-1)*100</f>
        <v>0.1765502226068083</v>
      </c>
      <c r="J12" s="154">
        <v>358.35499999999996</v>
      </c>
      <c r="K12" s="155">
        <v>358.8242105263158</v>
      </c>
      <c r="L12" s="133">
        <f>(K12/J12-1)*100</f>
        <v>0.13093455548711663</v>
      </c>
      <c r="M12" s="4"/>
      <c r="N12" s="4"/>
      <c r="O12" s="4"/>
    </row>
    <row r="13" spans="1:15" ht="15">
      <c r="A13" s="97" t="s">
        <v>51</v>
      </c>
      <c r="B13" s="159" t="s">
        <v>15</v>
      </c>
      <c r="C13" s="102">
        <v>284.49</v>
      </c>
      <c r="D13" s="153">
        <v>285.78</v>
      </c>
      <c r="E13" s="102">
        <v>288.53</v>
      </c>
      <c r="F13" s="102">
        <v>286.7</v>
      </c>
      <c r="G13" s="102">
        <v>285.876</v>
      </c>
      <c r="H13" s="163">
        <f>AVERAGE(B13:F13)</f>
        <v>286.375</v>
      </c>
      <c r="I13" s="163">
        <f>(H13/G13-1)*100</f>
        <v>0.17455120401852486</v>
      </c>
      <c r="J13" s="146">
        <v>354.6815</v>
      </c>
      <c r="K13" s="156">
        <v>355.1510526315789</v>
      </c>
      <c r="L13" s="129">
        <f>(K13/J13-1)*100</f>
        <v>0.1323871224123252</v>
      </c>
      <c r="M13" s="4"/>
      <c r="N13" s="4"/>
      <c r="O13" s="4"/>
    </row>
    <row r="14" spans="1:15" ht="15">
      <c r="A14" s="98" t="s">
        <v>19</v>
      </c>
      <c r="B14" s="126" t="s">
        <v>15</v>
      </c>
      <c r="C14" s="87" t="s">
        <v>15</v>
      </c>
      <c r="D14" s="39" t="s">
        <v>15</v>
      </c>
      <c r="E14" s="87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8" t="s">
        <v>15</v>
      </c>
      <c r="K14" s="89" t="s">
        <v>15</v>
      </c>
      <c r="L14" s="39" t="s">
        <v>15</v>
      </c>
      <c r="M14" s="4"/>
      <c r="N14" s="4"/>
      <c r="O14" s="4"/>
    </row>
    <row r="15" spans="1:15" ht="15">
      <c r="A15" s="93" t="s">
        <v>20</v>
      </c>
      <c r="B15" s="125" t="s">
        <v>15</v>
      </c>
      <c r="C15" s="90" t="s">
        <v>15</v>
      </c>
      <c r="D15" s="62" t="s">
        <v>15</v>
      </c>
      <c r="E15" s="90" t="s">
        <v>15</v>
      </c>
      <c r="F15" s="90" t="s">
        <v>15</v>
      </c>
      <c r="G15" s="90" t="s">
        <v>15</v>
      </c>
      <c r="H15" s="90" t="s">
        <v>15</v>
      </c>
      <c r="I15" s="90" t="s">
        <v>15</v>
      </c>
      <c r="J15" s="85" t="s">
        <v>15</v>
      </c>
      <c r="K15" s="91" t="s">
        <v>15</v>
      </c>
      <c r="L15" s="62" t="s">
        <v>15</v>
      </c>
      <c r="M15" s="4"/>
      <c r="N15" s="4"/>
      <c r="O15" s="4"/>
    </row>
    <row r="16" spans="1:15" ht="15">
      <c r="A16" s="98"/>
      <c r="B16" s="126"/>
      <c r="C16" s="87"/>
      <c r="D16" s="87"/>
      <c r="E16" s="87"/>
      <c r="F16" s="87"/>
      <c r="G16" s="39"/>
      <c r="H16" s="44"/>
      <c r="I16" s="39"/>
      <c r="J16" s="81"/>
      <c r="K16" s="89"/>
      <c r="L16" s="39"/>
      <c r="M16" s="4"/>
      <c r="N16" s="4"/>
      <c r="O16" s="4"/>
    </row>
    <row r="17" spans="1:15" ht="15.75">
      <c r="A17" s="99" t="s">
        <v>21</v>
      </c>
      <c r="B17" s="125"/>
      <c r="C17" s="90"/>
      <c r="D17" s="90"/>
      <c r="E17" s="90"/>
      <c r="F17" s="90"/>
      <c r="G17" s="40"/>
      <c r="H17" s="40"/>
      <c r="I17" s="100"/>
      <c r="J17" s="94"/>
      <c r="K17" s="86"/>
      <c r="L17" s="41"/>
      <c r="M17" s="4"/>
      <c r="N17" s="4"/>
      <c r="O17" s="4"/>
    </row>
    <row r="18" spans="1:15" ht="15">
      <c r="A18" s="101" t="s">
        <v>72</v>
      </c>
      <c r="B18" s="44">
        <v>221.51321786690977</v>
      </c>
      <c r="C18" s="80">
        <v>221.7355598138516</v>
      </c>
      <c r="D18" s="44">
        <v>223.19395098843037</v>
      </c>
      <c r="E18" s="80">
        <v>221.2988889892512</v>
      </c>
      <c r="F18" s="80">
        <v>219.57340025094103</v>
      </c>
      <c r="G18" s="80">
        <v>222.67947494186083</v>
      </c>
      <c r="H18" s="135">
        <f>AVERAGE(B18:F18)</f>
        <v>221.46300358187676</v>
      </c>
      <c r="I18" s="135">
        <f>(H18/G18-1)*100</f>
        <v>-0.546288049359589</v>
      </c>
      <c r="J18" s="88" t="s">
        <v>15</v>
      </c>
      <c r="K18" s="82">
        <v>229.55350000000004</v>
      </c>
      <c r="L18" s="39" t="s">
        <v>15</v>
      </c>
      <c r="M18" s="4"/>
      <c r="N18" s="4"/>
      <c r="O18" s="4"/>
    </row>
    <row r="19" spans="1:15" ht="15">
      <c r="A19" s="150"/>
      <c r="B19" s="125"/>
      <c r="C19" s="90"/>
      <c r="D19" s="84"/>
      <c r="E19" s="84"/>
      <c r="F19" s="84"/>
      <c r="G19" s="90"/>
      <c r="H19" s="90"/>
      <c r="I19" s="90"/>
      <c r="J19" s="149" t="s">
        <v>63</v>
      </c>
      <c r="K19" s="91"/>
      <c r="L19" s="62"/>
      <c r="M19" s="4"/>
      <c r="N19" s="4"/>
      <c r="O19" s="4"/>
    </row>
    <row r="20" spans="1:15" ht="15.75">
      <c r="A20" s="103" t="s">
        <v>11</v>
      </c>
      <c r="B20" s="44"/>
      <c r="C20" s="87"/>
      <c r="D20" s="80"/>
      <c r="E20" s="80"/>
      <c r="F20" s="80"/>
      <c r="G20" s="80"/>
      <c r="H20" s="44"/>
      <c r="I20" s="45"/>
      <c r="J20" s="81"/>
      <c r="K20" s="89"/>
      <c r="L20" s="45"/>
      <c r="M20" s="4"/>
      <c r="N20" s="4"/>
      <c r="O20" s="4"/>
    </row>
    <row r="21" spans="1:15" ht="15">
      <c r="A21" s="93" t="s">
        <v>22</v>
      </c>
      <c r="B21" s="40">
        <v>212</v>
      </c>
      <c r="C21" s="84">
        <v>212</v>
      </c>
      <c r="D21" s="84">
        <v>212</v>
      </c>
      <c r="E21" s="84">
        <v>212</v>
      </c>
      <c r="F21" s="84">
        <v>214</v>
      </c>
      <c r="G21" s="84">
        <v>213.8</v>
      </c>
      <c r="H21" s="148">
        <f>AVERAGE(B21:F21)</f>
        <v>212.4</v>
      </c>
      <c r="I21" s="148">
        <f>(H21/G21-1)*100</f>
        <v>-0.6548175865294659</v>
      </c>
      <c r="J21" s="94">
        <v>285.28</v>
      </c>
      <c r="K21" s="95">
        <v>210.69</v>
      </c>
      <c r="L21" s="100">
        <f>(K21/J21-1)*100</f>
        <v>-26.146242288278177</v>
      </c>
      <c r="M21" s="4"/>
      <c r="N21" s="4"/>
      <c r="O21" s="4"/>
    </row>
    <row r="22" spans="1:15" ht="15.75">
      <c r="A22" s="103" t="s">
        <v>13</v>
      </c>
      <c r="B22" s="39"/>
      <c r="C22" s="87"/>
      <c r="D22" s="87"/>
      <c r="E22" s="87"/>
      <c r="F22" s="87"/>
      <c r="G22" s="87"/>
      <c r="H22" s="39"/>
      <c r="I22" s="39"/>
      <c r="J22" s="104"/>
      <c r="K22" s="105"/>
      <c r="L22" s="44"/>
      <c r="M22" s="4"/>
      <c r="N22" s="4"/>
      <c r="O22" s="4"/>
    </row>
    <row r="23" spans="1:15" ht="15">
      <c r="A23" s="93" t="s">
        <v>23</v>
      </c>
      <c r="B23" s="62" t="s">
        <v>15</v>
      </c>
      <c r="C23" s="90" t="s">
        <v>15</v>
      </c>
      <c r="D23" s="62" t="s">
        <v>15</v>
      </c>
      <c r="E23" s="90" t="s">
        <v>15</v>
      </c>
      <c r="F23" s="90" t="s">
        <v>15</v>
      </c>
      <c r="G23" s="90" t="s">
        <v>15</v>
      </c>
      <c r="H23" s="62" t="s">
        <v>15</v>
      </c>
      <c r="I23" s="62" t="s">
        <v>15</v>
      </c>
      <c r="J23" s="85" t="s">
        <v>15</v>
      </c>
      <c r="K23" s="91" t="s">
        <v>15</v>
      </c>
      <c r="L23" s="106" t="s">
        <v>15</v>
      </c>
      <c r="M23" s="4"/>
      <c r="N23" s="4"/>
      <c r="O23" s="4"/>
    </row>
    <row r="24" spans="1:15" ht="15">
      <c r="A24" s="98" t="s">
        <v>24</v>
      </c>
      <c r="B24" s="39" t="s">
        <v>15</v>
      </c>
      <c r="C24" s="80">
        <v>209.65</v>
      </c>
      <c r="D24" s="44">
        <v>210.14</v>
      </c>
      <c r="E24" s="80">
        <v>211.23</v>
      </c>
      <c r="F24" s="80">
        <v>211.42</v>
      </c>
      <c r="G24" s="80">
        <v>210.33999999999997</v>
      </c>
      <c r="H24" s="135">
        <f>AVERAGE(B24:F24)</f>
        <v>210.60999999999999</v>
      </c>
      <c r="I24" s="135">
        <f>(H24/G24-1)*100</f>
        <v>0.12836360178758444</v>
      </c>
      <c r="J24" s="81">
        <v>315.23</v>
      </c>
      <c r="K24" s="82">
        <v>214.83</v>
      </c>
      <c r="L24" s="44">
        <f>(K24/J24-1)*100</f>
        <v>-31.84976049233893</v>
      </c>
      <c r="M24" s="4"/>
      <c r="N24" s="4"/>
      <c r="O24" s="4"/>
    </row>
    <row r="25" spans="1:15" ht="15">
      <c r="A25" s="93" t="s">
        <v>25</v>
      </c>
      <c r="B25" s="62" t="s">
        <v>15</v>
      </c>
      <c r="C25" s="84">
        <v>208.65</v>
      </c>
      <c r="D25" s="84">
        <v>209.14</v>
      </c>
      <c r="E25" s="84">
        <v>210.23</v>
      </c>
      <c r="F25" s="84">
        <v>210.42</v>
      </c>
      <c r="G25" s="84">
        <v>209.33999999999997</v>
      </c>
      <c r="H25" s="148">
        <f>AVERAGE(B25:F25)</f>
        <v>209.60999999999999</v>
      </c>
      <c r="I25" s="148">
        <f>(H25/G25-1)*100</f>
        <v>0.12897678417884695</v>
      </c>
      <c r="J25" s="94">
        <v>314.23</v>
      </c>
      <c r="K25" s="95">
        <v>213.83</v>
      </c>
      <c r="L25" s="100">
        <f>(K25/J25-1)*100</f>
        <v>-31.951118607389496</v>
      </c>
      <c r="M25" s="4"/>
      <c r="N25" s="4"/>
      <c r="O25" s="4"/>
    </row>
    <row r="26" spans="1:15" ht="15.75">
      <c r="A26" s="103" t="s">
        <v>26</v>
      </c>
      <c r="B26" s="39"/>
      <c r="C26" s="107"/>
      <c r="D26" s="107"/>
      <c r="E26" s="107"/>
      <c r="F26" s="80"/>
      <c r="G26" s="44"/>
      <c r="H26" s="44"/>
      <c r="I26" s="44"/>
      <c r="J26" s="104"/>
      <c r="K26" s="105"/>
      <c r="L26" s="44"/>
      <c r="M26" s="4"/>
      <c r="N26" s="4"/>
      <c r="O26" s="4"/>
    </row>
    <row r="27" spans="1:15" ht="15">
      <c r="A27" s="93" t="s">
        <v>27</v>
      </c>
      <c r="B27" s="40">
        <v>438</v>
      </c>
      <c r="C27" s="83">
        <v>438</v>
      </c>
      <c r="D27" s="83">
        <v>438</v>
      </c>
      <c r="E27" s="84">
        <v>438</v>
      </c>
      <c r="F27" s="84">
        <v>455</v>
      </c>
      <c r="G27" s="84">
        <v>438</v>
      </c>
      <c r="H27" s="40">
        <f>AVERAGE(B27:F27)</f>
        <v>441.4</v>
      </c>
      <c r="I27" s="100">
        <f>(H27/G27-1)*100</f>
        <v>0.7762557077625409</v>
      </c>
      <c r="J27" s="94">
        <v>582.9</v>
      </c>
      <c r="K27" s="95">
        <v>447.48</v>
      </c>
      <c r="L27" s="41">
        <f>(K27/J27-1)*100</f>
        <v>-23.232115285640752</v>
      </c>
      <c r="M27" s="4"/>
      <c r="N27" s="4"/>
      <c r="O27" s="4"/>
    </row>
    <row r="28" spans="1:12" ht="15">
      <c r="A28" s="98" t="s">
        <v>28</v>
      </c>
      <c r="B28" s="44">
        <v>432</v>
      </c>
      <c r="C28" s="107">
        <v>432</v>
      </c>
      <c r="D28" s="107">
        <v>432</v>
      </c>
      <c r="E28" s="80">
        <v>432</v>
      </c>
      <c r="F28" s="80">
        <v>448</v>
      </c>
      <c r="G28" s="80">
        <v>432</v>
      </c>
      <c r="H28" s="44">
        <f>AVERAGE(B28:F28)</f>
        <v>435.2</v>
      </c>
      <c r="I28" s="44">
        <f>(H28/G28-1)*100</f>
        <v>0.7407407407407307</v>
      </c>
      <c r="J28" s="81">
        <v>575.9</v>
      </c>
      <c r="K28" s="82">
        <v>441.48</v>
      </c>
      <c r="L28" s="44">
        <f>(K28/J28-1)*100</f>
        <v>-23.340857787810375</v>
      </c>
    </row>
    <row r="29" spans="1:12" ht="15">
      <c r="A29" s="124" t="s">
        <v>29</v>
      </c>
      <c r="B29" s="109">
        <v>408</v>
      </c>
      <c r="C29" s="108">
        <v>408</v>
      </c>
      <c r="D29" s="108">
        <v>408</v>
      </c>
      <c r="E29" s="132">
        <v>408</v>
      </c>
      <c r="F29" s="132">
        <v>420</v>
      </c>
      <c r="G29" s="109">
        <v>408</v>
      </c>
      <c r="H29" s="109">
        <f>AVERAGE(B29:F29)</f>
        <v>410.4</v>
      </c>
      <c r="I29" s="110">
        <f>(H29/G29-1)*100</f>
        <v>0.588235294117645</v>
      </c>
      <c r="J29" s="111">
        <v>575.9</v>
      </c>
      <c r="K29" s="112">
        <v>425.95</v>
      </c>
      <c r="L29" s="130">
        <f>(K29/J29-1)*100</f>
        <v>-26.037506511547136</v>
      </c>
    </row>
    <row r="30" spans="1:8" ht="15.75">
      <c r="A30" s="113" t="s">
        <v>30</v>
      </c>
      <c r="B30" s="114"/>
      <c r="C30" s="115"/>
      <c r="D30" s="115"/>
      <c r="E30" s="115"/>
      <c r="F30" s="115"/>
      <c r="G30" s="116" t="s">
        <v>0</v>
      </c>
      <c r="H30" s="113"/>
    </row>
    <row r="31" spans="1:3" ht="15">
      <c r="A31" s="117" t="s">
        <v>67</v>
      </c>
      <c r="B31" s="117"/>
      <c r="C31" s="117"/>
    </row>
    <row r="32" ht="15">
      <c r="A32" s="118" t="s">
        <v>73</v>
      </c>
    </row>
    <row r="33" ht="15">
      <c r="A33" s="151" t="s">
        <v>76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3 H7 H18 H19:H20 H14:H17 H6 H21 H8:H9 H12:I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2" t="s">
        <v>75</v>
      </c>
      <c r="C2" s="172"/>
      <c r="D2" s="172"/>
      <c r="E2" s="172"/>
      <c r="F2" s="172"/>
      <c r="G2" s="175" t="s">
        <v>3</v>
      </c>
      <c r="H2" s="175"/>
      <c r="I2" s="175"/>
      <c r="J2" s="24"/>
      <c r="K2" s="25"/>
      <c r="L2" s="26"/>
    </row>
    <row r="3" spans="1:12" ht="15" customHeight="1">
      <c r="A3" s="23"/>
      <c r="B3" s="172"/>
      <c r="C3" s="172"/>
      <c r="D3" s="172"/>
      <c r="E3" s="172"/>
      <c r="F3" s="172"/>
      <c r="G3" s="175"/>
      <c r="H3" s="175"/>
      <c r="I3" s="175"/>
      <c r="J3" s="174" t="s">
        <v>4</v>
      </c>
      <c r="K3" s="174"/>
      <c r="L3" s="174"/>
    </row>
    <row r="4" spans="1:12" ht="15" customHeight="1">
      <c r="A4" s="17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5"/>
      <c r="H4" s="175"/>
      <c r="I4" s="175"/>
      <c r="J4" s="174" t="s">
        <v>74</v>
      </c>
      <c r="K4" s="174"/>
      <c r="L4" s="174"/>
    </row>
    <row r="5" spans="1:12" ht="15" customHeight="1">
      <c r="A5" s="176"/>
      <c r="B5" s="75">
        <v>20</v>
      </c>
      <c r="C5" s="76">
        <v>21</v>
      </c>
      <c r="D5" s="76">
        <v>22</v>
      </c>
      <c r="E5" s="76">
        <v>23</v>
      </c>
      <c r="F5" s="76">
        <v>24</v>
      </c>
      <c r="G5" s="29" t="s">
        <v>65</v>
      </c>
      <c r="H5" s="29" t="s">
        <v>66</v>
      </c>
      <c r="I5" s="127" t="s">
        <v>68</v>
      </c>
      <c r="J5" s="30">
        <v>2012</v>
      </c>
      <c r="K5" s="30">
        <v>2013</v>
      </c>
      <c r="L5" s="127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62" t="s">
        <v>15</v>
      </c>
      <c r="C8" s="40">
        <v>275.0593</v>
      </c>
      <c r="D8" s="40">
        <v>275.2315</v>
      </c>
      <c r="E8" s="41">
        <v>268.1699</v>
      </c>
      <c r="F8" s="83">
        <v>272.9925</v>
      </c>
      <c r="G8" s="41">
        <v>272.20018</v>
      </c>
      <c r="H8" s="51">
        <f aca="true" t="shared" si="0" ref="H8:H13">AVERAGE(B8:F8)</f>
        <v>272.8633</v>
      </c>
      <c r="I8" s="134">
        <f aca="true" t="shared" si="1" ref="I8:I13">(H8/G8-1)*100</f>
        <v>0.24361482788144428</v>
      </c>
      <c r="J8" s="42">
        <v>254.03</v>
      </c>
      <c r="K8" s="43">
        <v>249.68</v>
      </c>
      <c r="L8" s="41">
        <f>(K8/J8-1)*100</f>
        <v>-1.712396173680275</v>
      </c>
    </row>
    <row r="9" spans="1:12" ht="15" customHeight="1">
      <c r="A9" s="38" t="s">
        <v>34</v>
      </c>
      <c r="B9" s="44">
        <v>532</v>
      </c>
      <c r="C9" s="44">
        <v>532</v>
      </c>
      <c r="D9" s="44">
        <v>518</v>
      </c>
      <c r="E9" s="45">
        <v>518</v>
      </c>
      <c r="F9" s="45">
        <v>518</v>
      </c>
      <c r="G9" s="45">
        <v>526.4</v>
      </c>
      <c r="H9" s="45">
        <f t="shared" si="0"/>
        <v>523.6</v>
      </c>
      <c r="I9" s="45">
        <f t="shared" si="1"/>
        <v>-0.5319148936170137</v>
      </c>
      <c r="J9" s="47">
        <v>558.78</v>
      </c>
      <c r="K9" s="48">
        <v>552.06</v>
      </c>
      <c r="L9" s="44">
        <f>(K9/J9-1)*100</f>
        <v>-1.2026199935573967</v>
      </c>
    </row>
    <row r="10" spans="1:12" ht="15" customHeight="1">
      <c r="A10" s="31" t="s">
        <v>35</v>
      </c>
      <c r="B10" s="62" t="s">
        <v>15</v>
      </c>
      <c r="C10" s="148">
        <v>470.5069</v>
      </c>
      <c r="D10" s="40">
        <v>470.1395</v>
      </c>
      <c r="E10" s="41">
        <v>469.2209</v>
      </c>
      <c r="F10" s="83">
        <v>472.0685</v>
      </c>
      <c r="G10" s="41">
        <v>483.78988</v>
      </c>
      <c r="H10" s="51">
        <f t="shared" si="0"/>
        <v>470.48394999999994</v>
      </c>
      <c r="I10" s="134">
        <f t="shared" si="1"/>
        <v>-2.7503531078409638</v>
      </c>
      <c r="J10" s="42">
        <v>534.8</v>
      </c>
      <c r="K10" s="43">
        <v>488.66</v>
      </c>
      <c r="L10" s="41">
        <f>(K10/J10-1)*100</f>
        <v>-8.627524308152568</v>
      </c>
    </row>
    <row r="11" spans="1:12" ht="15" customHeight="1">
      <c r="A11" s="38" t="s">
        <v>61</v>
      </c>
      <c r="B11" s="44">
        <v>396.9917958067457</v>
      </c>
      <c r="C11" s="44">
        <v>393.3753079660553</v>
      </c>
      <c r="D11" s="44">
        <v>389.815067869181</v>
      </c>
      <c r="E11" s="107">
        <v>386.776262306928</v>
      </c>
      <c r="F11" s="45">
        <v>381.0718766804087</v>
      </c>
      <c r="G11" s="45">
        <v>387.6524059269493</v>
      </c>
      <c r="H11" s="45">
        <f t="shared" si="0"/>
        <v>389.60606212586373</v>
      </c>
      <c r="I11" s="45">
        <f t="shared" si="1"/>
        <v>0.5039711269798186</v>
      </c>
      <c r="J11" s="44">
        <v>598.293615318171</v>
      </c>
      <c r="K11" s="48">
        <v>597.9308094690128</v>
      </c>
      <c r="L11" s="44">
        <f aca="true" t="shared" si="2" ref="L11:L24">(K11/J11-1)*100</f>
        <v>-0.0606401004238033</v>
      </c>
    </row>
    <row r="12" spans="1:12" s="17" customFormat="1" ht="15" customHeight="1">
      <c r="A12" s="49" t="s">
        <v>69</v>
      </c>
      <c r="B12" s="40">
        <v>115.77028258887876</v>
      </c>
      <c r="C12" s="148">
        <v>115.88648599324755</v>
      </c>
      <c r="D12" s="40">
        <v>115.69645622665574</v>
      </c>
      <c r="E12" s="83">
        <v>114.71411796585674</v>
      </c>
      <c r="F12" s="83">
        <v>113.81968094640618</v>
      </c>
      <c r="G12" s="131">
        <v>118.12180844153065</v>
      </c>
      <c r="H12" s="51">
        <f t="shared" si="0"/>
        <v>115.177404744209</v>
      </c>
      <c r="I12" s="134">
        <f t="shared" si="1"/>
        <v>-2.492684235171616</v>
      </c>
      <c r="J12" s="40">
        <v>248.06090837180014</v>
      </c>
      <c r="K12" s="53">
        <v>248.0508918352251</v>
      </c>
      <c r="L12" s="41">
        <f>(K12/J12-1)*100</f>
        <v>-0.004037934328626758</v>
      </c>
    </row>
    <row r="13" spans="1:12" ht="15" customHeight="1">
      <c r="A13" s="54" t="s">
        <v>36</v>
      </c>
      <c r="B13" s="55">
        <v>194</v>
      </c>
      <c r="C13" s="55">
        <v>194</v>
      </c>
      <c r="D13" s="44">
        <v>194</v>
      </c>
      <c r="E13" s="107">
        <v>194</v>
      </c>
      <c r="F13" s="45">
        <v>194</v>
      </c>
      <c r="G13" s="46">
        <v>194.8</v>
      </c>
      <c r="H13" s="45">
        <f t="shared" si="0"/>
        <v>194</v>
      </c>
      <c r="I13" s="45">
        <f t="shared" si="1"/>
        <v>-0.4106776180698213</v>
      </c>
      <c r="J13" s="56">
        <v>230.39</v>
      </c>
      <c r="K13" s="56">
        <v>192.13</v>
      </c>
      <c r="L13" s="44">
        <f t="shared" si="2"/>
        <v>-16.606623551369417</v>
      </c>
    </row>
    <row r="14" spans="1:12" ht="15" customHeight="1">
      <c r="A14" s="49" t="s">
        <v>37</v>
      </c>
      <c r="B14" s="160" t="s">
        <v>15</v>
      </c>
      <c r="C14" s="58">
        <v>773.8216</v>
      </c>
      <c r="D14" s="40">
        <v>768.0896</v>
      </c>
      <c r="E14" s="51">
        <v>768.5305</v>
      </c>
      <c r="F14" s="83">
        <v>761.4757</v>
      </c>
      <c r="G14" s="51">
        <v>768.88326</v>
      </c>
      <c r="H14" s="51">
        <f aca="true" t="shared" si="3" ref="H14:H21">AVERAGE(B14:F14)</f>
        <v>767.97935</v>
      </c>
      <c r="I14" s="134">
        <f aca="true" t="shared" si="4" ref="I14:I21">(H14/G14-1)*100</f>
        <v>-0.1175614097776001</v>
      </c>
      <c r="J14" s="59">
        <v>1020.96</v>
      </c>
      <c r="K14" s="59">
        <v>818.55</v>
      </c>
      <c r="L14" s="41">
        <f t="shared" si="2"/>
        <v>-19.82545839210156</v>
      </c>
    </row>
    <row r="15" spans="1:12" ht="15" customHeight="1">
      <c r="A15" s="54" t="s">
        <v>38</v>
      </c>
      <c r="B15" s="152" t="s">
        <v>15</v>
      </c>
      <c r="C15" s="55">
        <v>857.5972</v>
      </c>
      <c r="D15" s="44">
        <v>852.5266</v>
      </c>
      <c r="E15" s="45">
        <v>853.1879</v>
      </c>
      <c r="F15" s="45">
        <v>847.2355</v>
      </c>
      <c r="G15" s="46">
        <v>855.128</v>
      </c>
      <c r="H15" s="45">
        <f t="shared" si="3"/>
        <v>852.6368</v>
      </c>
      <c r="I15" s="45">
        <f t="shared" si="4"/>
        <v>-0.29132480751420387</v>
      </c>
      <c r="J15" s="136">
        <v>1088.78</v>
      </c>
      <c r="K15" s="137">
        <v>896.56</v>
      </c>
      <c r="L15" s="44">
        <f t="shared" si="2"/>
        <v>-17.654622605117652</v>
      </c>
    </row>
    <row r="16" spans="1:12" ht="15" customHeight="1">
      <c r="A16" s="49" t="s">
        <v>39</v>
      </c>
      <c r="B16" s="50">
        <v>953.6048</v>
      </c>
      <c r="C16" s="50">
        <v>949.5388</v>
      </c>
      <c r="D16" s="40">
        <v>948.381</v>
      </c>
      <c r="E16" s="41">
        <v>926.5782</v>
      </c>
      <c r="F16" s="84">
        <v>927.4966</v>
      </c>
      <c r="G16" s="51">
        <v>954.46562</v>
      </c>
      <c r="H16" s="51">
        <f t="shared" si="3"/>
        <v>941.1198799999999</v>
      </c>
      <c r="I16" s="134">
        <f t="shared" si="4"/>
        <v>-1.3982420864986356</v>
      </c>
      <c r="J16" s="59">
        <v>1166.46</v>
      </c>
      <c r="K16" s="138">
        <v>990.25</v>
      </c>
      <c r="L16" s="41">
        <f t="shared" si="2"/>
        <v>-15.10639027484869</v>
      </c>
    </row>
    <row r="17" spans="1:12" ht="15" customHeight="1">
      <c r="A17" s="54" t="s">
        <v>40</v>
      </c>
      <c r="B17" s="55">
        <v>845</v>
      </c>
      <c r="C17" s="157">
        <v>845</v>
      </c>
      <c r="D17" s="44">
        <v>845</v>
      </c>
      <c r="E17" s="45">
        <v>837</v>
      </c>
      <c r="F17" s="45">
        <v>832</v>
      </c>
      <c r="G17" s="46">
        <v>852.8</v>
      </c>
      <c r="H17" s="45">
        <f t="shared" si="3"/>
        <v>840.8</v>
      </c>
      <c r="I17" s="45">
        <f t="shared" si="4"/>
        <v>-1.407129455909939</v>
      </c>
      <c r="J17" s="136">
        <v>1114.17</v>
      </c>
      <c r="K17" s="137">
        <v>904.31</v>
      </c>
      <c r="L17" s="44">
        <f t="shared" si="2"/>
        <v>-18.835545742570716</v>
      </c>
    </row>
    <row r="18" spans="1:12" ht="15" customHeight="1">
      <c r="A18" s="49" t="s">
        <v>41</v>
      </c>
      <c r="B18" s="50">
        <v>910</v>
      </c>
      <c r="C18" s="50">
        <v>925</v>
      </c>
      <c r="D18" s="40">
        <v>915</v>
      </c>
      <c r="E18" s="51">
        <v>925</v>
      </c>
      <c r="F18" s="83">
        <v>915</v>
      </c>
      <c r="G18" s="51">
        <v>919.5</v>
      </c>
      <c r="H18" s="51">
        <f t="shared" si="3"/>
        <v>918</v>
      </c>
      <c r="I18" s="134">
        <f t="shared" si="4"/>
        <v>-0.16313213703099683</v>
      </c>
      <c r="J18" s="59">
        <v>1260.13</v>
      </c>
      <c r="K18" s="138">
        <v>974.25</v>
      </c>
      <c r="L18" s="41">
        <f t="shared" si="2"/>
        <v>-22.68654821327959</v>
      </c>
    </row>
    <row r="19" spans="1:12" ht="15" customHeight="1">
      <c r="A19" s="54" t="s">
        <v>42</v>
      </c>
      <c r="B19" s="55">
        <v>895</v>
      </c>
      <c r="C19" s="157">
        <v>895</v>
      </c>
      <c r="D19" s="44">
        <v>895</v>
      </c>
      <c r="E19" s="45">
        <v>895</v>
      </c>
      <c r="F19" s="45">
        <v>895</v>
      </c>
      <c r="G19" s="46">
        <v>907</v>
      </c>
      <c r="H19" s="45">
        <f t="shared" si="3"/>
        <v>895</v>
      </c>
      <c r="I19" s="45">
        <f t="shared" si="4"/>
        <v>-1.3230429988974612</v>
      </c>
      <c r="J19" s="136">
        <v>1153.44</v>
      </c>
      <c r="K19" s="137">
        <v>939.06</v>
      </c>
      <c r="L19" s="44">
        <f t="shared" si="2"/>
        <v>-18.586142322097388</v>
      </c>
    </row>
    <row r="20" spans="1:12" ht="15" customHeight="1">
      <c r="A20" s="49" t="s">
        <v>43</v>
      </c>
      <c r="B20" s="50">
        <v>940.0785</v>
      </c>
      <c r="C20" s="58">
        <v>949.5388</v>
      </c>
      <c r="D20" s="40">
        <v>934.8327</v>
      </c>
      <c r="E20" s="51">
        <v>934.706</v>
      </c>
      <c r="F20" s="83">
        <v>939.8085</v>
      </c>
      <c r="G20" s="51">
        <v>945.74362</v>
      </c>
      <c r="H20" s="51">
        <f t="shared" si="3"/>
        <v>939.7929</v>
      </c>
      <c r="I20" s="134">
        <f t="shared" si="4"/>
        <v>-0.6292106945431919</v>
      </c>
      <c r="J20" s="59">
        <v>1187.13</v>
      </c>
      <c r="K20" s="138">
        <v>1007.11</v>
      </c>
      <c r="L20" s="41">
        <f t="shared" si="2"/>
        <v>-15.16430382519186</v>
      </c>
    </row>
    <row r="21" spans="1:12" ht="15" customHeight="1">
      <c r="A21" s="54" t="s">
        <v>44</v>
      </c>
      <c r="B21" s="152" t="s">
        <v>15</v>
      </c>
      <c r="C21" s="157">
        <v>859.8018</v>
      </c>
      <c r="D21" s="44">
        <v>859.8018</v>
      </c>
      <c r="E21" s="46">
        <v>859.8018</v>
      </c>
      <c r="F21" s="107">
        <v>859.8018</v>
      </c>
      <c r="G21" s="46">
        <v>859.8018</v>
      </c>
      <c r="H21" s="45">
        <f t="shared" si="3"/>
        <v>859.8018</v>
      </c>
      <c r="I21" s="45">
        <f t="shared" si="4"/>
        <v>0</v>
      </c>
      <c r="J21" s="136">
        <v>1188.84</v>
      </c>
      <c r="K21" s="137">
        <v>857.18</v>
      </c>
      <c r="L21" s="44">
        <f t="shared" si="2"/>
        <v>-27.897782712560137</v>
      </c>
    </row>
    <row r="22" spans="1:12" ht="15" customHeight="1">
      <c r="A22" s="49" t="s">
        <v>45</v>
      </c>
      <c r="B22" s="161" t="s">
        <v>15</v>
      </c>
      <c r="C22" s="58">
        <v>1069.2407</v>
      </c>
      <c r="D22" s="40">
        <v>1069.2407</v>
      </c>
      <c r="E22" s="51">
        <v>1069.2407</v>
      </c>
      <c r="F22" s="120">
        <v>1069.2407</v>
      </c>
      <c r="G22" s="50">
        <v>1069.2407</v>
      </c>
      <c r="H22" s="51">
        <f>AVERAGE(B22:F22)</f>
        <v>1069.2407</v>
      </c>
      <c r="I22" s="134">
        <f>(H22/G22-1)*100</f>
        <v>0</v>
      </c>
      <c r="J22" s="59">
        <v>1397.73</v>
      </c>
      <c r="K22" s="60">
        <v>1066.62</v>
      </c>
      <c r="L22" s="61">
        <f t="shared" si="2"/>
        <v>-23.689124509025362</v>
      </c>
    </row>
    <row r="23" spans="1:12" ht="15" customHeight="1">
      <c r="A23" s="54" t="s">
        <v>46</v>
      </c>
      <c r="B23" s="46"/>
      <c r="C23" s="55"/>
      <c r="D23" s="80"/>
      <c r="E23" s="107"/>
      <c r="F23" s="107"/>
      <c r="G23" s="55"/>
      <c r="H23" s="152"/>
      <c r="I23" s="152"/>
      <c r="J23" s="56"/>
      <c r="K23" s="57"/>
      <c r="L23" s="44"/>
    </row>
    <row r="24" spans="1:12" ht="15" customHeight="1">
      <c r="A24" s="49" t="s">
        <v>47</v>
      </c>
      <c r="B24" s="51">
        <v>340.1729</v>
      </c>
      <c r="C24" s="50">
        <v>340.3933</v>
      </c>
      <c r="D24" s="40">
        <v>340.3933</v>
      </c>
      <c r="E24" s="83">
        <v>337.0864</v>
      </c>
      <c r="F24" s="84">
        <v>337.0864</v>
      </c>
      <c r="G24" s="51">
        <v>345.11122</v>
      </c>
      <c r="H24" s="51">
        <f>AVERAGE(B24:F24)</f>
        <v>339.02646000000004</v>
      </c>
      <c r="I24" s="134">
        <f>(H24/G24-1)*100</f>
        <v>-1.7631301584457248</v>
      </c>
      <c r="J24" s="147">
        <v>425.57</v>
      </c>
      <c r="K24" s="40">
        <v>365.83</v>
      </c>
      <c r="L24" s="61">
        <f t="shared" si="2"/>
        <v>-14.037643630895037</v>
      </c>
    </row>
    <row r="25" spans="1:12" ht="15" customHeight="1">
      <c r="A25" s="54" t="s">
        <v>48</v>
      </c>
      <c r="B25" s="46">
        <v>413.3</v>
      </c>
      <c r="C25" s="55">
        <v>408.7</v>
      </c>
      <c r="D25" s="44">
        <v>404.5</v>
      </c>
      <c r="E25" s="107">
        <v>405.3</v>
      </c>
      <c r="F25" s="107">
        <v>407</v>
      </c>
      <c r="G25" s="55">
        <v>419.78000000000003</v>
      </c>
      <c r="H25" s="45">
        <f>AVERAGE(B25:F25)</f>
        <v>407.76</v>
      </c>
      <c r="I25" s="45">
        <f>(H25/G25-1)*100</f>
        <v>-2.8634046405260016</v>
      </c>
      <c r="J25" s="56">
        <v>515.66</v>
      </c>
      <c r="K25" s="57">
        <v>445.92</v>
      </c>
      <c r="L25" s="44">
        <f>(K25/J25-1)*100</f>
        <v>-13.524415312415151</v>
      </c>
    </row>
    <row r="26" spans="1:12" ht="15" customHeight="1">
      <c r="A26" s="49" t="s">
        <v>49</v>
      </c>
      <c r="B26" s="160" t="s">
        <v>15</v>
      </c>
      <c r="C26" s="58">
        <v>335.5432</v>
      </c>
      <c r="D26" s="40">
        <v>331.3544</v>
      </c>
      <c r="E26" s="51">
        <v>331.5748</v>
      </c>
      <c r="F26" s="83">
        <v>333.1181</v>
      </c>
      <c r="G26" s="50">
        <v>339.46738000000005</v>
      </c>
      <c r="H26" s="51">
        <f>AVERAGE(B26:F26)</f>
        <v>332.897625</v>
      </c>
      <c r="I26" s="134">
        <f>(H26/G26-1)*100</f>
        <v>-1.9353126064719506</v>
      </c>
      <c r="J26" s="52">
        <v>423.33</v>
      </c>
      <c r="K26" s="53">
        <v>361.83</v>
      </c>
      <c r="L26" s="41">
        <f>(K26/J26-1)*100</f>
        <v>-14.527673446247613</v>
      </c>
    </row>
    <row r="27" spans="1:12" ht="15" customHeight="1">
      <c r="A27" s="54" t="s">
        <v>50</v>
      </c>
      <c r="B27" s="63" t="s">
        <v>15</v>
      </c>
      <c r="C27" s="63" t="s">
        <v>15</v>
      </c>
      <c r="D27" s="63" t="s">
        <v>15</v>
      </c>
      <c r="E27" s="63" t="s">
        <v>15</v>
      </c>
      <c r="F27" s="63" t="s">
        <v>15</v>
      </c>
      <c r="G27" s="63" t="s">
        <v>15</v>
      </c>
      <c r="H27" s="63" t="s">
        <v>15</v>
      </c>
      <c r="I27" s="63" t="s">
        <v>15</v>
      </c>
      <c r="J27" s="63" t="s">
        <v>15</v>
      </c>
      <c r="K27" s="63" t="s">
        <v>15</v>
      </c>
      <c r="L27" s="63" t="s">
        <v>15</v>
      </c>
    </row>
    <row r="28" spans="1:12" ht="15" customHeight="1">
      <c r="A28" s="64" t="s">
        <v>0</v>
      </c>
      <c r="B28" s="65"/>
      <c r="C28" s="65"/>
      <c r="D28" s="65"/>
      <c r="E28" s="65"/>
      <c r="F28" s="65"/>
      <c r="G28" s="65"/>
      <c r="H28" s="65"/>
      <c r="I28" s="65"/>
      <c r="J28" s="66"/>
      <c r="K28" s="64"/>
      <c r="L28" s="64"/>
    </row>
    <row r="29" spans="1:12" ht="18">
      <c r="A29" s="67" t="s">
        <v>67</v>
      </c>
      <c r="B29" s="68"/>
      <c r="C29" s="69"/>
      <c r="D29" s="69"/>
      <c r="E29" s="69"/>
      <c r="F29" s="69"/>
      <c r="G29" s="70"/>
      <c r="H29" s="70"/>
      <c r="I29" s="70"/>
      <c r="J29" s="71"/>
      <c r="K29" s="71"/>
      <c r="L29" s="71"/>
    </row>
    <row r="30" spans="1:12" ht="18">
      <c r="A30" s="151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5 H23:H24 H9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2014-01-27T00:39:48Z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