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480" windowHeight="688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<sst xmlns="http://schemas.openxmlformats.org/spreadsheetml/2006/main" count="174" uniqueCount="80">
  <si>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</si>
  <si>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</si>
  <si>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</si>
  <si>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</si>
  <si>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</si>
  <si>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</si>
  <si>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</si>
  <si>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</si>
  <si>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</si>
  <si>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</si>
  <si>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</si>
  <si>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</si>
  <si>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</si>
  <si>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</si>
  <si>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</si>
  <si>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</si>
  <si>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</si>
  <si>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</si>
  <si>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</si>
  <si>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</si>
  <si>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</si>
  <si>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</si>
  <si>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</si>
  <si>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</si>
  <si>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</si>
  <si>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</si>
  <si>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</si>
  <si>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</si>
  <si>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</si>
  <si>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</si>
  <si>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</si>
  <si>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</si>
  <si>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</si>
  <si>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</si>
  <si>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</si>
  <si>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</si>
  <si>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</si>
  <si>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</si>
  <si>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</si>
  <si>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</si>
  <si>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</si>
  <si>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</si>
  <si>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</si>
  <si>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</si>
  <si>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</si>
  <si>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</si>
  <si>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</si>
  <si>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</si>
  <si>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</si>
  <si>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</si>
  <si>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</si>
  <si>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</si>
  <si>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</si>
  <si>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</si>
  <si>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</si>
  <si>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</si>
  <si>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</si>
  <si>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</si>
  <si>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</si>
  <si>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</si>
  <si>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</si>
  <si>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</si>
  <si>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</si>
  <si>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</si>
  <si>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</si>
  <si>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</si>
  <si>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</si>
  <si>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</si>
  <si>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</si>
  <si>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</si>
  <si>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</si>
  <si>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</si>
  <si>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</si>
  <si>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Febrero 2014</t>
  </si>
  <si>
    <t>Enero</t>
  </si>
  <si>
    <t>semana del 3 al 9 de febrero de 2014</t>
  </si>
  <si>
    <t>Trigo Hard Red Winter No. 2, FOB Golfo (13% proteína)</t>
  </si>
  <si>
    <t>Trigo Hard Red Winter No. 2, FOB Golfo (12,5% proteína)</t>
  </si>
  <si>
    <t xml:space="preserve"> --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</si>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</sst>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90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8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2" fontId="26" fillId="58" borderId="31" xfId="0" applyNumberFormat="1" applyFont="1" applyFill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/>
      <protection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3" xfId="0" applyNumberFormat="1" applyFont="1" applyFill="1" applyBorder="1" applyAlignment="1" applyProtection="1">
      <alignment horizontal="center"/>
      <protection/>
    </xf>
    <xf numFmtId="172" fontId="26" fillId="61" borderId="26" xfId="0" applyFont="1" applyFill="1" applyBorder="1" applyAlignment="1" applyProtection="1">
      <alignment/>
      <protection/>
    </xf>
    <xf numFmtId="2" fontId="26" fillId="62" borderId="31" xfId="0" applyNumberFormat="1" applyFont="1" applyFill="1" applyBorder="1" applyAlignment="1" applyProtection="1">
      <alignment horizontal="right" vertical="center"/>
      <protection/>
    </xf>
    <xf numFmtId="2" fontId="26" fillId="62" borderId="29" xfId="0" applyNumberFormat="1" applyFont="1" applyFill="1" applyBorder="1" applyAlignment="1" applyProtection="1">
      <alignment horizontal="right" vertical="center"/>
      <protection/>
    </xf>
    <xf numFmtId="2" fontId="26" fillId="62" borderId="31" xfId="0" applyNumberFormat="1" applyFont="1" applyFill="1" applyBorder="1" applyAlignment="1" applyProtection="1">
      <alignment horizontal="right"/>
      <protection/>
    </xf>
    <xf numFmtId="2" fontId="26" fillId="62" borderId="26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173" fontId="55" fillId="62" borderId="26" xfId="0" applyNumberFormat="1" applyFont="1" applyFill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2" fontId="55" fillId="62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55" fillId="0" borderId="0" xfId="0" applyNumberFormat="1" applyFont="1" applyBorder="1" applyAlignment="1">
      <alignment horizontal="center" vertical="center"/>
    </xf>
    <xf numFmtId="2" fontId="55" fillId="0" borderId="31" xfId="0" applyNumberFormat="1" applyFont="1" applyFill="1" applyBorder="1" applyAlignment="1" applyProtection="1">
      <alignment horizontal="center" vertical="center"/>
      <protection/>
    </xf>
    <xf numFmtId="172" fontId="31" fillId="0" borderId="0" xfId="148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Incorrecto" xfId="150"/>
    <cellStyle name="Incorrecto 2" xfId="151"/>
    <cellStyle name="Incorrecto 3" xfId="152"/>
    <cellStyle name="Comma" xfId="153"/>
    <cellStyle name="Comma [0]" xfId="154"/>
    <cellStyle name="Currency" xfId="155"/>
    <cellStyle name="Currency [0]" xfId="156"/>
    <cellStyle name="Neutral" xfId="157"/>
    <cellStyle name="Neutral 2" xfId="158"/>
    <cellStyle name="Neutral 3" xfId="159"/>
    <cellStyle name="No-definido" xfId="160"/>
    <cellStyle name="Normal 2" xfId="161"/>
    <cellStyle name="Normal 3" xfId="162"/>
    <cellStyle name="Normal 4" xfId="163"/>
    <cellStyle name="Normal 5" xfId="164"/>
    <cellStyle name="Normal 6" xfId="165"/>
    <cellStyle name="Normal 7" xfId="166"/>
    <cellStyle name="Notas" xfId="167"/>
    <cellStyle name="Notas 2" xfId="168"/>
    <cellStyle name="Notas 3" xfId="169"/>
    <cellStyle name="Notas 4" xfId="170"/>
    <cellStyle name="Percent" xfId="171"/>
    <cellStyle name="Salida" xfId="172"/>
    <cellStyle name="Salida 2" xfId="173"/>
    <cellStyle name="Salida 3" xfId="174"/>
    <cellStyle name="Salida 4" xfId="175"/>
    <cellStyle name="Texto de advertencia" xfId="176"/>
    <cellStyle name="Texto de advertencia 2" xfId="177"/>
    <cellStyle name="Texto de advertencia 3" xfId="178"/>
    <cellStyle name="Texto explicativo" xfId="179"/>
    <cellStyle name="Texto explicativo 2" xfId="180"/>
    <cellStyle name="Texto explicativo 3" xfId="181"/>
    <cellStyle name="Título" xfId="182"/>
    <cellStyle name="Título 1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9" t="s">
        <v>64</v>
      </c>
      <c r="E23" s="2"/>
      <c r="F23" s="2"/>
      <c r="G23" s="2"/>
    </row>
    <row r="24" spans="1:7" ht="18">
      <c r="A24" s="1"/>
      <c r="B24" s="1"/>
      <c r="C24" s="1"/>
      <c r="D24" s="11" t="s">
        <v>75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77" t="s">
        <v>58</v>
      </c>
      <c r="B10" s="177"/>
      <c r="C10" s="177"/>
      <c r="D10" s="177"/>
      <c r="E10" s="177"/>
      <c r="F10" s="177"/>
      <c r="G10" s="177"/>
    </row>
    <row r="11" spans="1:7" ht="18">
      <c r="A11" s="180" t="s">
        <v>60</v>
      </c>
      <c r="B11" s="180"/>
      <c r="C11" s="180"/>
      <c r="D11" s="180"/>
      <c r="E11" s="180"/>
      <c r="F11" s="180"/>
      <c r="G11" s="180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8" t="s">
        <v>52</v>
      </c>
      <c r="B13" s="178"/>
      <c r="C13" s="178"/>
      <c r="D13" s="178"/>
      <c r="E13" s="178"/>
      <c r="F13" s="178"/>
      <c r="G13" s="178"/>
    </row>
    <row r="14" spans="1:7" ht="18">
      <c r="A14" s="179" t="s">
        <v>53</v>
      </c>
      <c r="B14" s="179"/>
      <c r="C14" s="179"/>
      <c r="D14" s="179"/>
      <c r="E14" s="179"/>
      <c r="F14" s="179"/>
      <c r="G14" s="179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79" t="s">
        <v>54</v>
      </c>
      <c r="B18" s="179"/>
      <c r="C18" s="179"/>
      <c r="D18" s="179"/>
      <c r="E18" s="179"/>
      <c r="F18" s="179"/>
      <c r="G18" s="179"/>
    </row>
    <row r="19" spans="1:7" ht="18">
      <c r="A19" s="178" t="s">
        <v>55</v>
      </c>
      <c r="B19" s="178"/>
      <c r="C19" s="178"/>
      <c r="D19" s="178"/>
      <c r="E19" s="178"/>
      <c r="F19" s="178"/>
      <c r="G19" s="178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79" t="s">
        <v>56</v>
      </c>
      <c r="B22" s="179"/>
      <c r="C22" s="179"/>
      <c r="D22" s="179"/>
      <c r="E22" s="179"/>
      <c r="F22" s="179"/>
      <c r="G22" s="179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4" t="s">
        <v>0</v>
      </c>
      <c r="B24" s="174"/>
      <c r="C24" s="174"/>
      <c r="D24" s="174"/>
      <c r="E24" s="174"/>
      <c r="F24" s="174"/>
      <c r="G24" s="174"/>
    </row>
    <row r="36" spans="2:4" ht="18">
      <c r="B36" s="175" t="s">
        <v>59</v>
      </c>
      <c r="C36" s="175"/>
      <c r="D36" s="175"/>
    </row>
    <row r="37" spans="2:4" ht="18">
      <c r="B37" s="175" t="s">
        <v>70</v>
      </c>
      <c r="C37" s="175"/>
      <c r="D37" s="15"/>
    </row>
    <row r="38" spans="2:4" ht="18">
      <c r="B38" s="175" t="s">
        <v>71</v>
      </c>
      <c r="C38" s="175"/>
      <c r="D38" s="15"/>
    </row>
    <row r="39" spans="2:4" ht="18">
      <c r="B39" s="176" t="s">
        <v>57</v>
      </c>
      <c r="C39" s="176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1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2"/>
    </row>
    <row r="2" spans="1:15" ht="15.75" customHeight="1">
      <c r="A2" s="181"/>
      <c r="B2" s="182" t="s">
        <v>73</v>
      </c>
      <c r="C2" s="182"/>
      <c r="D2" s="182"/>
      <c r="E2" s="182"/>
      <c r="F2" s="182"/>
      <c r="G2" s="183" t="s">
        <v>3</v>
      </c>
      <c r="H2" s="183"/>
      <c r="I2" s="183"/>
      <c r="J2" s="183" t="s">
        <v>4</v>
      </c>
      <c r="K2" s="183"/>
      <c r="L2" s="183"/>
      <c r="M2" s="4"/>
      <c r="N2" s="4"/>
      <c r="O2" s="4"/>
    </row>
    <row r="3" spans="1:15" ht="15.75">
      <c r="A3" s="181"/>
      <c r="B3" s="73" t="s">
        <v>5</v>
      </c>
      <c r="C3" s="74" t="s">
        <v>6</v>
      </c>
      <c r="D3" s="74" t="s">
        <v>7</v>
      </c>
      <c r="E3" s="74" t="s">
        <v>8</v>
      </c>
      <c r="F3" s="74" t="s">
        <v>9</v>
      </c>
      <c r="G3" s="183"/>
      <c r="H3" s="183"/>
      <c r="I3" s="183"/>
      <c r="J3" s="184" t="s">
        <v>74</v>
      </c>
      <c r="K3" s="184"/>
      <c r="L3" s="184"/>
      <c r="M3" s="4"/>
      <c r="N3" s="4"/>
      <c r="O3" s="4"/>
    </row>
    <row r="4" spans="1:15" ht="15.75">
      <c r="A4" s="181"/>
      <c r="B4" s="160">
        <v>3</v>
      </c>
      <c r="C4" s="159">
        <v>4</v>
      </c>
      <c r="D4" s="159">
        <v>5</v>
      </c>
      <c r="E4" s="159">
        <v>6</v>
      </c>
      <c r="F4" s="159">
        <v>7</v>
      </c>
      <c r="G4" s="139" t="s">
        <v>65</v>
      </c>
      <c r="H4" s="139" t="s">
        <v>66</v>
      </c>
      <c r="I4" s="27" t="s">
        <v>10</v>
      </c>
      <c r="J4" s="30">
        <v>2013</v>
      </c>
      <c r="K4" s="30">
        <v>2014</v>
      </c>
      <c r="L4" s="27" t="s">
        <v>10</v>
      </c>
      <c r="M4" s="4"/>
      <c r="N4" s="4"/>
      <c r="O4" s="4"/>
    </row>
    <row r="5" spans="1:15" ht="15" customHeight="1">
      <c r="A5" s="121" t="s">
        <v>11</v>
      </c>
      <c r="B5" s="140"/>
      <c r="C5" s="141"/>
      <c r="D5" s="141"/>
      <c r="E5" s="141"/>
      <c r="F5" s="142"/>
      <c r="G5" s="143"/>
      <c r="H5" s="143"/>
      <c r="I5" s="77"/>
      <c r="J5" s="78"/>
      <c r="K5" s="79"/>
      <c r="L5" s="77"/>
      <c r="M5" s="4"/>
      <c r="N5" s="4"/>
      <c r="O5" s="4"/>
    </row>
    <row r="6" spans="1:15" ht="15">
      <c r="A6" s="92" t="s">
        <v>12</v>
      </c>
      <c r="B6" s="44">
        <v>330</v>
      </c>
      <c r="C6" s="44">
        <v>330</v>
      </c>
      <c r="D6" s="44">
        <v>330</v>
      </c>
      <c r="E6" s="44">
        <v>330</v>
      </c>
      <c r="F6" s="80">
        <v>330</v>
      </c>
      <c r="G6" s="80">
        <v>330</v>
      </c>
      <c r="H6" s="135">
        <f>AVERAGE(B6:F6)</f>
        <v>330</v>
      </c>
      <c r="I6" s="135">
        <f>(H6/G6-1)*100</f>
        <v>0</v>
      </c>
      <c r="J6" s="81">
        <v>360.48</v>
      </c>
      <c r="K6" s="82">
        <v>330</v>
      </c>
      <c r="L6" s="44">
        <v>-8.45</v>
      </c>
      <c r="M6" s="4"/>
      <c r="N6" s="4"/>
      <c r="O6" s="4"/>
    </row>
    <row r="7" spans="1:15" ht="15">
      <c r="A7" s="122" t="s">
        <v>62</v>
      </c>
      <c r="B7" s="40">
        <v>316</v>
      </c>
      <c r="C7" s="40">
        <v>316</v>
      </c>
      <c r="D7" s="40">
        <v>316</v>
      </c>
      <c r="E7" s="40">
        <v>316</v>
      </c>
      <c r="F7" s="84">
        <v>316</v>
      </c>
      <c r="G7" s="40">
        <v>316</v>
      </c>
      <c r="H7" s="146">
        <f>AVERAGE(B7:F7)</f>
        <v>316</v>
      </c>
      <c r="I7" s="146">
        <f>(H7/G7-1)*100</f>
        <v>0</v>
      </c>
      <c r="J7" s="86">
        <v>345</v>
      </c>
      <c r="K7" s="86">
        <v>316</v>
      </c>
      <c r="L7" s="100">
        <v>-8.41</v>
      </c>
      <c r="M7" s="4"/>
      <c r="N7" s="4"/>
      <c r="O7" s="4"/>
    </row>
    <row r="8" spans="1:15" ht="15.75">
      <c r="A8" s="123" t="s">
        <v>13</v>
      </c>
      <c r="B8" s="39"/>
      <c r="C8" s="87"/>
      <c r="D8" s="87"/>
      <c r="E8" s="87"/>
      <c r="F8" s="87"/>
      <c r="G8" s="87"/>
      <c r="H8" s="87"/>
      <c r="I8" s="87"/>
      <c r="J8" s="88"/>
      <c r="K8" s="89"/>
      <c r="L8" s="39"/>
      <c r="M8" s="4"/>
      <c r="N8" s="4"/>
      <c r="O8" s="4"/>
    </row>
    <row r="9" spans="1:15" ht="15">
      <c r="A9" s="122" t="s">
        <v>14</v>
      </c>
      <c r="B9" s="62" t="s">
        <v>15</v>
      </c>
      <c r="C9" s="62" t="s">
        <v>15</v>
      </c>
      <c r="D9" s="62" t="s">
        <v>15</v>
      </c>
      <c r="E9" s="90" t="s">
        <v>15</v>
      </c>
      <c r="F9" s="90" t="s">
        <v>15</v>
      </c>
      <c r="G9" s="90" t="s">
        <v>15</v>
      </c>
      <c r="H9" s="90" t="s">
        <v>15</v>
      </c>
      <c r="I9" s="90" t="s">
        <v>15</v>
      </c>
      <c r="J9" s="85" t="s">
        <v>15</v>
      </c>
      <c r="K9" s="91" t="s">
        <v>15</v>
      </c>
      <c r="L9" s="62" t="s">
        <v>15</v>
      </c>
      <c r="M9" s="4"/>
      <c r="N9" s="4"/>
      <c r="O9" s="4"/>
    </row>
    <row r="10" spans="1:15" ht="15">
      <c r="A10" s="161" t="s">
        <v>16</v>
      </c>
      <c r="B10" s="44">
        <v>258.59</v>
      </c>
      <c r="C10" s="80">
        <v>266.21</v>
      </c>
      <c r="D10" s="44">
        <v>270.99</v>
      </c>
      <c r="E10" s="80">
        <v>268.51</v>
      </c>
      <c r="F10" s="80">
        <v>267.31</v>
      </c>
      <c r="G10" s="80">
        <v>256.49000000000007</v>
      </c>
      <c r="H10" s="135">
        <f>AVERAGE(B10:F10)</f>
        <v>266.322</v>
      </c>
      <c r="I10" s="135">
        <f>(H10/G10-1)*100</f>
        <v>3.833287847479405</v>
      </c>
      <c r="J10" s="81">
        <v>315.36</v>
      </c>
      <c r="K10" s="82">
        <v>262.43</v>
      </c>
      <c r="L10" s="44">
        <v>-16.78</v>
      </c>
      <c r="M10" s="4"/>
      <c r="N10" s="4"/>
      <c r="O10" s="4"/>
    </row>
    <row r="11" spans="1:15" ht="15">
      <c r="A11" s="93" t="s">
        <v>17</v>
      </c>
      <c r="B11" s="40">
        <v>286.33</v>
      </c>
      <c r="C11" s="84">
        <v>294.5</v>
      </c>
      <c r="D11" s="40">
        <v>296.98</v>
      </c>
      <c r="E11" s="84">
        <v>296.06</v>
      </c>
      <c r="F11" s="84">
        <v>295.15</v>
      </c>
      <c r="G11" s="84">
        <v>286.2</v>
      </c>
      <c r="H11" s="146">
        <f>AVERAGE(B11:F11)</f>
        <v>293.804</v>
      </c>
      <c r="I11" s="146">
        <f>(H11/G11-1)*100</f>
        <v>2.6568832983927315</v>
      </c>
      <c r="J11" s="94">
        <v>347.44</v>
      </c>
      <c r="K11" s="95">
        <v>290.36</v>
      </c>
      <c r="L11" s="100">
        <v>-16.43</v>
      </c>
      <c r="M11" s="4"/>
      <c r="N11" s="4"/>
      <c r="O11" s="4"/>
    </row>
    <row r="12" spans="1:15" ht="15">
      <c r="A12" s="167" t="s">
        <v>76</v>
      </c>
      <c r="B12" s="169" t="s">
        <v>78</v>
      </c>
      <c r="C12" s="169" t="s">
        <v>78</v>
      </c>
      <c r="D12" s="169" t="s">
        <v>78</v>
      </c>
      <c r="E12" s="169" t="s">
        <v>78</v>
      </c>
      <c r="F12" s="163"/>
      <c r="G12" s="163"/>
      <c r="H12" s="164"/>
      <c r="I12" s="164"/>
      <c r="J12" s="165"/>
      <c r="K12" s="166"/>
      <c r="L12" s="162"/>
      <c r="M12" s="4"/>
      <c r="N12" s="4"/>
      <c r="O12" s="4"/>
    </row>
    <row r="13" spans="1:15" ht="15">
      <c r="A13" s="168" t="s">
        <v>77</v>
      </c>
      <c r="B13" s="151">
        <v>290</v>
      </c>
      <c r="C13" s="102">
        <v>298.18</v>
      </c>
      <c r="D13" s="151">
        <v>300.66</v>
      </c>
      <c r="E13" s="102">
        <v>299.74</v>
      </c>
      <c r="F13" s="102">
        <v>298.82</v>
      </c>
      <c r="G13" s="171" t="s">
        <v>15</v>
      </c>
      <c r="H13" s="157">
        <f>AVERAGE(B13:F13)</f>
        <v>297.48</v>
      </c>
      <c r="I13" s="170" t="s">
        <v>15</v>
      </c>
      <c r="J13" s="147" t="s">
        <v>15</v>
      </c>
      <c r="K13" s="172" t="s">
        <v>15</v>
      </c>
      <c r="L13" s="173" t="s">
        <v>15</v>
      </c>
      <c r="M13" s="4"/>
      <c r="N13" s="4"/>
      <c r="O13" s="4"/>
    </row>
    <row r="14" spans="1:15" ht="15">
      <c r="A14" s="96" t="s">
        <v>18</v>
      </c>
      <c r="B14" s="133">
        <v>282.65</v>
      </c>
      <c r="C14" s="128">
        <v>290.83</v>
      </c>
      <c r="D14" s="133">
        <v>295.15</v>
      </c>
      <c r="E14" s="128">
        <v>294.23</v>
      </c>
      <c r="F14" s="128">
        <v>293.31</v>
      </c>
      <c r="G14" s="128">
        <v>282.524</v>
      </c>
      <c r="H14" s="156">
        <f>AVERAGE(B14:F14)</f>
        <v>291.23400000000004</v>
      </c>
      <c r="I14" s="156">
        <f>(H14/G14-1)*100</f>
        <v>3.0829239285866006</v>
      </c>
      <c r="J14" s="152">
        <v>343.75</v>
      </c>
      <c r="K14" s="153">
        <v>286.69</v>
      </c>
      <c r="L14" s="133">
        <v>-16.6</v>
      </c>
      <c r="M14" s="4"/>
      <c r="N14" s="4"/>
      <c r="O14" s="4"/>
    </row>
    <row r="15" spans="1:15" ht="15">
      <c r="A15" s="97" t="s">
        <v>51</v>
      </c>
      <c r="B15" s="151">
        <v>281.92</v>
      </c>
      <c r="C15" s="102">
        <v>290.09</v>
      </c>
      <c r="D15" s="151">
        <v>293.31</v>
      </c>
      <c r="E15" s="102">
        <v>292.39</v>
      </c>
      <c r="F15" s="102">
        <v>291.47</v>
      </c>
      <c r="G15" s="102">
        <v>281.79</v>
      </c>
      <c r="H15" s="157">
        <f>AVERAGE(B15:F15)</f>
        <v>289.836</v>
      </c>
      <c r="I15" s="157">
        <f>(H15/G15-1)*100</f>
        <v>2.8553177898434923</v>
      </c>
      <c r="J15" s="144">
        <v>340.09</v>
      </c>
      <c r="K15" s="154">
        <v>285.75</v>
      </c>
      <c r="L15" s="129">
        <v>-15.98</v>
      </c>
      <c r="M15" s="4"/>
      <c r="N15" s="4"/>
      <c r="O15" s="4"/>
    </row>
    <row r="16" spans="1:15" ht="15">
      <c r="A16" s="98" t="s">
        <v>19</v>
      </c>
      <c r="B16" s="126" t="s">
        <v>15</v>
      </c>
      <c r="C16" s="87" t="s">
        <v>15</v>
      </c>
      <c r="D16" s="39" t="s">
        <v>15</v>
      </c>
      <c r="E16" s="87" t="s">
        <v>15</v>
      </c>
      <c r="F16" s="87" t="s">
        <v>15</v>
      </c>
      <c r="G16" s="87" t="s">
        <v>15</v>
      </c>
      <c r="H16" s="87" t="s">
        <v>15</v>
      </c>
      <c r="I16" s="87" t="s">
        <v>15</v>
      </c>
      <c r="J16" s="88" t="s">
        <v>15</v>
      </c>
      <c r="K16" s="89" t="s">
        <v>15</v>
      </c>
      <c r="L16" s="39" t="s">
        <v>15</v>
      </c>
      <c r="M16" s="4"/>
      <c r="N16" s="4"/>
      <c r="O16" s="4"/>
    </row>
    <row r="17" spans="1:15" ht="15">
      <c r="A17" s="93" t="s">
        <v>20</v>
      </c>
      <c r="B17" s="125" t="s">
        <v>15</v>
      </c>
      <c r="C17" s="90" t="s">
        <v>15</v>
      </c>
      <c r="D17" s="62" t="s">
        <v>15</v>
      </c>
      <c r="E17" s="90" t="s">
        <v>15</v>
      </c>
      <c r="F17" s="90" t="s">
        <v>15</v>
      </c>
      <c r="G17" s="90" t="s">
        <v>15</v>
      </c>
      <c r="H17" s="90" t="s">
        <v>15</v>
      </c>
      <c r="I17" s="90" t="s">
        <v>15</v>
      </c>
      <c r="J17" s="85" t="s">
        <v>15</v>
      </c>
      <c r="K17" s="91" t="s">
        <v>15</v>
      </c>
      <c r="L17" s="62" t="s">
        <v>15</v>
      </c>
      <c r="M17" s="4"/>
      <c r="N17" s="4"/>
      <c r="O17" s="4"/>
    </row>
    <row r="18" spans="1:15" ht="15">
      <c r="A18" s="98"/>
      <c r="B18" s="126"/>
      <c r="C18" s="87"/>
      <c r="D18" s="87"/>
      <c r="E18" s="87"/>
      <c r="F18" s="87"/>
      <c r="G18" s="39"/>
      <c r="H18" s="44"/>
      <c r="I18" s="39"/>
      <c r="J18" s="81"/>
      <c r="K18" s="89"/>
      <c r="L18" s="39"/>
      <c r="M18" s="4"/>
      <c r="N18" s="4"/>
      <c r="O18" s="4"/>
    </row>
    <row r="19" spans="1:15" ht="15.75">
      <c r="A19" s="99" t="s">
        <v>21</v>
      </c>
      <c r="B19" s="125"/>
      <c r="C19" s="90"/>
      <c r="D19" s="90"/>
      <c r="E19" s="90"/>
      <c r="F19" s="90"/>
      <c r="G19" s="40"/>
      <c r="H19" s="40"/>
      <c r="I19" s="100"/>
      <c r="J19" s="94"/>
      <c r="K19" s="86"/>
      <c r="L19" s="41"/>
      <c r="M19" s="4"/>
      <c r="N19" s="4"/>
      <c r="O19" s="4"/>
    </row>
    <row r="20" spans="1:15" ht="15">
      <c r="A20" s="101" t="s">
        <v>72</v>
      </c>
      <c r="B20" s="45">
        <v>220.42285200179938</v>
      </c>
      <c r="C20" s="80">
        <v>220.8600018029388</v>
      </c>
      <c r="D20" s="44">
        <v>221.37887413029728</v>
      </c>
      <c r="E20" s="80">
        <v>220.74060726191547</v>
      </c>
      <c r="F20" s="80">
        <v>221.53901799439367</v>
      </c>
      <c r="G20" s="80">
        <v>220.16747543599408</v>
      </c>
      <c r="H20" s="135">
        <f>AVERAGE(B20:F20)</f>
        <v>220.98827063826894</v>
      </c>
      <c r="I20" s="135">
        <f>(H20/G20-1)*100</f>
        <v>0.37280492981510704</v>
      </c>
      <c r="J20" s="88" t="s">
        <v>15</v>
      </c>
      <c r="K20" s="82">
        <v>223.03</v>
      </c>
      <c r="L20" s="39" t="s">
        <v>15</v>
      </c>
      <c r="M20" s="4"/>
      <c r="N20" s="4"/>
      <c r="O20" s="4"/>
    </row>
    <row r="21" spans="1:15" ht="15">
      <c r="A21" s="148"/>
      <c r="B21" s="158"/>
      <c r="C21" s="90"/>
      <c r="D21" s="84"/>
      <c r="E21" s="84"/>
      <c r="F21" s="84"/>
      <c r="G21" s="90"/>
      <c r="H21" s="90"/>
      <c r="I21" s="90"/>
      <c r="J21" s="147" t="s">
        <v>63</v>
      </c>
      <c r="K21" s="91"/>
      <c r="L21" s="62"/>
      <c r="M21" s="4"/>
      <c r="N21" s="4"/>
      <c r="O21" s="4"/>
    </row>
    <row r="22" spans="1:15" ht="15.75">
      <c r="A22" s="103" t="s">
        <v>11</v>
      </c>
      <c r="B22" s="45"/>
      <c r="C22" s="87"/>
      <c r="D22" s="80"/>
      <c r="E22" s="80"/>
      <c r="F22" s="80"/>
      <c r="G22" s="80"/>
      <c r="H22" s="44"/>
      <c r="I22" s="45"/>
      <c r="J22" s="81"/>
      <c r="K22" s="89"/>
      <c r="L22" s="45"/>
      <c r="M22" s="4"/>
      <c r="N22" s="4"/>
      <c r="O22" s="4"/>
    </row>
    <row r="23" spans="1:15" ht="15">
      <c r="A23" s="93" t="s">
        <v>22</v>
      </c>
      <c r="B23" s="41">
        <v>212</v>
      </c>
      <c r="C23" s="84">
        <v>217</v>
      </c>
      <c r="D23" s="84">
        <v>219</v>
      </c>
      <c r="E23" s="84">
        <v>220</v>
      </c>
      <c r="F23" s="84">
        <v>220</v>
      </c>
      <c r="G23" s="84">
        <v>214.2</v>
      </c>
      <c r="H23" s="146">
        <f>AVERAGE(B23:F23)</f>
        <v>217.6</v>
      </c>
      <c r="I23" s="146">
        <f>(H23/G23-1)*100</f>
        <v>1.5873015873015817</v>
      </c>
      <c r="J23" s="94">
        <v>284.81</v>
      </c>
      <c r="K23" s="95">
        <v>212.38</v>
      </c>
      <c r="L23" s="100">
        <v>-25.43</v>
      </c>
      <c r="M23" s="4"/>
      <c r="N23" s="4"/>
      <c r="O23" s="4"/>
    </row>
    <row r="24" spans="1:15" ht="15.75">
      <c r="A24" s="103" t="s">
        <v>13</v>
      </c>
      <c r="B24" s="45"/>
      <c r="C24" s="87"/>
      <c r="D24" s="87"/>
      <c r="E24" s="87"/>
      <c r="F24" s="87"/>
      <c r="G24" s="87"/>
      <c r="H24" s="39"/>
      <c r="I24" s="39"/>
      <c r="J24" s="104"/>
      <c r="K24" s="105"/>
      <c r="L24" s="44"/>
      <c r="M24" s="4"/>
      <c r="N24" s="4"/>
      <c r="O24" s="4"/>
    </row>
    <row r="25" spans="1:15" ht="15">
      <c r="A25" s="93" t="s">
        <v>23</v>
      </c>
      <c r="B25" s="62" t="s">
        <v>15</v>
      </c>
      <c r="C25" s="90" t="s">
        <v>15</v>
      </c>
      <c r="D25" s="62" t="s">
        <v>15</v>
      </c>
      <c r="E25" s="90" t="s">
        <v>15</v>
      </c>
      <c r="F25" s="90" t="s">
        <v>15</v>
      </c>
      <c r="G25" s="90" t="s">
        <v>15</v>
      </c>
      <c r="H25" s="62" t="s">
        <v>15</v>
      </c>
      <c r="I25" s="62" t="s">
        <v>15</v>
      </c>
      <c r="J25" s="85" t="s">
        <v>15</v>
      </c>
      <c r="K25" s="91" t="s">
        <v>15</v>
      </c>
      <c r="L25" s="106" t="s">
        <v>15</v>
      </c>
      <c r="M25" s="4"/>
      <c r="N25" s="4"/>
      <c r="O25" s="4"/>
    </row>
    <row r="26" spans="1:15" ht="15">
      <c r="A26" s="98" t="s">
        <v>24</v>
      </c>
      <c r="B26" s="45">
        <v>215.85</v>
      </c>
      <c r="C26" s="80">
        <v>218.21</v>
      </c>
      <c r="D26" s="44">
        <v>218.8</v>
      </c>
      <c r="E26" s="80">
        <v>220.67</v>
      </c>
      <c r="F26" s="80">
        <v>221.17</v>
      </c>
      <c r="G26" s="80">
        <v>213.882</v>
      </c>
      <c r="H26" s="135">
        <f>AVERAGE(B26:F26)</f>
        <v>218.94</v>
      </c>
      <c r="I26" s="135">
        <f>(H26/G26-1)*100</f>
        <v>2.3648553875501355</v>
      </c>
      <c r="J26" s="81">
        <v>307.41</v>
      </c>
      <c r="K26" s="82">
        <v>210.9</v>
      </c>
      <c r="L26" s="44">
        <v>-31.39</v>
      </c>
      <c r="M26" s="4"/>
      <c r="N26" s="4"/>
      <c r="O26" s="4"/>
    </row>
    <row r="27" spans="1:15" ht="15">
      <c r="A27" s="93" t="s">
        <v>25</v>
      </c>
      <c r="B27" s="41">
        <v>214.85</v>
      </c>
      <c r="C27" s="84">
        <v>217.21</v>
      </c>
      <c r="D27" s="84">
        <v>217.8</v>
      </c>
      <c r="E27" s="84">
        <v>219.67</v>
      </c>
      <c r="F27" s="84">
        <v>220.17</v>
      </c>
      <c r="G27" s="84">
        <v>212.882</v>
      </c>
      <c r="H27" s="146">
        <f>AVERAGE(B27:F27)</f>
        <v>217.94</v>
      </c>
      <c r="I27" s="146">
        <f>(H27/G27-1)*100</f>
        <v>2.3759641491530425</v>
      </c>
      <c r="J27" s="94">
        <v>306.41</v>
      </c>
      <c r="K27" s="95">
        <v>209.9</v>
      </c>
      <c r="L27" s="100">
        <v>-31.5</v>
      </c>
      <c r="M27" s="4"/>
      <c r="N27" s="4"/>
      <c r="O27" s="4"/>
    </row>
    <row r="28" spans="1:15" ht="15.75">
      <c r="A28" s="103" t="s">
        <v>26</v>
      </c>
      <c r="B28" s="45"/>
      <c r="C28" s="107"/>
      <c r="D28" s="107"/>
      <c r="E28" s="107"/>
      <c r="F28" s="80"/>
      <c r="G28" s="44"/>
      <c r="H28" s="44"/>
      <c r="I28" s="44"/>
      <c r="J28" s="104"/>
      <c r="K28" s="105"/>
      <c r="L28" s="44"/>
      <c r="M28" s="4"/>
      <c r="N28" s="4"/>
      <c r="O28" s="4"/>
    </row>
    <row r="29" spans="1:15" ht="15">
      <c r="A29" s="93" t="s">
        <v>27</v>
      </c>
      <c r="B29" s="40">
        <v>455</v>
      </c>
      <c r="C29" s="83">
        <v>455</v>
      </c>
      <c r="D29" s="83">
        <v>455</v>
      </c>
      <c r="E29" s="84">
        <v>456</v>
      </c>
      <c r="F29" s="84">
        <v>456</v>
      </c>
      <c r="G29" s="84">
        <v>455</v>
      </c>
      <c r="H29" s="40">
        <f>AVERAGE(B29:F29)</f>
        <v>455.4</v>
      </c>
      <c r="I29" s="100">
        <f>(H29/G29-1)*100</f>
        <v>0.08791208791207872</v>
      </c>
      <c r="J29" s="94">
        <v>591.36</v>
      </c>
      <c r="K29" s="95">
        <v>445.91</v>
      </c>
      <c r="L29" s="41">
        <v>-24.6</v>
      </c>
      <c r="M29" s="4"/>
      <c r="N29" s="4"/>
      <c r="O29" s="4"/>
    </row>
    <row r="30" spans="1:12" ht="15">
      <c r="A30" s="98" t="s">
        <v>28</v>
      </c>
      <c r="B30" s="44">
        <v>448</v>
      </c>
      <c r="C30" s="107">
        <v>448</v>
      </c>
      <c r="D30" s="107">
        <v>448</v>
      </c>
      <c r="E30" s="80">
        <v>449</v>
      </c>
      <c r="F30" s="80">
        <v>449</v>
      </c>
      <c r="G30" s="80">
        <v>448</v>
      </c>
      <c r="H30" s="44">
        <f>AVERAGE(B30:F30)</f>
        <v>448.4</v>
      </c>
      <c r="I30" s="44">
        <f>(H30/G30-1)*100</f>
        <v>0.08928571428570287</v>
      </c>
      <c r="J30" s="81">
        <v>584.82</v>
      </c>
      <c r="K30" s="82">
        <v>439.64</v>
      </c>
      <c r="L30" s="44">
        <v>-24.83</v>
      </c>
    </row>
    <row r="31" spans="1:12" ht="15">
      <c r="A31" s="124" t="s">
        <v>29</v>
      </c>
      <c r="B31" s="109">
        <v>420</v>
      </c>
      <c r="C31" s="108">
        <v>420</v>
      </c>
      <c r="D31" s="108">
        <v>420</v>
      </c>
      <c r="E31" s="132">
        <v>421</v>
      </c>
      <c r="F31" s="132">
        <v>421</v>
      </c>
      <c r="G31" s="109">
        <v>420</v>
      </c>
      <c r="H31" s="109">
        <f>AVERAGE(B31:F31)</f>
        <v>420.4</v>
      </c>
      <c r="I31" s="110">
        <f>(H31/G31-1)*100</f>
        <v>0.09523809523808158</v>
      </c>
      <c r="J31" s="111">
        <v>584.36</v>
      </c>
      <c r="K31" s="112">
        <v>416.45</v>
      </c>
      <c r="L31" s="130">
        <v>-28.73</v>
      </c>
    </row>
    <row r="32" spans="1:8" ht="15.75">
      <c r="A32" s="113" t="s">
        <v>30</v>
      </c>
      <c r="B32" s="114"/>
      <c r="C32" s="115"/>
      <c r="D32" s="115"/>
      <c r="E32" s="115"/>
      <c r="F32" s="115"/>
      <c r="G32" s="116" t="s">
        <v>0</v>
      </c>
      <c r="H32" s="113"/>
    </row>
    <row r="33" spans="1:3" ht="15">
      <c r="A33" s="117" t="s">
        <v>67</v>
      </c>
      <c r="B33" s="117"/>
      <c r="C33" s="117"/>
    </row>
    <row r="34" ht="15">
      <c r="A34" s="118" t="s">
        <v>79</v>
      </c>
    </row>
    <row r="35" ht="15">
      <c r="A35" s="149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9:H31 H7 H6 H8:H9 I14:I15 H14:H15 H23 H16:H19 H21:H22 H20 H25 H10:H11 H26:H27 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82" t="s">
        <v>73</v>
      </c>
      <c r="C2" s="182"/>
      <c r="D2" s="182"/>
      <c r="E2" s="182"/>
      <c r="F2" s="182"/>
      <c r="G2" s="185" t="s">
        <v>3</v>
      </c>
      <c r="H2" s="185"/>
      <c r="I2" s="185"/>
      <c r="J2" s="24"/>
      <c r="K2" s="25"/>
      <c r="L2" s="26"/>
    </row>
    <row r="3" spans="1:12" ht="15" customHeight="1">
      <c r="A3" s="23"/>
      <c r="B3" s="182"/>
      <c r="C3" s="182"/>
      <c r="D3" s="182"/>
      <c r="E3" s="182"/>
      <c r="F3" s="182"/>
      <c r="G3" s="185"/>
      <c r="H3" s="185"/>
      <c r="I3" s="185"/>
      <c r="J3" s="184" t="s">
        <v>4</v>
      </c>
      <c r="K3" s="184"/>
      <c r="L3" s="184"/>
    </row>
    <row r="4" spans="1:12" ht="15" customHeight="1">
      <c r="A4" s="186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85"/>
      <c r="H4" s="185"/>
      <c r="I4" s="185"/>
      <c r="J4" s="187" t="s">
        <v>74</v>
      </c>
      <c r="K4" s="188"/>
      <c r="L4" s="189"/>
    </row>
    <row r="5" spans="1:12" ht="15" customHeight="1">
      <c r="A5" s="186"/>
      <c r="B5" s="75">
        <v>3</v>
      </c>
      <c r="C5" s="76">
        <v>4</v>
      </c>
      <c r="D5" s="76">
        <v>5</v>
      </c>
      <c r="E5" s="76">
        <v>6</v>
      </c>
      <c r="F5" s="76">
        <v>7</v>
      </c>
      <c r="G5" s="29" t="s">
        <v>65</v>
      </c>
      <c r="H5" s="29" t="s">
        <v>66</v>
      </c>
      <c r="I5" s="127" t="s">
        <v>68</v>
      </c>
      <c r="J5" s="30">
        <v>2013</v>
      </c>
      <c r="K5" s="30">
        <v>2014</v>
      </c>
      <c r="L5" s="127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/>
    </row>
    <row r="8" spans="1:12" ht="15" customHeight="1">
      <c r="A8" s="31" t="s">
        <v>33</v>
      </c>
      <c r="B8" s="40">
        <v>285.74</v>
      </c>
      <c r="C8" s="40">
        <v>292.455</v>
      </c>
      <c r="D8" s="40">
        <v>305.3727</v>
      </c>
      <c r="E8" s="41">
        <v>314.5011</v>
      </c>
      <c r="F8" s="83">
        <v>300.7223</v>
      </c>
      <c r="G8" s="41">
        <v>283.36101999999994</v>
      </c>
      <c r="H8" s="51">
        <f aca="true" t="shared" si="0" ref="H8:H13">AVERAGE(B8:F8)</f>
        <v>299.75822</v>
      </c>
      <c r="I8" s="134">
        <f aca="true" t="shared" si="1" ref="I8:I13">(H8/G8-1)*100</f>
        <v>5.786681597913512</v>
      </c>
      <c r="J8" s="42">
        <v>241.33</v>
      </c>
      <c r="K8" s="43">
        <v>268.47</v>
      </c>
      <c r="L8" s="41">
        <v>11.25</v>
      </c>
    </row>
    <row r="9" spans="1:12" ht="15" customHeight="1">
      <c r="A9" s="38" t="s">
        <v>34</v>
      </c>
      <c r="B9" s="44">
        <v>516</v>
      </c>
      <c r="C9" s="44">
        <v>523</v>
      </c>
      <c r="D9" s="44">
        <v>530</v>
      </c>
      <c r="E9" s="45">
        <v>531</v>
      </c>
      <c r="F9" s="45">
        <v>535</v>
      </c>
      <c r="G9" s="45">
        <v>518.4</v>
      </c>
      <c r="H9" s="45">
        <f t="shared" si="0"/>
        <v>527</v>
      </c>
      <c r="I9" s="45">
        <f t="shared" si="1"/>
        <v>1.6589506172839608</v>
      </c>
      <c r="J9" s="47">
        <v>527.73</v>
      </c>
      <c r="K9" s="48">
        <v>522.67</v>
      </c>
      <c r="L9" s="44">
        <v>-0.96</v>
      </c>
    </row>
    <row r="10" spans="1:12" ht="15" customHeight="1">
      <c r="A10" s="31" t="s">
        <v>35</v>
      </c>
      <c r="B10" s="40">
        <v>475.01</v>
      </c>
      <c r="C10" s="146">
        <v>482.5406</v>
      </c>
      <c r="D10" s="40">
        <v>483.6429</v>
      </c>
      <c r="E10" s="41">
        <v>487.1336</v>
      </c>
      <c r="F10" s="83">
        <v>489.2464</v>
      </c>
      <c r="G10" s="41">
        <v>470.3415800000001</v>
      </c>
      <c r="H10" s="51">
        <f t="shared" si="0"/>
        <v>483.5147</v>
      </c>
      <c r="I10" s="134">
        <f t="shared" si="1"/>
        <v>2.8007559952492267</v>
      </c>
      <c r="J10" s="42">
        <v>526.46</v>
      </c>
      <c r="K10" s="43">
        <v>475.55</v>
      </c>
      <c r="L10" s="41">
        <v>-9.67</v>
      </c>
    </row>
    <row r="11" spans="1:12" ht="15" customHeight="1">
      <c r="A11" s="38" t="s">
        <v>61</v>
      </c>
      <c r="B11" s="44">
        <v>383.63</v>
      </c>
      <c r="C11" s="44">
        <v>387.2712521409899</v>
      </c>
      <c r="D11" s="44">
        <v>385.83175205566096</v>
      </c>
      <c r="E11" s="107">
        <v>386.07081719073784</v>
      </c>
      <c r="F11" s="45">
        <v>384.8449226874039</v>
      </c>
      <c r="G11" s="45">
        <v>383.7572209252536</v>
      </c>
      <c r="H11" s="45">
        <f t="shared" si="0"/>
        <v>385.5297488149585</v>
      </c>
      <c r="I11" s="45">
        <f t="shared" si="1"/>
        <v>0.46188782726519495</v>
      </c>
      <c r="J11" s="44">
        <v>610.3</v>
      </c>
      <c r="K11" s="48">
        <v>390.76</v>
      </c>
      <c r="L11" s="44">
        <v>-35.97</v>
      </c>
    </row>
    <row r="12" spans="1:12" s="17" customFormat="1" ht="15" customHeight="1">
      <c r="A12" s="49" t="s">
        <v>69</v>
      </c>
      <c r="B12" s="40">
        <v>113.81</v>
      </c>
      <c r="C12" s="146">
        <v>114.03587848192555</v>
      </c>
      <c r="D12" s="40">
        <v>114.30378603054125</v>
      </c>
      <c r="E12" s="83">
        <v>113.97423191278493</v>
      </c>
      <c r="F12" s="83">
        <v>114.38647255628898</v>
      </c>
      <c r="G12" s="131">
        <v>113.7685614531047</v>
      </c>
      <c r="H12" s="51">
        <f t="shared" si="0"/>
        <v>114.10207379630815</v>
      </c>
      <c r="I12" s="134">
        <f t="shared" si="1"/>
        <v>0.2931498288663237</v>
      </c>
      <c r="J12" s="40">
        <v>245.28</v>
      </c>
      <c r="K12" s="53">
        <v>122.27</v>
      </c>
      <c r="L12" s="41">
        <v>-50.15</v>
      </c>
    </row>
    <row r="13" spans="1:12" ht="15" customHeight="1">
      <c r="A13" s="54" t="s">
        <v>36</v>
      </c>
      <c r="B13" s="55">
        <v>186</v>
      </c>
      <c r="C13" s="55">
        <v>187</v>
      </c>
      <c r="D13" s="44">
        <v>190</v>
      </c>
      <c r="E13" s="107">
        <v>190</v>
      </c>
      <c r="F13" s="45">
        <v>190</v>
      </c>
      <c r="G13" s="46">
        <v>187.2</v>
      </c>
      <c r="H13" s="45">
        <f t="shared" si="0"/>
        <v>188.6</v>
      </c>
      <c r="I13" s="45">
        <f t="shared" si="1"/>
        <v>0.7478632478632452</v>
      </c>
      <c r="J13" s="56">
        <v>231.59</v>
      </c>
      <c r="K13" s="56">
        <v>191.52</v>
      </c>
      <c r="L13" s="44">
        <v>-17.3</v>
      </c>
    </row>
    <row r="14" spans="1:12" ht="15" customHeight="1">
      <c r="A14" s="49" t="s">
        <v>37</v>
      </c>
      <c r="B14" s="50">
        <v>765</v>
      </c>
      <c r="C14" s="58">
        <v>770.7352</v>
      </c>
      <c r="D14" s="40">
        <v>782.1992</v>
      </c>
      <c r="E14" s="51">
        <v>791.679</v>
      </c>
      <c r="F14" s="83">
        <v>800.4975</v>
      </c>
      <c r="G14" s="51">
        <v>756.27286</v>
      </c>
      <c r="H14" s="51">
        <f aca="true" t="shared" si="2" ref="H14:H21">AVERAGE(B14:F14)</f>
        <v>782.02218</v>
      </c>
      <c r="I14" s="134">
        <f aca="true" t="shared" si="3" ref="I14:I21">(H14/G14-1)*100</f>
        <v>3.4047658407310832</v>
      </c>
      <c r="J14" s="59">
        <v>1057.59</v>
      </c>
      <c r="K14" s="59">
        <v>768.22</v>
      </c>
      <c r="L14" s="41">
        <v>-27.36</v>
      </c>
    </row>
    <row r="15" spans="1:12" ht="15" customHeight="1">
      <c r="A15" s="54" t="s">
        <v>38</v>
      </c>
      <c r="B15" s="55">
        <v>843.93</v>
      </c>
      <c r="C15" s="55">
        <v>849.4401</v>
      </c>
      <c r="D15" s="44">
        <v>859.8018</v>
      </c>
      <c r="E15" s="45">
        <v>867.7384</v>
      </c>
      <c r="F15" s="45">
        <v>863.1087</v>
      </c>
      <c r="G15" s="46">
        <v>839.60748</v>
      </c>
      <c r="H15" s="45">
        <f t="shared" si="2"/>
        <v>856.8038</v>
      </c>
      <c r="I15" s="45">
        <f t="shared" si="3"/>
        <v>2.0481380180176645</v>
      </c>
      <c r="J15" s="136">
        <v>1121.64</v>
      </c>
      <c r="K15" s="137">
        <v>852.54</v>
      </c>
      <c r="L15" s="44">
        <v>-23.99</v>
      </c>
    </row>
    <row r="16" spans="1:12" ht="15" customHeight="1">
      <c r="A16" s="49" t="s">
        <v>39</v>
      </c>
      <c r="B16" s="50">
        <v>920.38</v>
      </c>
      <c r="C16" s="50">
        <v>924.4492</v>
      </c>
      <c r="D16" s="40">
        <v>924.0746</v>
      </c>
      <c r="E16" s="41">
        <v>926.4268</v>
      </c>
      <c r="F16" s="84">
        <v>941.2405</v>
      </c>
      <c r="G16" s="51">
        <v>940.54704</v>
      </c>
      <c r="H16" s="51">
        <f t="shared" si="2"/>
        <v>927.31422</v>
      </c>
      <c r="I16" s="134">
        <f t="shared" si="3"/>
        <v>-1.4069280362628223</v>
      </c>
      <c r="J16" s="59">
        <v>1190.99</v>
      </c>
      <c r="K16" s="138">
        <v>942.91</v>
      </c>
      <c r="L16" s="41">
        <v>-20.83</v>
      </c>
    </row>
    <row r="17" spans="1:12" ht="15" customHeight="1">
      <c r="A17" s="54" t="s">
        <v>40</v>
      </c>
      <c r="B17" s="55">
        <v>822</v>
      </c>
      <c r="C17" s="155">
        <v>830</v>
      </c>
      <c r="D17" s="44">
        <v>840</v>
      </c>
      <c r="E17" s="45">
        <v>851</v>
      </c>
      <c r="F17" s="45">
        <v>865</v>
      </c>
      <c r="G17" s="46">
        <v>819.4</v>
      </c>
      <c r="H17" s="45">
        <f t="shared" si="2"/>
        <v>841.6</v>
      </c>
      <c r="I17" s="45">
        <f t="shared" si="3"/>
        <v>2.7092994874298393</v>
      </c>
      <c r="J17" s="136">
        <v>1129.68</v>
      </c>
      <c r="K17" s="137">
        <v>844.1</v>
      </c>
      <c r="L17" s="44">
        <v>-25.28</v>
      </c>
    </row>
    <row r="18" spans="1:12" ht="15" customHeight="1">
      <c r="A18" s="49" t="s">
        <v>41</v>
      </c>
      <c r="B18" s="50">
        <v>907.5</v>
      </c>
      <c r="C18" s="50">
        <v>920</v>
      </c>
      <c r="D18" s="40">
        <v>920</v>
      </c>
      <c r="E18" s="51">
        <v>930</v>
      </c>
      <c r="F18" s="83">
        <v>945</v>
      </c>
      <c r="G18" s="51">
        <v>904</v>
      </c>
      <c r="H18" s="51">
        <f t="shared" si="2"/>
        <v>924.5</v>
      </c>
      <c r="I18" s="134">
        <f t="shared" si="3"/>
        <v>2.2676991150442527</v>
      </c>
      <c r="J18" s="59">
        <v>1254.32</v>
      </c>
      <c r="K18" s="138">
        <v>922.84</v>
      </c>
      <c r="L18" s="41">
        <v>-26.43</v>
      </c>
    </row>
    <row r="19" spans="1:12" ht="15" customHeight="1">
      <c r="A19" s="54" t="s">
        <v>42</v>
      </c>
      <c r="B19" s="55">
        <v>890</v>
      </c>
      <c r="C19" s="155">
        <v>890</v>
      </c>
      <c r="D19" s="44">
        <v>890</v>
      </c>
      <c r="E19" s="45">
        <v>890</v>
      </c>
      <c r="F19" s="45">
        <v>890</v>
      </c>
      <c r="G19" s="46">
        <v>890</v>
      </c>
      <c r="H19" s="45">
        <f t="shared" si="2"/>
        <v>890</v>
      </c>
      <c r="I19" s="45">
        <f t="shared" si="3"/>
        <v>0</v>
      </c>
      <c r="J19" s="136">
        <v>1146.36</v>
      </c>
      <c r="K19" s="137">
        <v>903.33</v>
      </c>
      <c r="L19" s="44">
        <v>-21.2</v>
      </c>
    </row>
    <row r="20" spans="1:12" ht="15" customHeight="1">
      <c r="A20" s="49" t="s">
        <v>43</v>
      </c>
      <c r="B20" s="50">
        <v>931.17</v>
      </c>
      <c r="C20" s="58">
        <v>935.2615</v>
      </c>
      <c r="D20" s="40">
        <v>934.8825</v>
      </c>
      <c r="E20" s="51">
        <v>950.7709</v>
      </c>
      <c r="F20" s="83">
        <v>965.7236</v>
      </c>
      <c r="G20" s="51">
        <v>938.4075399999999</v>
      </c>
      <c r="H20" s="51">
        <f t="shared" si="2"/>
        <v>943.5617</v>
      </c>
      <c r="I20" s="134">
        <f t="shared" si="3"/>
        <v>0.5492453737104608</v>
      </c>
      <c r="J20" s="59">
        <v>1208.75</v>
      </c>
      <c r="K20" s="138">
        <v>948.84</v>
      </c>
      <c r="L20" s="41">
        <v>-21.5</v>
      </c>
    </row>
    <row r="21" spans="1:12" ht="15" customHeight="1">
      <c r="A21" s="54" t="s">
        <v>44</v>
      </c>
      <c r="B21" s="55">
        <v>859.8</v>
      </c>
      <c r="C21" s="155">
        <v>859.8018</v>
      </c>
      <c r="D21" s="44">
        <v>859.8018</v>
      </c>
      <c r="E21" s="46">
        <v>859.8018</v>
      </c>
      <c r="F21" s="107">
        <v>859.8018</v>
      </c>
      <c r="G21" s="46">
        <v>859.8018</v>
      </c>
      <c r="H21" s="45">
        <f t="shared" si="2"/>
        <v>859.80144</v>
      </c>
      <c r="I21" s="45">
        <f t="shared" si="3"/>
        <v>-4.187011471978863E-05</v>
      </c>
      <c r="J21" s="136">
        <v>1159.53</v>
      </c>
      <c r="K21" s="137">
        <v>859.8</v>
      </c>
      <c r="L21" s="44">
        <v>-25.85</v>
      </c>
    </row>
    <row r="22" spans="1:12" ht="15" customHeight="1">
      <c r="A22" s="49" t="s">
        <v>45</v>
      </c>
      <c r="B22" s="58">
        <v>1069.24</v>
      </c>
      <c r="C22" s="58">
        <v>1069.2407</v>
      </c>
      <c r="D22" s="40">
        <v>1069.2407</v>
      </c>
      <c r="E22" s="51">
        <v>1069.2407</v>
      </c>
      <c r="F22" s="120">
        <v>1069.2407</v>
      </c>
      <c r="G22" s="50">
        <v>1069.2407</v>
      </c>
      <c r="H22" s="51">
        <f>AVERAGE(B22:F22)</f>
        <v>1069.2405600000002</v>
      </c>
      <c r="I22" s="134">
        <f>(H22/G22-1)*100</f>
        <v>-1.3093403561370565E-05</v>
      </c>
      <c r="J22" s="59">
        <v>1368.44</v>
      </c>
      <c r="K22" s="60">
        <v>1069.24</v>
      </c>
      <c r="L22" s="61">
        <v>-21.86</v>
      </c>
    </row>
    <row r="23" spans="1:12" ht="15" customHeight="1">
      <c r="A23" s="54" t="s">
        <v>46</v>
      </c>
      <c r="B23" s="55"/>
      <c r="C23" s="55"/>
      <c r="D23" s="80"/>
      <c r="E23" s="107"/>
      <c r="F23" s="107"/>
      <c r="G23" s="55"/>
      <c r="H23" s="150"/>
      <c r="I23" s="150"/>
      <c r="J23" s="56"/>
      <c r="K23" s="57"/>
      <c r="L23" s="44"/>
    </row>
    <row r="24" spans="1:12" ht="15" customHeight="1">
      <c r="A24" s="49" t="s">
        <v>47</v>
      </c>
      <c r="B24" s="50">
        <v>347.89</v>
      </c>
      <c r="C24" s="50">
        <v>351.8574</v>
      </c>
      <c r="D24" s="40">
        <v>360.0144</v>
      </c>
      <c r="E24" s="83">
        <v>361.1168</v>
      </c>
      <c r="F24" s="84">
        <v>355.6052</v>
      </c>
      <c r="G24" s="51">
        <v>334.66130000000004</v>
      </c>
      <c r="H24" s="51">
        <f>AVERAGE(B24:F24)</f>
        <v>355.29676</v>
      </c>
      <c r="I24" s="134">
        <f>(H24/G24-1)*100</f>
        <v>6.1660729818476145</v>
      </c>
      <c r="J24" s="145">
        <v>416.2</v>
      </c>
      <c r="K24" s="40">
        <v>345.19</v>
      </c>
      <c r="L24" s="61">
        <v>-17.06</v>
      </c>
    </row>
    <row r="25" spans="1:12" ht="15" customHeight="1">
      <c r="A25" s="54" t="s">
        <v>48</v>
      </c>
      <c r="B25" s="55">
        <v>426.7</v>
      </c>
      <c r="C25" s="55">
        <v>435.2</v>
      </c>
      <c r="D25" s="44">
        <v>439.6</v>
      </c>
      <c r="E25" s="107">
        <v>434.8</v>
      </c>
      <c r="F25" s="107">
        <v>435.4</v>
      </c>
      <c r="G25" s="55">
        <v>409.47999999999996</v>
      </c>
      <c r="H25" s="45">
        <f>AVERAGE(B25:F25)</f>
        <v>434.34</v>
      </c>
      <c r="I25" s="45">
        <f>(H25/G25-1)*100</f>
        <v>6.0711145843508785</v>
      </c>
      <c r="J25" s="56">
        <v>500.81</v>
      </c>
      <c r="K25" s="57">
        <v>419.78</v>
      </c>
      <c r="L25" s="44">
        <v>-16.18</v>
      </c>
    </row>
    <row r="26" spans="1:12" ht="15" customHeight="1">
      <c r="A26" s="49" t="s">
        <v>49</v>
      </c>
      <c r="B26" s="50">
        <v>347.01</v>
      </c>
      <c r="C26" s="58">
        <v>354.062</v>
      </c>
      <c r="D26" s="40">
        <v>354.9438</v>
      </c>
      <c r="E26" s="51">
        <v>349.4323</v>
      </c>
      <c r="F26" s="83">
        <v>346.7867</v>
      </c>
      <c r="G26" s="50">
        <v>331.13392000000005</v>
      </c>
      <c r="H26" s="51">
        <f>AVERAGE(B26:F26)</f>
        <v>350.44696000000005</v>
      </c>
      <c r="I26" s="134">
        <f>(H26/G26-1)*100</f>
        <v>5.832395545584701</v>
      </c>
      <c r="J26" s="52">
        <v>412.44</v>
      </c>
      <c r="K26" s="53">
        <v>339.92</v>
      </c>
      <c r="L26" s="41">
        <v>-17.58</v>
      </c>
    </row>
    <row r="27" spans="1:12" ht="15" customHeight="1">
      <c r="A27" s="54" t="s">
        <v>50</v>
      </c>
      <c r="B27" s="63" t="s">
        <v>15</v>
      </c>
      <c r="C27" s="63" t="s">
        <v>15</v>
      </c>
      <c r="D27" s="63" t="s">
        <v>15</v>
      </c>
      <c r="E27" s="63" t="s">
        <v>15</v>
      </c>
      <c r="F27" s="63" t="s">
        <v>15</v>
      </c>
      <c r="G27" s="63" t="s">
        <v>15</v>
      </c>
      <c r="H27" s="63" t="s">
        <v>15</v>
      </c>
      <c r="I27" s="63" t="s">
        <v>15</v>
      </c>
      <c r="J27" s="63" t="s">
        <v>15</v>
      </c>
      <c r="K27" s="63" t="s">
        <v>15</v>
      </c>
      <c r="L27" s="63" t="s">
        <v>15</v>
      </c>
    </row>
    <row r="28" spans="1:12" ht="15" customHeight="1">
      <c r="A28" s="64" t="s">
        <v>0</v>
      </c>
      <c r="B28" s="65"/>
      <c r="C28" s="65"/>
      <c r="D28" s="65"/>
      <c r="E28" s="65"/>
      <c r="F28" s="65"/>
      <c r="G28" s="65"/>
      <c r="H28" s="65"/>
      <c r="I28" s="65"/>
      <c r="J28" s="66"/>
      <c r="K28" s="64"/>
      <c r="L28" s="64"/>
    </row>
    <row r="29" spans="1:12" ht="18">
      <c r="A29" s="67" t="s">
        <v>67</v>
      </c>
      <c r="B29" s="68"/>
      <c r="C29" s="69"/>
      <c r="D29" s="69"/>
      <c r="E29" s="69"/>
      <c r="F29" s="69"/>
      <c r="G29" s="70"/>
      <c r="H29" s="70"/>
      <c r="I29" s="70"/>
      <c r="J29" s="71"/>
      <c r="K29" s="71"/>
      <c r="L29" s="71"/>
    </row>
    <row r="30" spans="1:12" ht="18">
      <c r="A30" s="149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149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2014-02-10T14:30:30Z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