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<sst xmlns="http://schemas.openxmlformats.org/spreadsheetml/2006/main" count="137" uniqueCount="83">
  <si>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</si>
  <si>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</si>
  <si>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</si>
  <si>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</si>
  <si>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</si>
  <si>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</si>
  <si>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</si>
  <si>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</si>
  <si>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</si>
  <si>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</si>
  <si>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</si>
  <si>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</si>
  <si>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</si>
  <si>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</si>
  <si>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</si>
  <si>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</si>
  <si>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</si>
  <si>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</si>
  <si>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</si>
  <si>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</si>
  <si>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</si>
  <si>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</si>
  <si>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</si>
  <si>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</si>
  <si>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</si>
  <si>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</si>
  <si>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</si>
  <si>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</si>
  <si>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</si>
  <si>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</si>
  <si>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</si>
  <si>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</si>
  <si>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</si>
  <si>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</si>
  <si>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</si>
  <si>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</si>
  <si>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</si>
  <si>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</si>
  <si>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</si>
  <si>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</si>
  <si>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</si>
  <si>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</si>
  <si>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</si>
  <si>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</si>
  <si>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</si>
  <si>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</si>
  <si>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</si>
  <si>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</si>
  <si>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</si>
  <si>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</si>
  <si>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</si>
  <si>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</si>
  <si>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</si>
  <si>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</si>
  <si>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</si>
  <si>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</si>
  <si>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</si>
  <si>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</si>
  <si>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</si>
  <si>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</si>
  <si>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</si>
  <si>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</si>
  <si>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</si>
  <si>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</si>
  <si>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</si>
  <si>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</si>
  <si>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</si>
  <si>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</si>
  <si>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</si>
  <si>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</si>
  <si>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</si>
  <si>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</si>
  <si>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</si>
  <si>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</si>
  <si>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</si>
  <si>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</si>
  <si>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</si>
  <si>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</si>
  <si>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</si>
  <si>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semana del 3 al 9 de agosto del 2015</t>
  </si>
  <si>
    <t>Nota: lunes 3 de agosto feriado nacional en Canadá, mercados cerrados.</t>
  </si>
  <si>
    <t>Agosto 2015</t>
  </si>
  <si>
    <t>Julio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</si>
</sst>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72" fontId="34" fillId="59" borderId="30" xfId="0" applyFont="1" applyFill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0" borderId="45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61" borderId="35" xfId="0" applyNumberFormat="1" applyFont="1" applyFill="1" applyBorder="1" applyAlignment="1" applyProtection="1">
      <alignment vertical="center"/>
      <protection/>
    </xf>
    <xf numFmtId="2" fontId="56" fillId="60" borderId="35" xfId="0" applyNumberFormat="1" applyFont="1" applyFill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vertical="center"/>
      <protection/>
    </xf>
    <xf numFmtId="2" fontId="56" fillId="19" borderId="35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172" fontId="23" fillId="0" borderId="0" xfId="0" applyFont="1" applyBorder="1" applyAlignment="1">
      <alignment horizontal="left"/>
    </xf>
    <xf numFmtId="172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55" t="s">
        <v>57</v>
      </c>
      <c r="C22" s="255"/>
      <c r="D22" s="255"/>
      <c r="E22" s="255"/>
      <c r="F22" s="1"/>
      <c r="G22" s="1"/>
      <c r="H22" s="1"/>
      <c r="I22" s="1"/>
      <c r="J22" s="1"/>
      <c r="K22" s="1"/>
      <c r="L22" s="1"/>
    </row>
    <row r="23" spans="2:12" ht="18">
      <c r="B23" s="167" t="s">
        <v>79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58" t="s">
        <v>52</v>
      </c>
      <c r="B10" s="258"/>
      <c r="C10" s="258"/>
      <c r="D10" s="259"/>
      <c r="E10" s="258"/>
      <c r="F10" s="258"/>
      <c r="G10" s="119"/>
      <c r="H10" s="118"/>
    </row>
    <row r="11" spans="1:8" ht="18">
      <c r="A11" s="260" t="s">
        <v>54</v>
      </c>
      <c r="B11" s="260"/>
      <c r="C11" s="260"/>
      <c r="D11" s="260"/>
      <c r="E11" s="260"/>
      <c r="F11" s="260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61" t="s">
        <v>48</v>
      </c>
      <c r="B13" s="261"/>
      <c r="C13" s="261"/>
      <c r="D13" s="262"/>
      <c r="E13" s="261"/>
      <c r="F13" s="261"/>
      <c r="G13" s="121"/>
      <c r="H13" s="118"/>
    </row>
    <row r="14" spans="1:8" ht="18">
      <c r="A14" s="264" t="s">
        <v>49</v>
      </c>
      <c r="B14" s="264"/>
      <c r="C14" s="264"/>
      <c r="D14" s="265"/>
      <c r="E14" s="264"/>
      <c r="F14" s="264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64" t="s">
        <v>68</v>
      </c>
      <c r="B18" s="264"/>
      <c r="C18" s="264"/>
      <c r="D18" s="265"/>
      <c r="E18" s="264"/>
      <c r="F18" s="264"/>
      <c r="G18" s="124"/>
      <c r="H18" s="118"/>
      <c r="I18" s="118"/>
      <c r="J18" s="118"/>
      <c r="K18" s="118"/>
      <c r="L18" s="118"/>
    </row>
    <row r="19" spans="1:12" ht="18">
      <c r="A19" s="261" t="s">
        <v>69</v>
      </c>
      <c r="B19" s="261"/>
      <c r="C19" s="261"/>
      <c r="D19" s="262"/>
      <c r="E19" s="261"/>
      <c r="F19" s="261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64" t="s">
        <v>50</v>
      </c>
      <c r="B22" s="264"/>
      <c r="C22" s="264"/>
      <c r="D22" s="265"/>
      <c r="E22" s="264"/>
      <c r="F22" s="264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6" t="s">
        <v>0</v>
      </c>
      <c r="B24" s="256"/>
      <c r="C24" s="256"/>
      <c r="D24" s="256"/>
      <c r="E24" s="256"/>
      <c r="F24" s="256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7" t="s">
        <v>53</v>
      </c>
      <c r="C36" s="257"/>
      <c r="D36" s="257"/>
    </row>
    <row r="37" spans="2:4" ht="18">
      <c r="B37" s="257" t="s">
        <v>63</v>
      </c>
      <c r="C37" s="257"/>
      <c r="D37" s="12"/>
    </row>
    <row r="38" spans="2:4" ht="18">
      <c r="B38" s="257" t="s">
        <v>64</v>
      </c>
      <c r="C38" s="257"/>
      <c r="D38" s="12"/>
    </row>
    <row r="39" spans="2:4" ht="18">
      <c r="B39" s="263" t="s">
        <v>51</v>
      </c>
      <c r="C39" s="26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7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7"/>
      <c r="B2" s="268" t="s">
        <v>81</v>
      </c>
      <c r="C2" s="268"/>
      <c r="D2" s="268"/>
      <c r="E2" s="268"/>
      <c r="F2" s="268"/>
      <c r="G2" s="269" t="s">
        <v>3</v>
      </c>
      <c r="H2" s="269"/>
      <c r="I2" s="269"/>
      <c r="J2" s="269" t="s">
        <v>4</v>
      </c>
      <c r="K2" s="269"/>
      <c r="L2" s="269"/>
      <c r="M2" s="4"/>
      <c r="N2" s="4"/>
      <c r="O2" s="4"/>
    </row>
    <row r="3" spans="1:15" ht="15.75">
      <c r="A3" s="267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9"/>
      <c r="H3" s="269"/>
      <c r="I3" s="269"/>
      <c r="J3" s="270" t="s">
        <v>82</v>
      </c>
      <c r="K3" s="270"/>
      <c r="L3" s="270"/>
      <c r="M3" s="4"/>
      <c r="N3" s="4"/>
      <c r="O3" s="4"/>
    </row>
    <row r="4" spans="1:15" ht="15.75">
      <c r="A4" s="267"/>
      <c r="B4" s="66">
        <v>3</v>
      </c>
      <c r="C4" s="65">
        <v>4</v>
      </c>
      <c r="D4" s="65">
        <v>5</v>
      </c>
      <c r="E4" s="65">
        <v>6</v>
      </c>
      <c r="F4" s="224">
        <v>7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6"/>
      <c r="J5" s="196"/>
      <c r="K5" s="41"/>
      <c r="L5" s="40"/>
      <c r="M5" s="4"/>
      <c r="N5" s="4"/>
      <c r="O5" s="4"/>
    </row>
    <row r="6" spans="1:15" ht="15">
      <c r="A6" s="46" t="s">
        <v>12</v>
      </c>
      <c r="B6" s="92">
        <v>224</v>
      </c>
      <c r="C6" s="92">
        <v>224</v>
      </c>
      <c r="D6" s="82">
        <v>224</v>
      </c>
      <c r="E6" s="82">
        <v>224</v>
      </c>
      <c r="F6" s="82">
        <v>224</v>
      </c>
      <c r="G6" s="100">
        <v>226</v>
      </c>
      <c r="H6" s="155">
        <f>AVERAGE(B6:F6)</f>
        <v>224</v>
      </c>
      <c r="I6" s="178">
        <f>(H6/G6-1)*100</f>
        <v>-0.8849557522123908</v>
      </c>
      <c r="J6" s="199">
        <v>337.73</v>
      </c>
      <c r="K6" s="42">
        <v>226</v>
      </c>
      <c r="L6" s="60">
        <f>(K6/J6-1)*100</f>
        <v>-33.08263997868119</v>
      </c>
      <c r="M6" s="4"/>
      <c r="N6" s="4"/>
      <c r="O6" s="4"/>
    </row>
    <row r="7" spans="1:15" ht="15">
      <c r="A7" s="56" t="s">
        <v>56</v>
      </c>
      <c r="B7" s="79">
        <v>198</v>
      </c>
      <c r="C7" s="79">
        <v>198</v>
      </c>
      <c r="D7" s="79">
        <v>198</v>
      </c>
      <c r="E7" s="79">
        <v>198</v>
      </c>
      <c r="F7" s="79">
        <v>198</v>
      </c>
      <c r="G7" s="101">
        <v>198</v>
      </c>
      <c r="H7" s="170">
        <f>AVERAGE(B7:F7)</f>
        <v>198</v>
      </c>
      <c r="I7" s="197">
        <f>(H7/G7-1)*100</f>
        <v>0</v>
      </c>
      <c r="J7" s="200">
        <v>323.95</v>
      </c>
      <c r="K7" s="43">
        <v>198</v>
      </c>
      <c r="L7" s="61">
        <f>(K7/J7-1)*100</f>
        <v>-38.879456706281836</v>
      </c>
      <c r="M7" s="4"/>
      <c r="N7" s="4"/>
      <c r="O7" s="4"/>
    </row>
    <row r="8" spans="1:15" ht="15.75">
      <c r="A8" s="57" t="s">
        <v>13</v>
      </c>
      <c r="B8" s="89"/>
      <c r="C8" s="89"/>
      <c r="D8" s="77"/>
      <c r="E8" s="82"/>
      <c r="F8" s="82"/>
      <c r="G8" s="102"/>
      <c r="H8" s="89"/>
      <c r="I8" s="89"/>
      <c r="J8" s="201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/>
      <c r="D9" s="90"/>
      <c r="E9" s="90"/>
      <c r="F9" s="78"/>
      <c r="G9" s="223" t="s">
        <v>70</v>
      </c>
      <c r="H9" s="90" t="s">
        <v>70</v>
      </c>
      <c r="I9" s="90" t="s">
        <v>70</v>
      </c>
      <c r="J9" s="202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33">
        <v>203.56</v>
      </c>
      <c r="C10" s="126">
        <v>201.54</v>
      </c>
      <c r="D10" s="126">
        <v>204.66</v>
      </c>
      <c r="E10" s="249">
        <v>206.5</v>
      </c>
      <c r="F10" s="82">
        <v>207.79</v>
      </c>
      <c r="G10" s="103">
        <v>205.41799999999998</v>
      </c>
      <c r="H10" s="155">
        <f aca="true" t="shared" si="0" ref="H10:H16">AVERAGE(B10:F10)</f>
        <v>204.81</v>
      </c>
      <c r="I10" s="178">
        <f aca="true" t="shared" si="1" ref="I10:I16">(H10/G10-1)*100</f>
        <v>-0.2959818516390822</v>
      </c>
      <c r="J10" s="203">
        <v>236.28</v>
      </c>
      <c r="K10" s="42">
        <v>225.04</v>
      </c>
      <c r="L10" s="60">
        <f aca="true" t="shared" si="2" ref="L10:L16">(K10/J10-1)*100</f>
        <v>-4.757067885559508</v>
      </c>
      <c r="M10" s="4"/>
      <c r="N10" s="4"/>
      <c r="O10" s="4"/>
    </row>
    <row r="11" spans="1:15" ht="15">
      <c r="A11" s="47" t="s">
        <v>16</v>
      </c>
      <c r="B11" s="91">
        <v>220.1</v>
      </c>
      <c r="C11" s="79">
        <v>218.63</v>
      </c>
      <c r="D11" s="79">
        <v>220.28</v>
      </c>
      <c r="E11" s="246">
        <v>220.28</v>
      </c>
      <c r="F11" s="79">
        <v>221.57</v>
      </c>
      <c r="G11" s="101">
        <v>222.11600000000004</v>
      </c>
      <c r="H11" s="170">
        <f t="shared" si="0"/>
        <v>220.17199999999997</v>
      </c>
      <c r="I11" s="197">
        <f t="shared" si="1"/>
        <v>-0.8752183543734193</v>
      </c>
      <c r="J11" s="204">
        <v>293.05</v>
      </c>
      <c r="K11" s="48">
        <v>239.53</v>
      </c>
      <c r="L11" s="61">
        <f t="shared" si="2"/>
        <v>-18.263095034976974</v>
      </c>
      <c r="M11" s="4"/>
      <c r="N11" s="4"/>
      <c r="O11" s="4"/>
    </row>
    <row r="12" spans="1:15" ht="15">
      <c r="A12" s="67" t="s">
        <v>66</v>
      </c>
      <c r="B12" s="230">
        <v>229.28</v>
      </c>
      <c r="C12" s="175">
        <v>227.81</v>
      </c>
      <c r="D12" s="175">
        <v>229.47</v>
      </c>
      <c r="E12" s="250">
        <v>229.47</v>
      </c>
      <c r="F12" s="80">
        <v>230.75</v>
      </c>
      <c r="G12" s="176">
        <v>231.304</v>
      </c>
      <c r="H12" s="230">
        <f t="shared" si="0"/>
        <v>229.35600000000005</v>
      </c>
      <c r="I12" s="230">
        <f t="shared" si="1"/>
        <v>-0.8421817175664703</v>
      </c>
      <c r="J12" s="205"/>
      <c r="K12" s="211">
        <v>248.7277272727272</v>
      </c>
      <c r="L12" s="212" t="s">
        <v>76</v>
      </c>
      <c r="M12" s="4"/>
      <c r="N12" s="4"/>
      <c r="O12" s="4"/>
    </row>
    <row r="13" spans="1:15" ht="15">
      <c r="A13" s="75" t="s">
        <v>67</v>
      </c>
      <c r="B13" s="231">
        <v>225.61</v>
      </c>
      <c r="C13" s="127">
        <v>224.14</v>
      </c>
      <c r="D13" s="127">
        <v>225.79</v>
      </c>
      <c r="E13" s="251">
        <v>225.79</v>
      </c>
      <c r="F13" s="81">
        <v>227.08</v>
      </c>
      <c r="G13" s="104">
        <v>226.892</v>
      </c>
      <c r="H13" s="231">
        <f t="shared" si="0"/>
        <v>225.68199999999996</v>
      </c>
      <c r="I13" s="231">
        <f t="shared" si="1"/>
        <v>-0.5332933730585632</v>
      </c>
      <c r="J13" s="206">
        <v>296.39</v>
      </c>
      <c r="K13" s="64">
        <v>243.46590909090912</v>
      </c>
      <c r="L13" s="69">
        <f t="shared" si="2"/>
        <v>-17.856233647927013</v>
      </c>
      <c r="M13" s="4"/>
      <c r="N13" s="4"/>
      <c r="O13" s="4"/>
    </row>
    <row r="14" spans="1:15" ht="15">
      <c r="A14" s="49" t="s">
        <v>17</v>
      </c>
      <c r="B14" s="232">
        <v>218.26</v>
      </c>
      <c r="C14" s="80">
        <v>216.79</v>
      </c>
      <c r="D14" s="80">
        <v>218.44</v>
      </c>
      <c r="E14" s="252">
        <v>218.44</v>
      </c>
      <c r="F14" s="80">
        <v>219.73</v>
      </c>
      <c r="G14" s="105">
        <v>220.28000000000003</v>
      </c>
      <c r="H14" s="232">
        <f t="shared" si="0"/>
        <v>218.33200000000002</v>
      </c>
      <c r="I14" s="232">
        <f t="shared" si="1"/>
        <v>-0.8843290357726574</v>
      </c>
      <c r="J14" s="207">
        <v>290.88</v>
      </c>
      <c r="K14" s="63">
        <v>237.7045454545454</v>
      </c>
      <c r="L14" s="68">
        <f t="shared" si="2"/>
        <v>-18.280890589058917</v>
      </c>
      <c r="M14" s="4"/>
      <c r="N14" s="4"/>
      <c r="O14" s="4"/>
    </row>
    <row r="15" spans="1:15" ht="15">
      <c r="A15" s="50" t="s">
        <v>47</v>
      </c>
      <c r="B15" s="231">
        <v>216.42</v>
      </c>
      <c r="C15" s="81">
        <v>214.95</v>
      </c>
      <c r="D15" s="81">
        <v>216.61</v>
      </c>
      <c r="E15" s="251">
        <v>216.61</v>
      </c>
      <c r="F15" s="81">
        <v>217.89</v>
      </c>
      <c r="G15" s="106">
        <v>218.44400000000002</v>
      </c>
      <c r="H15" s="231">
        <f t="shared" si="0"/>
        <v>216.496</v>
      </c>
      <c r="I15" s="243">
        <f t="shared" si="1"/>
        <v>-0.8917617329841976</v>
      </c>
      <c r="J15" s="64">
        <v>289.04</v>
      </c>
      <c r="K15" s="64">
        <v>235.8677272727273</v>
      </c>
      <c r="L15" s="69">
        <f t="shared" si="2"/>
        <v>-18.39616410437057</v>
      </c>
      <c r="M15" s="4"/>
      <c r="N15" s="4"/>
      <c r="O15" s="4"/>
    </row>
    <row r="16" spans="1:15" ht="15">
      <c r="A16" s="51" t="s">
        <v>72</v>
      </c>
      <c r="B16" s="92">
        <v>197.3153</v>
      </c>
      <c r="C16" s="82">
        <v>201.7246</v>
      </c>
      <c r="D16" s="82">
        <v>202.46</v>
      </c>
      <c r="E16" s="226">
        <v>203.1943</v>
      </c>
      <c r="F16" s="82">
        <v>207.6036</v>
      </c>
      <c r="G16" s="100">
        <v>210.91058000000004</v>
      </c>
      <c r="H16" s="155">
        <f t="shared" si="0"/>
        <v>202.45956</v>
      </c>
      <c r="I16" s="244">
        <f t="shared" si="1"/>
        <v>-4.006920847688167</v>
      </c>
      <c r="J16" s="42">
        <v>286.57</v>
      </c>
      <c r="K16" s="42">
        <v>222.70205454545456</v>
      </c>
      <c r="L16" s="60">
        <f t="shared" si="2"/>
        <v>-22.28703125049567</v>
      </c>
      <c r="M16" s="4"/>
      <c r="N16" s="4"/>
      <c r="O16" s="4"/>
    </row>
    <row r="17" spans="1:15" ht="15.75">
      <c r="A17" s="52" t="s">
        <v>18</v>
      </c>
      <c r="B17" s="234"/>
      <c r="C17" s="78"/>
      <c r="D17" s="78"/>
      <c r="E17" s="246"/>
      <c r="F17" s="79"/>
      <c r="G17" s="79"/>
      <c r="H17" s="228"/>
      <c r="I17" s="245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89" t="s">
        <v>71</v>
      </c>
      <c r="C18" s="82">
        <v>254.83036665145292</v>
      </c>
      <c r="D18" s="82">
        <v>281.5615249980975</v>
      </c>
      <c r="E18" s="226">
        <v>280.6219188471748</v>
      </c>
      <c r="F18" s="82">
        <v>281.7115882442516</v>
      </c>
      <c r="G18" s="82">
        <v>258.0047039198643</v>
      </c>
      <c r="H18" s="155">
        <f>AVERAGE(B18:F18)</f>
        <v>274.6813496852442</v>
      </c>
      <c r="I18" s="178">
        <f>(H18/G18-1)*100</f>
        <v>6.4636983403835835</v>
      </c>
      <c r="J18" s="254">
        <v>224.25</v>
      </c>
      <c r="K18" s="42">
        <v>247.7817588114576</v>
      </c>
      <c r="L18" s="32">
        <f>(K18/J18-1)*100</f>
        <v>10.493537931530694</v>
      </c>
      <c r="M18" s="4"/>
      <c r="N18" s="4"/>
      <c r="O18" s="4"/>
    </row>
    <row r="19" spans="1:15" ht="15.75">
      <c r="A19" s="139" t="s">
        <v>11</v>
      </c>
      <c r="B19" s="234"/>
      <c r="C19" s="78"/>
      <c r="D19" s="79"/>
      <c r="E19" s="246"/>
      <c r="F19" s="79"/>
      <c r="G19" s="78"/>
      <c r="H19" s="228"/>
      <c r="I19" s="228"/>
      <c r="J19" s="208"/>
      <c r="K19" s="45"/>
      <c r="L19" s="59"/>
      <c r="M19" s="4"/>
      <c r="N19" s="4"/>
      <c r="O19" s="4"/>
    </row>
    <row r="20" spans="1:15" ht="15">
      <c r="A20" s="51" t="s">
        <v>19</v>
      </c>
      <c r="B20" s="92">
        <v>156</v>
      </c>
      <c r="C20" s="82">
        <v>158</v>
      </c>
      <c r="D20" s="82">
        <v>160</v>
      </c>
      <c r="E20" s="226">
        <v>160</v>
      </c>
      <c r="F20" s="82">
        <v>161</v>
      </c>
      <c r="G20" s="82">
        <v>158.2</v>
      </c>
      <c r="H20" s="155">
        <f>AVERAGE(B20:F20)</f>
        <v>159</v>
      </c>
      <c r="I20" s="178">
        <f>(H20/G20-1)*100</f>
        <v>0.5056890012642201</v>
      </c>
      <c r="J20" s="209">
        <v>190.14</v>
      </c>
      <c r="K20" s="147">
        <v>176.18</v>
      </c>
      <c r="L20" s="32">
        <f>(K20/J20-1)*100</f>
        <v>-7.341958556852834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246"/>
      <c r="F21" s="79"/>
      <c r="G21" s="79"/>
      <c r="H21" s="78"/>
      <c r="I21" s="78"/>
      <c r="J21" s="210"/>
      <c r="K21" s="48"/>
      <c r="L21" s="59"/>
      <c r="M21" s="4"/>
      <c r="N21" s="4"/>
      <c r="O21" s="4"/>
    </row>
    <row r="22" spans="1:15" ht="15">
      <c r="A22" s="146" t="s">
        <v>20</v>
      </c>
      <c r="B22" s="235">
        <v>168.9</v>
      </c>
      <c r="C22" s="138">
        <v>169.79</v>
      </c>
      <c r="D22" s="138">
        <v>171.37</v>
      </c>
      <c r="E22" s="249">
        <v>170.18</v>
      </c>
      <c r="F22" s="82">
        <v>171.37</v>
      </c>
      <c r="G22" s="138">
        <v>172.252</v>
      </c>
      <c r="H22" s="155">
        <f>AVERAGE(B22:F22)</f>
        <v>170.322</v>
      </c>
      <c r="I22" s="178">
        <f>(H22/G22-1)*100</f>
        <v>-1.120451431623437</v>
      </c>
      <c r="J22" s="209">
        <v>196.66</v>
      </c>
      <c r="K22" s="147">
        <v>187.04</v>
      </c>
      <c r="L22" s="145">
        <f>(K22/J22-1)*100</f>
        <v>-4.891691243770979</v>
      </c>
      <c r="M22" s="4"/>
      <c r="N22" s="4"/>
      <c r="O22" s="4"/>
    </row>
    <row r="23" spans="1:15" ht="15">
      <c r="A23" s="150" t="s">
        <v>21</v>
      </c>
      <c r="B23" s="236">
        <v>167.9</v>
      </c>
      <c r="C23" s="171">
        <v>168.79</v>
      </c>
      <c r="D23" s="151">
        <v>170.37</v>
      </c>
      <c r="E23" s="253">
        <v>169.18</v>
      </c>
      <c r="F23" s="79">
        <v>170.37</v>
      </c>
      <c r="G23" s="152">
        <v>171.252</v>
      </c>
      <c r="H23" s="170">
        <f>AVERAGE(B23:F23)</f>
        <v>169.322</v>
      </c>
      <c r="I23" s="197">
        <f>(H23/G23-1)*100</f>
        <v>-1.1269941372947456</v>
      </c>
      <c r="J23" s="204">
        <v>195.75</v>
      </c>
      <c r="K23" s="153">
        <v>186.04</v>
      </c>
      <c r="L23" s="154">
        <f>(K23/J23-1)*100</f>
        <v>-4.960408684546625</v>
      </c>
      <c r="M23" s="4"/>
      <c r="N23" s="4"/>
      <c r="O23" s="4"/>
    </row>
    <row r="24" spans="1:15" ht="15">
      <c r="A24" s="140" t="s">
        <v>73</v>
      </c>
      <c r="B24" s="235">
        <v>251.21695267994141</v>
      </c>
      <c r="C24" s="141">
        <v>252.5397273320517</v>
      </c>
      <c r="D24" s="141">
        <v>254.4136580892079</v>
      </c>
      <c r="E24" s="249">
        <v>252.2090336690241</v>
      </c>
      <c r="F24" s="82">
        <v>251.98857122700574</v>
      </c>
      <c r="G24" s="142">
        <v>247.31476745621617</v>
      </c>
      <c r="H24" s="155">
        <f>AVERAGE(B24:F24)</f>
        <v>252.47358859944615</v>
      </c>
      <c r="I24" s="178">
        <f>(H24/G24-1)*100</f>
        <v>2.0859333214476417</v>
      </c>
      <c r="J24" s="239" t="s">
        <v>71</v>
      </c>
      <c r="K24" s="143">
        <v>240.92</v>
      </c>
      <c r="L24" s="30" t="s">
        <v>75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7"/>
      <c r="J25" s="204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388</v>
      </c>
      <c r="C26" s="244">
        <v>388</v>
      </c>
      <c r="D26" s="244">
        <v>388</v>
      </c>
      <c r="E26" s="244">
        <v>377</v>
      </c>
      <c r="F26" s="244">
        <v>377</v>
      </c>
      <c r="G26" s="142">
        <v>392.4</v>
      </c>
      <c r="H26" s="155">
        <f>AVERAGE(B26:F26)</f>
        <v>383.6</v>
      </c>
      <c r="I26" s="178">
        <f>(H26/G26-1)*100</f>
        <v>-2.2426095820591074</v>
      </c>
      <c r="J26" s="209">
        <v>417.74</v>
      </c>
      <c r="K26" s="143">
        <v>391.96</v>
      </c>
      <c r="L26" s="144">
        <f>(K26/J26-1)*100</f>
        <v>-6.171302724182515</v>
      </c>
      <c r="M26" s="4"/>
      <c r="N26" s="4"/>
      <c r="O26" s="4"/>
    </row>
    <row r="27" spans="1:12" ht="15">
      <c r="A27" s="149" t="s">
        <v>24</v>
      </c>
      <c r="B27" s="171">
        <v>383</v>
      </c>
      <c r="C27" s="171">
        <v>383</v>
      </c>
      <c r="D27" s="171">
        <v>383</v>
      </c>
      <c r="E27" s="171">
        <v>372</v>
      </c>
      <c r="F27" s="171">
        <v>372</v>
      </c>
      <c r="G27" s="160">
        <v>387</v>
      </c>
      <c r="H27" s="170">
        <f>AVERAGE(B27:F27)</f>
        <v>378.6</v>
      </c>
      <c r="I27" s="197">
        <f>(H27/G27-1)*100</f>
        <v>-2.170542635658912</v>
      </c>
      <c r="J27" s="204">
        <v>411.74</v>
      </c>
      <c r="K27" s="48">
        <v>386.09</v>
      </c>
      <c r="L27" s="148">
        <f>(K27/J27-1)*100</f>
        <v>-6.229659493855355</v>
      </c>
    </row>
    <row r="28" spans="1:12" ht="15">
      <c r="A28" s="140" t="s">
        <v>25</v>
      </c>
      <c r="B28" s="141">
        <v>380</v>
      </c>
      <c r="C28" s="244">
        <v>380</v>
      </c>
      <c r="D28" s="244">
        <v>380</v>
      </c>
      <c r="E28" s="244">
        <v>371</v>
      </c>
      <c r="F28" s="244">
        <v>371</v>
      </c>
      <c r="G28" s="142">
        <v>383.6</v>
      </c>
      <c r="H28" s="155">
        <f>AVERAGE(B28:F28)</f>
        <v>376.4</v>
      </c>
      <c r="I28" s="178">
        <f>(H28/G28-1)*100</f>
        <v>-1.8769551616267033</v>
      </c>
      <c r="J28" s="155">
        <v>396.7</v>
      </c>
      <c r="K28" s="143">
        <v>383.48</v>
      </c>
      <c r="L28" s="144">
        <f>(K28/J28-1)*100</f>
        <v>-3.3324930678094167</v>
      </c>
    </row>
    <row r="29" spans="1:12" ht="15.75">
      <c r="A29" s="157" t="s">
        <v>74</v>
      </c>
      <c r="B29" s="171"/>
      <c r="C29" s="171"/>
      <c r="D29" s="171"/>
      <c r="E29" s="171"/>
      <c r="F29" s="171"/>
      <c r="G29" s="160"/>
      <c r="H29" s="170"/>
      <c r="I29" s="197"/>
      <c r="J29" s="204"/>
      <c r="K29" s="48"/>
      <c r="L29" s="148"/>
    </row>
    <row r="30" spans="1:12" ht="15">
      <c r="A30" s="177" t="s">
        <v>77</v>
      </c>
      <c r="B30" s="156">
        <v>342.5</v>
      </c>
      <c r="C30" s="156">
        <v>342.5</v>
      </c>
      <c r="D30" s="156">
        <v>342.5</v>
      </c>
      <c r="E30" s="156">
        <v>342.5</v>
      </c>
      <c r="F30" s="156">
        <v>342.5</v>
      </c>
      <c r="G30" s="156">
        <v>344.5</v>
      </c>
      <c r="H30" s="178">
        <f>AVERAGE(B30:F30)</f>
        <v>342.5</v>
      </c>
      <c r="I30" s="178">
        <f>(H30/G30-1)*100</f>
        <v>-0.5805515239477477</v>
      </c>
      <c r="J30" s="209">
        <v>437</v>
      </c>
      <c r="K30" s="179">
        <v>351.3578260869565</v>
      </c>
      <c r="L30" s="144">
        <f>(K30/J30-1)*100</f>
        <v>-19.59775146751568</v>
      </c>
    </row>
    <row r="31" spans="1:12" ht="15">
      <c r="A31" s="180" t="s">
        <v>78</v>
      </c>
      <c r="B31" s="181">
        <v>332.5</v>
      </c>
      <c r="C31" s="181">
        <v>332.5</v>
      </c>
      <c r="D31" s="181">
        <v>332.5</v>
      </c>
      <c r="E31" s="181">
        <v>332.5</v>
      </c>
      <c r="F31" s="181">
        <v>332.5</v>
      </c>
      <c r="G31" s="181">
        <v>334.5</v>
      </c>
      <c r="H31" s="181">
        <f>AVERAGE(B31:F31)</f>
        <v>332.5</v>
      </c>
      <c r="I31" s="198">
        <f>(H31/G31-1)*100</f>
        <v>-0.5979073243647215</v>
      </c>
      <c r="J31" s="240" t="s">
        <v>71</v>
      </c>
      <c r="K31" s="182">
        <v>338.69565217391306</v>
      </c>
      <c r="L31" s="213" t="s">
        <v>71</v>
      </c>
    </row>
    <row r="32" spans="1:9" ht="15.75" customHeight="1">
      <c r="A32" s="272" t="s">
        <v>26</v>
      </c>
      <c r="B32" s="272"/>
      <c r="C32" s="272"/>
      <c r="D32" s="272"/>
      <c r="E32" s="54"/>
      <c r="F32" s="54"/>
      <c r="G32" s="273" t="s">
        <v>0</v>
      </c>
      <c r="H32" s="273"/>
      <c r="I32" s="273"/>
    </row>
    <row r="33" spans="1:12" ht="15">
      <c r="A33" s="271" t="s">
        <v>60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</row>
    <row r="34" spans="1:12" ht="15">
      <c r="A34" s="266" t="s">
        <v>80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</row>
    <row r="35" spans="1:12" ht="15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scale="64" r:id="rId1"/>
  <ignoredErrors>
    <ignoredError sqref="H26:H28 H30:H31 H7:H15 H25 H6 H19:H24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8" t="s">
        <v>81</v>
      </c>
      <c r="C2" s="268"/>
      <c r="D2" s="268"/>
      <c r="E2" s="268"/>
      <c r="F2" s="268"/>
      <c r="G2" s="274" t="s">
        <v>3</v>
      </c>
      <c r="H2" s="274"/>
      <c r="I2" s="274"/>
      <c r="J2" s="20"/>
      <c r="K2" s="21"/>
      <c r="L2" s="22"/>
    </row>
    <row r="3" spans="1:12" ht="15" customHeight="1">
      <c r="A3" s="19"/>
      <c r="B3" s="268"/>
      <c r="C3" s="268"/>
      <c r="D3" s="268"/>
      <c r="E3" s="268"/>
      <c r="F3" s="268"/>
      <c r="G3" s="274"/>
      <c r="H3" s="274"/>
      <c r="I3" s="274"/>
      <c r="J3" s="270" t="s">
        <v>4</v>
      </c>
      <c r="K3" s="270"/>
      <c r="L3" s="270"/>
    </row>
    <row r="4" spans="1:12" ht="15" customHeight="1">
      <c r="A4" s="277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5" t="s">
        <v>9</v>
      </c>
      <c r="G4" s="275"/>
      <c r="H4" s="276"/>
      <c r="I4" s="274"/>
      <c r="J4" s="278" t="s">
        <v>82</v>
      </c>
      <c r="K4" s="279"/>
      <c r="L4" s="280"/>
    </row>
    <row r="5" spans="1:12" ht="15" customHeight="1">
      <c r="A5" s="277"/>
      <c r="B5" s="93">
        <v>3</v>
      </c>
      <c r="C5" s="97">
        <v>4</v>
      </c>
      <c r="D5" s="97">
        <v>5</v>
      </c>
      <c r="E5" s="97">
        <v>6</v>
      </c>
      <c r="F5" s="97">
        <v>7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5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3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161.3842</v>
      </c>
      <c r="C8" s="79">
        <v>162.4176</v>
      </c>
      <c r="D8" s="246">
        <v>161.9</v>
      </c>
      <c r="E8" s="246">
        <v>162.5898</v>
      </c>
      <c r="F8" s="79">
        <v>162.5898</v>
      </c>
      <c r="G8" s="109">
        <v>162.96876</v>
      </c>
      <c r="H8" s="158">
        <f>AVERAGE(B8:F8)</f>
        <v>162.17627999999996</v>
      </c>
      <c r="I8" s="184">
        <f>(H8/G8-1)*100</f>
        <v>-0.4862772472466803</v>
      </c>
      <c r="J8" s="187">
        <v>241.9</v>
      </c>
      <c r="K8" s="216">
        <v>167.51</v>
      </c>
      <c r="L8" s="59">
        <f aca="true" t="shared" si="0" ref="L8:L22">(K8/J8-1)*100</f>
        <v>-30.752377015295586</v>
      </c>
    </row>
    <row r="9" spans="1:12" ht="15" customHeight="1">
      <c r="A9" s="29" t="s">
        <v>30</v>
      </c>
      <c r="B9" s="92">
        <v>363</v>
      </c>
      <c r="C9" s="92">
        <v>361</v>
      </c>
      <c r="D9" s="247">
        <v>371</v>
      </c>
      <c r="E9" s="226">
        <v>368</v>
      </c>
      <c r="F9" s="82">
        <v>375</v>
      </c>
      <c r="G9" s="103">
        <v>372.2</v>
      </c>
      <c r="H9" s="155">
        <f>AVERAGE(B9:F9)</f>
        <v>367.6</v>
      </c>
      <c r="I9" s="185">
        <f>(H9/G9-1)*100</f>
        <v>-1.2358946802794146</v>
      </c>
      <c r="J9" s="188">
        <v>482.86</v>
      </c>
      <c r="K9" s="217">
        <v>376.14</v>
      </c>
      <c r="L9" s="32">
        <f t="shared" si="0"/>
        <v>-22.10164436896823</v>
      </c>
    </row>
    <row r="10" spans="1:12" ht="15" customHeight="1">
      <c r="A10" s="74" t="s">
        <v>31</v>
      </c>
      <c r="B10" s="91">
        <v>359.1726</v>
      </c>
      <c r="C10" s="130">
        <v>358.6214</v>
      </c>
      <c r="D10" s="241">
        <v>364.41</v>
      </c>
      <c r="E10" s="241">
        <v>362.1121</v>
      </c>
      <c r="F10" s="130">
        <v>370.747</v>
      </c>
      <c r="G10" s="109">
        <v>371.00417999999996</v>
      </c>
      <c r="H10" s="158">
        <f>AVERAGE(B10:F10)</f>
        <v>363.01262</v>
      </c>
      <c r="I10" s="184">
        <f>(H10/G10-1)*100</f>
        <v>-2.1540350300096156</v>
      </c>
      <c r="J10" s="189">
        <v>461.6</v>
      </c>
      <c r="K10" s="216">
        <v>371.8</v>
      </c>
      <c r="L10" s="59">
        <f t="shared" si="0"/>
        <v>-19.45407279029463</v>
      </c>
    </row>
    <row r="11" spans="1:12" ht="15" customHeight="1">
      <c r="A11" s="29" t="s">
        <v>55</v>
      </c>
      <c r="B11" s="89" t="s">
        <v>70</v>
      </c>
      <c r="C11" s="82">
        <v>384.9079567929408</v>
      </c>
      <c r="D11" s="226">
        <v>382.01050148390533</v>
      </c>
      <c r="E11" s="226">
        <v>379.74971558589306</v>
      </c>
      <c r="F11" s="82">
        <v>385.4119080249734</v>
      </c>
      <c r="G11" s="103">
        <v>397.5156675751313</v>
      </c>
      <c r="H11" s="155">
        <f>AVERAGE(B11:F11)</f>
        <v>383.02002047192815</v>
      </c>
      <c r="I11" s="185">
        <f>(H11/G11-1)*100</f>
        <v>-3.6465599435683727</v>
      </c>
      <c r="J11" s="188">
        <v>425.9</v>
      </c>
      <c r="K11" s="217">
        <v>406.07713645307575</v>
      </c>
      <c r="L11" s="32">
        <f t="shared" si="0"/>
        <v>-4.654346923438424</v>
      </c>
    </row>
    <row r="12" spans="1:12" s="13" customFormat="1" ht="15" customHeight="1">
      <c r="A12" s="33" t="s">
        <v>62</v>
      </c>
      <c r="B12" s="245" t="s">
        <v>70</v>
      </c>
      <c r="C12" s="91">
        <v>158.29910238855925</v>
      </c>
      <c r="D12" s="242">
        <v>158.35933338406514</v>
      </c>
      <c r="E12" s="246">
        <v>157.8308684110732</v>
      </c>
      <c r="F12" s="79">
        <v>158.44373382061826</v>
      </c>
      <c r="G12" s="110">
        <v>166.48926558682967</v>
      </c>
      <c r="H12" s="158">
        <f>AVERAGE(B12:F12)</f>
        <v>158.23325950107898</v>
      </c>
      <c r="I12" s="184">
        <f>(H12/G12-1)*100</f>
        <v>-4.958881917492097</v>
      </c>
      <c r="J12" s="190">
        <v>122.89</v>
      </c>
      <c r="K12" s="218">
        <v>166.76093033075216</v>
      </c>
      <c r="L12" s="59">
        <f t="shared" si="0"/>
        <v>35.69934928045582</v>
      </c>
    </row>
    <row r="13" spans="1:12" ht="15" customHeight="1">
      <c r="A13" s="76" t="s">
        <v>32</v>
      </c>
      <c r="B13" s="92">
        <v>129</v>
      </c>
      <c r="C13" s="169">
        <v>130</v>
      </c>
      <c r="D13" s="227">
        <v>131</v>
      </c>
      <c r="E13" s="227">
        <v>130</v>
      </c>
      <c r="F13" s="169">
        <v>131</v>
      </c>
      <c r="G13" s="111">
        <v>150</v>
      </c>
      <c r="H13" s="155">
        <f aca="true" t="shared" si="1" ref="H13:H22">AVERAGE(B13:F13)</f>
        <v>130.2</v>
      </c>
      <c r="I13" s="185">
        <f aca="true" t="shared" si="2" ref="I13:I22">(H13/G13-1)*100</f>
        <v>-13.200000000000012</v>
      </c>
      <c r="J13" s="191">
        <v>142.18</v>
      </c>
      <c r="K13" s="129">
        <v>161.14</v>
      </c>
      <c r="L13" s="32">
        <f t="shared" si="0"/>
        <v>13.335208890139238</v>
      </c>
    </row>
    <row r="14" spans="1:12" ht="15" customHeight="1">
      <c r="A14" s="33" t="s">
        <v>33</v>
      </c>
      <c r="B14" s="170">
        <v>660.7246</v>
      </c>
      <c r="C14" s="135">
        <v>660.2837</v>
      </c>
      <c r="D14" s="246">
        <v>655.43</v>
      </c>
      <c r="E14" s="83">
        <v>655.8744</v>
      </c>
      <c r="F14" s="79">
        <v>664.252</v>
      </c>
      <c r="G14" s="112">
        <v>695.0285</v>
      </c>
      <c r="H14" s="158">
        <f t="shared" si="1"/>
        <v>659.31294</v>
      </c>
      <c r="I14" s="184">
        <f t="shared" si="2"/>
        <v>-5.138718771964024</v>
      </c>
      <c r="J14" s="192">
        <v>860.94</v>
      </c>
      <c r="K14" s="128">
        <v>701.37</v>
      </c>
      <c r="L14" s="59">
        <f t="shared" si="0"/>
        <v>-18.53439264060214</v>
      </c>
    </row>
    <row r="15" spans="1:12" ht="15" customHeight="1">
      <c r="A15" s="34" t="s">
        <v>34</v>
      </c>
      <c r="B15" s="155">
        <v>658.0791</v>
      </c>
      <c r="C15" s="86">
        <v>635.5919</v>
      </c>
      <c r="D15" s="226">
        <v>653.23</v>
      </c>
      <c r="E15" s="226">
        <v>653.8903</v>
      </c>
      <c r="F15" s="82">
        <v>662.0474</v>
      </c>
      <c r="G15" s="111">
        <v>690.6192800000001</v>
      </c>
      <c r="H15" s="155">
        <f t="shared" si="1"/>
        <v>652.56774</v>
      </c>
      <c r="I15" s="185">
        <f t="shared" si="2"/>
        <v>-5.509770882735876</v>
      </c>
      <c r="J15" s="193">
        <v>817.24</v>
      </c>
      <c r="K15" s="219">
        <v>697.84</v>
      </c>
      <c r="L15" s="32">
        <f t="shared" si="0"/>
        <v>-14.610151240761581</v>
      </c>
    </row>
    <row r="16" spans="1:12" ht="15" customHeight="1">
      <c r="A16" s="33" t="s">
        <v>35</v>
      </c>
      <c r="B16" s="170">
        <v>715.4651</v>
      </c>
      <c r="C16" s="85">
        <v>711.7827</v>
      </c>
      <c r="D16" s="246">
        <v>727.73</v>
      </c>
      <c r="E16" s="246">
        <v>729.8475</v>
      </c>
      <c r="F16" s="79">
        <v>725.9033</v>
      </c>
      <c r="G16" s="112">
        <v>750.50698</v>
      </c>
      <c r="H16" s="158">
        <f t="shared" si="1"/>
        <v>722.14572</v>
      </c>
      <c r="I16" s="184">
        <f t="shared" si="2"/>
        <v>-3.7789468660238246</v>
      </c>
      <c r="J16" s="192">
        <v>897.77</v>
      </c>
      <c r="K16" s="220">
        <v>752.56</v>
      </c>
      <c r="L16" s="59">
        <f t="shared" si="0"/>
        <v>-16.174521313922273</v>
      </c>
    </row>
    <row r="17" spans="1:12" ht="15" customHeight="1">
      <c r="A17" s="34" t="s">
        <v>36</v>
      </c>
      <c r="B17" s="92">
        <v>632</v>
      </c>
      <c r="C17" s="169">
        <v>630</v>
      </c>
      <c r="D17" s="226">
        <v>629</v>
      </c>
      <c r="E17" s="226">
        <v>630</v>
      </c>
      <c r="F17" s="92">
        <v>634</v>
      </c>
      <c r="G17" s="84">
        <v>645</v>
      </c>
      <c r="H17" s="155">
        <f t="shared" si="1"/>
        <v>631</v>
      </c>
      <c r="I17" s="185">
        <f t="shared" si="2"/>
        <v>-2.170542635658912</v>
      </c>
      <c r="J17" s="193">
        <v>860.05</v>
      </c>
      <c r="K17" s="219">
        <v>651.73</v>
      </c>
      <c r="L17" s="32">
        <f t="shared" si="0"/>
        <v>-24.22184756700191</v>
      </c>
    </row>
    <row r="18" spans="1:12" ht="15" customHeight="1">
      <c r="A18" s="33" t="s">
        <v>37</v>
      </c>
      <c r="B18" s="170">
        <v>880</v>
      </c>
      <c r="C18" s="85">
        <v>835</v>
      </c>
      <c r="D18" s="246">
        <v>0</v>
      </c>
      <c r="E18" s="83">
        <v>830</v>
      </c>
      <c r="F18" s="91">
        <v>825</v>
      </c>
      <c r="G18" s="83">
        <v>890</v>
      </c>
      <c r="H18" s="158">
        <f>AVERAGE(B18:F18)</f>
        <v>674</v>
      </c>
      <c r="I18" s="184">
        <f>(H18/G18-1)*100</f>
        <v>-24.269662921348313</v>
      </c>
      <c r="J18" s="192">
        <v>884.24</v>
      </c>
      <c r="K18" s="220">
        <v>890.43</v>
      </c>
      <c r="L18" s="59">
        <f t="shared" si="0"/>
        <v>0.7000361892698814</v>
      </c>
    </row>
    <row r="19" spans="1:12" ht="15" customHeight="1">
      <c r="A19" s="34" t="s">
        <v>38</v>
      </c>
      <c r="B19" s="92">
        <v>790</v>
      </c>
      <c r="C19" s="169">
        <v>790</v>
      </c>
      <c r="D19" s="226">
        <v>790</v>
      </c>
      <c r="E19" s="226">
        <v>790</v>
      </c>
      <c r="F19" s="92">
        <v>790</v>
      </c>
      <c r="G19" s="84">
        <v>810</v>
      </c>
      <c r="H19" s="155">
        <f t="shared" si="1"/>
        <v>790</v>
      </c>
      <c r="I19" s="185">
        <f t="shared" si="2"/>
        <v>-2.4691358024691357</v>
      </c>
      <c r="J19" s="193">
        <v>975.45</v>
      </c>
      <c r="K19" s="219">
        <v>815.23</v>
      </c>
      <c r="L19" s="32">
        <f t="shared" si="0"/>
        <v>-16.425239632989907</v>
      </c>
    </row>
    <row r="20" spans="1:12" ht="15" customHeight="1">
      <c r="A20" s="33" t="s">
        <v>39</v>
      </c>
      <c r="B20" s="161">
        <v>757.2922</v>
      </c>
      <c r="C20" s="161">
        <v>761.06</v>
      </c>
      <c r="D20" s="248">
        <v>758.37</v>
      </c>
      <c r="E20" s="148">
        <v>754.902</v>
      </c>
      <c r="F20" s="31">
        <v>759.7424</v>
      </c>
      <c r="G20" s="137">
        <v>809.15556</v>
      </c>
      <c r="H20" s="158">
        <f t="shared" si="1"/>
        <v>758.27332</v>
      </c>
      <c r="I20" s="184">
        <f t="shared" si="2"/>
        <v>-6.288313708182391</v>
      </c>
      <c r="J20" s="192">
        <v>892.41</v>
      </c>
      <c r="K20" s="220">
        <v>810.22</v>
      </c>
      <c r="L20" s="59">
        <f t="shared" si="0"/>
        <v>-9.209892314070878</v>
      </c>
    </row>
    <row r="21" spans="1:12" ht="15" customHeight="1">
      <c r="A21" s="34" t="s">
        <v>40</v>
      </c>
      <c r="B21" s="155">
        <v>981.0559</v>
      </c>
      <c r="C21" s="169">
        <v>981.0559</v>
      </c>
      <c r="D21" s="226">
        <v>981.06</v>
      </c>
      <c r="E21" s="84">
        <v>981.0559</v>
      </c>
      <c r="F21" s="92">
        <v>981.0559</v>
      </c>
      <c r="G21" s="84">
        <v>947.9866</v>
      </c>
      <c r="H21" s="155">
        <f t="shared" si="1"/>
        <v>981.0567199999999</v>
      </c>
      <c r="I21" s="185">
        <f t="shared" si="2"/>
        <v>3.4884585921362232</v>
      </c>
      <c r="J21" s="193">
        <v>911.41</v>
      </c>
      <c r="K21" s="219">
        <v>954</v>
      </c>
      <c r="L21" s="32">
        <f t="shared" si="0"/>
        <v>4.672979229984309</v>
      </c>
    </row>
    <row r="22" spans="1:12" ht="15" customHeight="1">
      <c r="A22" s="33" t="s">
        <v>41</v>
      </c>
      <c r="B22" s="237">
        <v>1190.4948</v>
      </c>
      <c r="C22" s="135">
        <v>1190.4948</v>
      </c>
      <c r="D22" s="246">
        <v>1190.49</v>
      </c>
      <c r="E22" s="83">
        <v>1190.4948</v>
      </c>
      <c r="F22" s="91">
        <v>1190.4948</v>
      </c>
      <c r="G22" s="85">
        <v>1157.4255</v>
      </c>
      <c r="H22" s="158">
        <f t="shared" si="1"/>
        <v>1190.4938399999999</v>
      </c>
      <c r="I22" s="184">
        <f t="shared" si="2"/>
        <v>2.857059914439408</v>
      </c>
      <c r="J22" s="192">
        <v>1120.85</v>
      </c>
      <c r="K22" s="35">
        <v>1163.44</v>
      </c>
      <c r="L22" s="59">
        <f t="shared" si="0"/>
        <v>3.7997947985903613</v>
      </c>
    </row>
    <row r="23" spans="1:12" ht="15" customHeight="1">
      <c r="A23" s="229" t="s">
        <v>42</v>
      </c>
      <c r="B23" s="92"/>
      <c r="C23" s="86"/>
      <c r="D23" s="82"/>
      <c r="E23" s="82"/>
      <c r="F23" s="92"/>
      <c r="G23" s="86"/>
      <c r="H23" s="155"/>
      <c r="I23" s="185"/>
      <c r="J23" s="191"/>
      <c r="K23" s="221"/>
      <c r="L23" s="62"/>
    </row>
    <row r="24" spans="1:12" ht="15" customHeight="1">
      <c r="A24" s="33" t="s">
        <v>43</v>
      </c>
      <c r="B24" s="237">
        <v>264.7749</v>
      </c>
      <c r="C24" s="85">
        <v>259.7042</v>
      </c>
      <c r="D24" s="79">
        <v>261.69</v>
      </c>
      <c r="E24" s="79">
        <v>256.3973</v>
      </c>
      <c r="F24" s="91">
        <v>253.3108</v>
      </c>
      <c r="G24" s="83">
        <v>276.1507</v>
      </c>
      <c r="H24" s="158">
        <f>AVERAGE(B24:F24)</f>
        <v>259.17544000000004</v>
      </c>
      <c r="I24" s="184">
        <f>(H24/G24-1)*100</f>
        <v>-6.147100115987369</v>
      </c>
      <c r="J24" s="194">
        <v>403.11</v>
      </c>
      <c r="K24" s="31">
        <v>283.06</v>
      </c>
      <c r="L24" s="59">
        <f>(K24/J24-1)*100</f>
        <v>-29.78095308972737</v>
      </c>
    </row>
    <row r="25" spans="1:12" ht="15" customHeight="1">
      <c r="A25" s="34" t="s">
        <v>44</v>
      </c>
      <c r="B25" s="238">
        <v>347.1</v>
      </c>
      <c r="C25" s="86">
        <v>347.7</v>
      </c>
      <c r="D25" s="82">
        <v>345</v>
      </c>
      <c r="E25" s="82">
        <v>343.5</v>
      </c>
      <c r="F25" s="92">
        <v>345.3</v>
      </c>
      <c r="G25" s="86">
        <v>348.06000000000006</v>
      </c>
      <c r="H25" s="155">
        <f>AVERAGE(B25:F25)</f>
        <v>345.71999999999997</v>
      </c>
      <c r="I25" s="185">
        <f>(H25/G25-1)*100</f>
        <v>-0.6722978796759427</v>
      </c>
      <c r="J25" s="156">
        <v>453</v>
      </c>
      <c r="K25" s="136">
        <v>361.31</v>
      </c>
      <c r="L25" s="136">
        <f>(K25/J25-1)*100</f>
        <v>-20.240618101545248</v>
      </c>
    </row>
    <row r="26" spans="1:12" ht="15" customHeight="1">
      <c r="A26" s="33" t="s">
        <v>45</v>
      </c>
      <c r="B26" s="170">
        <v>240.0831</v>
      </c>
      <c r="C26" s="135">
        <v>242.7287</v>
      </c>
      <c r="D26" s="79">
        <v>237.22</v>
      </c>
      <c r="E26" s="85">
        <v>235.8943</v>
      </c>
      <c r="F26" s="91">
        <v>235.0125</v>
      </c>
      <c r="G26" s="85">
        <v>251.2826</v>
      </c>
      <c r="H26" s="158">
        <f>AVERAGE(B26:F26)</f>
        <v>238.18771999999998</v>
      </c>
      <c r="I26" s="184">
        <f>(H26/G26-1)*100</f>
        <v>-5.21121637550711</v>
      </c>
      <c r="J26" s="195">
        <v>378.77</v>
      </c>
      <c r="K26" s="218">
        <v>261.88</v>
      </c>
      <c r="L26" s="59">
        <f>(K26/J26-1)*100</f>
        <v>-30.860416611664064</v>
      </c>
    </row>
    <row r="27" spans="1:12" ht="15" customHeight="1">
      <c r="A27" s="34" t="s">
        <v>46</v>
      </c>
      <c r="B27" s="94" t="s">
        <v>71</v>
      </c>
      <c r="C27" s="214" t="s">
        <v>71</v>
      </c>
      <c r="D27" s="214" t="s">
        <v>71</v>
      </c>
      <c r="E27" s="214" t="s">
        <v>71</v>
      </c>
      <c r="F27" s="214" t="s">
        <v>71</v>
      </c>
      <c r="G27" s="113" t="s">
        <v>70</v>
      </c>
      <c r="H27" s="94" t="s">
        <v>70</v>
      </c>
      <c r="I27" s="186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4" t="s">
        <v>0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</row>
    <row r="29" spans="1:12" ht="18">
      <c r="A29" s="271" t="s">
        <v>60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</row>
    <row r="30" spans="1:12" ht="18">
      <c r="A30" s="266" t="s">
        <v>80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</row>
    <row r="31" spans="1:12" ht="18">
      <c r="A31" s="2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12" ht="18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scale="66" r:id="rId1"/>
  <ignoredErrors>
    <ignoredError sqref="H8:H10 H19:H26 H13:H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2015-08-10T13:28:52Z</cp:lastPrinted>
  <dcterms:created xsi:type="dcterms:W3CDTF">2010-11-09T14:07:20Z</dcterms:created>
  <dcterms:modified xsi:type="dcterms:W3CDTF">2015-08-10T13:29:46Z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