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<sst xmlns="http://schemas.openxmlformats.org/spreadsheetml/2006/main" count="142" uniqueCount="81">
  <si>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</si>
  <si>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</si>
  <si>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</si>
  <si>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</si>
  <si>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</si>
  <si>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</si>
  <si>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</si>
  <si>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</si>
  <si>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</si>
  <si>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</si>
  <si>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</si>
  <si>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</si>
  <si>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</si>
  <si>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</si>
  <si>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</si>
  <si>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</si>
  <si>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</si>
  <si>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</si>
  <si>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</si>
  <si>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</si>
  <si>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</si>
  <si>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</si>
  <si>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</si>
  <si>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</si>
  <si>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</si>
  <si>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</si>
  <si>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</si>
  <si>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</si>
  <si>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</si>
  <si>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</si>
  <si>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</si>
  <si>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</si>
  <si>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</si>
  <si>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</si>
  <si>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</si>
  <si>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</si>
  <si>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</si>
  <si>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</si>
  <si>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</si>
  <si>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</si>
  <si>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</si>
  <si>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</si>
  <si>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</si>
  <si>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</si>
  <si>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</si>
  <si>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</si>
  <si>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</si>
  <si>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</si>
  <si>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</si>
  <si>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</si>
  <si>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</si>
  <si>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</si>
  <si>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</si>
  <si>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</si>
  <si>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</si>
  <si>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</si>
  <si>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</si>
  <si>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</si>
  <si>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</si>
  <si>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</si>
  <si>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</si>
  <si>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</si>
  <si>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</si>
  <si>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</si>
  <si>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</si>
  <si>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</si>
  <si>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</si>
  <si>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</si>
  <si>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</si>
  <si>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</si>
  <si>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</si>
  <si>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</si>
  <si>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</si>
  <si>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</si>
  <si>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</si>
  <si>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</si>
  <si>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</si>
  <si>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Mayo 2016</t>
  </si>
  <si>
    <t>Abril</t>
  </si>
  <si>
    <t>semana del 23 al 29 de mayo de 2016</t>
  </si>
  <si>
    <t>Nota: lunes 23 de mayo feriado nacional en Canadá, y miércoles 25 en Argentina, mercados cerrados.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</si>
</sst>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2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41" xfId="0" applyNumberFormat="1" applyFont="1" applyBorder="1" applyAlignment="1">
      <alignment horizontal="right" vertical="center"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4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5" xfId="0" applyFont="1" applyFill="1" applyBorder="1" applyAlignment="1" applyProtection="1">
      <alignment horizontal="left" vertical="center"/>
      <protection/>
    </xf>
    <xf numFmtId="180" fontId="29" fillId="0" borderId="45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5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8"/>
      <c r="E13" s="69"/>
      <c r="F13" s="69"/>
      <c r="G13" s="69"/>
      <c r="H13" s="1"/>
    </row>
    <row r="14" spans="2:8" ht="18">
      <c r="B14" s="1"/>
      <c r="C14" s="1"/>
      <c r="D14" s="117"/>
      <c r="E14" s="1"/>
      <c r="F14" s="1"/>
      <c r="G14" s="1"/>
      <c r="H14" s="1"/>
    </row>
    <row r="15" spans="2:8" ht="18">
      <c r="B15" s="1"/>
      <c r="C15" s="1"/>
      <c r="D15" s="117"/>
      <c r="E15" s="1"/>
      <c r="F15" s="1"/>
      <c r="G15" s="1"/>
      <c r="H15" s="1"/>
    </row>
    <row r="16" spans="2:8" ht="18">
      <c r="B16" s="1"/>
      <c r="C16" s="1"/>
      <c r="D16" s="117"/>
      <c r="E16" s="1"/>
      <c r="F16" s="1"/>
      <c r="G16" s="1"/>
      <c r="H16" s="1"/>
    </row>
    <row r="17" spans="2:12" ht="18">
      <c r="B17" s="1"/>
      <c r="C17" s="1"/>
      <c r="D17" s="11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7"/>
      <c r="E21" s="1"/>
      <c r="F21" s="1"/>
      <c r="G21" s="1"/>
      <c r="H21" s="1"/>
      <c r="I21" s="1"/>
      <c r="J21" s="1"/>
      <c r="K21" s="1"/>
      <c r="L21" s="1"/>
    </row>
    <row r="22" spans="2:12" ht="18">
      <c r="B22" s="221" t="s">
        <v>55</v>
      </c>
      <c r="C22" s="221"/>
      <c r="D22" s="221"/>
      <c r="E22" s="221"/>
      <c r="F22" s="1"/>
      <c r="G22" s="1"/>
      <c r="H22" s="1"/>
      <c r="I22" s="1"/>
      <c r="J22" s="1"/>
      <c r="K22" s="1"/>
      <c r="L22" s="1"/>
    </row>
    <row r="23" spans="2:12" ht="18">
      <c r="B23" s="145" t="s">
        <v>79</v>
      </c>
      <c r="C23" s="145"/>
      <c r="D23" s="145"/>
      <c r="E23" s="145"/>
      <c r="F23" s="141"/>
      <c r="G23" s="142"/>
      <c r="H23" s="1"/>
      <c r="I23" s="1"/>
      <c r="J23" s="1"/>
      <c r="K23" s="1"/>
      <c r="L23" s="1"/>
    </row>
    <row r="24" spans="1:12" ht="18">
      <c r="A24" s="1"/>
      <c r="B24" s="1"/>
      <c r="C24" s="144"/>
      <c r="D24" s="144"/>
      <c r="E24" s="144"/>
      <c r="F24" s="144"/>
      <c r="G24" s="143"/>
      <c r="H24" s="1"/>
      <c r="I24" s="1"/>
      <c r="J24" s="1"/>
      <c r="K24" s="1"/>
      <c r="L24" s="1"/>
    </row>
    <row r="25" spans="1:12" ht="18">
      <c r="A25" s="7"/>
      <c r="B25" s="7"/>
      <c r="C25" s="7"/>
      <c r="D25" s="11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5"/>
      <c r="G4" s="105"/>
      <c r="H4" s="105"/>
    </row>
    <row r="5" spans="1:8" ht="18">
      <c r="A5" s="105"/>
      <c r="B5" s="105"/>
      <c r="C5" s="105"/>
      <c r="D5" s="105"/>
      <c r="E5" s="105"/>
      <c r="F5" s="105"/>
      <c r="G5" s="105"/>
      <c r="H5" s="105"/>
    </row>
    <row r="6" spans="1:8" ht="18">
      <c r="A6" s="105"/>
      <c r="B6" s="105"/>
      <c r="C6" s="105"/>
      <c r="D6" s="105"/>
      <c r="E6" s="105"/>
      <c r="F6" s="105"/>
      <c r="G6" s="105"/>
      <c r="H6" s="105"/>
    </row>
    <row r="7" spans="1:8" ht="18">
      <c r="A7" s="105"/>
      <c r="B7" s="105"/>
      <c r="C7" s="105"/>
      <c r="D7" s="105"/>
      <c r="E7" s="105"/>
      <c r="F7" s="105"/>
      <c r="G7" s="105"/>
      <c r="H7" s="105"/>
    </row>
    <row r="8" spans="1:8" ht="18">
      <c r="A8" s="105"/>
      <c r="B8" s="105"/>
      <c r="C8" s="105"/>
      <c r="D8" s="105"/>
      <c r="E8" s="105"/>
      <c r="F8" s="105"/>
      <c r="G8" s="105"/>
      <c r="H8" s="105"/>
    </row>
    <row r="9" spans="1:8" ht="18">
      <c r="A9" s="105"/>
      <c r="B9" s="105"/>
      <c r="C9" s="105"/>
      <c r="D9" s="105"/>
      <c r="E9" s="105"/>
      <c r="F9" s="105"/>
      <c r="G9" s="105"/>
      <c r="H9" s="105"/>
    </row>
    <row r="10" spans="1:8" ht="18">
      <c r="A10" s="222" t="s">
        <v>50</v>
      </c>
      <c r="B10" s="222"/>
      <c r="C10" s="222"/>
      <c r="D10" s="223"/>
      <c r="E10" s="222"/>
      <c r="F10" s="222"/>
      <c r="G10" s="106"/>
      <c r="H10" s="105"/>
    </row>
    <row r="11" spans="1:8" ht="18">
      <c r="A11" s="224" t="s">
        <v>52</v>
      </c>
      <c r="B11" s="224"/>
      <c r="C11" s="224"/>
      <c r="D11" s="224"/>
      <c r="E11" s="224"/>
      <c r="F11" s="224"/>
      <c r="G11" s="110"/>
      <c r="H11" s="105"/>
    </row>
    <row r="12" spans="1:8" ht="18">
      <c r="A12" s="107"/>
      <c r="B12" s="107"/>
      <c r="C12" s="107"/>
      <c r="D12" s="107"/>
      <c r="E12" s="107"/>
      <c r="F12" s="107"/>
      <c r="G12" s="107"/>
      <c r="H12" s="105"/>
    </row>
    <row r="13" spans="1:8" ht="18">
      <c r="A13" s="225" t="s">
        <v>46</v>
      </c>
      <c r="B13" s="225"/>
      <c r="C13" s="225"/>
      <c r="D13" s="226"/>
      <c r="E13" s="225"/>
      <c r="F13" s="225"/>
      <c r="G13" s="108"/>
      <c r="H13" s="105"/>
    </row>
    <row r="14" spans="1:8" ht="18">
      <c r="A14" s="229" t="s">
        <v>47</v>
      </c>
      <c r="B14" s="229"/>
      <c r="C14" s="229"/>
      <c r="D14" s="230"/>
      <c r="E14" s="229"/>
      <c r="F14" s="229"/>
      <c r="G14" s="111"/>
      <c r="H14" s="105"/>
    </row>
    <row r="15" spans="1:8" ht="18">
      <c r="A15" s="107"/>
      <c r="B15" s="109"/>
      <c r="C15" s="109"/>
      <c r="D15" s="116"/>
      <c r="E15" s="109"/>
      <c r="F15" s="109"/>
      <c r="G15" s="109"/>
      <c r="H15" s="105"/>
    </row>
    <row r="16" spans="1:8" ht="18">
      <c r="A16" s="107"/>
      <c r="B16" s="109"/>
      <c r="C16" s="109"/>
      <c r="D16" s="116"/>
      <c r="E16" s="109"/>
      <c r="F16" s="109"/>
      <c r="G16" s="109"/>
      <c r="H16" s="105"/>
    </row>
    <row r="17" spans="1:12" ht="18">
      <c r="A17" s="107"/>
      <c r="B17" s="109"/>
      <c r="C17" s="109"/>
      <c r="D17" s="116"/>
      <c r="E17" s="109"/>
      <c r="F17" s="109"/>
      <c r="G17" s="109"/>
      <c r="H17" s="109"/>
      <c r="I17" s="109"/>
      <c r="J17" s="105"/>
      <c r="K17" s="105"/>
      <c r="L17" s="105"/>
    </row>
    <row r="18" spans="1:12" ht="18">
      <c r="A18" s="229" t="s">
        <v>66</v>
      </c>
      <c r="B18" s="229"/>
      <c r="C18" s="229"/>
      <c r="D18" s="230"/>
      <c r="E18" s="229"/>
      <c r="F18" s="229"/>
      <c r="G18" s="111"/>
      <c r="H18" s="105"/>
      <c r="I18" s="105"/>
      <c r="J18" s="105"/>
      <c r="K18" s="105"/>
      <c r="L18" s="105"/>
    </row>
    <row r="19" spans="1:12" ht="18">
      <c r="A19" s="225" t="s">
        <v>67</v>
      </c>
      <c r="B19" s="225"/>
      <c r="C19" s="225"/>
      <c r="D19" s="226"/>
      <c r="E19" s="225"/>
      <c r="F19" s="225"/>
      <c r="G19" s="108"/>
      <c r="H19" s="105"/>
      <c r="I19" s="105"/>
      <c r="J19" s="105"/>
      <c r="K19" s="105"/>
      <c r="L19" s="105"/>
    </row>
    <row r="20" spans="1:12" ht="18">
      <c r="A20" s="107"/>
      <c r="B20" s="109"/>
      <c r="C20" s="109"/>
      <c r="D20" s="116"/>
      <c r="E20" s="109"/>
      <c r="F20" s="109"/>
      <c r="G20" s="109"/>
      <c r="H20" s="105"/>
      <c r="I20" s="105"/>
      <c r="J20" s="105"/>
      <c r="K20" s="105"/>
      <c r="L20" s="105"/>
    </row>
    <row r="21" spans="1:12" ht="18">
      <c r="A21" s="107"/>
      <c r="B21" s="109"/>
      <c r="C21" s="109"/>
      <c r="D21" s="116"/>
      <c r="E21" s="109"/>
      <c r="F21" s="109"/>
      <c r="G21" s="109"/>
      <c r="H21" s="105"/>
      <c r="I21" s="105"/>
      <c r="J21" s="105"/>
      <c r="K21" s="105"/>
      <c r="L21" s="105"/>
    </row>
    <row r="22" spans="1:12" ht="18">
      <c r="A22" s="229" t="s">
        <v>48</v>
      </c>
      <c r="B22" s="229"/>
      <c r="C22" s="229"/>
      <c r="D22" s="230"/>
      <c r="E22" s="229"/>
      <c r="F22" s="229"/>
      <c r="G22" s="111"/>
      <c r="H22" s="105"/>
      <c r="I22" s="105"/>
      <c r="J22" s="105"/>
      <c r="K22" s="105"/>
      <c r="L22" s="105"/>
    </row>
    <row r="23" spans="1:12" ht="18">
      <c r="A23" s="107"/>
      <c r="B23" s="146"/>
      <c r="C23" s="146"/>
      <c r="D23" s="146"/>
      <c r="E23" s="146"/>
      <c r="F23" s="146"/>
      <c r="G23" s="107"/>
      <c r="H23" s="105"/>
      <c r="I23" s="105"/>
      <c r="J23" s="105"/>
      <c r="K23" s="105"/>
      <c r="L23" s="105"/>
    </row>
    <row r="24" spans="1:12" ht="18">
      <c r="A24" s="231" t="s">
        <v>0</v>
      </c>
      <c r="B24" s="231"/>
      <c r="C24" s="231"/>
      <c r="D24" s="231"/>
      <c r="E24" s="231"/>
      <c r="F24" s="231"/>
      <c r="G24" s="112"/>
      <c r="H24" s="105"/>
      <c r="I24" s="105"/>
      <c r="J24" s="105"/>
      <c r="K24" s="105"/>
      <c r="L24" s="105"/>
    </row>
    <row r="25" spans="1:12" ht="18">
      <c r="A25" s="105"/>
      <c r="B25" s="105"/>
      <c r="C25" s="105"/>
      <c r="D25" s="117"/>
      <c r="E25" s="105"/>
      <c r="F25" s="105"/>
      <c r="G25" s="105"/>
      <c r="H25" s="105"/>
      <c r="I25" s="105"/>
      <c r="J25" s="105"/>
      <c r="K25" s="105"/>
      <c r="L25" s="105"/>
    </row>
    <row r="26" spans="1:12" ht="18">
      <c r="A26" s="105"/>
      <c r="B26" s="105"/>
      <c r="C26" s="105"/>
      <c r="D26" s="117"/>
      <c r="E26" s="105"/>
      <c r="F26" s="105"/>
      <c r="G26" s="105"/>
      <c r="H26" s="105"/>
      <c r="I26" s="105"/>
      <c r="J26" s="105"/>
      <c r="K26" s="105"/>
      <c r="L26" s="105"/>
    </row>
    <row r="27" spans="1:8" ht="18">
      <c r="A27" s="105"/>
      <c r="B27" s="105"/>
      <c r="C27" s="105"/>
      <c r="D27" s="117"/>
      <c r="E27" s="105"/>
      <c r="F27" s="105"/>
      <c r="G27" s="105"/>
      <c r="H27" s="105"/>
    </row>
    <row r="28" spans="1:8" ht="18">
      <c r="A28" s="105"/>
      <c r="B28" s="105"/>
      <c r="C28" s="105"/>
      <c r="D28" s="105"/>
      <c r="E28" s="105"/>
      <c r="F28" s="105"/>
      <c r="G28" s="105"/>
      <c r="H28" s="105"/>
    </row>
    <row r="29" spans="1:8" ht="18">
      <c r="A29" s="105"/>
      <c r="B29" s="105"/>
      <c r="C29" s="105"/>
      <c r="D29" s="105"/>
      <c r="E29" s="105"/>
      <c r="F29" s="105"/>
      <c r="G29" s="105"/>
      <c r="H29" s="105"/>
    </row>
    <row r="30" spans="1:8" ht="18">
      <c r="A30" s="105"/>
      <c r="B30" s="105"/>
      <c r="C30" s="105"/>
      <c r="D30" s="105"/>
      <c r="E30" s="105"/>
      <c r="F30" s="105"/>
      <c r="G30" s="105"/>
      <c r="H30" s="105"/>
    </row>
    <row r="31" spans="1:8" ht="18">
      <c r="A31" s="105"/>
      <c r="B31" s="105"/>
      <c r="C31" s="105"/>
      <c r="D31" s="105"/>
      <c r="E31" s="105"/>
      <c r="F31" s="105"/>
      <c r="G31" s="105"/>
      <c r="H31" s="105"/>
    </row>
    <row r="36" spans="2:4" ht="18">
      <c r="B36" s="227" t="s">
        <v>51</v>
      </c>
      <c r="C36" s="227"/>
      <c r="D36" s="227"/>
    </row>
    <row r="37" spans="2:4" ht="18">
      <c r="B37" s="227" t="s">
        <v>61</v>
      </c>
      <c r="C37" s="227"/>
      <c r="D37" s="12"/>
    </row>
    <row r="38" spans="2:4" ht="18">
      <c r="B38" s="227" t="s">
        <v>62</v>
      </c>
      <c r="C38" s="227"/>
      <c r="D38" s="12"/>
    </row>
    <row r="39" spans="2:4" ht="18">
      <c r="B39" s="228" t="s">
        <v>49</v>
      </c>
      <c r="C39" s="228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3" sqref="B3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3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3"/>
      <c r="B2" s="234" t="s">
        <v>77</v>
      </c>
      <c r="C2" s="234"/>
      <c r="D2" s="234"/>
      <c r="E2" s="234"/>
      <c r="F2" s="234"/>
      <c r="G2" s="235" t="s">
        <v>2</v>
      </c>
      <c r="H2" s="235"/>
      <c r="I2" s="235"/>
      <c r="J2" s="235" t="s">
        <v>3</v>
      </c>
      <c r="K2" s="235"/>
      <c r="L2" s="235"/>
      <c r="M2" s="4"/>
      <c r="N2" s="4"/>
      <c r="O2" s="4"/>
    </row>
    <row r="3" spans="1:15" ht="15.75">
      <c r="A3" s="23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5"/>
      <c r="H3" s="235"/>
      <c r="I3" s="235"/>
      <c r="J3" s="236" t="s">
        <v>78</v>
      </c>
      <c r="K3" s="236"/>
      <c r="L3" s="236"/>
      <c r="M3" s="4"/>
      <c r="N3" s="4"/>
      <c r="O3" s="4"/>
    </row>
    <row r="4" spans="1:15" ht="15.75">
      <c r="A4" s="233"/>
      <c r="B4" s="64">
        <v>23</v>
      </c>
      <c r="C4" s="63">
        <v>24</v>
      </c>
      <c r="D4" s="63">
        <v>25</v>
      </c>
      <c r="E4" s="63">
        <v>26</v>
      </c>
      <c r="F4" s="181">
        <v>27</v>
      </c>
      <c r="G4" s="103" t="s">
        <v>56</v>
      </c>
      <c r="H4" s="101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203"/>
      <c r="C5" s="201"/>
      <c r="D5" s="201"/>
      <c r="E5" s="201"/>
      <c r="F5" s="201"/>
      <c r="G5" s="87"/>
      <c r="H5" s="150"/>
      <c r="I5" s="165"/>
      <c r="J5" s="165"/>
      <c r="K5" s="40"/>
      <c r="L5" s="39"/>
      <c r="M5" s="4"/>
      <c r="N5" s="4"/>
      <c r="O5" s="4"/>
    </row>
    <row r="6" spans="1:15" ht="15">
      <c r="A6" s="45" t="s">
        <v>11</v>
      </c>
      <c r="B6" s="196">
        <v>210</v>
      </c>
      <c r="C6" s="196">
        <v>210</v>
      </c>
      <c r="D6" s="30" t="s">
        <v>68</v>
      </c>
      <c r="E6" s="196">
        <v>210</v>
      </c>
      <c r="F6" s="196">
        <v>210</v>
      </c>
      <c r="G6" s="88">
        <v>203</v>
      </c>
      <c r="H6" s="196">
        <f>AVERAGE(B6:F6)</f>
        <v>210</v>
      </c>
      <c r="I6" s="196">
        <f>(H6/G6-1)*100</f>
        <v>3.4482758620689724</v>
      </c>
      <c r="J6" s="167">
        <v>227.25</v>
      </c>
      <c r="K6" s="41">
        <v>198.81</v>
      </c>
      <c r="L6" s="58">
        <f>(K6/J6-1)*100</f>
        <v>-12.514851485148515</v>
      </c>
      <c r="M6" s="4"/>
      <c r="N6" s="4"/>
      <c r="O6" s="4"/>
    </row>
    <row r="7" spans="1:15" ht="15">
      <c r="A7" s="54" t="s">
        <v>54</v>
      </c>
      <c r="B7" s="31">
        <v>190</v>
      </c>
      <c r="C7" s="31">
        <v>190</v>
      </c>
      <c r="D7" s="200" t="s">
        <v>68</v>
      </c>
      <c r="E7" s="31">
        <v>190</v>
      </c>
      <c r="F7" s="31">
        <v>190</v>
      </c>
      <c r="G7" s="89">
        <v>183</v>
      </c>
      <c r="H7" s="31">
        <f>AVERAGE(B7:F7)</f>
        <v>190</v>
      </c>
      <c r="I7" s="31">
        <f>(H7/G7-1)*100</f>
        <v>3.825136612021862</v>
      </c>
      <c r="J7" s="168">
        <v>200</v>
      </c>
      <c r="K7" s="42">
        <v>178.81</v>
      </c>
      <c r="L7" s="59">
        <f>(K7/J7-1)*100</f>
        <v>-10.594999999999999</v>
      </c>
      <c r="M7" s="4"/>
      <c r="N7" s="4"/>
      <c r="O7" s="4"/>
    </row>
    <row r="8" spans="1:15" ht="15.75">
      <c r="A8" s="55" t="s">
        <v>12</v>
      </c>
      <c r="B8" s="196"/>
      <c r="C8" s="196"/>
      <c r="D8" s="196"/>
      <c r="E8" s="196"/>
      <c r="F8" s="30"/>
      <c r="G8" s="188"/>
      <c r="H8" s="82"/>
      <c r="I8" s="82"/>
      <c r="J8" s="169"/>
      <c r="K8" s="43"/>
      <c r="L8" s="32"/>
      <c r="M8" s="4"/>
      <c r="N8" s="4"/>
      <c r="O8" s="4"/>
    </row>
    <row r="9" spans="1:15" ht="15">
      <c r="A9" s="54" t="s">
        <v>13</v>
      </c>
      <c r="B9" s="200" t="s">
        <v>68</v>
      </c>
      <c r="C9" s="200" t="s">
        <v>68</v>
      </c>
      <c r="D9" s="200" t="s">
        <v>68</v>
      </c>
      <c r="E9" s="200" t="s">
        <v>68</v>
      </c>
      <c r="F9" s="200" t="s">
        <v>68</v>
      </c>
      <c r="G9" s="189" t="s">
        <v>68</v>
      </c>
      <c r="H9" s="83" t="s">
        <v>68</v>
      </c>
      <c r="I9" s="83" t="s">
        <v>68</v>
      </c>
      <c r="J9" s="170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16">
        <v>191.8</v>
      </c>
      <c r="C10" s="196">
        <v>192.54</v>
      </c>
      <c r="D10" s="196">
        <v>193.27</v>
      </c>
      <c r="E10" s="196">
        <v>198.88</v>
      </c>
      <c r="F10" s="196">
        <v>198.87</v>
      </c>
      <c r="G10" s="190">
        <v>196.434</v>
      </c>
      <c r="H10" s="196">
        <f aca="true" t="shared" si="0" ref="H10:H16">AVERAGE(B10:F10)</f>
        <v>195.072</v>
      </c>
      <c r="I10" s="196">
        <f aca="true" t="shared" si="1" ref="I10:I16">(H10/G10-1)*100</f>
        <v>-0.6933626561593131</v>
      </c>
      <c r="J10" s="171">
        <v>223.82</v>
      </c>
      <c r="K10" s="41">
        <v>195.46</v>
      </c>
      <c r="L10" s="58">
        <f aca="true" t="shared" si="2" ref="L10:L16">(K10/J10-1)*100</f>
        <v>-12.670896255919928</v>
      </c>
      <c r="M10" s="4"/>
      <c r="N10" s="4"/>
      <c r="O10" s="4"/>
    </row>
    <row r="11" spans="1:15" ht="15">
      <c r="A11" s="46" t="s">
        <v>15</v>
      </c>
      <c r="B11" s="31">
        <v>195.11</v>
      </c>
      <c r="C11" s="31">
        <v>194.93</v>
      </c>
      <c r="D11" s="31">
        <v>196.95</v>
      </c>
      <c r="E11" s="31">
        <v>201.45</v>
      </c>
      <c r="F11" s="31">
        <v>200.53</v>
      </c>
      <c r="G11" s="191">
        <v>196.14000000000001</v>
      </c>
      <c r="H11" s="31">
        <f t="shared" si="0"/>
        <v>197.794</v>
      </c>
      <c r="I11" s="31">
        <f t="shared" si="1"/>
        <v>0.8432752115835607</v>
      </c>
      <c r="J11" s="47">
        <v>241.67</v>
      </c>
      <c r="K11" s="47">
        <v>202.22</v>
      </c>
      <c r="L11" s="59">
        <f t="shared" si="2"/>
        <v>-16.32391277361691</v>
      </c>
      <c r="M11" s="4"/>
      <c r="N11" s="4"/>
      <c r="O11" s="4"/>
    </row>
    <row r="12" spans="1:15" ht="15">
      <c r="A12" s="65" t="s">
        <v>64</v>
      </c>
      <c r="B12" s="217">
        <v>206.13384</v>
      </c>
      <c r="C12" s="198">
        <v>200.43851999999998</v>
      </c>
      <c r="D12" s="198">
        <v>202.45944</v>
      </c>
      <c r="E12" s="198">
        <v>206.96058</v>
      </c>
      <c r="F12" s="198">
        <v>206.04198</v>
      </c>
      <c r="G12" s="172">
        <v>207.162672</v>
      </c>
      <c r="H12" s="198">
        <f t="shared" si="0"/>
        <v>204.40687199999996</v>
      </c>
      <c r="I12" s="198">
        <f t="shared" si="1"/>
        <v>-1.3302589570769907</v>
      </c>
      <c r="J12" s="219">
        <v>245.35</v>
      </c>
      <c r="K12" s="172">
        <v>211.40922857142854</v>
      </c>
      <c r="L12" s="66">
        <f t="shared" si="2"/>
        <v>-13.833613787883204</v>
      </c>
      <c r="M12" s="4"/>
      <c r="N12" s="4"/>
      <c r="O12" s="4"/>
    </row>
    <row r="13" spans="1:15" ht="15">
      <c r="A13" s="73" t="s">
        <v>65</v>
      </c>
      <c r="B13" s="197">
        <v>200.62224</v>
      </c>
      <c r="C13" s="197">
        <v>196.76412</v>
      </c>
      <c r="D13" s="197">
        <v>198.78503999999998</v>
      </c>
      <c r="E13" s="197">
        <v>203.28618</v>
      </c>
      <c r="F13" s="197">
        <v>202.36758</v>
      </c>
      <c r="G13" s="92">
        <v>201.65107199999997</v>
      </c>
      <c r="H13" s="197">
        <f t="shared" si="0"/>
        <v>200.36503199999999</v>
      </c>
      <c r="I13" s="197">
        <f t="shared" si="1"/>
        <v>-0.6377551020408045</v>
      </c>
      <c r="J13" s="62">
        <v>243.51</v>
      </c>
      <c r="K13" s="62">
        <v>205.89762857142856</v>
      </c>
      <c r="L13" s="67">
        <f t="shared" si="2"/>
        <v>-15.445924778683196</v>
      </c>
      <c r="M13" s="4"/>
      <c r="N13" s="4"/>
      <c r="O13" s="4"/>
    </row>
    <row r="14" spans="1:15" ht="15">
      <c r="A14" s="48" t="s">
        <v>16</v>
      </c>
      <c r="B14" s="198">
        <v>193.27344</v>
      </c>
      <c r="C14" s="198">
        <v>193.08972</v>
      </c>
      <c r="D14" s="198">
        <v>195.11064</v>
      </c>
      <c r="E14" s="198">
        <v>199.61177999999998</v>
      </c>
      <c r="F14" s="198">
        <v>198.69317999999998</v>
      </c>
      <c r="G14" s="93">
        <v>194.302272</v>
      </c>
      <c r="H14" s="198">
        <f t="shared" si="0"/>
        <v>195.955752</v>
      </c>
      <c r="I14" s="198">
        <f t="shared" si="1"/>
        <v>0.8509833585476523</v>
      </c>
      <c r="J14" s="61">
        <v>239.84</v>
      </c>
      <c r="K14" s="61">
        <v>200.38602857142857</v>
      </c>
      <c r="L14" s="66">
        <f t="shared" si="2"/>
        <v>-16.45012150957782</v>
      </c>
      <c r="M14" s="4"/>
      <c r="N14" s="4"/>
      <c r="O14" s="4"/>
    </row>
    <row r="15" spans="1:15" ht="15">
      <c r="A15" s="49" t="s">
        <v>45</v>
      </c>
      <c r="B15" s="197">
        <v>191.43624</v>
      </c>
      <c r="C15" s="197">
        <v>191.25252</v>
      </c>
      <c r="D15" s="197">
        <v>193.27344</v>
      </c>
      <c r="E15" s="197">
        <v>197.77458</v>
      </c>
      <c r="F15" s="197">
        <v>196.85598</v>
      </c>
      <c r="G15" s="94">
        <v>192.46507200000002</v>
      </c>
      <c r="H15" s="197">
        <f t="shared" si="0"/>
        <v>194.118552</v>
      </c>
      <c r="I15" s="197">
        <f t="shared" si="1"/>
        <v>0.8591065292096189</v>
      </c>
      <c r="J15" s="62">
        <v>238</v>
      </c>
      <c r="K15" s="62">
        <v>198.54882857142854</v>
      </c>
      <c r="L15" s="67">
        <f t="shared" si="2"/>
        <v>-16.576122448979604</v>
      </c>
      <c r="M15" s="4"/>
      <c r="N15" s="4"/>
      <c r="O15" s="4"/>
    </row>
    <row r="16" spans="1:15" ht="15">
      <c r="A16" s="50" t="s">
        <v>70</v>
      </c>
      <c r="B16" s="196">
        <v>203.1943</v>
      </c>
      <c r="C16" s="196">
        <v>208.3385</v>
      </c>
      <c r="D16" s="196">
        <v>208.3385</v>
      </c>
      <c r="E16" s="196">
        <v>213.1152</v>
      </c>
      <c r="F16" s="196">
        <v>210.5431</v>
      </c>
      <c r="G16" s="88">
        <v>211.79242</v>
      </c>
      <c r="H16" s="196">
        <f t="shared" si="0"/>
        <v>208.70592000000002</v>
      </c>
      <c r="I16" s="196">
        <f t="shared" si="1"/>
        <v>-1.4573231657676766</v>
      </c>
      <c r="J16" s="41">
        <v>223.06</v>
      </c>
      <c r="K16" s="41">
        <v>219.27</v>
      </c>
      <c r="L16" s="58">
        <f t="shared" si="2"/>
        <v>-1.6990944140589992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91"/>
      <c r="H17" s="31"/>
      <c r="I17" s="31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30" t="s">
        <v>69</v>
      </c>
      <c r="C18" s="196">
        <v>231.54848046309698</v>
      </c>
      <c r="D18" s="196">
        <v>231.92152688008517</v>
      </c>
      <c r="E18" s="196">
        <v>233.5732884055751</v>
      </c>
      <c r="F18" s="196">
        <v>233.2743090307183</v>
      </c>
      <c r="G18" s="192">
        <v>230.4706101438879</v>
      </c>
      <c r="H18" s="196">
        <f>AVERAGE(B18:F18)</f>
        <v>232.5794011948689</v>
      </c>
      <c r="I18" s="196">
        <f>(H18/G18-1)*100</f>
        <v>0.9149934777646473</v>
      </c>
      <c r="J18" s="41">
        <v>257.74</v>
      </c>
      <c r="K18" s="41">
        <v>231.91707666083008</v>
      </c>
      <c r="L18" s="32">
        <f>(K18/J18-1)*100</f>
        <v>-10.018981663370042</v>
      </c>
      <c r="M18" s="4"/>
      <c r="N18" s="4"/>
      <c r="O18" s="4"/>
    </row>
    <row r="19" spans="1:15" ht="15.75">
      <c r="A19" s="121" t="s">
        <v>10</v>
      </c>
      <c r="B19" s="59"/>
      <c r="C19" s="31"/>
      <c r="D19" s="31"/>
      <c r="E19" s="31"/>
      <c r="F19" s="31"/>
      <c r="G19" s="189"/>
      <c r="H19" s="213"/>
      <c r="I19" s="211"/>
      <c r="J19" s="204"/>
      <c r="K19" s="44"/>
      <c r="L19" s="57"/>
      <c r="M19" s="4"/>
      <c r="N19" s="4"/>
      <c r="O19" s="4"/>
    </row>
    <row r="20" spans="1:15" ht="15">
      <c r="A20" s="50" t="s">
        <v>18</v>
      </c>
      <c r="B20" s="196">
        <v>188</v>
      </c>
      <c r="C20" s="196">
        <v>188</v>
      </c>
      <c r="D20" s="30" t="s">
        <v>68</v>
      </c>
      <c r="E20" s="196">
        <v>196</v>
      </c>
      <c r="F20" s="196">
        <v>198</v>
      </c>
      <c r="G20" s="192">
        <v>182.6</v>
      </c>
      <c r="H20" s="196">
        <f>AVERAGE(B20:F20)</f>
        <v>192.5</v>
      </c>
      <c r="I20" s="196">
        <f>(H20/G20-1)*100</f>
        <v>5.421686746987953</v>
      </c>
      <c r="J20" s="124">
        <v>167.55</v>
      </c>
      <c r="K20" s="128">
        <v>171.9</v>
      </c>
      <c r="L20" s="32">
        <f>(K20/J20-1)*100</f>
        <v>2.5962399283795845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91"/>
      <c r="H21" s="214"/>
      <c r="I21" s="76"/>
      <c r="J21" s="133"/>
      <c r="K21" s="47"/>
      <c r="L21" s="57"/>
      <c r="M21" s="4"/>
      <c r="N21" s="4"/>
      <c r="O21" s="4"/>
    </row>
    <row r="22" spans="1:15" ht="15">
      <c r="A22" s="127" t="s">
        <v>19</v>
      </c>
      <c r="B22" s="126">
        <v>177.66</v>
      </c>
      <c r="C22" s="196">
        <v>177.57</v>
      </c>
      <c r="D22" s="196">
        <v>180.81</v>
      </c>
      <c r="E22" s="196">
        <v>182.19</v>
      </c>
      <c r="F22" s="196">
        <v>183.96</v>
      </c>
      <c r="G22" s="193">
        <v>176.976</v>
      </c>
      <c r="H22" s="196">
        <f>AVERAGE(B22:F22)</f>
        <v>180.43800000000002</v>
      </c>
      <c r="I22" s="196">
        <f>(H22/G22-1)*100</f>
        <v>1.9561974505017732</v>
      </c>
      <c r="J22" s="124">
        <v>178.25</v>
      </c>
      <c r="K22" s="128">
        <v>169.05</v>
      </c>
      <c r="L22" s="126">
        <f>(K22/J22-1)*100</f>
        <v>-5.161290322580636</v>
      </c>
      <c r="M22" s="4"/>
      <c r="N22" s="4"/>
      <c r="O22" s="4"/>
    </row>
    <row r="23" spans="1:15" ht="15">
      <c r="A23" s="131" t="s">
        <v>20</v>
      </c>
      <c r="B23" s="134">
        <v>176.66</v>
      </c>
      <c r="C23" s="31">
        <v>176.57</v>
      </c>
      <c r="D23" s="31">
        <v>179.81</v>
      </c>
      <c r="E23" s="31">
        <v>181.19</v>
      </c>
      <c r="F23" s="31">
        <v>182.96</v>
      </c>
      <c r="G23" s="132">
        <v>175.976</v>
      </c>
      <c r="H23" s="31">
        <f>AVERAGE(B23:F23)</f>
        <v>179.43800000000002</v>
      </c>
      <c r="I23" s="31">
        <f>(H23/G23-1)*100</f>
        <v>1.9673137245988181</v>
      </c>
      <c r="J23" s="47">
        <v>177.25</v>
      </c>
      <c r="K23" s="133">
        <v>168.05</v>
      </c>
      <c r="L23" s="134">
        <f>(K23/J23-1)*100</f>
        <v>-5.190409026798304</v>
      </c>
      <c r="M23" s="4"/>
      <c r="N23" s="4"/>
      <c r="O23" s="4"/>
    </row>
    <row r="24" spans="1:15" ht="15">
      <c r="A24" s="122" t="s">
        <v>71</v>
      </c>
      <c r="B24" s="126">
        <v>256.06712640434574</v>
      </c>
      <c r="C24" s="196">
        <v>255.07504541526305</v>
      </c>
      <c r="D24" s="196">
        <v>247.68955360764738</v>
      </c>
      <c r="E24" s="196">
        <v>243.83146087232578</v>
      </c>
      <c r="F24" s="196">
        <v>237.32781883278363</v>
      </c>
      <c r="G24" s="123">
        <v>263.6730806539798</v>
      </c>
      <c r="H24" s="196">
        <f>AVERAGE(B24:F24)</f>
        <v>247.99820102647314</v>
      </c>
      <c r="I24" s="196">
        <f>(H24/G24-1)*100</f>
        <v>-5.9448160535117145</v>
      </c>
      <c r="J24" s="124">
        <v>225.32</v>
      </c>
      <c r="K24" s="124">
        <v>226.30469673186477</v>
      </c>
      <c r="L24" s="126">
        <f>(K24/J24-1)*100</f>
        <v>0.43702145032167294</v>
      </c>
      <c r="M24" s="4"/>
      <c r="N24" s="4"/>
      <c r="O24" s="4"/>
    </row>
    <row r="25" spans="1:15" ht="15.75">
      <c r="A25" s="137" t="s">
        <v>21</v>
      </c>
      <c r="B25" s="129"/>
      <c r="C25" s="31"/>
      <c r="D25" s="31"/>
      <c r="E25" s="31"/>
      <c r="F25" s="31"/>
      <c r="G25" s="139"/>
      <c r="H25" s="147"/>
      <c r="I25" s="212"/>
      <c r="J25" s="47"/>
      <c r="K25" s="47"/>
      <c r="L25" s="129"/>
      <c r="M25" s="4"/>
      <c r="N25" s="4"/>
      <c r="O25" s="4"/>
    </row>
    <row r="26" spans="1:15" ht="15">
      <c r="A26" s="122" t="s">
        <v>22</v>
      </c>
      <c r="B26" s="136">
        <v>434</v>
      </c>
      <c r="C26" s="136">
        <v>434</v>
      </c>
      <c r="D26" s="136">
        <v>434</v>
      </c>
      <c r="E26" s="136">
        <v>434</v>
      </c>
      <c r="F26" s="136">
        <v>441</v>
      </c>
      <c r="G26" s="123">
        <v>428</v>
      </c>
      <c r="H26" s="135">
        <f>AVERAGE(B26:F26)</f>
        <v>435.4</v>
      </c>
      <c r="I26" s="210">
        <f>(H26/G26-1)*100</f>
        <v>1.7289719626168099</v>
      </c>
      <c r="J26" s="124">
        <v>400.62</v>
      </c>
      <c r="K26" s="124">
        <v>391.1</v>
      </c>
      <c r="L26" s="125">
        <f>(K26/J26-1)*100</f>
        <v>-2.3763167091008897</v>
      </c>
      <c r="M26" s="4"/>
      <c r="N26" s="4"/>
      <c r="O26" s="4"/>
    </row>
    <row r="27" spans="1:12" ht="15">
      <c r="A27" s="130" t="s">
        <v>23</v>
      </c>
      <c r="B27" s="199">
        <v>431</v>
      </c>
      <c r="C27" s="199">
        <v>431</v>
      </c>
      <c r="D27" s="199">
        <v>431</v>
      </c>
      <c r="E27" s="199">
        <v>431</v>
      </c>
      <c r="F27" s="199">
        <v>438</v>
      </c>
      <c r="G27" s="139">
        <v>425.6</v>
      </c>
      <c r="H27" s="147">
        <f>AVERAGE(B27:F27)</f>
        <v>432.4</v>
      </c>
      <c r="I27" s="212">
        <f>(H27/G27-1)*100</f>
        <v>1.5977443609022535</v>
      </c>
      <c r="J27" s="47">
        <v>394.38</v>
      </c>
      <c r="K27" s="47">
        <v>388.1</v>
      </c>
      <c r="L27" s="129">
        <f>(K27/J27-1)*100</f>
        <v>-1.592372838379219</v>
      </c>
    </row>
    <row r="28" spans="1:12" ht="15">
      <c r="A28" s="122" t="s">
        <v>24</v>
      </c>
      <c r="B28" s="136">
        <v>425</v>
      </c>
      <c r="C28" s="136">
        <v>425</v>
      </c>
      <c r="D28" s="136">
        <v>425</v>
      </c>
      <c r="E28" s="136">
        <v>425</v>
      </c>
      <c r="F28" s="136">
        <v>430</v>
      </c>
      <c r="G28" s="123">
        <v>420.2</v>
      </c>
      <c r="H28" s="135">
        <f>AVERAGE(B28:F28)</f>
        <v>426</v>
      </c>
      <c r="I28" s="210">
        <f>(H28/G28-1)*100</f>
        <v>1.3802950975725814</v>
      </c>
      <c r="J28" s="123">
        <v>392.43</v>
      </c>
      <c r="K28" s="124">
        <v>386.43</v>
      </c>
      <c r="L28" s="125">
        <f>(K28/J28-1)*100</f>
        <v>-1.5289350967051418</v>
      </c>
    </row>
    <row r="29" spans="1:12" ht="15.75">
      <c r="A29" s="137" t="s">
        <v>72</v>
      </c>
      <c r="B29" s="199"/>
      <c r="C29" s="199"/>
      <c r="D29" s="199"/>
      <c r="E29" s="199"/>
      <c r="F29" s="200"/>
      <c r="G29" s="139"/>
      <c r="H29" s="147"/>
      <c r="I29" s="212"/>
      <c r="J29" s="47"/>
      <c r="K29" s="47"/>
      <c r="L29" s="129"/>
    </row>
    <row r="30" spans="1:12" ht="15">
      <c r="A30" s="122" t="s">
        <v>73</v>
      </c>
      <c r="B30" s="136">
        <v>377.5</v>
      </c>
      <c r="C30" s="136">
        <v>377.5</v>
      </c>
      <c r="D30" s="136">
        <v>374</v>
      </c>
      <c r="E30" s="136">
        <v>374</v>
      </c>
      <c r="F30" s="136">
        <v>374</v>
      </c>
      <c r="G30" s="194">
        <v>375.5</v>
      </c>
      <c r="H30" s="151">
        <f>AVERAGE(B30:F30)</f>
        <v>375.4</v>
      </c>
      <c r="I30" s="210">
        <f>(H30/G30-1)*100</f>
        <v>-0.026631158455403536</v>
      </c>
      <c r="J30" s="124">
        <v>365.98</v>
      </c>
      <c r="K30" s="152">
        <v>374.8809523809524</v>
      </c>
      <c r="L30" s="125">
        <f>(K30/J30-1)*100</f>
        <v>2.432087103380609</v>
      </c>
    </row>
    <row r="31" spans="1:12" ht="15">
      <c r="A31" s="202" t="s">
        <v>74</v>
      </c>
      <c r="B31" s="153">
        <v>367.5</v>
      </c>
      <c r="C31" s="153">
        <v>367.5</v>
      </c>
      <c r="D31" s="153">
        <v>364</v>
      </c>
      <c r="E31" s="153">
        <v>364</v>
      </c>
      <c r="F31" s="153">
        <v>364</v>
      </c>
      <c r="G31" s="195">
        <v>365.5</v>
      </c>
      <c r="H31" s="153">
        <f>AVERAGE(B31:F31)</f>
        <v>365.4</v>
      </c>
      <c r="I31" s="166">
        <f>(H31/G31-1)*100</f>
        <v>-0.02735978112176074</v>
      </c>
      <c r="J31" s="218">
        <v>356.31</v>
      </c>
      <c r="K31" s="154">
        <v>363.92857142857144</v>
      </c>
      <c r="L31" s="153">
        <f>(K31/J31-1)*100</f>
        <v>2.138186250335794</v>
      </c>
    </row>
    <row r="32" spans="1:12" ht="15.75" customHeight="1">
      <c r="A32" s="239" t="s">
        <v>25</v>
      </c>
      <c r="B32" s="239"/>
      <c r="C32" s="239"/>
      <c r="D32" s="239"/>
      <c r="E32" s="186"/>
      <c r="F32" s="186"/>
      <c r="G32" s="240" t="s">
        <v>0</v>
      </c>
      <c r="H32" s="240"/>
      <c r="I32" s="240"/>
      <c r="J32" s="187"/>
      <c r="K32" s="187"/>
      <c r="L32" s="187"/>
    </row>
    <row r="33" spans="1:12" ht="15">
      <c r="A33" s="238" t="s">
        <v>58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1:12" ht="15">
      <c r="A34" s="237" t="s">
        <v>80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</row>
    <row r="35" spans="1:12" ht="1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8 I8 I19 H25 H6:H7 H19 H20:H21 H10:H17 H22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4" t="s">
        <v>77</v>
      </c>
      <c r="C2" s="234"/>
      <c r="D2" s="234"/>
      <c r="E2" s="234"/>
      <c r="F2" s="234"/>
      <c r="G2" s="241" t="s">
        <v>2</v>
      </c>
      <c r="H2" s="241"/>
      <c r="I2" s="241"/>
      <c r="J2" s="20"/>
      <c r="K2" s="21"/>
      <c r="L2" s="22"/>
    </row>
    <row r="3" spans="1:12" ht="15" customHeight="1">
      <c r="A3" s="19"/>
      <c r="B3" s="234"/>
      <c r="C3" s="234"/>
      <c r="D3" s="234"/>
      <c r="E3" s="234"/>
      <c r="F3" s="234"/>
      <c r="G3" s="241"/>
      <c r="H3" s="241"/>
      <c r="I3" s="241"/>
      <c r="J3" s="236" t="s">
        <v>3</v>
      </c>
      <c r="K3" s="236"/>
      <c r="L3" s="236"/>
    </row>
    <row r="4" spans="1:12" ht="15" customHeight="1">
      <c r="A4" s="244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82" t="s">
        <v>8</v>
      </c>
      <c r="G4" s="242"/>
      <c r="H4" s="243"/>
      <c r="I4" s="241"/>
      <c r="J4" s="245" t="s">
        <v>78</v>
      </c>
      <c r="K4" s="246"/>
      <c r="L4" s="247"/>
    </row>
    <row r="5" spans="1:12" ht="15" customHeight="1">
      <c r="A5" s="244"/>
      <c r="B5" s="84">
        <v>23</v>
      </c>
      <c r="C5" s="85">
        <v>24</v>
      </c>
      <c r="D5" s="85">
        <v>25</v>
      </c>
      <c r="E5" s="85">
        <v>26</v>
      </c>
      <c r="F5" s="85">
        <v>27</v>
      </c>
      <c r="G5" s="95" t="s">
        <v>56</v>
      </c>
      <c r="H5" s="102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4"/>
      <c r="C6" s="81"/>
      <c r="D6" s="81"/>
      <c r="E6" s="140"/>
      <c r="F6" s="86"/>
      <c r="G6" s="96"/>
      <c r="H6" s="148"/>
      <c r="I6" s="27"/>
      <c r="J6" s="149"/>
      <c r="K6" s="173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90" t="s">
        <v>69</v>
      </c>
      <c r="H7" s="82" t="s">
        <v>69</v>
      </c>
      <c r="I7" s="82" t="s">
        <v>69</v>
      </c>
      <c r="J7" s="30" t="s">
        <v>68</v>
      </c>
      <c r="K7" s="30" t="s">
        <v>68</v>
      </c>
      <c r="L7" s="30" t="s">
        <v>68</v>
      </c>
    </row>
    <row r="8" spans="1:12" ht="15" customHeight="1">
      <c r="A8" s="26" t="s">
        <v>27</v>
      </c>
      <c r="B8" s="185">
        <v>130.5541</v>
      </c>
      <c r="C8" s="185">
        <v>130.0374</v>
      </c>
      <c r="D8" s="205">
        <v>130.8986</v>
      </c>
      <c r="E8" s="205">
        <v>131.7598</v>
      </c>
      <c r="F8" s="185">
        <v>132.9654</v>
      </c>
      <c r="G8" s="97">
        <v>132.93098</v>
      </c>
      <c r="H8" s="138">
        <f aca="true" t="shared" si="0" ref="H8:H15">AVERAGE(B8:F8)</f>
        <v>131.24306</v>
      </c>
      <c r="I8" s="155">
        <f aca="true" t="shared" si="1" ref="I8:I15">(H8/G8-1)*100</f>
        <v>-1.2697717266509256</v>
      </c>
      <c r="J8" s="157">
        <v>193.41</v>
      </c>
      <c r="K8" s="174">
        <v>126.44</v>
      </c>
      <c r="L8" s="57">
        <v>-34.62592420247144</v>
      </c>
    </row>
    <row r="9" spans="1:12" ht="15" customHeight="1">
      <c r="A9" s="29" t="s">
        <v>28</v>
      </c>
      <c r="B9" s="220">
        <v>402</v>
      </c>
      <c r="C9" s="183">
        <v>400</v>
      </c>
      <c r="D9" s="75" t="s">
        <v>68</v>
      </c>
      <c r="E9" s="206">
        <v>410</v>
      </c>
      <c r="F9" s="183">
        <v>413</v>
      </c>
      <c r="G9" s="91">
        <v>404.8</v>
      </c>
      <c r="H9" s="135">
        <f t="shared" si="0"/>
        <v>406.25</v>
      </c>
      <c r="I9" s="156">
        <f t="shared" si="1"/>
        <v>0.35820158102766175</v>
      </c>
      <c r="J9" s="158">
        <v>404.75</v>
      </c>
      <c r="K9" s="175">
        <v>332.3</v>
      </c>
      <c r="L9" s="32">
        <v>-17.899938233477453</v>
      </c>
    </row>
    <row r="10" spans="1:12" ht="15" customHeight="1">
      <c r="A10" s="72" t="s">
        <v>29</v>
      </c>
      <c r="B10" s="185">
        <v>388.9352</v>
      </c>
      <c r="C10" s="185">
        <v>387.5573</v>
      </c>
      <c r="D10" s="205">
        <v>398.8561</v>
      </c>
      <c r="E10" s="205">
        <v>396.7433</v>
      </c>
      <c r="F10" s="185">
        <v>399.2236</v>
      </c>
      <c r="G10" s="97">
        <v>394.31826</v>
      </c>
      <c r="H10" s="138">
        <f t="shared" si="0"/>
        <v>394.2631</v>
      </c>
      <c r="I10" s="155">
        <f t="shared" si="1"/>
        <v>-0.013988700396472264</v>
      </c>
      <c r="J10" s="159">
        <v>359.59</v>
      </c>
      <c r="K10" s="174">
        <v>327.07</v>
      </c>
      <c r="L10" s="57">
        <v>-9.043633026502395</v>
      </c>
    </row>
    <row r="11" spans="1:12" ht="15" customHeight="1">
      <c r="A11" s="29" t="s">
        <v>53</v>
      </c>
      <c r="B11" s="82" t="s">
        <v>68</v>
      </c>
      <c r="C11" s="183">
        <v>395.9174346865717</v>
      </c>
      <c r="D11" s="206">
        <v>399.0571059235039</v>
      </c>
      <c r="E11" s="206">
        <v>394.85372951447386</v>
      </c>
      <c r="F11" s="183">
        <v>394.7955962737701</v>
      </c>
      <c r="G11" s="91">
        <v>401.7699263798417</v>
      </c>
      <c r="H11" s="135">
        <f>AVERAGE(B11:F11)</f>
        <v>396.15596659957987</v>
      </c>
      <c r="I11" s="156">
        <f>(H11/G11-1)*100</f>
        <v>-1.3973071182421637</v>
      </c>
      <c r="J11" s="158">
        <v>362.31</v>
      </c>
      <c r="K11" s="175">
        <v>350.58</v>
      </c>
      <c r="L11" s="32">
        <v>-3.2375589964395157</v>
      </c>
    </row>
    <row r="12" spans="1:12" s="13" customFormat="1" ht="15" customHeight="1">
      <c r="A12" s="33" t="s">
        <v>60</v>
      </c>
      <c r="B12" s="76" t="s">
        <v>68</v>
      </c>
      <c r="C12" s="185">
        <v>130.24602026049203</v>
      </c>
      <c r="D12" s="205">
        <v>130.02813474260512</v>
      </c>
      <c r="E12" s="205">
        <v>130.9542043191913</v>
      </c>
      <c r="F12" s="185">
        <v>131.64985757179153</v>
      </c>
      <c r="G12" s="98">
        <v>132.36544717180237</v>
      </c>
      <c r="H12" s="138">
        <f>AVERAGE(B12:F12)</f>
        <v>130.71955422352</v>
      </c>
      <c r="I12" s="155">
        <f>(H12/G12-1)*100</f>
        <v>-1.2434460680256776</v>
      </c>
      <c r="J12" s="160">
        <v>150.13</v>
      </c>
      <c r="K12" s="176">
        <v>132.91</v>
      </c>
      <c r="L12" s="57">
        <v>-11.470059281955635</v>
      </c>
    </row>
    <row r="13" spans="1:12" ht="15" customHeight="1">
      <c r="A13" s="74" t="s">
        <v>30</v>
      </c>
      <c r="B13" s="220">
        <v>165</v>
      </c>
      <c r="C13" s="183">
        <v>165</v>
      </c>
      <c r="D13" s="75" t="s">
        <v>68</v>
      </c>
      <c r="E13" s="206">
        <v>170</v>
      </c>
      <c r="F13" s="183">
        <v>171</v>
      </c>
      <c r="G13" s="91">
        <v>164</v>
      </c>
      <c r="H13" s="135">
        <f t="shared" si="0"/>
        <v>167.75</v>
      </c>
      <c r="I13" s="156">
        <f t="shared" si="1"/>
        <v>2.286585365853666</v>
      </c>
      <c r="J13" s="161">
        <v>158.75</v>
      </c>
      <c r="K13" s="114">
        <v>157.5</v>
      </c>
      <c r="L13" s="32">
        <v>-0.7874015748031482</v>
      </c>
    </row>
    <row r="14" spans="1:12" ht="15" customHeight="1">
      <c r="A14" s="33" t="s">
        <v>31</v>
      </c>
      <c r="B14" s="185">
        <v>650.8038</v>
      </c>
      <c r="C14" s="185">
        <v>645.0718</v>
      </c>
      <c r="D14" s="205">
        <v>654.9926</v>
      </c>
      <c r="E14" s="205">
        <v>648.3787</v>
      </c>
      <c r="F14" s="185">
        <v>658.0791</v>
      </c>
      <c r="G14" s="100">
        <v>674.83418</v>
      </c>
      <c r="H14" s="138">
        <f t="shared" si="0"/>
        <v>651.4652</v>
      </c>
      <c r="I14" s="155">
        <f t="shared" si="1"/>
        <v>-3.462921809917807</v>
      </c>
      <c r="J14" s="162">
        <v>675.41</v>
      </c>
      <c r="K14" s="113">
        <v>685.25</v>
      </c>
      <c r="L14" s="57">
        <v>1.4568928502687317</v>
      </c>
    </row>
    <row r="15" spans="1:12" ht="15" customHeight="1">
      <c r="A15" s="34" t="s">
        <v>32</v>
      </c>
      <c r="B15" s="183">
        <v>686.7391</v>
      </c>
      <c r="C15" s="183">
        <v>681.0071</v>
      </c>
      <c r="D15" s="206">
        <v>690.9279</v>
      </c>
      <c r="E15" s="206">
        <v>684.314</v>
      </c>
      <c r="F15" s="183">
        <v>694.0144</v>
      </c>
      <c r="G15" s="99">
        <v>710.76948</v>
      </c>
      <c r="H15" s="135">
        <f t="shared" si="0"/>
        <v>687.4005</v>
      </c>
      <c r="I15" s="156">
        <f t="shared" si="1"/>
        <v>-3.2878423536137347</v>
      </c>
      <c r="J15" s="163">
        <v>683.43</v>
      </c>
      <c r="K15" s="177">
        <v>714.06</v>
      </c>
      <c r="L15" s="32">
        <v>4.481805012949391</v>
      </c>
    </row>
    <row r="16" spans="1:12" ht="15" customHeight="1">
      <c r="A16" s="33" t="s">
        <v>33</v>
      </c>
      <c r="B16" s="185">
        <v>774.6716</v>
      </c>
      <c r="C16" s="185">
        <v>774.4108</v>
      </c>
      <c r="D16" s="205">
        <v>780.1181</v>
      </c>
      <c r="E16" s="205">
        <v>786.6548</v>
      </c>
      <c r="F16" s="185">
        <v>788.5906</v>
      </c>
      <c r="G16" s="100">
        <v>800.28708</v>
      </c>
      <c r="H16" s="138">
        <f aca="true" t="shared" si="2" ref="H16:H21">AVERAGE(B16:F16)</f>
        <v>780.88918</v>
      </c>
      <c r="I16" s="155">
        <f aca="true" t="shared" si="3" ref="I16:I21">(H16/G16-1)*100</f>
        <v>-2.4238676950776084</v>
      </c>
      <c r="J16" s="162">
        <v>750.78</v>
      </c>
      <c r="K16" s="178">
        <v>765.56</v>
      </c>
      <c r="L16" s="57">
        <v>1.9686193025919785</v>
      </c>
    </row>
    <row r="17" spans="1:12" ht="15" customHeight="1">
      <c r="A17" s="34" t="s">
        <v>34</v>
      </c>
      <c r="B17" s="220">
        <v>701</v>
      </c>
      <c r="C17" s="183">
        <v>696</v>
      </c>
      <c r="D17" s="75" t="s">
        <v>68</v>
      </c>
      <c r="E17" s="206">
        <v>696</v>
      </c>
      <c r="F17" s="183">
        <v>708</v>
      </c>
      <c r="G17" s="91">
        <v>714.6</v>
      </c>
      <c r="H17" s="135">
        <f t="shared" si="2"/>
        <v>700.25</v>
      </c>
      <c r="I17" s="156">
        <f t="shared" si="3"/>
        <v>-2.008116428771345</v>
      </c>
      <c r="J17" s="163">
        <v>664.75</v>
      </c>
      <c r="K17" s="177">
        <v>685.95</v>
      </c>
      <c r="L17" s="32">
        <v>3.1891688604738677</v>
      </c>
    </row>
    <row r="18" spans="1:12" ht="15" customHeight="1">
      <c r="A18" s="33" t="s">
        <v>35</v>
      </c>
      <c r="B18" s="185">
        <v>855</v>
      </c>
      <c r="C18" s="185">
        <v>860</v>
      </c>
      <c r="D18" s="205">
        <v>857.5</v>
      </c>
      <c r="E18" s="205">
        <v>870</v>
      </c>
      <c r="F18" s="205">
        <v>865</v>
      </c>
      <c r="G18" s="77">
        <v>866.5</v>
      </c>
      <c r="H18" s="138">
        <f t="shared" si="2"/>
        <v>861.5</v>
      </c>
      <c r="I18" s="155">
        <f t="shared" si="3"/>
        <v>-0.5770340450086509</v>
      </c>
      <c r="J18" s="162">
        <v>797.16</v>
      </c>
      <c r="K18" s="178">
        <v>843.95</v>
      </c>
      <c r="L18" s="57">
        <v>5.869587033970602</v>
      </c>
    </row>
    <row r="19" spans="1:12" ht="15" customHeight="1">
      <c r="A19" s="34" t="s">
        <v>36</v>
      </c>
      <c r="B19" s="220">
        <v>805</v>
      </c>
      <c r="C19" s="183">
        <v>805</v>
      </c>
      <c r="D19" s="75" t="s">
        <v>68</v>
      </c>
      <c r="E19" s="206">
        <v>805</v>
      </c>
      <c r="F19" s="183">
        <v>805</v>
      </c>
      <c r="G19" s="91">
        <v>805</v>
      </c>
      <c r="H19" s="135">
        <f t="shared" si="2"/>
        <v>805</v>
      </c>
      <c r="I19" s="156">
        <f t="shared" si="3"/>
        <v>0</v>
      </c>
      <c r="J19" s="163">
        <v>791.5</v>
      </c>
      <c r="K19" s="177">
        <v>751.9</v>
      </c>
      <c r="L19" s="32">
        <v>-5.003158559696786</v>
      </c>
    </row>
    <row r="20" spans="1:12" ht="15" customHeight="1">
      <c r="A20" s="33" t="s">
        <v>37</v>
      </c>
      <c r="B20" s="185">
        <v>804.9848</v>
      </c>
      <c r="C20" s="185">
        <v>800.2245</v>
      </c>
      <c r="D20" s="205">
        <v>799.0639</v>
      </c>
      <c r="E20" s="205">
        <v>801.1605</v>
      </c>
      <c r="F20" s="185">
        <v>805.3691</v>
      </c>
      <c r="G20" s="120">
        <v>809.53238</v>
      </c>
      <c r="H20" s="138">
        <f t="shared" si="2"/>
        <v>802.16056</v>
      </c>
      <c r="I20" s="155">
        <f t="shared" si="3"/>
        <v>-0.9106269473742268</v>
      </c>
      <c r="J20" s="162">
        <v>751.99</v>
      </c>
      <c r="K20" s="178">
        <v>766.21</v>
      </c>
      <c r="L20" s="57">
        <v>1.8909825928536295</v>
      </c>
    </row>
    <row r="21" spans="1:12" ht="15" customHeight="1">
      <c r="A21" s="34" t="s">
        <v>38</v>
      </c>
      <c r="B21" s="183">
        <v>997.5905</v>
      </c>
      <c r="C21" s="183">
        <v>997.5905</v>
      </c>
      <c r="D21" s="206">
        <v>997.5905</v>
      </c>
      <c r="E21" s="206">
        <v>997.5905</v>
      </c>
      <c r="F21" s="183">
        <v>997.5905</v>
      </c>
      <c r="G21" s="78">
        <v>998.69282</v>
      </c>
      <c r="H21" s="135">
        <f t="shared" si="2"/>
        <v>997.5905</v>
      </c>
      <c r="I21" s="156">
        <f t="shared" si="3"/>
        <v>-0.11037628166786773</v>
      </c>
      <c r="J21" s="163">
        <v>843.77</v>
      </c>
      <c r="K21" s="177">
        <v>991.33</v>
      </c>
      <c r="L21" s="32">
        <v>17.4881780580016</v>
      </c>
    </row>
    <row r="22" spans="1:12" ht="15" customHeight="1">
      <c r="A22" s="33" t="s">
        <v>39</v>
      </c>
      <c r="B22" s="185">
        <v>1207.0294</v>
      </c>
      <c r="C22" s="185">
        <v>1207.0294</v>
      </c>
      <c r="D22" s="205">
        <v>1207.0294</v>
      </c>
      <c r="E22" s="205">
        <v>1207.0294</v>
      </c>
      <c r="F22" s="185">
        <v>1207.0294</v>
      </c>
      <c r="G22" s="79">
        <v>1208.1317199999999</v>
      </c>
      <c r="H22" s="138">
        <f>AVERAGE(B22:F22)</f>
        <v>1207.0294</v>
      </c>
      <c r="I22" s="155">
        <f>(H22/G22-1)*100</f>
        <v>-0.09124170665760767</v>
      </c>
      <c r="J22" s="162">
        <v>1053.21</v>
      </c>
      <c r="K22" s="35">
        <v>1200.77</v>
      </c>
      <c r="L22" s="57">
        <v>14.010501229574345</v>
      </c>
    </row>
    <row r="23" spans="1:12" ht="15" customHeight="1">
      <c r="A23" s="184" t="s">
        <v>40</v>
      </c>
      <c r="B23" s="183"/>
      <c r="C23" s="183"/>
      <c r="D23" s="206"/>
      <c r="E23" s="206"/>
      <c r="F23" s="183"/>
      <c r="G23" s="80"/>
      <c r="H23" s="183"/>
      <c r="I23" s="183"/>
      <c r="J23" s="161"/>
      <c r="K23" s="179"/>
      <c r="L23" s="60"/>
    </row>
    <row r="24" spans="1:12" ht="15" customHeight="1">
      <c r="A24" s="33" t="s">
        <v>41</v>
      </c>
      <c r="B24" s="185">
        <v>383.3834</v>
      </c>
      <c r="C24" s="205">
        <v>377.8719</v>
      </c>
      <c r="D24" s="205">
        <v>375.0059</v>
      </c>
      <c r="E24" s="205">
        <v>385.3676</v>
      </c>
      <c r="F24" s="205">
        <v>389.7768</v>
      </c>
      <c r="G24" s="77">
        <v>377.25458</v>
      </c>
      <c r="H24" s="138">
        <f>AVERAGE(B24:F24)</f>
        <v>382.28112</v>
      </c>
      <c r="I24" s="155">
        <f>(H24/G24-1)*100</f>
        <v>1.332399993659461</v>
      </c>
      <c r="J24" s="164">
        <v>291.73</v>
      </c>
      <c r="K24" s="31">
        <v>338.65</v>
      </c>
      <c r="L24" s="57">
        <v>16.083364755081742</v>
      </c>
    </row>
    <row r="25" spans="1:12" ht="15" customHeight="1">
      <c r="A25" s="34" t="s">
        <v>42</v>
      </c>
      <c r="B25" s="183">
        <v>472.9</v>
      </c>
      <c r="C25" s="183">
        <v>468.7</v>
      </c>
      <c r="D25" s="206">
        <v>479.7</v>
      </c>
      <c r="E25" s="206">
        <v>484.1</v>
      </c>
      <c r="F25" s="206">
        <v>485.2</v>
      </c>
      <c r="G25" s="80">
        <v>478.41999999999996</v>
      </c>
      <c r="H25" s="135">
        <f>AVERAGE(B25:F25)</f>
        <v>478.12</v>
      </c>
      <c r="I25" s="156">
        <f>(H25/G25-1)*100</f>
        <v>-0.06270640859494803</v>
      </c>
      <c r="J25" s="136">
        <v>366.6</v>
      </c>
      <c r="K25" s="119">
        <v>438.88</v>
      </c>
      <c r="L25" s="119">
        <v>19.716312056737586</v>
      </c>
    </row>
    <row r="26" spans="1:12" ht="15" customHeight="1">
      <c r="A26" s="33" t="s">
        <v>43</v>
      </c>
      <c r="B26" s="185">
        <v>370.3762</v>
      </c>
      <c r="C26" s="185">
        <v>366.1874</v>
      </c>
      <c r="D26" s="205">
        <v>378.3128</v>
      </c>
      <c r="E26" s="205">
        <v>384.0448</v>
      </c>
      <c r="F26" s="205">
        <v>386.2494</v>
      </c>
      <c r="G26" s="79">
        <v>371.65482000000003</v>
      </c>
      <c r="H26" s="138">
        <f>AVERAGE(B26:F26)</f>
        <v>377.0341199999999</v>
      </c>
      <c r="I26" s="155">
        <f>(H26/G26-1)*100</f>
        <v>1.4473914262701948</v>
      </c>
      <c r="J26" s="215">
        <v>283.09</v>
      </c>
      <c r="K26" s="176">
        <v>340.18</v>
      </c>
      <c r="L26" s="57">
        <v>20.16673142816774</v>
      </c>
    </row>
    <row r="27" spans="1:12" ht="15" customHeight="1">
      <c r="A27" s="34" t="s">
        <v>44</v>
      </c>
      <c r="B27" s="207" t="s">
        <v>69</v>
      </c>
      <c r="C27" s="208" t="s">
        <v>69</v>
      </c>
      <c r="D27" s="208" t="s">
        <v>69</v>
      </c>
      <c r="E27" s="208" t="s">
        <v>69</v>
      </c>
      <c r="F27" s="208" t="s">
        <v>69</v>
      </c>
      <c r="G27" s="209" t="s">
        <v>69</v>
      </c>
      <c r="H27" s="207" t="s">
        <v>69</v>
      </c>
      <c r="I27" s="207" t="s">
        <v>69</v>
      </c>
      <c r="J27" s="60" t="s">
        <v>68</v>
      </c>
      <c r="K27" s="60" t="s">
        <v>68</v>
      </c>
      <c r="L27" s="60" t="s">
        <v>68</v>
      </c>
    </row>
    <row r="28" spans="1:12" ht="15" customHeight="1">
      <c r="A28" s="250" t="s">
        <v>58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12" ht="15.75" customHeight="1">
      <c r="A29" s="237" t="s">
        <v>80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</row>
    <row r="30" spans="1:12" ht="1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</row>
    <row r="31" spans="1:12" ht="18">
      <c r="A31" s="18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1:12" ht="18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0 H26:H27 H22:H23 H17:H21 H24:H25 H13:H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46">
      <selection activeCell="A34" sqref="A34:L3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2016-05-30T16:27:26Z</cp:lastPrinted>
  <dcterms:created xsi:type="dcterms:W3CDTF">2010-11-09T14:07:20Z</dcterms:created>
  <dcterms:modified xsi:type="dcterms:W3CDTF">2016-05-30T16:27:46Z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