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8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<sst xmlns="http://schemas.openxmlformats.org/spreadsheetml/2006/main" count="162" uniqueCount="81">
  <si>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</si>
  <si>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</si>
  <si>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</si>
  <si>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</si>
  <si>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</si>
  <si>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</si>
  <si>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</si>
  <si>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</si>
  <si>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</si>
  <si>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</si>
  <si>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</si>
  <si>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</si>
  <si>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</si>
  <si>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</si>
  <si>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</si>
  <si>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</si>
  <si>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</si>
  <si>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</si>
  <si>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</si>
  <si>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</si>
  <si>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</si>
  <si>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</si>
  <si>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</si>
  <si>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</si>
  <si>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</si>
  <si>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</si>
  <si>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</si>
  <si>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</si>
  <si>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</si>
  <si>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</si>
  <si>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</si>
  <si>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</si>
  <si>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</si>
  <si>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</si>
  <si>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</si>
  <si>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</si>
  <si>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</si>
  <si>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</si>
  <si>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</si>
  <si>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</si>
  <si>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</si>
  <si>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</si>
  <si>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</si>
  <si>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</si>
  <si>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</si>
  <si>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</si>
  <si>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</si>
  <si>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</si>
  <si>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</si>
  <si>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</si>
  <si>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</si>
  <si>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</si>
  <si>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</si>
  <si>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</si>
  <si>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</si>
  <si>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</si>
  <si>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</si>
  <si>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</si>
  <si>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</si>
  <si>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</si>
  <si>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</si>
  <si>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</si>
  <si>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</si>
  <si>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</si>
  <si>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</si>
  <si>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</si>
  <si>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</si>
  <si>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</si>
  <si>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</si>
  <si>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</si>
  <si>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</si>
  <si>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</si>
  <si>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</si>
  <si>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</si>
  <si>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</si>
  <si>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</si>
  <si>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</si>
  <si>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Agosto</t>
  </si>
  <si>
    <t>Septiembre 2016</t>
  </si>
  <si>
    <t>Nota: lunes 5 de septiembre feriados nacionales en Estados Unidos de Norteamérica y Canadá, mercados cerrados.</t>
  </si>
  <si>
    <t>semana del 5 al 11 de septiembre de 2016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</si>
</sst>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5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center" vertical="center"/>
      <protection locked="0"/>
    </xf>
    <xf numFmtId="2" fontId="57" fillId="0" borderId="30" xfId="0" applyNumberFormat="1" applyFont="1" applyBorder="1" applyAlignment="1" applyProtection="1">
      <alignment horizontal="center" vertical="center"/>
      <protection/>
    </xf>
    <xf numFmtId="2" fontId="57" fillId="19" borderId="30" xfId="0" applyNumberFormat="1" applyFont="1" applyFill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center" vertical="center"/>
      <protection/>
    </xf>
    <xf numFmtId="2" fontId="26" fillId="63" borderId="30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/>
      <protection/>
    </xf>
    <xf numFmtId="180" fontId="23" fillId="0" borderId="0" xfId="0" applyFont="1" applyBorder="1" applyAlignment="1">
      <alignment horizontal="left"/>
    </xf>
    <xf numFmtId="180" fontId="30" fillId="0" borderId="0" xfId="149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4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218"/>
      <c r="G6" s="1"/>
      <c r="H6" s="1"/>
    </row>
    <row r="7" spans="1:8" ht="18">
      <c r="A7" s="1"/>
      <c r="B7" s="1"/>
      <c r="C7" s="1"/>
      <c r="D7" s="1"/>
      <c r="E7" s="1"/>
      <c r="F7" s="218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4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7"/>
      <c r="E13" s="69"/>
      <c r="F13" s="69"/>
      <c r="G13" s="69"/>
      <c r="H13" s="1"/>
    </row>
    <row r="14" spans="2:8" ht="18">
      <c r="B14" s="1"/>
      <c r="C14" s="1"/>
      <c r="D14" s="116"/>
      <c r="E14" s="1"/>
      <c r="F14" s="1"/>
      <c r="G14" s="1"/>
      <c r="H14" s="1"/>
    </row>
    <row r="15" spans="2:8" ht="18">
      <c r="B15" s="1"/>
      <c r="C15" s="1"/>
      <c r="D15" s="116"/>
      <c r="E15" s="1"/>
      <c r="F15" s="1"/>
      <c r="G15" s="1"/>
      <c r="H15" s="1"/>
    </row>
    <row r="16" spans="2:8" ht="18">
      <c r="B16" s="1"/>
      <c r="C16" s="1"/>
      <c r="D16" s="116"/>
      <c r="E16" s="1"/>
      <c r="F16" s="1"/>
      <c r="G16" s="1"/>
      <c r="H16" s="1"/>
    </row>
    <row r="17" spans="2:12" ht="18">
      <c r="B17" s="1"/>
      <c r="C17" s="1"/>
      <c r="D17" s="11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6"/>
      <c r="E21" s="1"/>
      <c r="F21" s="1"/>
      <c r="G21" s="1"/>
      <c r="H21" s="1"/>
      <c r="I21" s="1"/>
      <c r="J21" s="1"/>
      <c r="K21" s="1"/>
      <c r="L21" s="1"/>
    </row>
    <row r="22" spans="2:12" ht="18">
      <c r="B22" s="227" t="s">
        <v>55</v>
      </c>
      <c r="C22" s="227"/>
      <c r="D22" s="227"/>
      <c r="E22" s="227"/>
      <c r="F22" s="1"/>
      <c r="G22" s="1"/>
      <c r="H22" s="1"/>
      <c r="I22" s="1"/>
      <c r="J22" s="1"/>
      <c r="K22" s="1"/>
      <c r="L22" s="1"/>
    </row>
    <row r="23" spans="2:12" ht="18">
      <c r="B23" s="143" t="s">
        <v>80</v>
      </c>
      <c r="C23" s="143"/>
      <c r="D23" s="143"/>
      <c r="E23" s="143"/>
      <c r="F23" s="139"/>
      <c r="G23" s="140"/>
      <c r="H23" s="1"/>
      <c r="I23" s="1"/>
      <c r="J23" s="1"/>
      <c r="K23" s="1"/>
      <c r="L23" s="1"/>
    </row>
    <row r="24" spans="1:12" ht="18">
      <c r="A24" s="1"/>
      <c r="B24" s="1"/>
      <c r="C24" s="142"/>
      <c r="D24" s="142"/>
      <c r="E24" s="142"/>
      <c r="F24" s="142"/>
      <c r="G24" s="141"/>
      <c r="H24" s="1"/>
      <c r="I24" s="1"/>
      <c r="J24" s="1"/>
      <c r="K24" s="1"/>
      <c r="L24" s="1"/>
    </row>
    <row r="25" spans="1:12" ht="18">
      <c r="A25" s="7"/>
      <c r="B25" s="7"/>
      <c r="C25" s="7"/>
      <c r="D25" s="11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4"/>
      <c r="G4" s="104"/>
      <c r="H4" s="104"/>
    </row>
    <row r="5" spans="1:8" ht="18">
      <c r="A5" s="104"/>
      <c r="B5" s="104"/>
      <c r="C5" s="104"/>
      <c r="D5" s="104"/>
      <c r="E5" s="104"/>
      <c r="F5" s="104"/>
      <c r="G5" s="104"/>
      <c r="H5" s="104"/>
    </row>
    <row r="6" spans="1:8" ht="18">
      <c r="A6" s="104"/>
      <c r="B6" s="104"/>
      <c r="C6" s="104"/>
      <c r="D6" s="104"/>
      <c r="E6" s="104"/>
      <c r="F6" s="217"/>
      <c r="G6" s="104"/>
      <c r="H6" s="104"/>
    </row>
    <row r="7" spans="1:8" ht="18">
      <c r="A7" s="104"/>
      <c r="B7" s="104"/>
      <c r="C7" s="104"/>
      <c r="D7" s="104"/>
      <c r="E7" s="104"/>
      <c r="F7" s="217"/>
      <c r="G7" s="104"/>
      <c r="H7" s="104"/>
    </row>
    <row r="8" spans="1:8" ht="18">
      <c r="A8" s="104"/>
      <c r="B8" s="104"/>
      <c r="C8" s="104"/>
      <c r="D8" s="104"/>
      <c r="E8" s="104"/>
      <c r="F8" s="104"/>
      <c r="G8" s="104"/>
      <c r="H8" s="104"/>
    </row>
    <row r="9" spans="1:8" ht="18">
      <c r="A9" s="104"/>
      <c r="B9" s="104"/>
      <c r="C9" s="104"/>
      <c r="D9" s="104"/>
      <c r="E9" s="104"/>
      <c r="F9" s="104"/>
      <c r="G9" s="104"/>
      <c r="H9" s="104"/>
    </row>
    <row r="10" spans="1:8" ht="18">
      <c r="A10" s="230" t="s">
        <v>50</v>
      </c>
      <c r="B10" s="230"/>
      <c r="C10" s="230"/>
      <c r="D10" s="231"/>
      <c r="E10" s="230"/>
      <c r="F10" s="230"/>
      <c r="G10" s="105"/>
      <c r="H10" s="104"/>
    </row>
    <row r="11" spans="1:8" ht="18">
      <c r="A11" s="232" t="s">
        <v>52</v>
      </c>
      <c r="B11" s="232"/>
      <c r="C11" s="232"/>
      <c r="D11" s="232"/>
      <c r="E11" s="232"/>
      <c r="F11" s="232"/>
      <c r="G11" s="109"/>
      <c r="H11" s="104"/>
    </row>
    <row r="12" spans="1:8" ht="18">
      <c r="A12" s="106"/>
      <c r="B12" s="106"/>
      <c r="C12" s="106"/>
      <c r="D12" s="106"/>
      <c r="E12" s="106"/>
      <c r="F12" s="106"/>
      <c r="G12" s="106"/>
      <c r="H12" s="104"/>
    </row>
    <row r="13" spans="1:8" ht="18">
      <c r="A13" s="233" t="s">
        <v>46</v>
      </c>
      <c r="B13" s="233"/>
      <c r="C13" s="233"/>
      <c r="D13" s="234"/>
      <c r="E13" s="233"/>
      <c r="F13" s="233"/>
      <c r="G13" s="107"/>
      <c r="H13" s="104"/>
    </row>
    <row r="14" spans="1:8" ht="18">
      <c r="A14" s="236" t="s">
        <v>47</v>
      </c>
      <c r="B14" s="236"/>
      <c r="C14" s="236"/>
      <c r="D14" s="237"/>
      <c r="E14" s="236"/>
      <c r="F14" s="236"/>
      <c r="G14" s="110"/>
      <c r="H14" s="104"/>
    </row>
    <row r="15" spans="1:8" ht="18">
      <c r="A15" s="106"/>
      <c r="B15" s="108"/>
      <c r="C15" s="108"/>
      <c r="D15" s="115"/>
      <c r="E15" s="108"/>
      <c r="F15" s="108"/>
      <c r="G15" s="108"/>
      <c r="H15" s="104"/>
    </row>
    <row r="16" spans="1:8" ht="18">
      <c r="A16" s="106"/>
      <c r="B16" s="108"/>
      <c r="C16" s="108"/>
      <c r="D16" s="115"/>
      <c r="E16" s="108"/>
      <c r="F16" s="108"/>
      <c r="G16" s="108"/>
      <c r="H16" s="104"/>
    </row>
    <row r="17" spans="1:12" ht="18">
      <c r="A17" s="106"/>
      <c r="B17" s="108"/>
      <c r="C17" s="108"/>
      <c r="D17" s="115"/>
      <c r="E17" s="108"/>
      <c r="F17" s="108"/>
      <c r="G17" s="108"/>
      <c r="H17" s="108"/>
      <c r="I17" s="108"/>
      <c r="J17" s="104"/>
      <c r="K17" s="104"/>
      <c r="L17" s="104"/>
    </row>
    <row r="18" spans="1:12" ht="18">
      <c r="A18" s="236" t="s">
        <v>66</v>
      </c>
      <c r="B18" s="236"/>
      <c r="C18" s="236"/>
      <c r="D18" s="237"/>
      <c r="E18" s="236"/>
      <c r="F18" s="236"/>
      <c r="G18" s="110"/>
      <c r="H18" s="104"/>
      <c r="I18" s="104"/>
      <c r="J18" s="104"/>
      <c r="K18" s="104"/>
      <c r="L18" s="104"/>
    </row>
    <row r="19" spans="1:12" ht="18">
      <c r="A19" s="233" t="s">
        <v>67</v>
      </c>
      <c r="B19" s="233"/>
      <c r="C19" s="233"/>
      <c r="D19" s="234"/>
      <c r="E19" s="233"/>
      <c r="F19" s="233"/>
      <c r="G19" s="107"/>
      <c r="H19" s="104"/>
      <c r="I19" s="104"/>
      <c r="J19" s="104"/>
      <c r="K19" s="104"/>
      <c r="L19" s="104"/>
    </row>
    <row r="20" spans="1:12" ht="18">
      <c r="A20" s="106"/>
      <c r="B20" s="108"/>
      <c r="C20" s="108"/>
      <c r="D20" s="115"/>
      <c r="E20" s="108"/>
      <c r="F20" s="108"/>
      <c r="G20" s="108"/>
      <c r="H20" s="104"/>
      <c r="I20" s="104"/>
      <c r="J20" s="104"/>
      <c r="K20" s="104"/>
      <c r="L20" s="104"/>
    </row>
    <row r="21" spans="1:12" ht="18">
      <c r="A21" s="106"/>
      <c r="B21" s="108"/>
      <c r="C21" s="108"/>
      <c r="D21" s="115"/>
      <c r="E21" s="108"/>
      <c r="F21" s="108"/>
      <c r="G21" s="108"/>
      <c r="H21" s="104"/>
      <c r="I21" s="104"/>
      <c r="J21" s="104"/>
      <c r="K21" s="104"/>
      <c r="L21" s="104"/>
    </row>
    <row r="22" spans="1:12" ht="18">
      <c r="A22" s="236" t="s">
        <v>48</v>
      </c>
      <c r="B22" s="236"/>
      <c r="C22" s="236"/>
      <c r="D22" s="237"/>
      <c r="E22" s="236"/>
      <c r="F22" s="236"/>
      <c r="G22" s="110"/>
      <c r="H22" s="104"/>
      <c r="I22" s="104"/>
      <c r="J22" s="104"/>
      <c r="K22" s="104"/>
      <c r="L22" s="104"/>
    </row>
    <row r="23" spans="1:12" ht="18">
      <c r="A23" s="106"/>
      <c r="B23" s="144"/>
      <c r="C23" s="144"/>
      <c r="D23" s="144"/>
      <c r="E23" s="144"/>
      <c r="F23" s="144"/>
      <c r="G23" s="106"/>
      <c r="H23" s="104"/>
      <c r="I23" s="104"/>
      <c r="J23" s="104"/>
      <c r="K23" s="104"/>
      <c r="L23" s="104"/>
    </row>
    <row r="24" spans="1:12" ht="18">
      <c r="A24" s="228" t="s">
        <v>0</v>
      </c>
      <c r="B24" s="228"/>
      <c r="C24" s="228"/>
      <c r="D24" s="228"/>
      <c r="E24" s="228"/>
      <c r="F24" s="228"/>
      <c r="G24" s="111"/>
      <c r="H24" s="104"/>
      <c r="I24" s="104"/>
      <c r="J24" s="104"/>
      <c r="K24" s="104"/>
      <c r="L24" s="104"/>
    </row>
    <row r="25" spans="1:12" ht="18">
      <c r="A25" s="104"/>
      <c r="B25" s="104"/>
      <c r="C25" s="104"/>
      <c r="D25" s="116"/>
      <c r="E25" s="104"/>
      <c r="F25" s="104"/>
      <c r="G25" s="104"/>
      <c r="H25" s="104"/>
      <c r="I25" s="104"/>
      <c r="J25" s="104"/>
      <c r="K25" s="104"/>
      <c r="L25" s="104"/>
    </row>
    <row r="26" spans="1:12" ht="18">
      <c r="A26" s="104"/>
      <c r="B26" s="104"/>
      <c r="C26" s="104"/>
      <c r="D26" s="116"/>
      <c r="E26" s="104"/>
      <c r="F26" s="104"/>
      <c r="G26" s="104"/>
      <c r="H26" s="104"/>
      <c r="I26" s="104"/>
      <c r="J26" s="104"/>
      <c r="K26" s="104"/>
      <c r="L26" s="104"/>
    </row>
    <row r="27" spans="1:8" ht="18">
      <c r="A27" s="104"/>
      <c r="B27" s="104"/>
      <c r="C27" s="104"/>
      <c r="D27" s="116"/>
      <c r="E27" s="104"/>
      <c r="F27" s="104"/>
      <c r="G27" s="104"/>
      <c r="H27" s="104"/>
    </row>
    <row r="28" spans="1:8" ht="18">
      <c r="A28" s="104"/>
      <c r="B28" s="104"/>
      <c r="C28" s="104"/>
      <c r="D28" s="104"/>
      <c r="E28" s="104"/>
      <c r="F28" s="104"/>
      <c r="G28" s="104"/>
      <c r="H28" s="104"/>
    </row>
    <row r="29" spans="1:8" ht="18">
      <c r="A29" s="104"/>
      <c r="B29" s="104"/>
      <c r="C29" s="104"/>
      <c r="D29" s="104"/>
      <c r="E29" s="104"/>
      <c r="F29" s="104"/>
      <c r="G29" s="104"/>
      <c r="H29" s="104"/>
    </row>
    <row r="30" spans="1:8" ht="18">
      <c r="A30" s="104"/>
      <c r="B30" s="104"/>
      <c r="C30" s="104"/>
      <c r="D30" s="104"/>
      <c r="E30" s="104"/>
      <c r="F30" s="104"/>
      <c r="G30" s="104"/>
      <c r="H30" s="104"/>
    </row>
    <row r="31" spans="1:8" ht="18">
      <c r="A31" s="104"/>
      <c r="B31" s="104"/>
      <c r="C31" s="104"/>
      <c r="D31" s="104"/>
      <c r="E31" s="104"/>
      <c r="F31" s="104"/>
      <c r="G31" s="104"/>
      <c r="H31" s="104"/>
    </row>
    <row r="36" spans="2:4" ht="18">
      <c r="B36" s="229" t="s">
        <v>51</v>
      </c>
      <c r="C36" s="229"/>
      <c r="D36" s="229"/>
    </row>
    <row r="37" spans="2:4" ht="18">
      <c r="B37" s="229" t="s">
        <v>61</v>
      </c>
      <c r="C37" s="229"/>
      <c r="D37" s="12"/>
    </row>
    <row r="38" spans="2:4" ht="18">
      <c r="B38" s="229" t="s">
        <v>62</v>
      </c>
      <c r="C38" s="229"/>
      <c r="D38" s="12"/>
    </row>
    <row r="39" spans="2:4" ht="18">
      <c r="B39" s="235" t="s">
        <v>49</v>
      </c>
      <c r="C39" s="235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9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9"/>
      <c r="B2" s="240" t="s">
        <v>78</v>
      </c>
      <c r="C2" s="240"/>
      <c r="D2" s="240"/>
      <c r="E2" s="240"/>
      <c r="F2" s="240"/>
      <c r="G2" s="241" t="s">
        <v>2</v>
      </c>
      <c r="H2" s="241"/>
      <c r="I2" s="241"/>
      <c r="J2" s="241" t="s">
        <v>3</v>
      </c>
      <c r="K2" s="241"/>
      <c r="L2" s="241"/>
      <c r="M2" s="4"/>
      <c r="N2" s="4"/>
      <c r="O2" s="4"/>
    </row>
    <row r="3" spans="1:15" ht="15.75">
      <c r="A3" s="239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1"/>
      <c r="H3" s="241"/>
      <c r="I3" s="241"/>
      <c r="J3" s="242" t="s">
        <v>77</v>
      </c>
      <c r="K3" s="242"/>
      <c r="L3" s="242"/>
      <c r="M3" s="4"/>
      <c r="N3" s="4"/>
      <c r="O3" s="4"/>
    </row>
    <row r="4" spans="1:15" ht="15.75">
      <c r="A4" s="239"/>
      <c r="B4" s="64">
        <v>5</v>
      </c>
      <c r="C4" s="63">
        <v>6</v>
      </c>
      <c r="D4" s="63">
        <v>7</v>
      </c>
      <c r="E4" s="63">
        <v>8</v>
      </c>
      <c r="F4" s="176">
        <v>9</v>
      </c>
      <c r="G4" s="102" t="s">
        <v>56</v>
      </c>
      <c r="H4" s="100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8"/>
      <c r="C5" s="196"/>
      <c r="D5" s="196"/>
      <c r="E5" s="196"/>
      <c r="F5" s="196"/>
      <c r="G5" s="86"/>
      <c r="H5" s="148"/>
      <c r="I5" s="161"/>
      <c r="J5" s="161"/>
      <c r="K5" s="40"/>
      <c r="L5" s="39"/>
      <c r="M5" s="4"/>
      <c r="N5" s="4"/>
      <c r="O5" s="4"/>
    </row>
    <row r="6" spans="1:15" ht="15">
      <c r="A6" s="45" t="s">
        <v>11</v>
      </c>
      <c r="B6" s="191">
        <v>215</v>
      </c>
      <c r="C6" s="191">
        <v>215</v>
      </c>
      <c r="D6" s="191">
        <v>215</v>
      </c>
      <c r="E6" s="191">
        <v>210</v>
      </c>
      <c r="F6" s="191">
        <v>210</v>
      </c>
      <c r="G6" s="87">
        <v>215</v>
      </c>
      <c r="H6" s="212">
        <f>AVERAGE(B6:F6)</f>
        <v>213</v>
      </c>
      <c r="I6" s="212">
        <f>(H6/G6-1)*100</f>
        <v>-0.9302325581395321</v>
      </c>
      <c r="J6" s="163">
        <v>223.7</v>
      </c>
      <c r="K6" s="41">
        <v>215</v>
      </c>
      <c r="L6" s="58">
        <f>(K6/J6-1)*100</f>
        <v>-3.889137237371476</v>
      </c>
      <c r="M6" s="4"/>
      <c r="N6" s="4"/>
      <c r="O6" s="4"/>
    </row>
    <row r="7" spans="1:15" ht="15">
      <c r="A7" s="54" t="s">
        <v>54</v>
      </c>
      <c r="B7" s="31">
        <v>205</v>
      </c>
      <c r="C7" s="31">
        <v>205</v>
      </c>
      <c r="D7" s="31">
        <v>205</v>
      </c>
      <c r="E7" s="31">
        <v>200</v>
      </c>
      <c r="F7" s="31">
        <v>200</v>
      </c>
      <c r="G7" s="88">
        <v>205</v>
      </c>
      <c r="H7" s="31">
        <f>AVERAGE(B7:F7)</f>
        <v>203</v>
      </c>
      <c r="I7" s="31">
        <f>(H7/G7-1)*100</f>
        <v>-0.9756097560975618</v>
      </c>
      <c r="J7" s="164">
        <v>196.7</v>
      </c>
      <c r="K7" s="42">
        <v>201.1818181818182</v>
      </c>
      <c r="L7" s="59">
        <f>(K7/J7-1)*100</f>
        <v>2.278504413735738</v>
      </c>
      <c r="M7" s="4"/>
      <c r="N7" s="4"/>
      <c r="O7" s="4"/>
    </row>
    <row r="8" spans="1:15" ht="15.75">
      <c r="A8" s="55" t="s">
        <v>12</v>
      </c>
      <c r="B8" s="191"/>
      <c r="C8" s="191"/>
      <c r="D8" s="191"/>
      <c r="E8" s="191"/>
      <c r="F8" s="30"/>
      <c r="G8" s="183"/>
      <c r="H8" s="82"/>
      <c r="I8" s="82"/>
      <c r="J8" s="165"/>
      <c r="K8" s="43"/>
      <c r="L8" s="32"/>
      <c r="M8" s="4"/>
      <c r="N8" s="4"/>
      <c r="O8" s="4"/>
    </row>
    <row r="9" spans="1:15" ht="15">
      <c r="A9" s="54" t="s">
        <v>13</v>
      </c>
      <c r="B9" s="195" t="s">
        <v>68</v>
      </c>
      <c r="C9" s="195" t="s">
        <v>68</v>
      </c>
      <c r="D9" s="195" t="s">
        <v>68</v>
      </c>
      <c r="E9" s="195" t="s">
        <v>68</v>
      </c>
      <c r="F9" s="195" t="s">
        <v>68</v>
      </c>
      <c r="G9" s="184" t="s">
        <v>68</v>
      </c>
      <c r="H9" s="195" t="s">
        <v>68</v>
      </c>
      <c r="I9" s="195" t="s">
        <v>68</v>
      </c>
      <c r="J9" s="166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21" t="s">
        <v>68</v>
      </c>
      <c r="C10" s="191">
        <v>183.17</v>
      </c>
      <c r="D10" s="191">
        <v>184.73</v>
      </c>
      <c r="E10" s="191">
        <v>185.92</v>
      </c>
      <c r="F10" s="191">
        <v>185.01</v>
      </c>
      <c r="G10" s="185">
        <v>166.246</v>
      </c>
      <c r="H10" s="212">
        <f>AVERAGE(B10:F10)</f>
        <v>184.70749999999998</v>
      </c>
      <c r="I10" s="212">
        <f>(H10/G10-1)*100</f>
        <v>11.104928840393136</v>
      </c>
      <c r="J10" s="167">
        <v>202.88</v>
      </c>
      <c r="K10" s="41">
        <v>176.74</v>
      </c>
      <c r="L10" s="58">
        <f aca="true" t="shared" si="0" ref="L10:L16">(K10/J10-1)*100</f>
        <v>-12.884463722397467</v>
      </c>
      <c r="M10" s="4"/>
      <c r="N10" s="4"/>
      <c r="O10" s="4"/>
    </row>
    <row r="11" spans="1:15" ht="15">
      <c r="A11" s="46" t="s">
        <v>15</v>
      </c>
      <c r="B11" s="195" t="s">
        <v>68</v>
      </c>
      <c r="C11" s="31">
        <v>191.16066</v>
      </c>
      <c r="D11" s="31">
        <v>191.43624</v>
      </c>
      <c r="E11" s="31">
        <v>194.00832</v>
      </c>
      <c r="F11" s="31">
        <v>194.19204</v>
      </c>
      <c r="G11" s="186">
        <v>190.27880399999998</v>
      </c>
      <c r="H11" s="31">
        <f>AVERAGE(B11:F11)</f>
        <v>192.699315</v>
      </c>
      <c r="I11" s="31">
        <f>(H11/G11-1)*100</f>
        <v>1.2720865115381175</v>
      </c>
      <c r="J11" s="47">
        <v>218.5</v>
      </c>
      <c r="K11" s="47">
        <v>192.41</v>
      </c>
      <c r="L11" s="59">
        <f t="shared" si="0"/>
        <v>-11.940503432494276</v>
      </c>
      <c r="M11" s="4"/>
      <c r="N11" s="4"/>
      <c r="O11" s="4"/>
    </row>
    <row r="12" spans="1:15" ht="15">
      <c r="A12" s="65" t="s">
        <v>64</v>
      </c>
      <c r="B12" s="214" t="s">
        <v>68</v>
      </c>
      <c r="C12" s="214" t="s">
        <v>68</v>
      </c>
      <c r="D12" s="214" t="s">
        <v>68</v>
      </c>
      <c r="E12" s="214" t="s">
        <v>68</v>
      </c>
      <c r="F12" s="214" t="s">
        <v>68</v>
      </c>
      <c r="G12" s="214" t="s">
        <v>68</v>
      </c>
      <c r="H12" s="214" t="s">
        <v>68</v>
      </c>
      <c r="I12" s="214" t="s">
        <v>68</v>
      </c>
      <c r="J12" s="211">
        <v>229.4535714285714</v>
      </c>
      <c r="K12" s="220" t="s">
        <v>69</v>
      </c>
      <c r="L12" s="214" t="s">
        <v>68</v>
      </c>
      <c r="M12" s="4"/>
      <c r="N12" s="4"/>
      <c r="O12" s="4"/>
    </row>
    <row r="13" spans="1:15" ht="15">
      <c r="A13" s="73" t="s">
        <v>65</v>
      </c>
      <c r="B13" s="222" t="s">
        <v>68</v>
      </c>
      <c r="C13" s="192">
        <v>198.50946</v>
      </c>
      <c r="D13" s="192">
        <v>198.78503999999998</v>
      </c>
      <c r="E13" s="192">
        <v>201.35711999999998</v>
      </c>
      <c r="F13" s="192">
        <v>201.54084</v>
      </c>
      <c r="G13" s="91">
        <v>217.46936399999998</v>
      </c>
      <c r="H13" s="192">
        <f>AVERAGE(B13:F13)</f>
        <v>200.048115</v>
      </c>
      <c r="I13" s="192">
        <f>(H13/G13-1)*100</f>
        <v>-8.010898031595836</v>
      </c>
      <c r="J13" s="62">
        <v>224.01142857142855</v>
      </c>
      <c r="K13" s="62">
        <v>202.49139130434784</v>
      </c>
      <c r="L13" s="67">
        <f t="shared" si="0"/>
        <v>-9.60666935804072</v>
      </c>
      <c r="M13" s="4"/>
      <c r="N13" s="4"/>
      <c r="O13" s="4"/>
    </row>
    <row r="14" spans="1:15" ht="15">
      <c r="A14" s="48" t="s">
        <v>16</v>
      </c>
      <c r="B14" s="223" t="s">
        <v>68</v>
      </c>
      <c r="C14" s="193">
        <v>187.48626</v>
      </c>
      <c r="D14" s="193">
        <v>187.76184</v>
      </c>
      <c r="E14" s="193">
        <v>190.33392</v>
      </c>
      <c r="F14" s="193">
        <v>190.51764</v>
      </c>
      <c r="G14" s="92">
        <v>186.604404</v>
      </c>
      <c r="H14" s="193">
        <f>AVERAGE(B14:F14)</f>
        <v>189.02491500000002</v>
      </c>
      <c r="I14" s="193">
        <f>(H14/G14-1)*100</f>
        <v>1.2971349808014399</v>
      </c>
      <c r="J14" s="61">
        <v>216.66238095238086</v>
      </c>
      <c r="K14" s="61">
        <v>189.31147826086956</v>
      </c>
      <c r="L14" s="66">
        <f t="shared" si="0"/>
        <v>-12.623743250344234</v>
      </c>
      <c r="M14" s="4"/>
      <c r="N14" s="4"/>
      <c r="O14" s="4"/>
    </row>
    <row r="15" spans="1:15" ht="15">
      <c r="A15" s="49" t="s">
        <v>45</v>
      </c>
      <c r="B15" s="222" t="s">
        <v>68</v>
      </c>
      <c r="C15" s="192">
        <v>185.64906</v>
      </c>
      <c r="D15" s="192">
        <v>185.92463999999998</v>
      </c>
      <c r="E15" s="192">
        <v>188.49671999999998</v>
      </c>
      <c r="F15" s="192">
        <v>188.68044</v>
      </c>
      <c r="G15" s="93">
        <v>184.76720399999994</v>
      </c>
      <c r="H15" s="192">
        <f>AVERAGE(B15:F15)</f>
        <v>187.187715</v>
      </c>
      <c r="I15" s="192">
        <f>(H15/G15-1)*100</f>
        <v>1.3100328129661332</v>
      </c>
      <c r="J15" s="62">
        <v>214.8257142857143</v>
      </c>
      <c r="K15" s="62">
        <v>187.47427826086957</v>
      </c>
      <c r="L15" s="67">
        <f t="shared" si="0"/>
        <v>-12.731919042274342</v>
      </c>
      <c r="M15" s="4"/>
      <c r="N15" s="4"/>
      <c r="O15" s="4"/>
    </row>
    <row r="16" spans="1:15" ht="15">
      <c r="A16" s="50" t="s">
        <v>70</v>
      </c>
      <c r="B16" s="30" t="s">
        <v>68</v>
      </c>
      <c r="C16" s="191">
        <v>189.2316</v>
      </c>
      <c r="D16" s="191">
        <v>189.2316</v>
      </c>
      <c r="E16" s="191">
        <v>189.9665</v>
      </c>
      <c r="F16" s="191">
        <v>190.7014</v>
      </c>
      <c r="G16" s="87">
        <v>188.79065999999997</v>
      </c>
      <c r="H16" s="191">
        <f>AVERAGE(B16:F16)</f>
        <v>189.782775</v>
      </c>
      <c r="I16" s="191">
        <f>(H16/G16-1)*100</f>
        <v>0.5255106370198659</v>
      </c>
      <c r="J16" s="41">
        <v>205.83609047619052</v>
      </c>
      <c r="K16" s="41">
        <v>199.84</v>
      </c>
      <c r="L16" s="58">
        <f t="shared" si="0"/>
        <v>-2.9130413730259264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86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221" t="s">
        <v>68</v>
      </c>
      <c r="C18" s="191">
        <v>201.09830613349834</v>
      </c>
      <c r="D18" s="191">
        <v>202.50798348781058</v>
      </c>
      <c r="E18" s="191">
        <v>203.87596899224806</v>
      </c>
      <c r="F18" s="191">
        <v>203.62341282130689</v>
      </c>
      <c r="G18" s="187">
        <v>198.92774143179412</v>
      </c>
      <c r="H18" s="212">
        <f>AVERAGE(B18:F18)</f>
        <v>202.77641785871594</v>
      </c>
      <c r="I18" s="212">
        <f>(H18/G18-1)*100</f>
        <v>1.934710764431724</v>
      </c>
      <c r="J18" s="41">
        <v>266.3248227284923</v>
      </c>
      <c r="K18" s="41">
        <v>200.56442216805684</v>
      </c>
      <c r="L18" s="32">
        <f>(K18/J18-1)*100</f>
        <v>-24.691802997077595</v>
      </c>
      <c r="M18" s="4"/>
      <c r="N18" s="4"/>
      <c r="O18" s="4"/>
    </row>
    <row r="19" spans="1:15" ht="15.75">
      <c r="A19" s="120" t="s">
        <v>10</v>
      </c>
      <c r="B19" s="59"/>
      <c r="C19" s="31"/>
      <c r="D19" s="31"/>
      <c r="E19" s="31"/>
      <c r="F19" s="31"/>
      <c r="G19" s="184"/>
      <c r="H19" s="207"/>
      <c r="I19" s="226"/>
      <c r="J19" s="199"/>
      <c r="K19" s="44"/>
      <c r="L19" s="57"/>
      <c r="M19" s="4"/>
      <c r="N19" s="4"/>
      <c r="O19" s="4"/>
    </row>
    <row r="20" spans="1:15" ht="15">
      <c r="A20" s="50" t="s">
        <v>18</v>
      </c>
      <c r="B20" s="191">
        <v>169</v>
      </c>
      <c r="C20" s="191">
        <v>170</v>
      </c>
      <c r="D20" s="191">
        <v>172</v>
      </c>
      <c r="E20" s="191">
        <v>174</v>
      </c>
      <c r="F20" s="191">
        <v>175</v>
      </c>
      <c r="G20" s="187">
        <v>164.8</v>
      </c>
      <c r="H20" s="191">
        <f>AVERAGE(B20:F20)</f>
        <v>172</v>
      </c>
      <c r="I20" s="191">
        <f>(H20/G20-1)*100</f>
        <v>4.3689320388349495</v>
      </c>
      <c r="J20" s="123">
        <v>160</v>
      </c>
      <c r="K20" s="127">
        <v>177.57</v>
      </c>
      <c r="L20" s="32">
        <f>(K20/J20-1)*100</f>
        <v>10.981249999999987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86"/>
      <c r="H21" s="208"/>
      <c r="I21" s="200"/>
      <c r="J21" s="132"/>
      <c r="K21" s="47"/>
      <c r="L21" s="57"/>
      <c r="M21" s="4"/>
      <c r="N21" s="4"/>
      <c r="O21" s="4"/>
    </row>
    <row r="22" spans="1:15" ht="15">
      <c r="A22" s="126" t="s">
        <v>19</v>
      </c>
      <c r="B22" s="224" t="s">
        <v>68</v>
      </c>
      <c r="C22" s="191">
        <v>167.72</v>
      </c>
      <c r="D22" s="191">
        <v>169.59</v>
      </c>
      <c r="E22" s="191">
        <v>164.97</v>
      </c>
      <c r="F22" s="191">
        <v>165.95</v>
      </c>
      <c r="G22" s="188">
        <v>163.158</v>
      </c>
      <c r="H22" s="32">
        <f>AVERAGE(B22:F22)</f>
        <v>167.0575</v>
      </c>
      <c r="I22" s="212">
        <f>(H22/G22-1)*100</f>
        <v>2.3900145870873635</v>
      </c>
      <c r="J22" s="123">
        <v>168.76</v>
      </c>
      <c r="K22" s="127">
        <v>167.78</v>
      </c>
      <c r="L22" s="125">
        <f>(K22/J22-1)*100</f>
        <v>-0.5807063285138581</v>
      </c>
      <c r="M22" s="4"/>
      <c r="N22" s="4"/>
      <c r="O22" s="4"/>
    </row>
    <row r="23" spans="1:15" ht="15">
      <c r="A23" s="130" t="s">
        <v>20</v>
      </c>
      <c r="B23" s="225" t="s">
        <v>68</v>
      </c>
      <c r="C23" s="31">
        <v>166.72</v>
      </c>
      <c r="D23" s="31">
        <v>168.59</v>
      </c>
      <c r="E23" s="31">
        <v>163.97</v>
      </c>
      <c r="F23" s="31">
        <v>164.95</v>
      </c>
      <c r="G23" s="131">
        <v>162.158</v>
      </c>
      <c r="H23" s="133">
        <f>AVERAGE(B23:F23)</f>
        <v>166.0575</v>
      </c>
      <c r="I23" s="31">
        <f>(H23/G23-1)*100</f>
        <v>2.404753388670322</v>
      </c>
      <c r="J23" s="47">
        <v>167.76</v>
      </c>
      <c r="K23" s="132">
        <v>166.78</v>
      </c>
      <c r="L23" s="133">
        <f>(K23/J23-1)*100</f>
        <v>-0.5841678588459631</v>
      </c>
      <c r="M23" s="4"/>
      <c r="N23" s="4"/>
      <c r="O23" s="4"/>
    </row>
    <row r="24" spans="1:15" ht="15">
      <c r="A24" s="121" t="s">
        <v>71</v>
      </c>
      <c r="B24" s="221" t="s">
        <v>68</v>
      </c>
      <c r="C24" s="191">
        <v>206.9040018342475</v>
      </c>
      <c r="D24" s="191">
        <v>205.80168962415564</v>
      </c>
      <c r="E24" s="191">
        <v>205.14030229810047</v>
      </c>
      <c r="F24" s="191">
        <v>204.8096086350729</v>
      </c>
      <c r="G24" s="122">
        <v>205.95601333356848</v>
      </c>
      <c r="H24" s="32">
        <f>AVERAGE(B24:F24)</f>
        <v>205.66390059789413</v>
      </c>
      <c r="I24" s="212">
        <f>(H24/G24-1)*100</f>
        <v>-0.14183258402911125</v>
      </c>
      <c r="J24" s="123">
        <v>251.98857122700574</v>
      </c>
      <c r="K24" s="123">
        <v>215.86388303758133</v>
      </c>
      <c r="L24" s="125">
        <f>(K24/J24-1)*100</f>
        <v>-14.335843889079092</v>
      </c>
      <c r="M24" s="4"/>
      <c r="N24" s="4"/>
      <c r="O24" s="4"/>
    </row>
    <row r="25" spans="1:15" ht="15.75">
      <c r="A25" s="136" t="s">
        <v>21</v>
      </c>
      <c r="B25" s="128"/>
      <c r="C25" s="31"/>
      <c r="D25" s="31"/>
      <c r="E25" s="31"/>
      <c r="F25" s="31"/>
      <c r="G25" s="137"/>
      <c r="H25" s="145"/>
      <c r="I25" s="206"/>
      <c r="J25" s="47"/>
      <c r="K25" s="47"/>
      <c r="L25" s="128"/>
      <c r="M25" s="4"/>
      <c r="N25" s="4"/>
      <c r="O25" s="4"/>
    </row>
    <row r="26" spans="1:15" ht="15">
      <c r="A26" s="121" t="s">
        <v>22</v>
      </c>
      <c r="B26" s="135">
        <v>388</v>
      </c>
      <c r="C26" s="135">
        <v>388</v>
      </c>
      <c r="D26" s="135">
        <v>388</v>
      </c>
      <c r="E26" s="135">
        <v>388</v>
      </c>
      <c r="F26" s="135">
        <v>388</v>
      </c>
      <c r="G26" s="122">
        <v>388</v>
      </c>
      <c r="H26" s="134">
        <f>AVERAGE(B26:F26)</f>
        <v>388</v>
      </c>
      <c r="I26" s="212">
        <f>(H26/G26-1)*100</f>
        <v>0</v>
      </c>
      <c r="J26" s="123">
        <v>375.76</v>
      </c>
      <c r="K26" s="123">
        <v>424.52</v>
      </c>
      <c r="L26" s="124">
        <f>(K26/J26-1)*100</f>
        <v>12.976367894400687</v>
      </c>
      <c r="M26" s="4"/>
      <c r="N26" s="4"/>
      <c r="O26" s="4"/>
    </row>
    <row r="27" spans="1:12" ht="15">
      <c r="A27" s="129" t="s">
        <v>23</v>
      </c>
      <c r="B27" s="194">
        <v>385</v>
      </c>
      <c r="C27" s="194">
        <v>385</v>
      </c>
      <c r="D27" s="194">
        <v>385</v>
      </c>
      <c r="E27" s="194">
        <v>385</v>
      </c>
      <c r="F27" s="194">
        <v>385</v>
      </c>
      <c r="G27" s="137">
        <v>385</v>
      </c>
      <c r="H27" s="145">
        <f>AVERAGE(B27:F27)</f>
        <v>385</v>
      </c>
      <c r="I27" s="31">
        <f>(H27/G27-1)*100</f>
        <v>0</v>
      </c>
      <c r="J27" s="47">
        <v>370.14</v>
      </c>
      <c r="K27" s="47">
        <v>421.52</v>
      </c>
      <c r="L27" s="128">
        <f>(K27/J27-1)*100</f>
        <v>13.881234127627383</v>
      </c>
    </row>
    <row r="28" spans="1:12" ht="15">
      <c r="A28" s="121" t="s">
        <v>24</v>
      </c>
      <c r="B28" s="135">
        <v>384</v>
      </c>
      <c r="C28" s="135">
        <v>384</v>
      </c>
      <c r="D28" s="135">
        <v>384</v>
      </c>
      <c r="E28" s="135">
        <v>385</v>
      </c>
      <c r="F28" s="135">
        <v>385</v>
      </c>
      <c r="G28" s="122">
        <v>384</v>
      </c>
      <c r="H28" s="134">
        <f>AVERAGE(B28:F28)</f>
        <v>384.4</v>
      </c>
      <c r="I28" s="205">
        <f>(H28/G28-1)*100</f>
        <v>0.10416666666666075</v>
      </c>
      <c r="J28" s="122">
        <v>369.62</v>
      </c>
      <c r="K28" s="123">
        <v>417.48</v>
      </c>
      <c r="L28" s="124">
        <f>(K28/J28-1)*100</f>
        <v>12.948433526324333</v>
      </c>
    </row>
    <row r="29" spans="1:12" ht="15.75">
      <c r="A29" s="136" t="s">
        <v>72</v>
      </c>
      <c r="B29" s="194"/>
      <c r="C29" s="194"/>
      <c r="D29" s="194"/>
      <c r="E29" s="194"/>
      <c r="F29" s="195"/>
      <c r="G29" s="137"/>
      <c r="H29" s="145"/>
      <c r="I29" s="206"/>
      <c r="J29" s="47"/>
      <c r="K29" s="47"/>
      <c r="L29" s="128"/>
    </row>
    <row r="30" spans="1:12" ht="15">
      <c r="A30" s="121" t="s">
        <v>73</v>
      </c>
      <c r="B30" s="135">
        <v>352.5</v>
      </c>
      <c r="C30" s="135">
        <v>352.5</v>
      </c>
      <c r="D30" s="135">
        <v>342.5</v>
      </c>
      <c r="E30" s="135">
        <v>342.5</v>
      </c>
      <c r="F30" s="135">
        <v>342.5</v>
      </c>
      <c r="G30" s="189">
        <v>351.1</v>
      </c>
      <c r="H30" s="149">
        <f>AVERAGE(B30:F30)</f>
        <v>346.5</v>
      </c>
      <c r="I30" s="205">
        <f>(H30/G30-1)*100</f>
        <v>-1.3101680432925145</v>
      </c>
      <c r="J30" s="123">
        <v>342.5</v>
      </c>
      <c r="K30" s="150">
        <v>357.0217391304348</v>
      </c>
      <c r="L30" s="124">
        <f>(K30/J30-1)*100</f>
        <v>4.239923833703596</v>
      </c>
    </row>
    <row r="31" spans="1:12" ht="15">
      <c r="A31" s="197" t="s">
        <v>74</v>
      </c>
      <c r="B31" s="151">
        <v>336.5</v>
      </c>
      <c r="C31" s="151">
        <v>336.5</v>
      </c>
      <c r="D31" s="151">
        <v>337.5</v>
      </c>
      <c r="E31" s="151">
        <v>337.5</v>
      </c>
      <c r="F31" s="151">
        <v>337.5</v>
      </c>
      <c r="G31" s="190">
        <v>339.9</v>
      </c>
      <c r="H31" s="151">
        <f>AVERAGE(B31:F31)</f>
        <v>337.1</v>
      </c>
      <c r="I31" s="162">
        <f>(H31/G31-1)*100</f>
        <v>-0.8237716975580955</v>
      </c>
      <c r="J31" s="210">
        <v>332.5</v>
      </c>
      <c r="K31" s="152">
        <v>347.2391304347826</v>
      </c>
      <c r="L31" s="151">
        <f>(K31/J31-1)*100</f>
        <v>4.432821183393276</v>
      </c>
    </row>
    <row r="32" spans="1:12" ht="15.75" customHeight="1">
      <c r="A32" s="245" t="s">
        <v>25</v>
      </c>
      <c r="B32" s="245"/>
      <c r="C32" s="245"/>
      <c r="D32" s="245"/>
      <c r="E32" s="181"/>
      <c r="F32" s="181"/>
      <c r="G32" s="246" t="s">
        <v>0</v>
      </c>
      <c r="H32" s="246"/>
      <c r="I32" s="246"/>
      <c r="J32" s="182"/>
      <c r="K32" s="182"/>
      <c r="L32" s="182"/>
    </row>
    <row r="33" spans="1:12" ht="15">
      <c r="A33" s="244" t="s">
        <v>58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</row>
    <row r="34" spans="1:12" ht="15">
      <c r="A34" s="243" t="s">
        <v>79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</row>
    <row r="35" spans="1:12" ht="15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30:H31 H7:H8 I8 H25" formulaRange="1"/>
    <ignoredError sqref="I6 H10:I18 I20:I21 I24 I22:I23 I25:I26" unlockedFormula="1"/>
    <ignoredError sqref="H6 H20:H21 H19 I19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2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0" t="s">
        <v>78</v>
      </c>
      <c r="C2" s="240"/>
      <c r="D2" s="240"/>
      <c r="E2" s="240"/>
      <c r="F2" s="240"/>
      <c r="G2" s="247" t="s">
        <v>2</v>
      </c>
      <c r="H2" s="247"/>
      <c r="I2" s="247"/>
      <c r="J2" s="20"/>
      <c r="K2" s="21"/>
      <c r="L2" s="22"/>
    </row>
    <row r="3" spans="1:12" ht="15" customHeight="1">
      <c r="A3" s="19"/>
      <c r="B3" s="240"/>
      <c r="C3" s="240"/>
      <c r="D3" s="240"/>
      <c r="E3" s="240"/>
      <c r="F3" s="240"/>
      <c r="G3" s="247"/>
      <c r="H3" s="247"/>
      <c r="I3" s="247"/>
      <c r="J3" s="242" t="s">
        <v>3</v>
      </c>
      <c r="K3" s="242"/>
      <c r="L3" s="242"/>
    </row>
    <row r="4" spans="1:12" ht="15" customHeight="1">
      <c r="A4" s="250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7" t="s">
        <v>8</v>
      </c>
      <c r="G4" s="248"/>
      <c r="H4" s="249"/>
      <c r="I4" s="247"/>
      <c r="J4" s="251" t="s">
        <v>77</v>
      </c>
      <c r="K4" s="252"/>
      <c r="L4" s="253"/>
    </row>
    <row r="5" spans="1:12" ht="15" customHeight="1">
      <c r="A5" s="250"/>
      <c r="B5" s="83">
        <v>5</v>
      </c>
      <c r="C5" s="84">
        <v>6</v>
      </c>
      <c r="D5" s="84">
        <v>7</v>
      </c>
      <c r="E5" s="84">
        <v>8</v>
      </c>
      <c r="F5" s="84">
        <v>9</v>
      </c>
      <c r="G5" s="94" t="s">
        <v>56</v>
      </c>
      <c r="H5" s="101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3"/>
      <c r="C6" s="81"/>
      <c r="D6" s="81"/>
      <c r="E6" s="138"/>
      <c r="F6" s="85"/>
      <c r="G6" s="95"/>
      <c r="H6" s="146"/>
      <c r="I6" s="27"/>
      <c r="J6" s="147"/>
      <c r="K6" s="168"/>
      <c r="L6" s="28"/>
    </row>
    <row r="7" spans="1:12" ht="15" customHeight="1">
      <c r="A7" s="29" t="s">
        <v>26</v>
      </c>
      <c r="B7" s="82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89" t="s">
        <v>69</v>
      </c>
      <c r="H7" s="82" t="s">
        <v>69</v>
      </c>
      <c r="I7" s="82" t="s">
        <v>69</v>
      </c>
      <c r="J7" s="30" t="s">
        <v>68</v>
      </c>
      <c r="K7" s="30" t="s">
        <v>68</v>
      </c>
      <c r="L7" s="30" t="s">
        <v>69</v>
      </c>
    </row>
    <row r="8" spans="1:12" ht="15" customHeight="1">
      <c r="A8" s="26" t="s">
        <v>27</v>
      </c>
      <c r="B8" s="76" t="s">
        <v>68</v>
      </c>
      <c r="C8" s="180">
        <v>109.197</v>
      </c>
      <c r="D8" s="200">
        <v>112.8139</v>
      </c>
      <c r="E8" s="200">
        <v>113.6751</v>
      </c>
      <c r="F8" s="200">
        <v>113.1584</v>
      </c>
      <c r="G8" s="96">
        <v>111.88384</v>
      </c>
      <c r="H8" s="200">
        <f>AVERAGE(B8:F8)</f>
        <v>112.21109999999999</v>
      </c>
      <c r="I8" s="200">
        <f>(H8/G8-1)*100</f>
        <v>0.2924997926420758</v>
      </c>
      <c r="J8" s="153">
        <v>155.87</v>
      </c>
      <c r="K8" s="169">
        <v>120.09</v>
      </c>
      <c r="L8" s="57">
        <f>(K8/J8-1)*100</f>
        <v>-22.955026624751397</v>
      </c>
    </row>
    <row r="9" spans="1:12" ht="15" customHeight="1">
      <c r="A9" s="29" t="s">
        <v>28</v>
      </c>
      <c r="B9" s="219">
        <v>396</v>
      </c>
      <c r="C9" s="178">
        <v>396</v>
      </c>
      <c r="D9" s="201">
        <v>404</v>
      </c>
      <c r="E9" s="201">
        <v>402</v>
      </c>
      <c r="F9" s="201">
        <v>402</v>
      </c>
      <c r="G9" s="90">
        <v>393.6</v>
      </c>
      <c r="H9" s="134">
        <f>AVERAGE(B9:F9)</f>
        <v>400</v>
      </c>
      <c r="I9" s="215">
        <f>(H9/G9-1)*100</f>
        <v>1.6260162601625883</v>
      </c>
      <c r="J9" s="154">
        <v>362.1</v>
      </c>
      <c r="K9" s="170">
        <v>408</v>
      </c>
      <c r="L9" s="32">
        <f>(K9/J9-1)*100</f>
        <v>12.676056338028152</v>
      </c>
    </row>
    <row r="10" spans="1:12" ht="15" customHeight="1">
      <c r="A10" s="72" t="s">
        <v>29</v>
      </c>
      <c r="B10" s="76" t="s">
        <v>68</v>
      </c>
      <c r="C10" s="180">
        <v>357.9784</v>
      </c>
      <c r="D10" s="200">
        <v>364.4086</v>
      </c>
      <c r="E10" s="200">
        <v>364.5005</v>
      </c>
      <c r="F10" s="200">
        <v>366.4295</v>
      </c>
      <c r="G10" s="96">
        <v>355.40634</v>
      </c>
      <c r="H10" s="200">
        <f aca="true" t="shared" si="0" ref="H10:H22">AVERAGE(B10:F10)</f>
        <v>363.32924999999994</v>
      </c>
      <c r="I10" s="200">
        <f aca="true" t="shared" si="1" ref="I10:I22">(H10/G10-1)*100</f>
        <v>2.2292539857336147</v>
      </c>
      <c r="J10" s="155">
        <v>347.03</v>
      </c>
      <c r="K10" s="169">
        <v>370.32</v>
      </c>
      <c r="L10" s="57">
        <f>(K10/J10-1)*100</f>
        <v>6.711235339884158</v>
      </c>
    </row>
    <row r="11" spans="1:12" ht="15" customHeight="1">
      <c r="A11" s="29" t="s">
        <v>53</v>
      </c>
      <c r="B11" s="75" t="s">
        <v>68</v>
      </c>
      <c r="C11" s="178">
        <v>356.4080748704463</v>
      </c>
      <c r="D11" s="201">
        <v>357.8160292857699</v>
      </c>
      <c r="E11" s="201">
        <v>359.14728682170545</v>
      </c>
      <c r="F11" s="201">
        <v>360.56054506039015</v>
      </c>
      <c r="G11" s="90">
        <v>351.4290496840375</v>
      </c>
      <c r="H11" s="134">
        <f t="shared" si="0"/>
        <v>358.482984009578</v>
      </c>
      <c r="I11" s="215">
        <f t="shared" si="1"/>
        <v>2.0072143529063613</v>
      </c>
      <c r="J11" s="154">
        <v>368.9322680142062</v>
      </c>
      <c r="K11" s="170">
        <v>354.3264165088924</v>
      </c>
      <c r="L11" s="32">
        <f>(K11/J11-1)*100</f>
        <v>-3.958952027679885</v>
      </c>
    </row>
    <row r="12" spans="1:12" s="13" customFormat="1" ht="15" customHeight="1">
      <c r="A12" s="33" t="s">
        <v>60</v>
      </c>
      <c r="B12" s="76" t="s">
        <v>68</v>
      </c>
      <c r="C12" s="180">
        <v>106.7367932554722</v>
      </c>
      <c r="D12" s="200">
        <v>107.4850066204533</v>
      </c>
      <c r="E12" s="200">
        <v>106.9767441860465</v>
      </c>
      <c r="F12" s="200">
        <v>106.84422421802415</v>
      </c>
      <c r="G12" s="97">
        <v>105.6662681962121</v>
      </c>
      <c r="H12" s="200">
        <f t="shared" si="0"/>
        <v>107.01069206999904</v>
      </c>
      <c r="I12" s="200">
        <f t="shared" si="1"/>
        <v>1.2723302305807538</v>
      </c>
      <c r="J12" s="156">
        <v>164.78941351502334</v>
      </c>
      <c r="K12" s="171">
        <v>106.21049821130565</v>
      </c>
      <c r="L12" s="57">
        <f>(K12/J12-1)*100</f>
        <v>-35.54774184470123</v>
      </c>
    </row>
    <row r="13" spans="1:12" ht="15" customHeight="1">
      <c r="A13" s="74" t="s">
        <v>30</v>
      </c>
      <c r="B13" s="219">
        <v>155</v>
      </c>
      <c r="C13" s="178">
        <v>155</v>
      </c>
      <c r="D13" s="201">
        <v>157</v>
      </c>
      <c r="E13" s="201">
        <v>159</v>
      </c>
      <c r="F13" s="201">
        <v>160</v>
      </c>
      <c r="G13" s="90">
        <v>148.8</v>
      </c>
      <c r="H13" s="134">
        <f t="shared" si="0"/>
        <v>157.2</v>
      </c>
      <c r="I13" s="215">
        <f t="shared" si="1"/>
        <v>5.645161290322576</v>
      </c>
      <c r="J13" s="157">
        <v>131.25</v>
      </c>
      <c r="K13" s="113">
        <v>147.83</v>
      </c>
      <c r="L13" s="32">
        <f aca="true" t="shared" si="2" ref="L13:L25">(K13/J13-1)*100</f>
        <v>12.632380952380974</v>
      </c>
    </row>
    <row r="14" spans="1:12" ht="15" customHeight="1">
      <c r="A14" s="33" t="s">
        <v>31</v>
      </c>
      <c r="B14" s="76" t="s">
        <v>68</v>
      </c>
      <c r="C14" s="180">
        <v>718.9266</v>
      </c>
      <c r="D14" s="200">
        <v>719.588</v>
      </c>
      <c r="E14" s="200">
        <v>722.013</v>
      </c>
      <c r="F14" s="200">
        <v>724.2177</v>
      </c>
      <c r="G14" s="99">
        <v>730.03784</v>
      </c>
      <c r="H14" s="200">
        <f t="shared" si="0"/>
        <v>721.186325</v>
      </c>
      <c r="I14" s="200">
        <f t="shared" si="1"/>
        <v>-1.212473452061058</v>
      </c>
      <c r="J14" s="158">
        <v>627.58</v>
      </c>
      <c r="K14" s="112">
        <v>714.26</v>
      </c>
      <c r="L14" s="57">
        <f t="shared" si="2"/>
        <v>13.811784951719286</v>
      </c>
    </row>
    <row r="15" spans="1:12" ht="15" customHeight="1">
      <c r="A15" s="34" t="s">
        <v>32</v>
      </c>
      <c r="B15" s="75" t="s">
        <v>68</v>
      </c>
      <c r="C15" s="178">
        <v>722.2335</v>
      </c>
      <c r="D15" s="201">
        <v>723.3358</v>
      </c>
      <c r="E15" s="201">
        <v>726.2018</v>
      </c>
      <c r="F15" s="201">
        <v>728.186</v>
      </c>
      <c r="G15" s="98">
        <v>718.1329</v>
      </c>
      <c r="H15" s="134">
        <f t="shared" si="0"/>
        <v>724.989275</v>
      </c>
      <c r="I15" s="215">
        <f t="shared" si="1"/>
        <v>0.954750158362061</v>
      </c>
      <c r="J15" s="159">
        <v>627.7</v>
      </c>
      <c r="K15" s="172">
        <v>710.96</v>
      </c>
      <c r="L15" s="32">
        <f t="shared" si="2"/>
        <v>13.264298231639327</v>
      </c>
    </row>
    <row r="16" spans="1:12" ht="15" customHeight="1">
      <c r="A16" s="33" t="s">
        <v>33</v>
      </c>
      <c r="B16" s="180">
        <v>836.9602</v>
      </c>
      <c r="C16" s="180">
        <v>836.4934</v>
      </c>
      <c r="D16" s="200">
        <v>838.0202</v>
      </c>
      <c r="E16" s="200">
        <v>836.8906</v>
      </c>
      <c r="F16" s="200">
        <v>843.8344</v>
      </c>
      <c r="G16" s="99">
        <v>821.83428</v>
      </c>
      <c r="H16" s="200">
        <f t="shared" si="0"/>
        <v>838.4397599999999</v>
      </c>
      <c r="I16" s="200">
        <f t="shared" si="1"/>
        <v>2.020538739269906</v>
      </c>
      <c r="J16" s="158">
        <v>727.66</v>
      </c>
      <c r="K16" s="173">
        <v>824.11</v>
      </c>
      <c r="L16" s="57">
        <f t="shared" si="2"/>
        <v>13.254816810048652</v>
      </c>
    </row>
    <row r="17" spans="1:12" ht="15" customHeight="1">
      <c r="A17" s="34" t="s">
        <v>34</v>
      </c>
      <c r="B17" s="219">
        <v>750</v>
      </c>
      <c r="C17" s="178">
        <v>750</v>
      </c>
      <c r="D17" s="201">
        <v>750</v>
      </c>
      <c r="E17" s="201">
        <v>752</v>
      </c>
      <c r="F17" s="201">
        <v>750</v>
      </c>
      <c r="G17" s="90">
        <v>752</v>
      </c>
      <c r="H17" s="134">
        <f t="shared" si="0"/>
        <v>750.4</v>
      </c>
      <c r="I17" s="215">
        <f t="shared" si="1"/>
        <v>-0.21276595744681437</v>
      </c>
      <c r="J17" s="159">
        <v>631.7</v>
      </c>
      <c r="K17" s="172">
        <v>747.7</v>
      </c>
      <c r="L17" s="32">
        <f t="shared" si="2"/>
        <v>18.363147063479502</v>
      </c>
    </row>
    <row r="18" spans="1:12" ht="15" customHeight="1">
      <c r="A18" s="33" t="s">
        <v>35</v>
      </c>
      <c r="B18" s="180">
        <v>815</v>
      </c>
      <c r="C18" s="200">
        <v>820</v>
      </c>
      <c r="D18" s="200">
        <v>825</v>
      </c>
      <c r="E18" s="200">
        <v>825</v>
      </c>
      <c r="F18" s="200">
        <v>822.5</v>
      </c>
      <c r="G18" s="77">
        <v>826</v>
      </c>
      <c r="H18" s="200">
        <f t="shared" si="0"/>
        <v>821.5</v>
      </c>
      <c r="I18" s="200">
        <f t="shared" si="1"/>
        <v>-0.5447941888619856</v>
      </c>
      <c r="J18" s="158">
        <v>814.46</v>
      </c>
      <c r="K18" s="173">
        <v>817.72</v>
      </c>
      <c r="L18" s="57">
        <f t="shared" si="2"/>
        <v>0.4002652063944234</v>
      </c>
    </row>
    <row r="19" spans="1:12" ht="15" customHeight="1">
      <c r="A19" s="34" t="s">
        <v>36</v>
      </c>
      <c r="B19" s="219">
        <v>785</v>
      </c>
      <c r="C19" s="178">
        <v>785</v>
      </c>
      <c r="D19" s="201">
        <v>785</v>
      </c>
      <c r="E19" s="201">
        <v>785</v>
      </c>
      <c r="F19" s="201">
        <v>775</v>
      </c>
      <c r="G19" s="90">
        <v>785.6</v>
      </c>
      <c r="H19" s="134">
        <f t="shared" si="0"/>
        <v>783</v>
      </c>
      <c r="I19" s="215">
        <f t="shared" si="1"/>
        <v>-0.33095723014257006</v>
      </c>
      <c r="J19" s="159">
        <v>788.25</v>
      </c>
      <c r="K19" s="172">
        <v>781.22</v>
      </c>
      <c r="L19" s="32">
        <f t="shared" si="2"/>
        <v>-0.8918490326673023</v>
      </c>
    </row>
    <row r="20" spans="1:12" ht="15" customHeight="1">
      <c r="A20" s="33" t="s">
        <v>37</v>
      </c>
      <c r="B20" s="180">
        <v>850.3515</v>
      </c>
      <c r="C20" s="180">
        <v>847.6467</v>
      </c>
      <c r="D20" s="200">
        <v>848.144</v>
      </c>
      <c r="E20" s="200">
        <v>853.7407</v>
      </c>
      <c r="F20" s="200">
        <v>852.8353</v>
      </c>
      <c r="G20" s="119">
        <v>832.7804400000001</v>
      </c>
      <c r="H20" s="200">
        <f t="shared" si="0"/>
        <v>850.5436400000001</v>
      </c>
      <c r="I20" s="200">
        <f t="shared" si="1"/>
        <v>2.132999185235418</v>
      </c>
      <c r="J20" s="158">
        <v>752.9</v>
      </c>
      <c r="K20" s="173">
        <v>817.21</v>
      </c>
      <c r="L20" s="57">
        <f t="shared" si="2"/>
        <v>8.541638995882606</v>
      </c>
    </row>
    <row r="21" spans="1:12" ht="15" customHeight="1">
      <c r="A21" s="34" t="s">
        <v>38</v>
      </c>
      <c r="B21" s="75" t="s">
        <v>68</v>
      </c>
      <c r="C21" s="178">
        <v>1014.1252</v>
      </c>
      <c r="D21" s="178">
        <v>1014.1252</v>
      </c>
      <c r="E21" s="201">
        <v>1014.1252</v>
      </c>
      <c r="F21" s="201">
        <v>1014.1252</v>
      </c>
      <c r="G21" s="78">
        <v>1014.1252000000001</v>
      </c>
      <c r="H21" s="134">
        <f t="shared" si="0"/>
        <v>1014.1252</v>
      </c>
      <c r="I21" s="215">
        <f t="shared" si="1"/>
        <v>-1.1102230246251565E-14</v>
      </c>
      <c r="J21" s="159">
        <v>981.06</v>
      </c>
      <c r="K21" s="172">
        <v>1011.49</v>
      </c>
      <c r="L21" s="32">
        <f t="shared" si="2"/>
        <v>3.1017470898823785</v>
      </c>
    </row>
    <row r="22" spans="1:12" ht="15" customHeight="1">
      <c r="A22" s="33" t="s">
        <v>39</v>
      </c>
      <c r="B22" s="76" t="s">
        <v>68</v>
      </c>
      <c r="C22" s="180">
        <v>1223.5641</v>
      </c>
      <c r="D22" s="180">
        <v>1223.5641</v>
      </c>
      <c r="E22" s="200">
        <v>1223.5641</v>
      </c>
      <c r="F22" s="200">
        <v>1223.5641</v>
      </c>
      <c r="G22" s="79">
        <v>1223.5641</v>
      </c>
      <c r="H22" s="200">
        <f t="shared" si="0"/>
        <v>1223.5641</v>
      </c>
      <c r="I22" s="200">
        <f t="shared" si="1"/>
        <v>0</v>
      </c>
      <c r="J22" s="158">
        <v>1190.49</v>
      </c>
      <c r="K22" s="35">
        <v>1220.93</v>
      </c>
      <c r="L22" s="57">
        <f t="shared" si="2"/>
        <v>2.5569303396080656</v>
      </c>
    </row>
    <row r="23" spans="1:12" ht="15" customHeight="1">
      <c r="A23" s="179" t="s">
        <v>40</v>
      </c>
      <c r="B23" s="201"/>
      <c r="C23" s="178"/>
      <c r="D23" s="201"/>
      <c r="E23" s="201"/>
      <c r="F23" s="178"/>
      <c r="G23" s="80"/>
      <c r="H23" s="134"/>
      <c r="I23" s="215"/>
      <c r="J23" s="157"/>
      <c r="K23" s="174"/>
      <c r="L23" s="32"/>
    </row>
    <row r="24" spans="1:12" ht="15" customHeight="1">
      <c r="A24" s="33" t="s">
        <v>41</v>
      </c>
      <c r="B24" s="76">
        <v>449.7425</v>
      </c>
      <c r="C24" s="76" t="s">
        <v>68</v>
      </c>
      <c r="D24" s="200">
        <v>451.2857</v>
      </c>
      <c r="E24" s="200">
        <v>453.0494</v>
      </c>
      <c r="F24" s="200">
        <v>452.388</v>
      </c>
      <c r="G24" s="77">
        <v>449.13620000000003</v>
      </c>
      <c r="H24" s="145">
        <f>AVERAGE(B24:F24)</f>
        <v>451.6164</v>
      </c>
      <c r="I24" s="216">
        <f>(H24/G24-1)*100</f>
        <v>0.5522155640093063</v>
      </c>
      <c r="J24" s="160">
        <v>253.95</v>
      </c>
      <c r="K24" s="31">
        <v>442.06</v>
      </c>
      <c r="L24" s="57">
        <f t="shared" si="2"/>
        <v>74.0736365426265</v>
      </c>
    </row>
    <row r="25" spans="1:12" ht="15" customHeight="1">
      <c r="A25" s="34" t="s">
        <v>42</v>
      </c>
      <c r="B25" s="75">
        <v>540.2</v>
      </c>
      <c r="C25" s="178">
        <v>539.2</v>
      </c>
      <c r="D25" s="201">
        <v>538.1</v>
      </c>
      <c r="E25" s="201">
        <v>541.4</v>
      </c>
      <c r="F25" s="201">
        <v>541.2</v>
      </c>
      <c r="G25" s="80">
        <v>534.0999999999999</v>
      </c>
      <c r="H25" s="201">
        <f>AVERAGE(B25:F25)</f>
        <v>540.0200000000001</v>
      </c>
      <c r="I25" s="201">
        <f>(H25/G25-1)*100</f>
        <v>1.1084066654184932</v>
      </c>
      <c r="J25" s="135">
        <v>343.38</v>
      </c>
      <c r="K25" s="118">
        <v>536.94</v>
      </c>
      <c r="L25" s="32">
        <f t="shared" si="2"/>
        <v>56.3690372182422</v>
      </c>
    </row>
    <row r="26" spans="1:12" ht="15" customHeight="1">
      <c r="A26" s="33" t="s">
        <v>43</v>
      </c>
      <c r="B26" s="76" t="s">
        <v>68</v>
      </c>
      <c r="C26" s="180">
        <v>445.7742</v>
      </c>
      <c r="D26" s="200">
        <v>447.3174</v>
      </c>
      <c r="E26" s="200">
        <v>445.7742</v>
      </c>
      <c r="F26" s="200">
        <v>440.7035</v>
      </c>
      <c r="G26" s="79">
        <v>445.42143999999996</v>
      </c>
      <c r="H26" s="145">
        <f>AVERAGE(B26:F26)</f>
        <v>444.892325</v>
      </c>
      <c r="I26" s="216">
        <f>(H26/G26-1)*100</f>
        <v>-0.11878974662735686</v>
      </c>
      <c r="J26" s="209">
        <v>235.34</v>
      </c>
      <c r="K26" s="171">
        <v>441.24</v>
      </c>
      <c r="L26" s="57">
        <f>(K26/J26-1)*100</f>
        <v>87.49043936432398</v>
      </c>
    </row>
    <row r="27" spans="1:12" ht="15" customHeight="1">
      <c r="A27" s="34" t="s">
        <v>44</v>
      </c>
      <c r="B27" s="202" t="s">
        <v>69</v>
      </c>
      <c r="C27" s="203" t="s">
        <v>69</v>
      </c>
      <c r="D27" s="203" t="s">
        <v>69</v>
      </c>
      <c r="E27" s="203" t="s">
        <v>69</v>
      </c>
      <c r="F27" s="203" t="s">
        <v>69</v>
      </c>
      <c r="G27" s="204" t="s">
        <v>69</v>
      </c>
      <c r="H27" s="202" t="s">
        <v>69</v>
      </c>
      <c r="I27" s="202" t="s">
        <v>69</v>
      </c>
      <c r="J27" s="60" t="s">
        <v>68</v>
      </c>
      <c r="K27" s="60" t="s">
        <v>68</v>
      </c>
      <c r="L27" s="213" t="s">
        <v>69</v>
      </c>
    </row>
    <row r="28" spans="1:12" ht="15" customHeight="1">
      <c r="A28" s="256" t="s">
        <v>58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</row>
    <row r="29" spans="1:12" ht="15.75" customHeight="1">
      <c r="A29" s="243" t="s">
        <v>79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</row>
    <row r="30" spans="1:12" ht="15" customHeight="1">
      <c r="A30" s="243"/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</row>
    <row r="31" spans="1:12" ht="18">
      <c r="A31" s="17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5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</row>
    <row r="33" spans="1:12" ht="18">
      <c r="A33" s="254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9 H24:H25 H13:H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C1" sqref="C1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2016-09-12T14:18:48Z</cp:lastPrinted>
  <dcterms:created xsi:type="dcterms:W3CDTF">2010-11-09T14:07:20Z</dcterms:created>
  <dcterms:modified xsi:type="dcterms:W3CDTF">2016-09-12T14:19:03Z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