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4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<sst xmlns="http://schemas.openxmlformats.org/spreadsheetml/2006/main" count="141" uniqueCount="80">
  <si>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</si>
  <si>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</si>
  <si>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</si>
  <si>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</si>
  <si>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</si>
  <si>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</si>
  <si>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</si>
  <si>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</si>
  <si>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</si>
  <si>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</si>
  <si>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</si>
  <si>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</si>
  <si>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</si>
  <si>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</si>
  <si>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</si>
  <si>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</si>
  <si>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</si>
  <si>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</si>
  <si>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</si>
  <si>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</si>
  <si>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</si>
  <si>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</si>
  <si>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</si>
  <si>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</si>
  <si>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</si>
  <si>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</si>
  <si>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</si>
  <si>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</si>
  <si>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</si>
  <si>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</si>
  <si>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</si>
  <si>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</si>
  <si>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</si>
  <si>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</si>
  <si>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</si>
  <si>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</si>
  <si>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</si>
  <si>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</si>
  <si>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</si>
  <si>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</si>
  <si>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</si>
  <si>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</si>
  <si>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</si>
  <si>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</si>
  <si>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</si>
  <si>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</si>
  <si>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</si>
  <si>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</si>
  <si>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</si>
  <si>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</si>
  <si>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</si>
  <si>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</si>
  <si>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</si>
  <si>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</si>
  <si>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</si>
  <si>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</si>
  <si>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</si>
  <si>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</si>
  <si>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</si>
  <si>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</si>
  <si>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</si>
  <si>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</si>
  <si>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</si>
  <si>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</si>
  <si>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</si>
  <si>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</si>
  <si>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</si>
  <si>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</si>
  <si>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</si>
  <si>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</si>
  <si>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</si>
  <si>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</si>
  <si>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</si>
  <si>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</si>
  <si>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</si>
  <si>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</si>
  <si>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</si>
  <si>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Octubre 2016</t>
  </si>
  <si>
    <t>Septiembre</t>
  </si>
  <si>
    <t>semana del 17 al 23 de octubre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</si>
</sst>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57" fillId="60" borderId="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" xfId="177"/>
    <cellStyle name="Buena 2" xfId="178"/>
    <cellStyle name="Buena 3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4"/>
      <c r="G6" s="1"/>
      <c r="H6" s="1"/>
    </row>
    <row r="7" spans="1:8" ht="18">
      <c r="A7" s="1"/>
      <c r="B7" s="1"/>
      <c r="C7" s="1"/>
      <c r="D7" s="1"/>
      <c r="E7" s="1"/>
      <c r="F7" s="214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2" t="s">
        <v>79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3"/>
      <c r="G6" s="103"/>
      <c r="H6" s="103"/>
    </row>
    <row r="7" spans="1:8" ht="18">
      <c r="A7" s="103"/>
      <c r="B7" s="103"/>
      <c r="C7" s="103"/>
      <c r="D7" s="103"/>
      <c r="E7" s="103"/>
      <c r="F7" s="213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2" t="s">
        <v>50</v>
      </c>
      <c r="B10" s="222"/>
      <c r="C10" s="222"/>
      <c r="D10" s="223"/>
      <c r="E10" s="222"/>
      <c r="F10" s="222"/>
      <c r="G10" s="104"/>
      <c r="H10" s="103"/>
    </row>
    <row r="11" spans="1:8" ht="18">
      <c r="A11" s="224" t="s">
        <v>52</v>
      </c>
      <c r="B11" s="224"/>
      <c r="C11" s="224"/>
      <c r="D11" s="224"/>
      <c r="E11" s="224"/>
      <c r="F11" s="224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5" t="s">
        <v>46</v>
      </c>
      <c r="B13" s="225"/>
      <c r="C13" s="225"/>
      <c r="D13" s="226"/>
      <c r="E13" s="225"/>
      <c r="F13" s="225"/>
      <c r="G13" s="106"/>
      <c r="H13" s="103"/>
    </row>
    <row r="14" spans="1:8" ht="18">
      <c r="A14" s="229" t="s">
        <v>47</v>
      </c>
      <c r="B14" s="229"/>
      <c r="C14" s="229"/>
      <c r="D14" s="230"/>
      <c r="E14" s="229"/>
      <c r="F14" s="229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29" t="s">
        <v>66</v>
      </c>
      <c r="B18" s="229"/>
      <c r="C18" s="229"/>
      <c r="D18" s="230"/>
      <c r="E18" s="229"/>
      <c r="F18" s="229"/>
      <c r="G18" s="109"/>
      <c r="H18" s="103"/>
      <c r="I18" s="103"/>
      <c r="J18" s="103"/>
      <c r="K18" s="103"/>
      <c r="L18" s="103"/>
    </row>
    <row r="19" spans="1:12" ht="18">
      <c r="A19" s="225" t="s">
        <v>67</v>
      </c>
      <c r="B19" s="225"/>
      <c r="C19" s="225"/>
      <c r="D19" s="226"/>
      <c r="E19" s="225"/>
      <c r="F19" s="225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29" t="s">
        <v>48</v>
      </c>
      <c r="B22" s="229"/>
      <c r="C22" s="229"/>
      <c r="D22" s="230"/>
      <c r="E22" s="229"/>
      <c r="F22" s="229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31" t="s">
        <v>0</v>
      </c>
      <c r="B24" s="231"/>
      <c r="C24" s="231"/>
      <c r="D24" s="231"/>
      <c r="E24" s="231"/>
      <c r="F24" s="231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7" t="s">
        <v>51</v>
      </c>
      <c r="C36" s="227"/>
      <c r="D36" s="227"/>
    </row>
    <row r="37" spans="2:4" ht="18">
      <c r="B37" s="227" t="s">
        <v>61</v>
      </c>
      <c r="C37" s="227"/>
      <c r="D37" s="12"/>
    </row>
    <row r="38" spans="2:4" ht="18">
      <c r="B38" s="227" t="s">
        <v>62</v>
      </c>
      <c r="C38" s="227"/>
      <c r="D38" s="12"/>
    </row>
    <row r="39" spans="2:4" ht="18">
      <c r="B39" s="228" t="s">
        <v>49</v>
      </c>
      <c r="C39" s="22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77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78</v>
      </c>
      <c r="K3" s="236"/>
      <c r="L3" s="236"/>
      <c r="M3" s="4"/>
      <c r="N3" s="4"/>
      <c r="O3" s="4"/>
    </row>
    <row r="4" spans="1:15" ht="15.75">
      <c r="A4" s="233"/>
      <c r="B4" s="64">
        <v>17</v>
      </c>
      <c r="C4" s="63">
        <v>18</v>
      </c>
      <c r="D4" s="63">
        <v>19</v>
      </c>
      <c r="E4" s="63">
        <v>20</v>
      </c>
      <c r="F4" s="174">
        <v>21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185</v>
      </c>
      <c r="C6" s="189">
        <v>185</v>
      </c>
      <c r="D6" s="189">
        <v>185</v>
      </c>
      <c r="E6" s="189">
        <v>183</v>
      </c>
      <c r="F6" s="189">
        <v>183</v>
      </c>
      <c r="G6" s="86">
        <v>185</v>
      </c>
      <c r="H6" s="208">
        <f>AVERAGE(B6:F6)</f>
        <v>184.2</v>
      </c>
      <c r="I6" s="208">
        <f>(H6/G6-1)*100</f>
        <v>-0.4324324324324391</v>
      </c>
      <c r="J6" s="162">
        <v>222.8636</v>
      </c>
      <c r="K6" s="41">
        <v>200.9091</v>
      </c>
      <c r="L6" s="58">
        <f>(K6/J6-1)*100</f>
        <v>-9.851092776029823</v>
      </c>
      <c r="M6" s="4"/>
      <c r="N6" s="4"/>
      <c r="O6" s="4"/>
    </row>
    <row r="7" spans="1:15" ht="15">
      <c r="A7" s="54" t="s">
        <v>54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187.45</v>
      </c>
      <c r="K7" s="42">
        <v>190.22727272727272</v>
      </c>
      <c r="L7" s="59">
        <f>(K7/J7-1)*100</f>
        <v>1.481607216469838</v>
      </c>
      <c r="M7" s="4"/>
      <c r="N7" s="4"/>
      <c r="O7" s="4"/>
    </row>
    <row r="8" spans="1:15" ht="15.75">
      <c r="A8" s="55" t="s">
        <v>12</v>
      </c>
      <c r="B8" s="189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13</v>
      </c>
      <c r="B9" s="193" t="s">
        <v>68</v>
      </c>
      <c r="C9" s="193" t="s">
        <v>68</v>
      </c>
      <c r="D9" s="193" t="s">
        <v>68</v>
      </c>
      <c r="E9" s="193" t="s">
        <v>68</v>
      </c>
      <c r="F9" s="193" t="s">
        <v>68</v>
      </c>
      <c r="G9" s="182" t="s">
        <v>68</v>
      </c>
      <c r="H9" s="193" t="s">
        <v>68</v>
      </c>
      <c r="I9" s="193" t="s">
        <v>68</v>
      </c>
      <c r="J9" s="164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08">
        <v>190.61</v>
      </c>
      <c r="C10" s="189">
        <v>189.23</v>
      </c>
      <c r="D10" s="189">
        <v>189.32</v>
      </c>
      <c r="E10" s="189">
        <v>188.13</v>
      </c>
      <c r="F10" s="189">
        <v>187.21</v>
      </c>
      <c r="G10" s="183">
        <v>185.172</v>
      </c>
      <c r="H10" s="208">
        <f>AVERAGE(B10:F10)</f>
        <v>188.90000000000003</v>
      </c>
      <c r="I10" s="208">
        <f>(H10/G10-1)*100</f>
        <v>2.013263344350147</v>
      </c>
      <c r="J10" s="165">
        <v>207.8267</v>
      </c>
      <c r="K10" s="41">
        <v>184.8829</v>
      </c>
      <c r="L10" s="58">
        <f aca="true" t="shared" si="0" ref="L10:L16">(K10/J10-1)*100</f>
        <v>-11.039871200379924</v>
      </c>
      <c r="M10" s="4"/>
      <c r="N10" s="4"/>
      <c r="O10" s="4"/>
    </row>
    <row r="11" spans="1:15" ht="15">
      <c r="A11" s="46" t="s">
        <v>15</v>
      </c>
      <c r="B11" s="31">
        <v>202.82688</v>
      </c>
      <c r="C11" s="31">
        <v>202.73502</v>
      </c>
      <c r="D11" s="31">
        <v>204.02106</v>
      </c>
      <c r="E11" s="31">
        <v>203.19432</v>
      </c>
      <c r="F11" s="31">
        <v>202.64316</v>
      </c>
      <c r="G11" s="184">
        <v>199.042248</v>
      </c>
      <c r="H11" s="31">
        <f>AVERAGE(B11:F11)</f>
        <v>203.084088</v>
      </c>
      <c r="I11" s="31">
        <f>(H11/G11-1)*100</f>
        <v>2.0306442680450454</v>
      </c>
      <c r="J11" s="47">
        <v>218.1024</v>
      </c>
      <c r="K11" s="47">
        <v>196.4667</v>
      </c>
      <c r="L11" s="59">
        <f t="shared" si="0"/>
        <v>-9.919973370306788</v>
      </c>
      <c r="M11" s="4"/>
      <c r="N11" s="4"/>
      <c r="O11" s="4"/>
    </row>
    <row r="12" spans="1:15" ht="15">
      <c r="A12" s="65" t="s">
        <v>64</v>
      </c>
      <c r="B12" s="210" t="s">
        <v>69</v>
      </c>
      <c r="C12" s="210" t="s">
        <v>69</v>
      </c>
      <c r="D12" s="210" t="s">
        <v>69</v>
      </c>
      <c r="E12" s="210" t="s">
        <v>69</v>
      </c>
      <c r="F12" s="210" t="s">
        <v>69</v>
      </c>
      <c r="G12" s="210" t="s">
        <v>68</v>
      </c>
      <c r="H12" s="210" t="s">
        <v>68</v>
      </c>
      <c r="I12" s="210" t="s">
        <v>68</v>
      </c>
      <c r="J12" s="218" t="s">
        <v>69</v>
      </c>
      <c r="K12" s="215" t="s">
        <v>69</v>
      </c>
      <c r="L12" s="210" t="s">
        <v>68</v>
      </c>
      <c r="M12" s="4"/>
      <c r="N12" s="4"/>
      <c r="O12" s="4"/>
    </row>
    <row r="13" spans="1:15" ht="15">
      <c r="A13" s="73" t="s">
        <v>65</v>
      </c>
      <c r="B13" s="190">
        <v>210.17568</v>
      </c>
      <c r="C13" s="190">
        <v>210.08382</v>
      </c>
      <c r="D13" s="190">
        <v>211.36986</v>
      </c>
      <c r="E13" s="190">
        <v>210.54312</v>
      </c>
      <c r="F13" s="190">
        <v>209.99196</v>
      </c>
      <c r="G13" s="90">
        <v>206.39104799999996</v>
      </c>
      <c r="H13" s="190">
        <f>AVERAGE(B13:F13)</f>
        <v>210.432888</v>
      </c>
      <c r="I13" s="190">
        <f>(H13/G13-1)*100</f>
        <v>1.9583407512907325</v>
      </c>
      <c r="J13" s="62">
        <v>223.61380952380946</v>
      </c>
      <c r="K13" s="62">
        <v>206.8206028571429</v>
      </c>
      <c r="L13" s="67">
        <f t="shared" si="0"/>
        <v>-7.509914840424248</v>
      </c>
      <c r="M13" s="4"/>
      <c r="N13" s="4"/>
      <c r="O13" s="4"/>
    </row>
    <row r="14" spans="1:15" ht="15">
      <c r="A14" s="48" t="s">
        <v>16</v>
      </c>
      <c r="B14" s="191">
        <v>199.15248</v>
      </c>
      <c r="C14" s="191">
        <v>199.06062</v>
      </c>
      <c r="D14" s="191">
        <v>200.34665999999999</v>
      </c>
      <c r="E14" s="191">
        <v>199.51991999999998</v>
      </c>
      <c r="F14" s="191">
        <v>198.96876</v>
      </c>
      <c r="G14" s="91">
        <v>195.36784799999998</v>
      </c>
      <c r="H14" s="191">
        <f>AVERAGE(B14:F14)</f>
        <v>199.409688</v>
      </c>
      <c r="I14" s="191">
        <f>(H14/G14-1)*100</f>
        <v>2.0688358096671022</v>
      </c>
      <c r="J14" s="61">
        <v>216.26428571428573</v>
      </c>
      <c r="K14" s="61">
        <v>193.4352885714286</v>
      </c>
      <c r="L14" s="66">
        <f t="shared" si="0"/>
        <v>-10.556064339267424</v>
      </c>
      <c r="M14" s="4"/>
      <c r="N14" s="4"/>
      <c r="O14" s="4"/>
    </row>
    <row r="15" spans="1:15" ht="15">
      <c r="A15" s="49" t="s">
        <v>45</v>
      </c>
      <c r="B15" s="190">
        <v>197.31528</v>
      </c>
      <c r="C15" s="190">
        <v>197.22342</v>
      </c>
      <c r="D15" s="190">
        <v>198.50946</v>
      </c>
      <c r="E15" s="190">
        <v>197.68272</v>
      </c>
      <c r="F15" s="190">
        <v>197.13156</v>
      </c>
      <c r="G15" s="92">
        <v>193.53064799999999</v>
      </c>
      <c r="H15" s="190">
        <f>AVERAGE(B15:F15)</f>
        <v>197.57248800000002</v>
      </c>
      <c r="I15" s="190">
        <f>(H15/G15-1)*100</f>
        <v>2.088475412948565</v>
      </c>
      <c r="J15" s="62">
        <v>214.42714285714288</v>
      </c>
      <c r="K15" s="62">
        <v>191.59808857142863</v>
      </c>
      <c r="L15" s="67">
        <f t="shared" si="0"/>
        <v>-10.646531955575966</v>
      </c>
      <c r="M15" s="4"/>
      <c r="N15" s="4"/>
      <c r="O15" s="4"/>
    </row>
    <row r="16" spans="1:15" ht="15">
      <c r="A16" s="50" t="s">
        <v>70</v>
      </c>
      <c r="B16" s="189">
        <v>212.0129</v>
      </c>
      <c r="C16" s="189">
        <v>212.0129</v>
      </c>
      <c r="D16" s="189">
        <v>212.0129</v>
      </c>
      <c r="E16" s="189">
        <v>212.0129</v>
      </c>
      <c r="F16" s="189">
        <v>225.6082</v>
      </c>
      <c r="G16" s="86">
        <v>212.0129</v>
      </c>
      <c r="H16" s="189">
        <f>AVERAGE(B16:F16)</f>
        <v>214.73196</v>
      </c>
      <c r="I16" s="189">
        <f>(H16/G16-1)*100</f>
        <v>1.2824974329392225</v>
      </c>
      <c r="J16" s="41">
        <v>212.3453</v>
      </c>
      <c r="K16" s="41">
        <v>194.6207</v>
      </c>
      <c r="L16" s="58">
        <f t="shared" si="0"/>
        <v>-8.347064898540257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89">
        <v>224.35897435897436</v>
      </c>
      <c r="C18" s="189">
        <v>225.43792840822545</v>
      </c>
      <c r="D18" s="189">
        <v>229.63075984131828</v>
      </c>
      <c r="E18" s="189">
        <v>231.58375866534624</v>
      </c>
      <c r="F18" s="189">
        <v>230.40776110353193</v>
      </c>
      <c r="G18" s="185">
        <v>220.90557011853994</v>
      </c>
      <c r="H18" s="189">
        <f>AVERAGE(B18:F18)</f>
        <v>228.28383647547926</v>
      </c>
      <c r="I18" s="189">
        <f>(H18/G18-1)*100</f>
        <v>3.3400091962280776</v>
      </c>
      <c r="J18" s="41">
        <v>254.21</v>
      </c>
      <c r="K18" s="41">
        <v>205.75646816909108</v>
      </c>
      <c r="L18" s="32">
        <f>(K18/J18-1)*100</f>
        <v>-19.06043500684824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219"/>
      <c r="I19" s="219"/>
      <c r="J19" s="197"/>
      <c r="K19" s="44"/>
      <c r="L19" s="57"/>
      <c r="M19" s="4"/>
      <c r="N19" s="4"/>
      <c r="O19" s="4"/>
    </row>
    <row r="20" spans="1:15" ht="15">
      <c r="A20" s="50" t="s">
        <v>18</v>
      </c>
      <c r="B20" s="189">
        <v>176</v>
      </c>
      <c r="C20" s="189">
        <v>176</v>
      </c>
      <c r="D20" s="189">
        <v>177</v>
      </c>
      <c r="E20" s="189">
        <v>175</v>
      </c>
      <c r="F20" s="189">
        <v>175</v>
      </c>
      <c r="G20" s="185">
        <v>173.25</v>
      </c>
      <c r="H20" s="189">
        <f>AVERAGE(B20:F20)</f>
        <v>175.8</v>
      </c>
      <c r="I20" s="189">
        <f>(H20/G20-1)*100</f>
        <v>1.4718614718614687</v>
      </c>
      <c r="J20" s="122">
        <v>160.8636</v>
      </c>
      <c r="K20" s="126">
        <v>170.6364</v>
      </c>
      <c r="L20" s="32">
        <f>(K20/J20-1)*100</f>
        <v>6.0752090591035035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05"/>
      <c r="I21" s="198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16">
        <v>165.95</v>
      </c>
      <c r="C22" s="189">
        <v>165.85</v>
      </c>
      <c r="D22" s="189">
        <v>167.33</v>
      </c>
      <c r="E22" s="189">
        <v>164.77</v>
      </c>
      <c r="F22" s="189">
        <v>167.33</v>
      </c>
      <c r="G22" s="186">
        <v>164.41799999999998</v>
      </c>
      <c r="H22" s="32">
        <f>AVERAGE(B22:F22)</f>
        <v>166.246</v>
      </c>
      <c r="I22" s="208">
        <f>(H22/G22-1)*100</f>
        <v>1.1118004111472235</v>
      </c>
      <c r="J22" s="122">
        <v>175.9767</v>
      </c>
      <c r="K22" s="126">
        <v>164.8414</v>
      </c>
      <c r="L22" s="124">
        <f>(K22/J22-1)*100</f>
        <v>-6.327712702874866</v>
      </c>
      <c r="M22" s="4"/>
      <c r="N22" s="4"/>
      <c r="O22" s="4"/>
    </row>
    <row r="23" spans="1:15" ht="15">
      <c r="A23" s="129" t="s">
        <v>20</v>
      </c>
      <c r="B23" s="217">
        <v>164.95</v>
      </c>
      <c r="C23" s="31">
        <v>164.85</v>
      </c>
      <c r="D23" s="31">
        <v>166.33</v>
      </c>
      <c r="E23" s="31">
        <v>163.77</v>
      </c>
      <c r="F23" s="31">
        <v>166.33</v>
      </c>
      <c r="G23" s="130">
        <v>163.41799999999998</v>
      </c>
      <c r="H23" s="132">
        <f>AVERAGE(B23:F23)</f>
        <v>165.246</v>
      </c>
      <c r="I23" s="31">
        <f>(H23/G23-1)*100</f>
        <v>1.1186038257719577</v>
      </c>
      <c r="J23" s="47">
        <v>174.9767</v>
      </c>
      <c r="K23" s="131">
        <v>163.8414</v>
      </c>
      <c r="L23" s="132">
        <f>(K23/J23-1)*100</f>
        <v>-6.363875876045211</v>
      </c>
      <c r="M23" s="4"/>
      <c r="N23" s="4"/>
      <c r="O23" s="4"/>
    </row>
    <row r="24" spans="1:15" ht="15">
      <c r="A24" s="120" t="s">
        <v>71</v>
      </c>
      <c r="B24" s="208">
        <v>229.39117092012202</v>
      </c>
      <c r="C24" s="189">
        <v>229.7218645831496</v>
      </c>
      <c r="D24" s="189">
        <v>229.39117092012202</v>
      </c>
      <c r="E24" s="189">
        <v>227.627471383975</v>
      </c>
      <c r="F24" s="189">
        <v>226.85585283691069</v>
      </c>
      <c r="G24" s="121">
        <v>225.75354062681876</v>
      </c>
      <c r="H24" s="32">
        <f>AVERAGE(B24:F24)</f>
        <v>228.59750612885585</v>
      </c>
      <c r="I24" s="208">
        <f>(H24/G24-1)*100</f>
        <v>1.2597656250000089</v>
      </c>
      <c r="J24" s="122">
        <v>278.7</v>
      </c>
      <c r="K24" s="122">
        <v>202.5682404745527</v>
      </c>
      <c r="L24" s="124">
        <f>(K24/J24-1)*100</f>
        <v>-27.31674184623153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144"/>
      <c r="I25" s="204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364</v>
      </c>
      <c r="C26" s="134">
        <v>364</v>
      </c>
      <c r="D26" s="134">
        <v>364</v>
      </c>
      <c r="E26" s="134">
        <v>370</v>
      </c>
      <c r="F26" s="134">
        <v>370</v>
      </c>
      <c r="G26" s="121">
        <v>368.8</v>
      </c>
      <c r="H26" s="133">
        <f>AVERAGE(B26:F26)</f>
        <v>366.4</v>
      </c>
      <c r="I26" s="208">
        <f>(H26/G26-1)*100</f>
        <v>-0.6507592190889477</v>
      </c>
      <c r="J26" s="122">
        <v>359.4545</v>
      </c>
      <c r="K26" s="122">
        <v>385.8182</v>
      </c>
      <c r="L26" s="123">
        <f>(K26/J26-1)*100</f>
        <v>7.334363598174454</v>
      </c>
      <c r="M26" s="4"/>
      <c r="N26" s="4"/>
      <c r="O26" s="4"/>
    </row>
    <row r="27" spans="1:12" ht="15">
      <c r="A27" s="128" t="s">
        <v>23</v>
      </c>
      <c r="B27" s="192">
        <v>363</v>
      </c>
      <c r="C27" s="192">
        <v>363</v>
      </c>
      <c r="D27" s="192">
        <v>363</v>
      </c>
      <c r="E27" s="192">
        <v>369</v>
      </c>
      <c r="F27" s="192">
        <v>369</v>
      </c>
      <c r="G27" s="136">
        <v>366.6</v>
      </c>
      <c r="H27" s="144">
        <f>AVERAGE(B27:F27)</f>
        <v>365.4</v>
      </c>
      <c r="I27" s="31">
        <f>(H27/G27-1)*100</f>
        <v>-0.3273322422258751</v>
      </c>
      <c r="J27" s="47">
        <v>353.4545</v>
      </c>
      <c r="K27" s="47">
        <v>382.8182</v>
      </c>
      <c r="L27" s="127">
        <f>(K27/J27-1)*100</f>
        <v>8.307632241207852</v>
      </c>
    </row>
    <row r="28" spans="1:12" ht="15">
      <c r="A28" s="120" t="s">
        <v>24</v>
      </c>
      <c r="B28" s="134">
        <v>362</v>
      </c>
      <c r="C28" s="134">
        <v>362</v>
      </c>
      <c r="D28" s="134">
        <v>362</v>
      </c>
      <c r="E28" s="134">
        <v>368</v>
      </c>
      <c r="F28" s="134">
        <v>368</v>
      </c>
      <c r="G28" s="121">
        <v>366.8</v>
      </c>
      <c r="H28" s="133">
        <f>AVERAGE(B28:F28)</f>
        <v>364.4</v>
      </c>
      <c r="I28" s="203">
        <f>(H28/G28-1)*100</f>
        <v>-0.654307524536546</v>
      </c>
      <c r="J28" s="121">
        <v>354</v>
      </c>
      <c r="K28" s="122">
        <v>382.6818</v>
      </c>
      <c r="L28" s="123">
        <f>(K28/J28-1)*100</f>
        <v>8.102203389830521</v>
      </c>
    </row>
    <row r="29" spans="1:12" ht="15.75">
      <c r="A29" s="135" t="s">
        <v>72</v>
      </c>
      <c r="B29" s="192"/>
      <c r="C29" s="192"/>
      <c r="D29" s="192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73</v>
      </c>
      <c r="B30" s="134">
        <v>347.5</v>
      </c>
      <c r="C30" s="134">
        <v>347.5</v>
      </c>
      <c r="D30" s="134">
        <v>352.5</v>
      </c>
      <c r="E30" s="134">
        <v>352.5</v>
      </c>
      <c r="F30" s="134">
        <v>352.5</v>
      </c>
      <c r="G30" s="187">
        <v>343.5</v>
      </c>
      <c r="H30" s="148">
        <f>AVERAGE(B30:F30)</f>
        <v>350.5</v>
      </c>
      <c r="I30" s="203">
        <f>(H30/G30-1)*100</f>
        <v>2.0378457059679667</v>
      </c>
      <c r="J30" s="122">
        <v>331.06</v>
      </c>
      <c r="K30" s="149">
        <v>342.84090909090907</v>
      </c>
      <c r="L30" s="123">
        <f>(K30/J30-1)*100</f>
        <v>3.5585419836008825</v>
      </c>
    </row>
    <row r="31" spans="1:12" ht="15">
      <c r="A31" s="195" t="s">
        <v>74</v>
      </c>
      <c r="B31" s="150">
        <v>340</v>
      </c>
      <c r="C31" s="150">
        <v>340</v>
      </c>
      <c r="D31" s="150">
        <v>345</v>
      </c>
      <c r="E31" s="150">
        <v>345</v>
      </c>
      <c r="F31" s="150">
        <v>345</v>
      </c>
      <c r="G31" s="188">
        <v>336</v>
      </c>
      <c r="H31" s="150">
        <f>AVERAGE(B31:F31)</f>
        <v>343</v>
      </c>
      <c r="I31" s="161">
        <f>(H31/G31-1)*100</f>
        <v>2.083333333333326</v>
      </c>
      <c r="J31" s="207">
        <v>326.47</v>
      </c>
      <c r="K31" s="151">
        <v>333.5681818181818</v>
      </c>
      <c r="L31" s="150">
        <f>(K31/J31-1)*100</f>
        <v>2.1742217717345413</v>
      </c>
    </row>
    <row r="32" spans="1:12" ht="15.75" customHeight="1">
      <c r="A32" s="239" t="s">
        <v>25</v>
      </c>
      <c r="B32" s="239"/>
      <c r="C32" s="239"/>
      <c r="D32" s="239"/>
      <c r="E32" s="179"/>
      <c r="F32" s="179"/>
      <c r="G32" s="240" t="s">
        <v>0</v>
      </c>
      <c r="H32" s="240"/>
      <c r="I32" s="240"/>
      <c r="J32" s="180"/>
      <c r="K32" s="180"/>
      <c r="L32" s="180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:I8 H25 H22:H24 H7 H9 H18:H20" formulaRange="1"/>
    <ignoredError sqref="I10:I17 I21 I24 I22:I23 I25:I26 I6" unlockedFormula="1"/>
    <ignoredError sqref="H21 H6 H10:H1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77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42"/>
      <c r="H4" s="243"/>
      <c r="I4" s="241"/>
      <c r="J4" s="245" t="s">
        <v>78</v>
      </c>
      <c r="K4" s="246"/>
      <c r="L4" s="247"/>
    </row>
    <row r="5" spans="1:12" ht="15" customHeight="1">
      <c r="A5" s="244"/>
      <c r="B5" s="82">
        <v>17</v>
      </c>
      <c r="C5" s="83">
        <v>18</v>
      </c>
      <c r="D5" s="83">
        <v>19</v>
      </c>
      <c r="E5" s="83">
        <v>20</v>
      </c>
      <c r="F5" s="83">
        <v>21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178">
        <v>137.788</v>
      </c>
      <c r="C8" s="178">
        <v>140.3715</v>
      </c>
      <c r="D8" s="198">
        <v>143.9885</v>
      </c>
      <c r="E8" s="198">
        <v>145.0219</v>
      </c>
      <c r="F8" s="198">
        <v>150.3612</v>
      </c>
      <c r="G8" s="95">
        <v>136.20344</v>
      </c>
      <c r="H8" s="198">
        <f aca="true" t="shared" si="0" ref="H8:H13">AVERAGE(B8:F8)</f>
        <v>143.50621999999998</v>
      </c>
      <c r="I8" s="198">
        <f aca="true" t="shared" si="1" ref="I8:I13">(H8/G8-1)*100</f>
        <v>5.361670747816638</v>
      </c>
      <c r="J8" s="152">
        <v>158.4972</v>
      </c>
      <c r="K8" s="167">
        <v>117.5217</v>
      </c>
      <c r="L8" s="57">
        <f>(K8/J8-1)*100</f>
        <v>-25.852507173628304</v>
      </c>
    </row>
    <row r="9" spans="1:12" ht="15" customHeight="1">
      <c r="A9" s="29" t="s">
        <v>28</v>
      </c>
      <c r="B9" s="220">
        <v>385</v>
      </c>
      <c r="C9" s="176">
        <v>383</v>
      </c>
      <c r="D9" s="199">
        <v>386</v>
      </c>
      <c r="E9" s="199">
        <v>384</v>
      </c>
      <c r="F9" s="199">
        <v>385</v>
      </c>
      <c r="G9" s="89">
        <v>380.5</v>
      </c>
      <c r="H9" s="133">
        <f t="shared" si="0"/>
        <v>384.6</v>
      </c>
      <c r="I9" s="211">
        <f t="shared" si="1"/>
        <v>1.0775295663600692</v>
      </c>
      <c r="J9" s="153">
        <v>351.5455</v>
      </c>
      <c r="K9" s="168">
        <v>395.6364</v>
      </c>
      <c r="L9" s="32">
        <f>(K9/J9-1)*100</f>
        <v>12.542018031805258</v>
      </c>
    </row>
    <row r="10" spans="1:12" ht="15" customHeight="1">
      <c r="A10" s="72" t="s">
        <v>29</v>
      </c>
      <c r="B10" s="178">
        <v>359.4482</v>
      </c>
      <c r="C10" s="178">
        <v>357.3354</v>
      </c>
      <c r="D10" s="198">
        <v>360.6424</v>
      </c>
      <c r="E10" s="198">
        <v>358.4377</v>
      </c>
      <c r="F10" s="198">
        <v>361.1935</v>
      </c>
      <c r="G10" s="95">
        <v>350.75822</v>
      </c>
      <c r="H10" s="198">
        <f t="shared" si="0"/>
        <v>359.41143999999997</v>
      </c>
      <c r="I10" s="198">
        <f t="shared" si="1"/>
        <v>2.467004194513245</v>
      </c>
      <c r="J10" s="154">
        <v>323.5834</v>
      </c>
      <c r="K10" s="167">
        <v>355.3932</v>
      </c>
      <c r="L10" s="57">
        <f>(K10/J10-1)*100</f>
        <v>9.830479561065243</v>
      </c>
    </row>
    <row r="11" spans="1:12" ht="15" customHeight="1">
      <c r="A11" s="29" t="s">
        <v>53</v>
      </c>
      <c r="B11" s="176">
        <v>378.5866910866911</v>
      </c>
      <c r="C11" s="176">
        <v>379.05559786747904</v>
      </c>
      <c r="D11" s="199">
        <v>384.80317363442174</v>
      </c>
      <c r="E11" s="199">
        <v>382.1893806658033</v>
      </c>
      <c r="F11" s="199">
        <v>380.55176595422165</v>
      </c>
      <c r="G11" s="89">
        <v>361.7744095613901</v>
      </c>
      <c r="H11" s="133">
        <f t="shared" si="0"/>
        <v>381.0373218417234</v>
      </c>
      <c r="I11" s="211">
        <f t="shared" si="1"/>
        <v>5.324564637860196</v>
      </c>
      <c r="J11" s="153">
        <v>353.1316770170098</v>
      </c>
      <c r="K11" s="168">
        <v>353.31922164000633</v>
      </c>
      <c r="L11" s="32">
        <f>(K11/J11-1)*100</f>
        <v>0.0531089775295035</v>
      </c>
    </row>
    <row r="12" spans="1:12" s="13" customFormat="1" ht="15" customHeight="1">
      <c r="A12" s="33" t="s">
        <v>60</v>
      </c>
      <c r="B12" s="178">
        <v>101.11416361416362</v>
      </c>
      <c r="C12" s="178">
        <v>100.91393754760092</v>
      </c>
      <c r="D12" s="198">
        <v>101.08330790357034</v>
      </c>
      <c r="E12" s="198">
        <v>101.08330790357034</v>
      </c>
      <c r="F12" s="198">
        <v>100.42443534940125</v>
      </c>
      <c r="G12" s="96">
        <v>100.06633539897597</v>
      </c>
      <c r="H12" s="198">
        <f t="shared" si="0"/>
        <v>100.9238304636613</v>
      </c>
      <c r="I12" s="198">
        <f t="shared" si="1"/>
        <v>0.856926618993703</v>
      </c>
      <c r="J12" s="155">
        <v>138.76797700043772</v>
      </c>
      <c r="K12" s="169">
        <v>103.41389845598489</v>
      </c>
      <c r="L12" s="57">
        <f>(K12/J12-1)*100</f>
        <v>-25.47711605274847</v>
      </c>
    </row>
    <row r="13" spans="1:12" ht="15" customHeight="1">
      <c r="A13" s="74" t="s">
        <v>30</v>
      </c>
      <c r="B13" s="220">
        <v>163</v>
      </c>
      <c r="C13" s="176">
        <v>163</v>
      </c>
      <c r="D13" s="199">
        <v>164</v>
      </c>
      <c r="E13" s="199">
        <v>162</v>
      </c>
      <c r="F13" s="199">
        <v>162</v>
      </c>
      <c r="G13" s="89">
        <v>160.5</v>
      </c>
      <c r="H13" s="133">
        <f t="shared" si="0"/>
        <v>162.8</v>
      </c>
      <c r="I13" s="211">
        <f t="shared" si="1"/>
        <v>1.433021806853585</v>
      </c>
      <c r="J13" s="156">
        <v>133.4091</v>
      </c>
      <c r="K13" s="112">
        <v>157</v>
      </c>
      <c r="L13" s="32">
        <f aca="true" t="shared" si="2" ref="L13:L25">(K13/J13-1)*100</f>
        <v>17.683126563330397</v>
      </c>
    </row>
    <row r="14" spans="1:12" ht="15" customHeight="1">
      <c r="A14" s="33" t="s">
        <v>31</v>
      </c>
      <c r="B14" s="178">
        <v>797.852</v>
      </c>
      <c r="C14" s="178">
        <v>789.6949</v>
      </c>
      <c r="D14" s="198">
        <v>796.9701</v>
      </c>
      <c r="E14" s="198">
        <v>789.254</v>
      </c>
      <c r="F14" s="198">
        <v>790.7972</v>
      </c>
      <c r="G14" s="98">
        <v>740.8405</v>
      </c>
      <c r="H14" s="198">
        <f>AVERAGE(B14:F14)</f>
        <v>792.91364</v>
      </c>
      <c r="I14" s="198">
        <f>(H14/G14-1)*100</f>
        <v>7.028927279218666</v>
      </c>
      <c r="J14" s="157">
        <v>577.411</v>
      </c>
      <c r="K14" s="111">
        <v>718.3597</v>
      </c>
      <c r="L14" s="57">
        <f t="shared" si="2"/>
        <v>24.410463257540993</v>
      </c>
    </row>
    <row r="15" spans="1:12" ht="15" customHeight="1">
      <c r="A15" s="34" t="s">
        <v>32</v>
      </c>
      <c r="B15" s="176">
        <v>781.3173</v>
      </c>
      <c r="C15" s="176">
        <v>773.1602</v>
      </c>
      <c r="D15" s="199">
        <v>780.4355</v>
      </c>
      <c r="E15" s="199">
        <v>772.7193</v>
      </c>
      <c r="F15" s="199">
        <v>774.2625</v>
      </c>
      <c r="G15" s="97">
        <v>737.3572</v>
      </c>
      <c r="H15" s="133">
        <f>AVERAGE(B15:F15)</f>
        <v>776.37896</v>
      </c>
      <c r="I15" s="211">
        <f>(H15/G15-1)*100</f>
        <v>5.29211079786025</v>
      </c>
      <c r="J15" s="158">
        <v>590.2923</v>
      </c>
      <c r="K15" s="170">
        <v>722.7374</v>
      </c>
      <c r="L15" s="32">
        <f t="shared" si="2"/>
        <v>22.43720610958335</v>
      </c>
    </row>
    <row r="16" spans="1:12" ht="15" customHeight="1">
      <c r="A16" s="33" t="s">
        <v>33</v>
      </c>
      <c r="B16" s="178">
        <v>869.7567</v>
      </c>
      <c r="C16" s="178">
        <v>891.2852</v>
      </c>
      <c r="D16" s="198">
        <v>884.6154</v>
      </c>
      <c r="E16" s="198">
        <v>872.093</v>
      </c>
      <c r="F16" s="198">
        <v>864.1435</v>
      </c>
      <c r="G16" s="98">
        <v>841.0941499999999</v>
      </c>
      <c r="H16" s="198">
        <f aca="true" t="shared" si="3" ref="H16:H21">AVERAGE(B16:F16)</f>
        <v>876.3787599999999</v>
      </c>
      <c r="I16" s="198">
        <f aca="true" t="shared" si="4" ref="I16:I21">(H16/G16-1)*100</f>
        <v>4.195084462304255</v>
      </c>
      <c r="J16" s="157">
        <v>720.0193</v>
      </c>
      <c r="K16" s="171">
        <v>837.0204</v>
      </c>
      <c r="L16" s="57">
        <f t="shared" si="2"/>
        <v>16.249717195080727</v>
      </c>
    </row>
    <row r="17" spans="1:12" ht="15" customHeight="1">
      <c r="A17" s="34" t="s">
        <v>34</v>
      </c>
      <c r="B17" s="220">
        <v>797</v>
      </c>
      <c r="C17" s="176">
        <v>793</v>
      </c>
      <c r="D17" s="199">
        <v>796</v>
      </c>
      <c r="E17" s="199">
        <v>788</v>
      </c>
      <c r="F17" s="199">
        <v>790</v>
      </c>
      <c r="G17" s="89">
        <v>767.5</v>
      </c>
      <c r="H17" s="133">
        <f t="shared" si="3"/>
        <v>792.8</v>
      </c>
      <c r="I17" s="211">
        <f t="shared" si="4"/>
        <v>3.2964169381107356</v>
      </c>
      <c r="J17" s="158">
        <v>616</v>
      </c>
      <c r="K17" s="170">
        <v>752.3182</v>
      </c>
      <c r="L17" s="32">
        <f t="shared" si="2"/>
        <v>22.129577922077925</v>
      </c>
    </row>
    <row r="18" spans="1:12" ht="15" customHeight="1">
      <c r="A18" s="33" t="s">
        <v>35</v>
      </c>
      <c r="B18" s="178">
        <v>835</v>
      </c>
      <c r="C18" s="198">
        <v>840</v>
      </c>
      <c r="D18" s="198">
        <v>840</v>
      </c>
      <c r="E18" s="198">
        <v>835</v>
      </c>
      <c r="F18" s="198">
        <v>830</v>
      </c>
      <c r="G18" s="76">
        <v>827</v>
      </c>
      <c r="H18" s="198">
        <f t="shared" si="3"/>
        <v>836</v>
      </c>
      <c r="I18" s="198">
        <f t="shared" si="4"/>
        <v>1.0882708585247869</v>
      </c>
      <c r="J18" s="157">
        <v>817.75</v>
      </c>
      <c r="K18" s="171">
        <v>823.6364</v>
      </c>
      <c r="L18" s="57">
        <f t="shared" si="2"/>
        <v>0.7198287985325624</v>
      </c>
    </row>
    <row r="19" spans="1:12" ht="15" customHeight="1">
      <c r="A19" s="34" t="s">
        <v>36</v>
      </c>
      <c r="B19" s="220">
        <v>770</v>
      </c>
      <c r="C19" s="176">
        <v>770</v>
      </c>
      <c r="D19" s="199">
        <v>770</v>
      </c>
      <c r="E19" s="199">
        <v>770</v>
      </c>
      <c r="F19" s="199">
        <v>770</v>
      </c>
      <c r="G19" s="89">
        <v>764</v>
      </c>
      <c r="H19" s="133">
        <f t="shared" si="3"/>
        <v>770</v>
      </c>
      <c r="I19" s="211">
        <f t="shared" si="4"/>
        <v>0.7853403141361293</v>
      </c>
      <c r="J19" s="158">
        <v>748.1818</v>
      </c>
      <c r="K19" s="170">
        <v>773.4091</v>
      </c>
      <c r="L19" s="32">
        <f t="shared" si="2"/>
        <v>3.3718141767148158</v>
      </c>
    </row>
    <row r="20" spans="1:12" ht="15" customHeight="1">
      <c r="A20" s="33" t="s">
        <v>37</v>
      </c>
      <c r="B20" s="178">
        <v>941.3189</v>
      </c>
      <c r="C20" s="178">
        <v>957.3063</v>
      </c>
      <c r="D20" s="198">
        <v>967.033</v>
      </c>
      <c r="E20" s="198">
        <v>959.8508</v>
      </c>
      <c r="F20" s="198">
        <v>962.5902</v>
      </c>
      <c r="G20" s="118">
        <v>884.37146</v>
      </c>
      <c r="H20" s="198">
        <f t="shared" si="3"/>
        <v>957.61984</v>
      </c>
      <c r="I20" s="198">
        <f t="shared" si="4"/>
        <v>8.282535485710941</v>
      </c>
      <c r="J20" s="157">
        <v>771.2849</v>
      </c>
      <c r="K20" s="171">
        <v>849.4609</v>
      </c>
      <c r="L20" s="57">
        <f t="shared" si="2"/>
        <v>10.135813627363909</v>
      </c>
    </row>
    <row r="21" spans="1:12" ht="15" customHeight="1">
      <c r="A21" s="34" t="s">
        <v>38</v>
      </c>
      <c r="B21" s="176">
        <v>1003.1021</v>
      </c>
      <c r="C21" s="176">
        <v>1003.1021</v>
      </c>
      <c r="D21" s="176">
        <v>1003.1021</v>
      </c>
      <c r="E21" s="199">
        <v>1003.1021</v>
      </c>
      <c r="F21" s="199">
        <v>1003.1021</v>
      </c>
      <c r="G21" s="77">
        <v>1014.1252000000001</v>
      </c>
      <c r="H21" s="133">
        <f t="shared" si="3"/>
        <v>1003.1020999999998</v>
      </c>
      <c r="I21" s="211">
        <f t="shared" si="4"/>
        <v>-1.0869565217391575</v>
      </c>
      <c r="J21" s="158">
        <v>974.757</v>
      </c>
      <c r="K21" s="170">
        <v>1014.1252</v>
      </c>
      <c r="L21" s="32">
        <f t="shared" si="2"/>
        <v>4.038770688489546</v>
      </c>
    </row>
    <row r="22" spans="1:12" ht="15" customHeight="1">
      <c r="A22" s="33" t="s">
        <v>39</v>
      </c>
      <c r="B22" s="178">
        <v>1212.541</v>
      </c>
      <c r="C22" s="178">
        <v>1212.541</v>
      </c>
      <c r="D22" s="178">
        <v>1212.541</v>
      </c>
      <c r="E22" s="198">
        <v>1212.541</v>
      </c>
      <c r="F22" s="198">
        <v>1212.541</v>
      </c>
      <c r="G22" s="78">
        <v>1212.541</v>
      </c>
      <c r="H22" s="198">
        <f>AVERAGE(B22:F22)</f>
        <v>1212.541</v>
      </c>
      <c r="I22" s="198">
        <f>(H22/G22-1)*100</f>
        <v>0</v>
      </c>
      <c r="J22" s="157">
        <v>1184.1959</v>
      </c>
      <c r="K22" s="35">
        <v>1223.5641</v>
      </c>
      <c r="L22" s="57">
        <f t="shared" si="2"/>
        <v>3.324466838637097</v>
      </c>
    </row>
    <row r="23" spans="1:12" ht="15" customHeight="1">
      <c r="A23" s="177" t="s">
        <v>40</v>
      </c>
      <c r="B23" s="199"/>
      <c r="C23" s="176"/>
      <c r="D23" s="199"/>
      <c r="E23" s="199"/>
      <c r="F23" s="176"/>
      <c r="G23" s="79"/>
      <c r="H23" s="133"/>
      <c r="I23" s="211"/>
      <c r="J23" s="156"/>
      <c r="K23" s="172"/>
      <c r="L23" s="32"/>
    </row>
    <row r="24" spans="1:12" ht="15" customHeight="1">
      <c r="A24" s="33" t="s">
        <v>41</v>
      </c>
      <c r="B24" s="198">
        <v>490.3075</v>
      </c>
      <c r="C24" s="198">
        <v>494.9372</v>
      </c>
      <c r="D24" s="198">
        <v>492.2916</v>
      </c>
      <c r="E24" s="198">
        <v>490.9689</v>
      </c>
      <c r="F24" s="198">
        <v>484.355</v>
      </c>
      <c r="G24" s="76">
        <v>494.71672</v>
      </c>
      <c r="H24" s="144">
        <f>AVERAGE(B24:F24)</f>
        <v>490.57204</v>
      </c>
      <c r="I24" s="212">
        <f>(H24/G24-1)*100</f>
        <v>-0.8377885429059262</v>
      </c>
      <c r="J24" s="159">
        <v>260.2223</v>
      </c>
      <c r="K24" s="31">
        <v>472.1666</v>
      </c>
      <c r="L24" s="57">
        <f t="shared" si="2"/>
        <v>81.4474009337401</v>
      </c>
    </row>
    <row r="25" spans="1:12" ht="15" customHeight="1">
      <c r="A25" s="34" t="s">
        <v>42</v>
      </c>
      <c r="B25" s="199">
        <v>604.3</v>
      </c>
      <c r="C25" s="176">
        <v>597.9</v>
      </c>
      <c r="D25" s="199">
        <v>594.1</v>
      </c>
      <c r="E25" s="199">
        <v>593.4</v>
      </c>
      <c r="F25" s="199">
        <v>593.8</v>
      </c>
      <c r="G25" s="79">
        <v>594.0999999999999</v>
      </c>
      <c r="H25" s="199">
        <f>AVERAGE(B25:F25)</f>
        <v>596.7</v>
      </c>
      <c r="I25" s="199">
        <f>(H25/G25-1)*100</f>
        <v>0.4376367614879806</v>
      </c>
      <c r="J25" s="134">
        <v>348.3318</v>
      </c>
      <c r="K25" s="117">
        <v>569.5455</v>
      </c>
      <c r="L25" s="32">
        <f t="shared" si="2"/>
        <v>63.50660490945701</v>
      </c>
    </row>
    <row r="26" spans="1:12" ht="15" customHeight="1">
      <c r="A26" s="33" t="s">
        <v>43</v>
      </c>
      <c r="B26" s="198">
        <v>510.59</v>
      </c>
      <c r="C26" s="178">
        <v>507.5035</v>
      </c>
      <c r="D26" s="198">
        <v>505.9603</v>
      </c>
      <c r="E26" s="198">
        <v>498.685</v>
      </c>
      <c r="F26" s="198">
        <v>500.6692</v>
      </c>
      <c r="G26" s="78">
        <v>508.82628000000005</v>
      </c>
      <c r="H26" s="144">
        <f>AVERAGE(B26:F26)</f>
        <v>504.6816</v>
      </c>
      <c r="I26" s="212">
        <f>(H26/G26-1)*100</f>
        <v>-0.8145569839671074</v>
      </c>
      <c r="J26" s="206">
        <v>249.521</v>
      </c>
      <c r="K26" s="169">
        <v>471.2323</v>
      </c>
      <c r="L26" s="57">
        <f>(K26/J26-1)*100</f>
        <v>88.85476573114089</v>
      </c>
    </row>
    <row r="27" spans="1:12" ht="15" customHeight="1">
      <c r="A27" s="34" t="s">
        <v>44</v>
      </c>
      <c r="B27" s="200" t="s">
        <v>69</v>
      </c>
      <c r="C27" s="201" t="s">
        <v>69</v>
      </c>
      <c r="D27" s="201" t="s">
        <v>69</v>
      </c>
      <c r="E27" s="201" t="s">
        <v>69</v>
      </c>
      <c r="F27" s="201" t="s">
        <v>69</v>
      </c>
      <c r="G27" s="202" t="s">
        <v>69</v>
      </c>
      <c r="H27" s="200" t="s">
        <v>69</v>
      </c>
      <c r="I27" s="200" t="s">
        <v>69</v>
      </c>
      <c r="J27" s="60" t="s">
        <v>68</v>
      </c>
      <c r="K27" s="60" t="s">
        <v>68</v>
      </c>
      <c r="L27" s="209" t="s">
        <v>69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22 H8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2016-10-24T15:45:20Z</cp:lastPrinted>
  <dcterms:created xsi:type="dcterms:W3CDTF">2010-11-09T14:07:20Z</dcterms:created>
  <dcterms:modified xsi:type="dcterms:W3CDTF">2016-10-24T15:45:40Z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