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76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<sst xmlns="http://schemas.openxmlformats.org/spreadsheetml/2006/main" count="141" uniqueCount="80">
  <si>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</si>
  <si>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</si>
  <si>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</si>
  <si>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</si>
  <si>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</si>
  <si>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</si>
  <si>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</si>
  <si>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</si>
  <si>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</si>
  <si>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</si>
  <si>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</si>
  <si>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</si>
  <si>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</si>
  <si>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</si>
  <si>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</si>
  <si>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</si>
  <si>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</si>
  <si>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</si>
  <si>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</si>
  <si>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</si>
  <si>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</si>
  <si>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</si>
  <si>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</si>
  <si>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</si>
  <si>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</si>
  <si>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</si>
  <si>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</si>
  <si>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</si>
  <si>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</si>
  <si>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</si>
  <si>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</si>
  <si>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</si>
  <si>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</si>
  <si>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</si>
  <si>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</si>
  <si>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</si>
  <si>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</si>
  <si>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</si>
  <si>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</si>
  <si>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</si>
  <si>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</si>
  <si>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</si>
  <si>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</si>
  <si>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</si>
  <si>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</si>
  <si>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</si>
  <si>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</si>
  <si>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</si>
  <si>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</si>
  <si>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</si>
  <si>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</si>
  <si>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</si>
  <si>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</si>
  <si>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</si>
  <si>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</si>
  <si>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</si>
  <si>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</si>
  <si>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</si>
  <si>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</si>
  <si>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</si>
  <si>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</si>
  <si>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</si>
  <si>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</si>
  <si>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</si>
  <si>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</si>
  <si>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</si>
  <si>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</si>
  <si>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</si>
  <si>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</si>
  <si>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</si>
  <si>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</si>
  <si>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</si>
  <si>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</si>
  <si>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</si>
  <si>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</si>
  <si>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</si>
  <si>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</si>
  <si>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Octubre</t>
  </si>
  <si>
    <t>Noviembre 2016</t>
  </si>
  <si>
    <t>semana del 14 al 20 de noviembre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</si>
</sst>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" xfId="177"/>
    <cellStyle name="Buena 2" xfId="178"/>
    <cellStyle name="Buena 3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14"/>
      <c r="G6" s="1"/>
      <c r="H6" s="1"/>
    </row>
    <row r="7" spans="1:8" ht="18">
      <c r="A7" s="1"/>
      <c r="B7" s="1"/>
      <c r="C7" s="1"/>
      <c r="D7" s="1"/>
      <c r="E7" s="1"/>
      <c r="F7" s="214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3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6"/>
      <c r="E13" s="69"/>
      <c r="F13" s="69"/>
      <c r="G13" s="69"/>
      <c r="H13" s="1"/>
    </row>
    <row r="14" spans="2:8" ht="18">
      <c r="B14" s="1"/>
      <c r="C14" s="1"/>
      <c r="D14" s="115"/>
      <c r="E14" s="1"/>
      <c r="F14" s="1"/>
      <c r="G14" s="1"/>
      <c r="H14" s="1"/>
    </row>
    <row r="15" spans="2:8" ht="18">
      <c r="B15" s="1"/>
      <c r="C15" s="1"/>
      <c r="D15" s="115"/>
      <c r="E15" s="1"/>
      <c r="F15" s="1"/>
      <c r="G15" s="1"/>
      <c r="H15" s="1"/>
    </row>
    <row r="16" spans="2:8" ht="18">
      <c r="B16" s="1"/>
      <c r="C16" s="1"/>
      <c r="D16" s="115"/>
      <c r="E16" s="1"/>
      <c r="F16" s="1"/>
      <c r="G16" s="1"/>
      <c r="H16" s="1"/>
    </row>
    <row r="17" spans="2:12" ht="18">
      <c r="B17" s="1"/>
      <c r="C17" s="1"/>
      <c r="D17" s="115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5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5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5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5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2" t="s">
        <v>79</v>
      </c>
      <c r="C23" s="142"/>
      <c r="D23" s="142"/>
      <c r="E23" s="142"/>
      <c r="F23" s="138"/>
      <c r="G23" s="139"/>
      <c r="H23" s="1"/>
      <c r="I23" s="1"/>
      <c r="J23" s="1"/>
      <c r="K23" s="1"/>
      <c r="L23" s="1"/>
    </row>
    <row r="24" spans="1:12" ht="18">
      <c r="A24" s="1"/>
      <c r="B24" s="1"/>
      <c r="C24" s="141"/>
      <c r="D24" s="141"/>
      <c r="E24" s="141"/>
      <c r="F24" s="141"/>
      <c r="G24" s="140"/>
      <c r="H24" s="1"/>
      <c r="I24" s="1"/>
      <c r="J24" s="1"/>
      <c r="K24" s="1"/>
      <c r="L24" s="1"/>
    </row>
    <row r="25" spans="1:12" ht="18">
      <c r="A25" s="7"/>
      <c r="B25" s="7"/>
      <c r="C25" s="7"/>
      <c r="D25" s="115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5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5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3"/>
      <c r="G4" s="103"/>
      <c r="H4" s="103"/>
    </row>
    <row r="5" spans="1:8" ht="18">
      <c r="A5" s="103"/>
      <c r="B5" s="103"/>
      <c r="C5" s="103"/>
      <c r="D5" s="103"/>
      <c r="E5" s="103"/>
      <c r="F5" s="103"/>
      <c r="G5" s="103"/>
      <c r="H5" s="103"/>
    </row>
    <row r="6" spans="1:8" ht="18">
      <c r="A6" s="103"/>
      <c r="B6" s="103"/>
      <c r="C6" s="103"/>
      <c r="D6" s="103"/>
      <c r="E6" s="103"/>
      <c r="F6" s="213"/>
      <c r="G6" s="103"/>
      <c r="H6" s="103"/>
    </row>
    <row r="7" spans="1:8" ht="18">
      <c r="A7" s="103"/>
      <c r="B7" s="103"/>
      <c r="C7" s="103"/>
      <c r="D7" s="103"/>
      <c r="E7" s="103"/>
      <c r="F7" s="213"/>
      <c r="G7" s="103"/>
      <c r="H7" s="103"/>
    </row>
    <row r="8" spans="1:8" ht="18">
      <c r="A8" s="103"/>
      <c r="B8" s="103"/>
      <c r="C8" s="103"/>
      <c r="D8" s="103"/>
      <c r="E8" s="103"/>
      <c r="F8" s="103"/>
      <c r="G8" s="103"/>
      <c r="H8" s="103"/>
    </row>
    <row r="9" spans="1:8" ht="18">
      <c r="A9" s="103"/>
      <c r="B9" s="103"/>
      <c r="C9" s="103"/>
      <c r="D9" s="103"/>
      <c r="E9" s="103"/>
      <c r="F9" s="103"/>
      <c r="G9" s="103"/>
      <c r="H9" s="103"/>
    </row>
    <row r="10" spans="1:8" ht="18">
      <c r="A10" s="229" t="s">
        <v>50</v>
      </c>
      <c r="B10" s="229"/>
      <c r="C10" s="229"/>
      <c r="D10" s="230"/>
      <c r="E10" s="229"/>
      <c r="F10" s="229"/>
      <c r="G10" s="104"/>
      <c r="H10" s="103"/>
    </row>
    <row r="11" spans="1:8" ht="18">
      <c r="A11" s="231" t="s">
        <v>52</v>
      </c>
      <c r="B11" s="231"/>
      <c r="C11" s="231"/>
      <c r="D11" s="231"/>
      <c r="E11" s="231"/>
      <c r="F11" s="231"/>
      <c r="G11" s="108"/>
      <c r="H11" s="103"/>
    </row>
    <row r="12" spans="1:8" ht="18">
      <c r="A12" s="105"/>
      <c r="B12" s="105"/>
      <c r="C12" s="105"/>
      <c r="D12" s="105"/>
      <c r="E12" s="105"/>
      <c r="F12" s="105"/>
      <c r="G12" s="105"/>
      <c r="H12" s="103"/>
    </row>
    <row r="13" spans="1:8" ht="18">
      <c r="A13" s="226" t="s">
        <v>46</v>
      </c>
      <c r="B13" s="226"/>
      <c r="C13" s="226"/>
      <c r="D13" s="227"/>
      <c r="E13" s="226"/>
      <c r="F13" s="226"/>
      <c r="G13" s="106"/>
      <c r="H13" s="103"/>
    </row>
    <row r="14" spans="1:8" ht="18">
      <c r="A14" s="224" t="s">
        <v>47</v>
      </c>
      <c r="B14" s="224"/>
      <c r="C14" s="224"/>
      <c r="D14" s="225"/>
      <c r="E14" s="224"/>
      <c r="F14" s="224"/>
      <c r="G14" s="109"/>
      <c r="H14" s="103"/>
    </row>
    <row r="15" spans="1:8" ht="18">
      <c r="A15" s="105"/>
      <c r="B15" s="107"/>
      <c r="C15" s="107"/>
      <c r="D15" s="114"/>
      <c r="E15" s="107"/>
      <c r="F15" s="107"/>
      <c r="G15" s="107"/>
      <c r="H15" s="103"/>
    </row>
    <row r="16" spans="1:8" ht="18">
      <c r="A16" s="105"/>
      <c r="B16" s="107"/>
      <c r="C16" s="107"/>
      <c r="D16" s="114"/>
      <c r="E16" s="107"/>
      <c r="F16" s="107"/>
      <c r="G16" s="107"/>
      <c r="H16" s="103"/>
    </row>
    <row r="17" spans="1:12" ht="18">
      <c r="A17" s="105"/>
      <c r="B17" s="107"/>
      <c r="C17" s="107"/>
      <c r="D17" s="114"/>
      <c r="E17" s="107"/>
      <c r="F17" s="107"/>
      <c r="G17" s="107"/>
      <c r="H17" s="107"/>
      <c r="I17" s="107"/>
      <c r="J17" s="103"/>
      <c r="K17" s="103"/>
      <c r="L17" s="103"/>
    </row>
    <row r="18" spans="1:12" ht="18">
      <c r="A18" s="224" t="s">
        <v>66</v>
      </c>
      <c r="B18" s="224"/>
      <c r="C18" s="224"/>
      <c r="D18" s="225"/>
      <c r="E18" s="224"/>
      <c r="F18" s="224"/>
      <c r="G18" s="109"/>
      <c r="H18" s="103"/>
      <c r="I18" s="103"/>
      <c r="J18" s="103"/>
      <c r="K18" s="103"/>
      <c r="L18" s="103"/>
    </row>
    <row r="19" spans="1:12" ht="18">
      <c r="A19" s="226" t="s">
        <v>67</v>
      </c>
      <c r="B19" s="226"/>
      <c r="C19" s="226"/>
      <c r="D19" s="227"/>
      <c r="E19" s="226"/>
      <c r="F19" s="226"/>
      <c r="G19" s="106"/>
      <c r="H19" s="103"/>
      <c r="I19" s="103"/>
      <c r="J19" s="103"/>
      <c r="K19" s="103"/>
      <c r="L19" s="103"/>
    </row>
    <row r="20" spans="1:12" ht="18">
      <c r="A20" s="105"/>
      <c r="B20" s="107"/>
      <c r="C20" s="107"/>
      <c r="D20" s="114"/>
      <c r="E20" s="107"/>
      <c r="F20" s="107"/>
      <c r="G20" s="107"/>
      <c r="H20" s="103"/>
      <c r="I20" s="103"/>
      <c r="J20" s="103"/>
      <c r="K20" s="103"/>
      <c r="L20" s="103"/>
    </row>
    <row r="21" spans="1:12" ht="18">
      <c r="A21" s="105"/>
      <c r="B21" s="107"/>
      <c r="C21" s="107"/>
      <c r="D21" s="114"/>
      <c r="E21" s="107"/>
      <c r="F21" s="107"/>
      <c r="G21" s="107"/>
      <c r="H21" s="103"/>
      <c r="I21" s="103"/>
      <c r="J21" s="103"/>
      <c r="K21" s="103"/>
      <c r="L21" s="103"/>
    </row>
    <row r="22" spans="1:12" ht="18">
      <c r="A22" s="224" t="s">
        <v>48</v>
      </c>
      <c r="B22" s="224"/>
      <c r="C22" s="224"/>
      <c r="D22" s="225"/>
      <c r="E22" s="224"/>
      <c r="F22" s="224"/>
      <c r="G22" s="109"/>
      <c r="H22" s="103"/>
      <c r="I22" s="103"/>
      <c r="J22" s="103"/>
      <c r="K22" s="103"/>
      <c r="L22" s="103"/>
    </row>
    <row r="23" spans="1:12" ht="18">
      <c r="A23" s="105"/>
      <c r="B23" s="143"/>
      <c r="C23" s="143"/>
      <c r="D23" s="143"/>
      <c r="E23" s="143"/>
      <c r="F23" s="143"/>
      <c r="G23" s="105"/>
      <c r="H23" s="103"/>
      <c r="I23" s="103"/>
      <c r="J23" s="103"/>
      <c r="K23" s="103"/>
      <c r="L23" s="103"/>
    </row>
    <row r="24" spans="1:12" ht="18">
      <c r="A24" s="228" t="s">
        <v>0</v>
      </c>
      <c r="B24" s="228"/>
      <c r="C24" s="228"/>
      <c r="D24" s="228"/>
      <c r="E24" s="228"/>
      <c r="F24" s="228"/>
      <c r="G24" s="110"/>
      <c r="H24" s="103"/>
      <c r="I24" s="103"/>
      <c r="J24" s="103"/>
      <c r="K24" s="103"/>
      <c r="L24" s="103"/>
    </row>
    <row r="25" spans="1:12" ht="18">
      <c r="A25" s="103"/>
      <c r="B25" s="103"/>
      <c r="C25" s="103"/>
      <c r="D25" s="115"/>
      <c r="E25" s="103"/>
      <c r="F25" s="103"/>
      <c r="G25" s="103"/>
      <c r="H25" s="103"/>
      <c r="I25" s="103"/>
      <c r="J25" s="103"/>
      <c r="K25" s="103"/>
      <c r="L25" s="103"/>
    </row>
    <row r="26" spans="1:12" ht="18">
      <c r="A26" s="103"/>
      <c r="B26" s="103"/>
      <c r="C26" s="103"/>
      <c r="D26" s="115"/>
      <c r="E26" s="103"/>
      <c r="F26" s="103"/>
      <c r="G26" s="103"/>
      <c r="H26" s="103"/>
      <c r="I26" s="103"/>
      <c r="J26" s="103"/>
      <c r="K26" s="103"/>
      <c r="L26" s="103"/>
    </row>
    <row r="27" spans="1:8" ht="18">
      <c r="A27" s="103"/>
      <c r="B27" s="103"/>
      <c r="C27" s="103"/>
      <c r="D27" s="115"/>
      <c r="E27" s="103"/>
      <c r="F27" s="103"/>
      <c r="G27" s="103"/>
      <c r="H27" s="103"/>
    </row>
    <row r="28" spans="1:8" ht="18">
      <c r="A28" s="103"/>
      <c r="B28" s="103"/>
      <c r="C28" s="103"/>
      <c r="D28" s="103"/>
      <c r="E28" s="103"/>
      <c r="F28" s="103"/>
      <c r="G28" s="103"/>
      <c r="H28" s="103"/>
    </row>
    <row r="29" spans="1:8" ht="18">
      <c r="A29" s="103"/>
      <c r="B29" s="103"/>
      <c r="C29" s="103"/>
      <c r="D29" s="103"/>
      <c r="E29" s="103"/>
      <c r="F29" s="103"/>
      <c r="G29" s="103"/>
      <c r="H29" s="103"/>
    </row>
    <row r="30" spans="1:8" ht="18">
      <c r="A30" s="103"/>
      <c r="B30" s="103"/>
      <c r="C30" s="103"/>
      <c r="D30" s="103"/>
      <c r="E30" s="103"/>
      <c r="F30" s="103"/>
      <c r="G30" s="103"/>
      <c r="H30" s="103"/>
    </row>
    <row r="31" spans="1:8" ht="18">
      <c r="A31" s="103"/>
      <c r="B31" s="103"/>
      <c r="C31" s="103"/>
      <c r="D31" s="103"/>
      <c r="E31" s="103"/>
      <c r="F31" s="103"/>
      <c r="G31" s="103"/>
      <c r="H31" s="103"/>
    </row>
    <row r="36" spans="2:4" ht="18">
      <c r="B36" s="222" t="s">
        <v>51</v>
      </c>
      <c r="C36" s="222"/>
      <c r="D36" s="222"/>
    </row>
    <row r="37" spans="2:4" ht="18">
      <c r="B37" s="222" t="s">
        <v>61</v>
      </c>
      <c r="C37" s="222"/>
      <c r="D37" s="12"/>
    </row>
    <row r="38" spans="2:4" ht="18">
      <c r="B38" s="222" t="s">
        <v>62</v>
      </c>
      <c r="C38" s="222"/>
      <c r="D38" s="12"/>
    </row>
    <row r="39" spans="2:4" ht="18">
      <c r="B39" s="223" t="s">
        <v>49</v>
      </c>
      <c r="C39" s="223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78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77</v>
      </c>
      <c r="K3" s="236"/>
      <c r="L3" s="236"/>
      <c r="M3" s="4"/>
      <c r="N3" s="4"/>
      <c r="O3" s="4"/>
    </row>
    <row r="4" spans="1:15" ht="15.75">
      <c r="A4" s="233"/>
      <c r="B4" s="64">
        <v>14</v>
      </c>
      <c r="C4" s="63">
        <v>15</v>
      </c>
      <c r="D4" s="63">
        <v>16</v>
      </c>
      <c r="E4" s="63">
        <v>17</v>
      </c>
      <c r="F4" s="174">
        <v>18</v>
      </c>
      <c r="G4" s="101" t="s">
        <v>56</v>
      </c>
      <c r="H4" s="99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6"/>
      <c r="C5" s="194"/>
      <c r="D5" s="194"/>
      <c r="E5" s="194"/>
      <c r="F5" s="194"/>
      <c r="G5" s="85"/>
      <c r="H5" s="147"/>
      <c r="I5" s="160"/>
      <c r="J5" s="160"/>
      <c r="K5" s="40"/>
      <c r="L5" s="39"/>
      <c r="M5" s="4"/>
      <c r="N5" s="4"/>
      <c r="O5" s="4"/>
    </row>
    <row r="6" spans="1:15" ht="15">
      <c r="A6" s="45" t="s">
        <v>11</v>
      </c>
      <c r="B6" s="189">
        <v>176</v>
      </c>
      <c r="C6" s="189">
        <v>176</v>
      </c>
      <c r="D6" s="189">
        <v>176</v>
      </c>
      <c r="E6" s="189">
        <v>176</v>
      </c>
      <c r="F6" s="189">
        <v>176</v>
      </c>
      <c r="G6" s="86">
        <v>177</v>
      </c>
      <c r="H6" s="208">
        <f>AVERAGE(B6:F6)</f>
        <v>176</v>
      </c>
      <c r="I6" s="208">
        <f>(H6/G6-1)*100</f>
        <v>-0.5649717514124242</v>
      </c>
      <c r="J6" s="162">
        <v>223.48</v>
      </c>
      <c r="K6" s="41">
        <v>183.3</v>
      </c>
      <c r="L6" s="58">
        <f>(K6/J6-1)*100</f>
        <v>-17.97923751566135</v>
      </c>
      <c r="M6" s="4"/>
      <c r="N6" s="4"/>
      <c r="O6" s="4"/>
    </row>
    <row r="7" spans="1:15" ht="15">
      <c r="A7" s="54" t="s">
        <v>54</v>
      </c>
      <c r="B7" s="31">
        <v>170</v>
      </c>
      <c r="C7" s="31">
        <v>170</v>
      </c>
      <c r="D7" s="31">
        <v>170</v>
      </c>
      <c r="E7" s="31">
        <v>170</v>
      </c>
      <c r="F7" s="31">
        <v>170</v>
      </c>
      <c r="G7" s="87">
        <v>170</v>
      </c>
      <c r="H7" s="31">
        <f>AVERAGE(B7:F7)</f>
        <v>170</v>
      </c>
      <c r="I7" s="31">
        <f>(H7/G7-1)*100</f>
        <v>0</v>
      </c>
      <c r="J7" s="42">
        <v>181.48</v>
      </c>
      <c r="K7" s="42">
        <v>170</v>
      </c>
      <c r="L7" s="59">
        <f>(K7/J7-1)*100</f>
        <v>-6.325765924619786</v>
      </c>
      <c r="M7" s="4"/>
      <c r="N7" s="4"/>
      <c r="O7" s="4"/>
    </row>
    <row r="8" spans="1:15" ht="15.75">
      <c r="A8" s="55" t="s">
        <v>12</v>
      </c>
      <c r="B8" s="189"/>
      <c r="C8" s="189"/>
      <c r="D8" s="189"/>
      <c r="E8" s="189"/>
      <c r="F8" s="30"/>
      <c r="G8" s="181"/>
      <c r="H8" s="81"/>
      <c r="I8" s="81"/>
      <c r="J8" s="163"/>
      <c r="K8" s="43"/>
      <c r="L8" s="32"/>
      <c r="M8" s="4"/>
      <c r="N8" s="4"/>
      <c r="O8" s="4"/>
    </row>
    <row r="9" spans="1:15" ht="15">
      <c r="A9" s="54" t="s">
        <v>13</v>
      </c>
      <c r="B9" s="193" t="s">
        <v>68</v>
      </c>
      <c r="C9" s="193" t="s">
        <v>68</v>
      </c>
      <c r="D9" s="193" t="s">
        <v>68</v>
      </c>
      <c r="E9" s="193" t="s">
        <v>68</v>
      </c>
      <c r="F9" s="193" t="s">
        <v>68</v>
      </c>
      <c r="G9" s="182" t="s">
        <v>68</v>
      </c>
      <c r="H9" s="193" t="s">
        <v>68</v>
      </c>
      <c r="I9" s="193" t="s">
        <v>68</v>
      </c>
      <c r="J9" s="164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08">
        <v>179.68</v>
      </c>
      <c r="C10" s="189">
        <v>181.52</v>
      </c>
      <c r="D10" s="189">
        <v>180.78</v>
      </c>
      <c r="E10" s="189">
        <v>182.99</v>
      </c>
      <c r="F10" s="189">
        <v>184.82</v>
      </c>
      <c r="G10" s="183">
        <v>183.33599999999998</v>
      </c>
      <c r="H10" s="208">
        <f>AVERAGE(B10:F10)</f>
        <v>181.958</v>
      </c>
      <c r="I10" s="208">
        <f>(H10/G10-1)*100</f>
        <v>-0.7516254309028136</v>
      </c>
      <c r="J10" s="165">
        <v>217.1</v>
      </c>
      <c r="K10" s="41">
        <v>185.02</v>
      </c>
      <c r="L10" s="58">
        <f aca="true" t="shared" si="0" ref="L10:L16">(K10/J10-1)*100</f>
        <v>-14.776600644864113</v>
      </c>
      <c r="M10" s="4"/>
      <c r="N10" s="4"/>
      <c r="O10" s="4"/>
    </row>
    <row r="11" spans="1:15" ht="15">
      <c r="A11" s="46" t="s">
        <v>15</v>
      </c>
      <c r="B11" s="31">
        <v>195.02</v>
      </c>
      <c r="C11" s="31">
        <v>195.85</v>
      </c>
      <c r="D11" s="31">
        <v>194.19</v>
      </c>
      <c r="E11" s="31">
        <v>196.12109999999998</v>
      </c>
      <c r="F11" s="31">
        <v>197.96</v>
      </c>
      <c r="G11" s="184">
        <v>198.178764</v>
      </c>
      <c r="H11" s="31">
        <f>AVERAGE(B11:F11)</f>
        <v>195.82822</v>
      </c>
      <c r="I11" s="31">
        <f>(H11/G11-1)*100</f>
        <v>-1.1860725905021852</v>
      </c>
      <c r="J11" s="47">
        <v>220.71</v>
      </c>
      <c r="K11" s="47">
        <v>200.51</v>
      </c>
      <c r="L11" s="59">
        <f t="shared" si="0"/>
        <v>-9.15228127407005</v>
      </c>
      <c r="M11" s="4"/>
      <c r="N11" s="4"/>
      <c r="O11" s="4"/>
    </row>
    <row r="12" spans="1:15" ht="15">
      <c r="A12" s="65" t="s">
        <v>64</v>
      </c>
      <c r="B12" s="210" t="s">
        <v>68</v>
      </c>
      <c r="C12" s="210" t="s">
        <v>68</v>
      </c>
      <c r="D12" s="210" t="s">
        <v>68</v>
      </c>
      <c r="E12" s="210" t="s">
        <v>68</v>
      </c>
      <c r="F12" s="210" t="s">
        <v>68</v>
      </c>
      <c r="G12" s="210" t="s">
        <v>68</v>
      </c>
      <c r="H12" s="210" t="s">
        <v>68</v>
      </c>
      <c r="I12" s="210" t="s">
        <v>68</v>
      </c>
      <c r="J12" s="218" t="s">
        <v>69</v>
      </c>
      <c r="K12" s="215" t="s">
        <v>68</v>
      </c>
      <c r="L12" s="210" t="s">
        <v>68</v>
      </c>
      <c r="M12" s="4"/>
      <c r="N12" s="4"/>
      <c r="O12" s="4"/>
    </row>
    <row r="13" spans="1:15" ht="15">
      <c r="A13" s="73" t="s">
        <v>65</v>
      </c>
      <c r="B13" s="190">
        <v>202.37</v>
      </c>
      <c r="C13" s="190">
        <v>203.19</v>
      </c>
      <c r="D13" s="190">
        <v>201.54</v>
      </c>
      <c r="E13" s="190">
        <v>203.4699</v>
      </c>
      <c r="F13" s="190">
        <v>205.31</v>
      </c>
      <c r="G13" s="90">
        <v>205.52756399999998</v>
      </c>
      <c r="H13" s="190">
        <f>AVERAGE(B13:F13)</f>
        <v>203.17597999999998</v>
      </c>
      <c r="I13" s="190">
        <f>(H13/G13-1)*100</f>
        <v>-1.144169645293902</v>
      </c>
      <c r="J13" s="62">
        <v>226.21954545454545</v>
      </c>
      <c r="K13" s="62">
        <v>205.03152</v>
      </c>
      <c r="L13" s="67">
        <f t="shared" si="0"/>
        <v>-9.366133864327297</v>
      </c>
      <c r="M13" s="4"/>
      <c r="N13" s="4"/>
      <c r="O13" s="4"/>
    </row>
    <row r="14" spans="1:15" ht="15">
      <c r="A14" s="48" t="s">
        <v>16</v>
      </c>
      <c r="B14" s="191">
        <v>191.34</v>
      </c>
      <c r="C14" s="191">
        <v>192.17</v>
      </c>
      <c r="D14" s="191">
        <v>190.52</v>
      </c>
      <c r="E14" s="191">
        <v>192.4467</v>
      </c>
      <c r="F14" s="191">
        <v>194.28</v>
      </c>
      <c r="G14" s="91">
        <v>194.504364</v>
      </c>
      <c r="H14" s="191">
        <f>AVERAGE(B14:F14)</f>
        <v>192.15133999999998</v>
      </c>
      <c r="I14" s="191">
        <f>(H14/G14-1)*100</f>
        <v>-1.2097538335952396</v>
      </c>
      <c r="J14" s="61">
        <v>218.87363636363636</v>
      </c>
      <c r="K14" s="61">
        <v>194.00832</v>
      </c>
      <c r="L14" s="66">
        <f t="shared" si="0"/>
        <v>-11.360580824967503</v>
      </c>
      <c r="M14" s="4"/>
      <c r="N14" s="4"/>
      <c r="O14" s="4"/>
    </row>
    <row r="15" spans="1:15" ht="15">
      <c r="A15" s="49" t="s">
        <v>45</v>
      </c>
      <c r="B15" s="190">
        <v>189.51</v>
      </c>
      <c r="C15" s="190">
        <v>190.33</v>
      </c>
      <c r="D15" s="190">
        <v>188.68</v>
      </c>
      <c r="E15" s="190">
        <v>190.6095</v>
      </c>
      <c r="F15" s="190">
        <v>192.45</v>
      </c>
      <c r="G15" s="92">
        <v>192.66716399999999</v>
      </c>
      <c r="H15" s="190">
        <f>AVERAGE(B15:F15)</f>
        <v>190.3159</v>
      </c>
      <c r="I15" s="190">
        <f>(H15/G15-1)*100</f>
        <v>-1.2203760885793669</v>
      </c>
      <c r="J15" s="62">
        <v>217.0359090909091</v>
      </c>
      <c r="K15" s="62">
        <v>192.17112</v>
      </c>
      <c r="L15" s="67">
        <f t="shared" si="0"/>
        <v>-11.4565323291705</v>
      </c>
      <c r="M15" s="4"/>
      <c r="N15" s="4"/>
      <c r="O15" s="4"/>
    </row>
    <row r="16" spans="1:15" ht="15">
      <c r="A16" s="50" t="s">
        <v>70</v>
      </c>
      <c r="B16" s="189">
        <v>224.8733</v>
      </c>
      <c r="C16" s="189">
        <v>225.9756</v>
      </c>
      <c r="D16" s="189">
        <v>227.0779</v>
      </c>
      <c r="E16" s="189">
        <v>230.3849</v>
      </c>
      <c r="F16" s="189">
        <v>230.3849</v>
      </c>
      <c r="G16" s="86">
        <v>221.63982000000001</v>
      </c>
      <c r="H16" s="189">
        <f>AVERAGE(B16:F16)</f>
        <v>227.73932</v>
      </c>
      <c r="I16" s="189">
        <f>(H16/G16-1)*100</f>
        <v>2.751987436192649</v>
      </c>
      <c r="J16" s="41">
        <v>223.02</v>
      </c>
      <c r="K16" s="41">
        <v>217.1</v>
      </c>
      <c r="L16" s="58">
        <f t="shared" si="0"/>
        <v>-2.654470451080626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4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89">
        <v>242.06084832334</v>
      </c>
      <c r="C18" s="189">
        <v>242.39298607529656</v>
      </c>
      <c r="D18" s="189">
        <v>244.3190256943413</v>
      </c>
      <c r="E18" s="189">
        <v>245.26613985388403</v>
      </c>
      <c r="F18" s="30">
        <v>244.84631986306468</v>
      </c>
      <c r="G18" s="185">
        <v>243.52270350077814</v>
      </c>
      <c r="H18" s="189">
        <f>AVERAGE(B18:F18)</f>
        <v>243.77706396198533</v>
      </c>
      <c r="I18" s="189">
        <f>(H18/G18-1)*100</f>
        <v>0.1044504095719212</v>
      </c>
      <c r="J18" s="41">
        <v>256.9389663201446</v>
      </c>
      <c r="K18" s="41">
        <v>217.25965177895534</v>
      </c>
      <c r="L18" s="32">
        <f>(K18/J18-1)*100</f>
        <v>-15.443089504668206</v>
      </c>
      <c r="M18" s="4"/>
      <c r="N18" s="4"/>
      <c r="O18" s="4"/>
    </row>
    <row r="19" spans="1:15" ht="15.75">
      <c r="A19" s="119" t="s">
        <v>10</v>
      </c>
      <c r="B19" s="59"/>
      <c r="C19" s="31"/>
      <c r="D19" s="31"/>
      <c r="E19" s="31"/>
      <c r="F19" s="31"/>
      <c r="G19" s="182"/>
      <c r="H19" s="219"/>
      <c r="I19" s="219"/>
      <c r="J19" s="197"/>
      <c r="K19" s="44"/>
      <c r="L19" s="57"/>
      <c r="M19" s="4"/>
      <c r="N19" s="4"/>
      <c r="O19" s="4"/>
    </row>
    <row r="20" spans="1:15" ht="15">
      <c r="A20" s="50" t="s">
        <v>18</v>
      </c>
      <c r="B20" s="189">
        <v>174</v>
      </c>
      <c r="C20" s="189">
        <v>174</v>
      </c>
      <c r="D20" s="189">
        <v>176</v>
      </c>
      <c r="E20" s="189">
        <v>178</v>
      </c>
      <c r="F20" s="189">
        <v>179</v>
      </c>
      <c r="G20" s="185">
        <v>175.8</v>
      </c>
      <c r="H20" s="189">
        <f>AVERAGE(B20:F20)</f>
        <v>176.2</v>
      </c>
      <c r="I20" s="189">
        <f>(H20/G20-1)*100</f>
        <v>0.22753128555175195</v>
      </c>
      <c r="J20" s="122">
        <v>162.95</v>
      </c>
      <c r="K20" s="126">
        <v>174.65</v>
      </c>
      <c r="L20" s="32">
        <f>(K20/J20-1)*100</f>
        <v>7.180116600184117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4"/>
      <c r="H21" s="205"/>
      <c r="I21" s="198"/>
      <c r="J21" s="131"/>
      <c r="K21" s="47"/>
      <c r="L21" s="57"/>
      <c r="M21" s="4"/>
      <c r="N21" s="4"/>
      <c r="O21" s="4"/>
    </row>
    <row r="22" spans="1:15" ht="15">
      <c r="A22" s="125" t="s">
        <v>19</v>
      </c>
      <c r="B22" s="216">
        <v>160.54</v>
      </c>
      <c r="C22" s="189">
        <v>161.03</v>
      </c>
      <c r="D22" s="189">
        <v>159.85</v>
      </c>
      <c r="E22" s="189">
        <v>161.23</v>
      </c>
      <c r="F22" s="189">
        <v>162.61</v>
      </c>
      <c r="G22" s="186">
        <v>164.378</v>
      </c>
      <c r="H22" s="32">
        <f>AVERAGE(B22:F22)</f>
        <v>161.052</v>
      </c>
      <c r="I22" s="208">
        <f>(H22/G22-1)*100</f>
        <v>-2.0233851245300416</v>
      </c>
      <c r="J22" s="122">
        <v>180.02</v>
      </c>
      <c r="K22" s="126">
        <v>166.78</v>
      </c>
      <c r="L22" s="124">
        <f>(K22/J22-1)*100</f>
        <v>-7.354738362404179</v>
      </c>
      <c r="M22" s="4"/>
      <c r="N22" s="4"/>
      <c r="O22" s="4"/>
    </row>
    <row r="23" spans="1:15" ht="15">
      <c r="A23" s="129" t="s">
        <v>20</v>
      </c>
      <c r="B23" s="217">
        <v>159.64</v>
      </c>
      <c r="C23" s="31">
        <v>160.03</v>
      </c>
      <c r="D23" s="31">
        <v>158.85</v>
      </c>
      <c r="E23" s="31">
        <v>160.23</v>
      </c>
      <c r="F23" s="31">
        <v>161.61</v>
      </c>
      <c r="G23" s="130">
        <v>163.378</v>
      </c>
      <c r="H23" s="132">
        <f>AVERAGE(B23:F23)</f>
        <v>160.072</v>
      </c>
      <c r="I23" s="31">
        <f>(H23/G23-1)*100</f>
        <v>-2.02352825961879</v>
      </c>
      <c r="J23" s="47">
        <v>179.02</v>
      </c>
      <c r="K23" s="131">
        <v>165.78</v>
      </c>
      <c r="L23" s="132">
        <f>(K23/J23-1)*100</f>
        <v>-7.395821695899906</v>
      </c>
      <c r="M23" s="4"/>
      <c r="N23" s="4"/>
      <c r="O23" s="4"/>
    </row>
    <row r="24" spans="1:15" ht="15">
      <c r="A24" s="120" t="s">
        <v>71</v>
      </c>
      <c r="B24" s="208">
        <v>211.42348189562423</v>
      </c>
      <c r="C24" s="189">
        <v>207.0142330552567</v>
      </c>
      <c r="D24" s="189">
        <v>213.73833753681723</v>
      </c>
      <c r="E24" s="189">
        <v>209.65978235947722</v>
      </c>
      <c r="F24" s="189">
        <v>212.41556288470696</v>
      </c>
      <c r="G24" s="121">
        <v>210.05661475511033</v>
      </c>
      <c r="H24" s="32">
        <f>AVERAGE(B24:F24)</f>
        <v>210.8502795463765</v>
      </c>
      <c r="I24" s="208">
        <f>(H24/G24-1)*100</f>
        <v>0.37783375314861534</v>
      </c>
      <c r="J24" s="122">
        <v>273.5387749343021</v>
      </c>
      <c r="K24" s="122">
        <v>222.55683521755233</v>
      </c>
      <c r="L24" s="124">
        <f>(K24/J24-1)*100</f>
        <v>-18.63792061253272</v>
      </c>
      <c r="M24" s="4"/>
      <c r="N24" s="4"/>
      <c r="O24" s="4"/>
    </row>
    <row r="25" spans="1:15" ht="15.75">
      <c r="A25" s="135" t="s">
        <v>21</v>
      </c>
      <c r="B25" s="127"/>
      <c r="C25" s="31"/>
      <c r="D25" s="31"/>
      <c r="E25" s="31"/>
      <c r="F25" s="31"/>
      <c r="G25" s="136"/>
      <c r="H25" s="144"/>
      <c r="I25" s="204"/>
      <c r="J25" s="47"/>
      <c r="K25" s="47"/>
      <c r="L25" s="127"/>
      <c r="M25" s="4"/>
      <c r="N25" s="4"/>
      <c r="O25" s="4"/>
    </row>
    <row r="26" spans="1:15" ht="15">
      <c r="A26" s="120" t="s">
        <v>22</v>
      </c>
      <c r="B26" s="134">
        <v>369</v>
      </c>
      <c r="C26" s="134">
        <v>369</v>
      </c>
      <c r="D26" s="134">
        <v>369</v>
      </c>
      <c r="E26" s="134">
        <v>356</v>
      </c>
      <c r="F26" s="134">
        <v>356</v>
      </c>
      <c r="G26" s="121">
        <v>369</v>
      </c>
      <c r="H26" s="133">
        <f>AVERAGE(B26:F26)</f>
        <v>363.8</v>
      </c>
      <c r="I26" s="208">
        <f>(H26/G26-1)*100</f>
        <v>-1.4092140921409202</v>
      </c>
      <c r="J26" s="122">
        <v>368.18</v>
      </c>
      <c r="K26" s="122">
        <v>370.24</v>
      </c>
      <c r="L26" s="123">
        <f>(K26/J26-1)*100</f>
        <v>0.5595089358465977</v>
      </c>
      <c r="M26" s="4"/>
      <c r="N26" s="4"/>
      <c r="O26" s="4"/>
    </row>
    <row r="27" spans="1:12" ht="15">
      <c r="A27" s="128" t="s">
        <v>23</v>
      </c>
      <c r="B27" s="192">
        <v>368</v>
      </c>
      <c r="C27" s="192">
        <v>368</v>
      </c>
      <c r="D27" s="192">
        <v>368</v>
      </c>
      <c r="E27" s="192">
        <v>355</v>
      </c>
      <c r="F27" s="192">
        <v>355</v>
      </c>
      <c r="G27" s="136">
        <v>368</v>
      </c>
      <c r="H27" s="144">
        <f>AVERAGE(B27:F27)</f>
        <v>362.8</v>
      </c>
      <c r="I27" s="31">
        <f>(H27/G27-1)*100</f>
        <v>-1.413043478260867</v>
      </c>
      <c r="J27" s="47">
        <v>362.27</v>
      </c>
      <c r="K27" s="47">
        <v>368.48</v>
      </c>
      <c r="L27" s="127">
        <f>(K27/J27-1)*100</f>
        <v>1.71419107295665</v>
      </c>
    </row>
    <row r="28" spans="1:12" ht="15">
      <c r="A28" s="120" t="s">
        <v>24</v>
      </c>
      <c r="B28" s="134">
        <v>367</v>
      </c>
      <c r="C28" s="134">
        <v>367</v>
      </c>
      <c r="D28" s="134">
        <v>367</v>
      </c>
      <c r="E28" s="134">
        <v>354</v>
      </c>
      <c r="F28" s="134">
        <v>354</v>
      </c>
      <c r="G28" s="121">
        <v>367</v>
      </c>
      <c r="H28" s="133">
        <f>AVERAGE(B28:F28)</f>
        <v>361.8</v>
      </c>
      <c r="I28" s="203">
        <f>(H28/G28-1)*100</f>
        <v>-1.416893732970026</v>
      </c>
      <c r="J28" s="121">
        <v>362.82</v>
      </c>
      <c r="K28" s="122">
        <v>368.24</v>
      </c>
      <c r="L28" s="123">
        <f>(K28/J28-1)*100</f>
        <v>1.4938537015600106</v>
      </c>
    </row>
    <row r="29" spans="1:12" ht="15.75">
      <c r="A29" s="135" t="s">
        <v>72</v>
      </c>
      <c r="B29" s="192"/>
      <c r="C29" s="192"/>
      <c r="D29" s="192"/>
      <c r="E29" s="192"/>
      <c r="F29" s="193"/>
      <c r="G29" s="136"/>
      <c r="H29" s="144"/>
      <c r="I29" s="204"/>
      <c r="J29" s="47"/>
      <c r="K29" s="47"/>
      <c r="L29" s="127"/>
    </row>
    <row r="30" spans="1:12" ht="15">
      <c r="A30" s="120" t="s">
        <v>73</v>
      </c>
      <c r="B30" s="134">
        <v>350</v>
      </c>
      <c r="C30" s="134">
        <v>350</v>
      </c>
      <c r="D30" s="134">
        <v>348.5</v>
      </c>
      <c r="E30" s="134">
        <v>348.5</v>
      </c>
      <c r="F30" s="134">
        <v>348.5</v>
      </c>
      <c r="G30" s="187">
        <v>351</v>
      </c>
      <c r="H30" s="148">
        <f>AVERAGE(B30:F30)</f>
        <v>349.1</v>
      </c>
      <c r="I30" s="203">
        <f>(H30/G30-1)*100</f>
        <v>-0.5413105413105357</v>
      </c>
      <c r="J30" s="122">
        <v>351.4889091461562</v>
      </c>
      <c r="K30" s="149">
        <v>337.5</v>
      </c>
      <c r="L30" s="123">
        <f>(K30/J30-1)*100</f>
        <v>-3.9799005835314483</v>
      </c>
    </row>
    <row r="31" spans="1:12" ht="15">
      <c r="A31" s="195" t="s">
        <v>74</v>
      </c>
      <c r="B31" s="150">
        <v>345</v>
      </c>
      <c r="C31" s="150">
        <v>345</v>
      </c>
      <c r="D31" s="150">
        <v>345</v>
      </c>
      <c r="E31" s="150">
        <v>345</v>
      </c>
      <c r="F31" s="150">
        <v>345</v>
      </c>
      <c r="G31" s="188">
        <v>344.6</v>
      </c>
      <c r="H31" s="150">
        <f>AVERAGE(B31:F31)</f>
        <v>345</v>
      </c>
      <c r="I31" s="161">
        <f>(H31/G31-1)*100</f>
        <v>0.11607661056296514</v>
      </c>
      <c r="J31" s="207">
        <v>340.534791856579</v>
      </c>
      <c r="K31" s="151">
        <v>330</v>
      </c>
      <c r="L31" s="150">
        <f>(K31/J31-1)*100</f>
        <v>-3.0936022129027685</v>
      </c>
    </row>
    <row r="32" spans="1:12" ht="15.75" customHeight="1">
      <c r="A32" s="239" t="s">
        <v>25</v>
      </c>
      <c r="B32" s="239"/>
      <c r="C32" s="239"/>
      <c r="D32" s="239"/>
      <c r="E32" s="179"/>
      <c r="F32" s="179"/>
      <c r="G32" s="240" t="s">
        <v>0</v>
      </c>
      <c r="H32" s="240"/>
      <c r="I32" s="240"/>
      <c r="J32" s="180"/>
      <c r="K32" s="180"/>
      <c r="L32" s="180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:I8 H25 H22:H24 H7 H9 H18:H20" formulaRange="1"/>
    <ignoredError sqref="I10:I17 I21 I24 I22:I23 I25:I26 I6" unlockedFormula="1"/>
    <ignoredError sqref="H21 H6 H10:H17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78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5" t="s">
        <v>8</v>
      </c>
      <c r="G4" s="242"/>
      <c r="H4" s="243"/>
      <c r="I4" s="241"/>
      <c r="J4" s="245" t="s">
        <v>77</v>
      </c>
      <c r="K4" s="246"/>
      <c r="L4" s="247"/>
    </row>
    <row r="5" spans="1:12" ht="15" customHeight="1">
      <c r="A5" s="244"/>
      <c r="B5" s="82">
        <v>14</v>
      </c>
      <c r="C5" s="83">
        <v>15</v>
      </c>
      <c r="D5" s="83">
        <v>16</v>
      </c>
      <c r="E5" s="83">
        <v>17</v>
      </c>
      <c r="F5" s="83">
        <v>18</v>
      </c>
      <c r="G5" s="93" t="s">
        <v>56</v>
      </c>
      <c r="H5" s="100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2"/>
      <c r="C6" s="80"/>
      <c r="D6" s="80"/>
      <c r="E6" s="137"/>
      <c r="F6" s="84"/>
      <c r="G6" s="94"/>
      <c r="H6" s="145"/>
      <c r="I6" s="27"/>
      <c r="J6" s="146"/>
      <c r="K6" s="166"/>
      <c r="L6" s="28"/>
    </row>
    <row r="7" spans="1:12" ht="15" customHeight="1">
      <c r="A7" s="29" t="s">
        <v>26</v>
      </c>
      <c r="B7" s="81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8" t="s">
        <v>69</v>
      </c>
      <c r="H7" s="81" t="s">
        <v>69</v>
      </c>
      <c r="I7" s="81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178">
        <v>156.9061</v>
      </c>
      <c r="C8" s="178">
        <v>160.523</v>
      </c>
      <c r="D8" s="198">
        <v>160.8675</v>
      </c>
      <c r="E8" s="198">
        <v>161.9009</v>
      </c>
      <c r="F8" s="178">
        <v>160.1785</v>
      </c>
      <c r="G8" s="95">
        <v>154.56367999999998</v>
      </c>
      <c r="H8" s="198">
        <f aca="true" t="shared" si="0" ref="H8:H13">AVERAGE(B8:F8)</f>
        <v>160.0752</v>
      </c>
      <c r="I8" s="198">
        <f aca="true" t="shared" si="1" ref="I8:I13">(H8/G8-1)*100</f>
        <v>3.565857127625338</v>
      </c>
      <c r="J8" s="152">
        <v>155.34</v>
      </c>
      <c r="K8" s="167">
        <v>140.19</v>
      </c>
      <c r="L8" s="57">
        <f>(K8/J8-1)*100</f>
        <v>-9.752800308999621</v>
      </c>
    </row>
    <row r="9" spans="1:12" ht="15" customHeight="1">
      <c r="A9" s="29" t="s">
        <v>28</v>
      </c>
      <c r="B9" s="220">
        <v>372</v>
      </c>
      <c r="C9" s="176">
        <v>378</v>
      </c>
      <c r="D9" s="199">
        <v>379</v>
      </c>
      <c r="E9" s="199">
        <v>379</v>
      </c>
      <c r="F9" s="176">
        <v>382</v>
      </c>
      <c r="G9" s="89">
        <v>379.4</v>
      </c>
      <c r="H9" s="133">
        <f t="shared" si="0"/>
        <v>378</v>
      </c>
      <c r="I9" s="211">
        <f t="shared" si="1"/>
        <v>-0.36900369003689537</v>
      </c>
      <c r="J9" s="153">
        <v>356.57</v>
      </c>
      <c r="K9" s="168">
        <v>386.2</v>
      </c>
      <c r="L9" s="32">
        <f>(K9/J9-1)*100</f>
        <v>8.309728805003225</v>
      </c>
    </row>
    <row r="10" spans="1:12" ht="15" customHeight="1">
      <c r="A10" s="72" t="s">
        <v>29</v>
      </c>
      <c r="B10" s="178">
        <v>361.6528</v>
      </c>
      <c r="C10" s="178">
        <v>363.5819</v>
      </c>
      <c r="D10" s="198">
        <v>362.204</v>
      </c>
      <c r="E10" s="198">
        <v>363.5819</v>
      </c>
      <c r="F10" s="178">
        <v>365.1435</v>
      </c>
      <c r="G10" s="95">
        <v>363.06746000000004</v>
      </c>
      <c r="H10" s="198">
        <f t="shared" si="0"/>
        <v>363.23282</v>
      </c>
      <c r="I10" s="198">
        <f t="shared" si="1"/>
        <v>0.04554525486806238</v>
      </c>
      <c r="J10" s="154">
        <v>327.42</v>
      </c>
      <c r="K10" s="167">
        <v>358.39</v>
      </c>
      <c r="L10" s="57">
        <f>(K10/J10-1)*100</f>
        <v>9.458799095962366</v>
      </c>
    </row>
    <row r="11" spans="1:12" ht="15" customHeight="1">
      <c r="A11" s="29" t="s">
        <v>53</v>
      </c>
      <c r="B11" s="176">
        <v>375.23132726330596</v>
      </c>
      <c r="C11" s="176">
        <v>376.55639873277835</v>
      </c>
      <c r="D11" s="199">
        <v>380.66240903015</v>
      </c>
      <c r="E11" s="199">
        <v>384.4490830475623</v>
      </c>
      <c r="F11" s="176">
        <v>382.8979682964948</v>
      </c>
      <c r="G11" s="89">
        <v>375.310222388606</v>
      </c>
      <c r="H11" s="133">
        <f t="shared" si="0"/>
        <v>379.9594372740583</v>
      </c>
      <c r="I11" s="211">
        <f t="shared" si="1"/>
        <v>1.2387658550473413</v>
      </c>
      <c r="J11" s="153">
        <v>360.2014498339367</v>
      </c>
      <c r="K11" s="168">
        <v>370.98609595310273</v>
      </c>
      <c r="L11" s="32">
        <f>(K11/J11-1)*100</f>
        <v>2.994059608626798</v>
      </c>
    </row>
    <row r="12" spans="1:12" s="13" customFormat="1" ht="15" customHeight="1">
      <c r="A12" s="33" t="s">
        <v>60</v>
      </c>
      <c r="B12" s="178">
        <v>98.08275964172033</v>
      </c>
      <c r="C12" s="178">
        <v>97.62027554704193</v>
      </c>
      <c r="D12" s="198">
        <v>98.3959601960493</v>
      </c>
      <c r="E12" s="198">
        <v>98.77739674966453</v>
      </c>
      <c r="F12" s="178">
        <v>98.60832030959293</v>
      </c>
      <c r="G12" s="96">
        <v>98.97719564191382</v>
      </c>
      <c r="H12" s="198">
        <f t="shared" si="0"/>
        <v>98.29694248881381</v>
      </c>
      <c r="I12" s="198">
        <f t="shared" si="1"/>
        <v>-0.6872827106165658</v>
      </c>
      <c r="J12" s="155">
        <v>143.03052923334366</v>
      </c>
      <c r="K12" s="169">
        <v>100.14326910417478</v>
      </c>
      <c r="L12" s="57">
        <f>(K12/J12-1)*100</f>
        <v>-29.984689533799813</v>
      </c>
    </row>
    <row r="13" spans="1:12" ht="15" customHeight="1">
      <c r="A13" s="74" t="s">
        <v>30</v>
      </c>
      <c r="B13" s="220">
        <v>157</v>
      </c>
      <c r="C13" s="176">
        <v>158</v>
      </c>
      <c r="D13" s="199">
        <v>158</v>
      </c>
      <c r="E13" s="199">
        <v>158</v>
      </c>
      <c r="F13" s="176">
        <v>160</v>
      </c>
      <c r="G13" s="89">
        <v>160.8</v>
      </c>
      <c r="H13" s="133">
        <f t="shared" si="0"/>
        <v>158.2</v>
      </c>
      <c r="I13" s="211">
        <f t="shared" si="1"/>
        <v>-1.6169154228855898</v>
      </c>
      <c r="J13" s="156">
        <v>139.33</v>
      </c>
      <c r="K13" s="112">
        <v>162.25</v>
      </c>
      <c r="L13" s="32">
        <f aca="true" t="shared" si="2" ref="L13:L25">(K13/J13-1)*100</f>
        <v>16.450154309911703</v>
      </c>
    </row>
    <row r="14" spans="1:12" ht="15" customHeight="1">
      <c r="A14" s="33" t="s">
        <v>31</v>
      </c>
      <c r="B14" s="178">
        <v>748.4685</v>
      </c>
      <c r="C14" s="178">
        <v>754.2005</v>
      </c>
      <c r="D14" s="198">
        <v>751.7754</v>
      </c>
      <c r="E14" s="198">
        <v>742.9569</v>
      </c>
      <c r="F14" s="178">
        <v>750.6731</v>
      </c>
      <c r="G14" s="98">
        <v>769.9414800000001</v>
      </c>
      <c r="H14" s="198">
        <f>AVERAGE(B14:F14)</f>
        <v>749.61488</v>
      </c>
      <c r="I14" s="198">
        <f>(H14/G14-1)*100</f>
        <v>-2.6400188232487576</v>
      </c>
      <c r="J14" s="157">
        <v>596.06</v>
      </c>
      <c r="K14" s="111">
        <v>762.28</v>
      </c>
      <c r="L14" s="57">
        <f t="shared" si="2"/>
        <v>27.886454383786873</v>
      </c>
    </row>
    <row r="15" spans="1:12" ht="15" customHeight="1">
      <c r="A15" s="34" t="s">
        <v>32</v>
      </c>
      <c r="B15" s="176">
        <v>748.4685</v>
      </c>
      <c r="C15" s="176">
        <v>754.2005</v>
      </c>
      <c r="D15" s="199">
        <v>751.7754</v>
      </c>
      <c r="E15" s="199">
        <v>742.9569</v>
      </c>
      <c r="F15" s="176">
        <v>750.6731</v>
      </c>
      <c r="G15" s="97">
        <v>765.5322399999999</v>
      </c>
      <c r="H15" s="133">
        <f>AVERAGE(B15:F15)</f>
        <v>749.61488</v>
      </c>
      <c r="I15" s="211">
        <f>(H15/G15-1)*100</f>
        <v>-2.0792540363812617</v>
      </c>
      <c r="J15" s="158">
        <v>623.87</v>
      </c>
      <c r="K15" s="170">
        <v>757.26</v>
      </c>
      <c r="L15" s="32">
        <f t="shared" si="2"/>
        <v>21.38105695096735</v>
      </c>
    </row>
    <row r="16" spans="1:12" ht="15" customHeight="1">
      <c r="A16" s="33" t="s">
        <v>33</v>
      </c>
      <c r="B16" s="178">
        <v>866.8328</v>
      </c>
      <c r="C16" s="178">
        <v>859.1065</v>
      </c>
      <c r="D16" s="198">
        <v>873.8072</v>
      </c>
      <c r="E16" s="198">
        <v>877.7564</v>
      </c>
      <c r="F16" s="178">
        <v>873.8278</v>
      </c>
      <c r="G16" s="98">
        <v>884.1774000000001</v>
      </c>
      <c r="H16" s="198">
        <f aca="true" t="shared" si="3" ref="H16:H21">AVERAGE(B16:F16)</f>
        <v>870.2661400000001</v>
      </c>
      <c r="I16" s="198">
        <f aca="true" t="shared" si="4" ref="I16:I21">(H16/G16-1)*100</f>
        <v>-1.5733562065712192</v>
      </c>
      <c r="J16" s="157">
        <v>743.37</v>
      </c>
      <c r="K16" s="171">
        <v>861.65</v>
      </c>
      <c r="L16" s="57">
        <f t="shared" si="2"/>
        <v>15.911322759863866</v>
      </c>
    </row>
    <row r="17" spans="1:12" ht="15" customHeight="1">
      <c r="A17" s="34" t="s">
        <v>34</v>
      </c>
      <c r="B17" s="220">
        <v>770</v>
      </c>
      <c r="C17" s="176">
        <v>774</v>
      </c>
      <c r="D17" s="199">
        <v>772</v>
      </c>
      <c r="E17" s="199">
        <v>767</v>
      </c>
      <c r="F17" s="199">
        <v>780</v>
      </c>
      <c r="G17" s="89">
        <v>783.4</v>
      </c>
      <c r="H17" s="133">
        <f t="shared" si="3"/>
        <v>772.6</v>
      </c>
      <c r="I17" s="211">
        <f t="shared" si="4"/>
        <v>-1.3786060760786256</v>
      </c>
      <c r="J17" s="158">
        <v>665.29</v>
      </c>
      <c r="K17" s="170">
        <v>779.9</v>
      </c>
      <c r="L17" s="32">
        <f t="shared" si="2"/>
        <v>17.22707390761924</v>
      </c>
    </row>
    <row r="18" spans="1:12" ht="15" customHeight="1">
      <c r="A18" s="33" t="s">
        <v>35</v>
      </c>
      <c r="B18" s="178">
        <v>825</v>
      </c>
      <c r="C18" s="198">
        <v>820</v>
      </c>
      <c r="D18" s="198">
        <v>825</v>
      </c>
      <c r="E18" s="198">
        <v>815</v>
      </c>
      <c r="F18" s="198">
        <v>805</v>
      </c>
      <c r="G18" s="76">
        <v>832.5</v>
      </c>
      <c r="H18" s="198">
        <f t="shared" si="3"/>
        <v>818</v>
      </c>
      <c r="I18" s="198">
        <f t="shared" si="4"/>
        <v>-1.7417417417417425</v>
      </c>
      <c r="J18" s="157">
        <v>877.39</v>
      </c>
      <c r="K18" s="171">
        <v>831.43</v>
      </c>
      <c r="L18" s="57">
        <f t="shared" si="2"/>
        <v>-5.238263486021044</v>
      </c>
    </row>
    <row r="19" spans="1:12" ht="15" customHeight="1">
      <c r="A19" s="34" t="s">
        <v>36</v>
      </c>
      <c r="B19" s="220">
        <v>760</v>
      </c>
      <c r="C19" s="176">
        <v>760</v>
      </c>
      <c r="D19" s="199">
        <v>760</v>
      </c>
      <c r="E19" s="199">
        <v>760</v>
      </c>
      <c r="F19" s="199">
        <v>760</v>
      </c>
      <c r="G19" s="89">
        <v>764</v>
      </c>
      <c r="H19" s="133">
        <f t="shared" si="3"/>
        <v>760</v>
      </c>
      <c r="I19" s="211">
        <f t="shared" si="4"/>
        <v>-0.5235602094240788</v>
      </c>
      <c r="J19" s="158">
        <v>744.05</v>
      </c>
      <c r="K19" s="170">
        <v>766.6</v>
      </c>
      <c r="L19" s="32">
        <f t="shared" si="2"/>
        <v>3.0307103017270354</v>
      </c>
    </row>
    <row r="20" spans="1:12" ht="15" customHeight="1">
      <c r="A20" s="33" t="s">
        <v>37</v>
      </c>
      <c r="B20" s="178">
        <v>915.5922</v>
      </c>
      <c r="C20" s="178">
        <v>912.8007</v>
      </c>
      <c r="D20" s="198">
        <v>916.6935</v>
      </c>
      <c r="E20" s="198">
        <v>915.2216</v>
      </c>
      <c r="F20" s="198">
        <v>911.1253</v>
      </c>
      <c r="G20" s="118">
        <v>927.13084</v>
      </c>
      <c r="H20" s="198">
        <f t="shared" si="3"/>
        <v>914.28666</v>
      </c>
      <c r="I20" s="198">
        <f t="shared" si="4"/>
        <v>-1.3853686498013662</v>
      </c>
      <c r="J20" s="157">
        <v>809.21</v>
      </c>
      <c r="K20" s="171">
        <v>914.24</v>
      </c>
      <c r="L20" s="57">
        <f t="shared" si="2"/>
        <v>12.979325515008465</v>
      </c>
    </row>
    <row r="21" spans="1:12" ht="15" customHeight="1">
      <c r="A21" s="34" t="s">
        <v>38</v>
      </c>
      <c r="B21" s="176">
        <v>1003.1021</v>
      </c>
      <c r="C21" s="176">
        <v>1003.1021</v>
      </c>
      <c r="D21" s="176">
        <v>1003.1021</v>
      </c>
      <c r="E21" s="199">
        <v>1003.1021</v>
      </c>
      <c r="F21" s="199">
        <v>1003.1021</v>
      </c>
      <c r="G21" s="77">
        <v>1003.1020999999998</v>
      </c>
      <c r="H21" s="133">
        <f t="shared" si="3"/>
        <v>1003.1020999999998</v>
      </c>
      <c r="I21" s="211">
        <f t="shared" si="4"/>
        <v>0</v>
      </c>
      <c r="J21" s="158">
        <v>919.93</v>
      </c>
      <c r="K21" s="170">
        <v>1008.35</v>
      </c>
      <c r="L21" s="32">
        <f t="shared" si="2"/>
        <v>9.611600882675875</v>
      </c>
    </row>
    <row r="22" spans="1:12" ht="15" customHeight="1">
      <c r="A22" s="33" t="s">
        <v>39</v>
      </c>
      <c r="B22" s="178">
        <v>1212.541</v>
      </c>
      <c r="C22" s="178">
        <v>1212.541</v>
      </c>
      <c r="D22" s="178">
        <v>1212.541</v>
      </c>
      <c r="E22" s="198">
        <v>1212.541</v>
      </c>
      <c r="F22" s="198">
        <v>1212.541</v>
      </c>
      <c r="G22" s="78">
        <v>1212.541</v>
      </c>
      <c r="H22" s="198">
        <f>AVERAGE(B22:F22)</f>
        <v>1212.541</v>
      </c>
      <c r="I22" s="198">
        <f>(H22/G22-1)*100</f>
        <v>0</v>
      </c>
      <c r="J22" s="157">
        <v>1129.37</v>
      </c>
      <c r="K22" s="35">
        <v>1213.07</v>
      </c>
      <c r="L22" s="57">
        <f t="shared" si="2"/>
        <v>7.4112115604275</v>
      </c>
    </row>
    <row r="23" spans="1:12" ht="15" customHeight="1">
      <c r="A23" s="177" t="s">
        <v>40</v>
      </c>
      <c r="B23" s="199"/>
      <c r="C23" s="176"/>
      <c r="D23" s="199"/>
      <c r="E23" s="199"/>
      <c r="F23" s="176"/>
      <c r="G23" s="79"/>
      <c r="H23" s="133"/>
      <c r="I23" s="211"/>
      <c r="J23" s="156"/>
      <c r="K23" s="172"/>
      <c r="L23" s="32"/>
    </row>
    <row r="24" spans="1:12" ht="15" customHeight="1">
      <c r="A24" s="33" t="s">
        <v>41</v>
      </c>
      <c r="B24" s="198">
        <v>463.4111</v>
      </c>
      <c r="C24" s="198">
        <v>460.7656</v>
      </c>
      <c r="D24" s="198">
        <v>452.6085</v>
      </c>
      <c r="E24" s="198">
        <v>436.9557</v>
      </c>
      <c r="F24" s="198">
        <v>433.6488</v>
      </c>
      <c r="G24" s="76">
        <v>470.02497999999997</v>
      </c>
      <c r="H24" s="144">
        <f>AVERAGE(B24:F24)</f>
        <v>449.47794000000005</v>
      </c>
      <c r="I24" s="212">
        <f>(H24/G24-1)*100</f>
        <v>-4.371478298876785</v>
      </c>
      <c r="J24" s="159">
        <v>305.04</v>
      </c>
      <c r="K24" s="31">
        <v>491.91</v>
      </c>
      <c r="L24" s="57">
        <f t="shared" si="2"/>
        <v>61.26081825334382</v>
      </c>
    </row>
    <row r="25" spans="1:12" ht="15" customHeight="1">
      <c r="A25" s="34" t="s">
        <v>42</v>
      </c>
      <c r="B25" s="199">
        <v>569</v>
      </c>
      <c r="C25" s="176">
        <v>560.3</v>
      </c>
      <c r="D25" s="199">
        <v>541.2</v>
      </c>
      <c r="E25" s="199">
        <v>537.9</v>
      </c>
      <c r="F25" s="199">
        <v>535.9</v>
      </c>
      <c r="G25" s="79">
        <v>577.82</v>
      </c>
      <c r="H25" s="199">
        <f>AVERAGE(B25:F25)</f>
        <v>548.86</v>
      </c>
      <c r="I25" s="199">
        <f>(H25/G25-1)*100</f>
        <v>-5.011941435048984</v>
      </c>
      <c r="J25" s="134">
        <v>387.89</v>
      </c>
      <c r="K25" s="117">
        <v>594.99</v>
      </c>
      <c r="L25" s="32">
        <f t="shared" si="2"/>
        <v>53.39142540410941</v>
      </c>
    </row>
    <row r="26" spans="1:12" ht="15" customHeight="1">
      <c r="A26" s="33" t="s">
        <v>43</v>
      </c>
      <c r="B26" s="198">
        <v>476.8593</v>
      </c>
      <c r="C26" s="178">
        <v>466.2771</v>
      </c>
      <c r="D26" s="198">
        <v>448.8606</v>
      </c>
      <c r="E26" s="198">
        <v>445.7742</v>
      </c>
      <c r="F26" s="198">
        <v>444.2309</v>
      </c>
      <c r="G26" s="78">
        <v>483.6936200000001</v>
      </c>
      <c r="H26" s="144">
        <f>AVERAGE(B26:F26)</f>
        <v>456.40042000000005</v>
      </c>
      <c r="I26" s="212">
        <f>(H26/G26-1)*100</f>
        <v>-5.642662807915489</v>
      </c>
      <c r="J26" s="206">
        <v>311.77</v>
      </c>
      <c r="K26" s="169">
        <v>505.23</v>
      </c>
      <c r="L26" s="57">
        <f>(K26/J26-1)*100</f>
        <v>62.052153831350054</v>
      </c>
    </row>
    <row r="27" spans="1:12" ht="15" customHeight="1">
      <c r="A27" s="34" t="s">
        <v>44</v>
      </c>
      <c r="B27" s="200" t="s">
        <v>69</v>
      </c>
      <c r="C27" s="201" t="s">
        <v>69</v>
      </c>
      <c r="D27" s="201" t="s">
        <v>69</v>
      </c>
      <c r="E27" s="201" t="s">
        <v>69</v>
      </c>
      <c r="F27" s="201" t="s">
        <v>69</v>
      </c>
      <c r="G27" s="202" t="s">
        <v>69</v>
      </c>
      <c r="H27" s="200" t="s">
        <v>69</v>
      </c>
      <c r="I27" s="200" t="s">
        <v>69</v>
      </c>
      <c r="J27" s="60" t="s">
        <v>68</v>
      </c>
      <c r="K27" s="60" t="s">
        <v>68</v>
      </c>
      <c r="L27" s="209" t="s">
        <v>69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7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24:H26 H22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C1">
      <selection activeCell="D20" sqref="D20"/>
    </sheetView>
  </sheetViews>
  <sheetFormatPr defaultColWidth="10.90625" defaultRowHeight="18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2016-12-02T15:00:57Z</cp:lastPrinted>
  <dcterms:created xsi:type="dcterms:W3CDTF">2010-11-09T14:07:20Z</dcterms:created>
  <dcterms:modified xsi:type="dcterms:W3CDTF">2016-12-02T15:01:22Z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