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185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<sst xmlns="http://schemas.openxmlformats.org/spreadsheetml/2006/main" count="156" uniqueCount="80">
  <si>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</si>
  <si>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</si>
  <si>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</si>
  <si>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</si>
  <si>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</si>
  <si>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</si>
  <si>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</si>
  <si>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</si>
  <si>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</si>
  <si>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</si>
  <si>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</si>
  <si>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</si>
  <si>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</si>
  <si>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</si>
  <si>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</si>
  <si>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</si>
  <si>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</si>
  <si>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</si>
  <si>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</si>
  <si>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</si>
  <si>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</si>
  <si>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</si>
  <si>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</si>
  <si>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</si>
  <si>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</si>
  <si>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</si>
  <si>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</si>
  <si>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</si>
  <si>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</si>
  <si>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</si>
  <si>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</si>
  <si>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</si>
  <si>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</si>
  <si>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</si>
  <si>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</si>
  <si>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</si>
  <si>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</si>
  <si>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</si>
  <si>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</si>
  <si>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</si>
  <si>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</si>
  <si>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</si>
  <si>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</si>
  <si>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</si>
  <si>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</si>
  <si>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</si>
  <si>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</si>
  <si>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</si>
  <si>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</si>
  <si>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</si>
  <si>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</si>
  <si>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</si>
  <si>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</si>
  <si>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</si>
  <si>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</si>
  <si>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</si>
  <si>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</si>
  <si>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</si>
  <si>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</si>
  <si>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</si>
  <si>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</si>
  <si>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</si>
  <si>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</si>
  <si>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</si>
  <si>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</si>
  <si>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</si>
  <si>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</si>
  <si>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</si>
  <si>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</si>
  <si>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</si>
  <si>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</si>
  <si>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</si>
  <si>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</si>
  <si>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</si>
  <si>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</si>
  <si>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</si>
  <si>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Enero</t>
  </si>
  <si>
    <t>Febrero 2017</t>
  </si>
  <si>
    <t>Nota: lunes 20 de febrero feriado nacional en Estados Unidos, mercados cerrados.</t>
  </si>
  <si>
    <t>semana del 20 al 26 de febrero de 2017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</si>
</sst>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5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6" fillId="61" borderId="30" xfId="0" applyNumberFormat="1" applyFont="1" applyFill="1" applyBorder="1" applyAlignment="1" applyProtection="1">
      <alignment horizontal="center" vertical="center"/>
      <protection locked="0"/>
    </xf>
    <xf numFmtId="2" fontId="57" fillId="0" borderId="30" xfId="0" applyNumberFormat="1" applyFont="1" applyBorder="1" applyAlignment="1" applyProtection="1">
      <alignment horizontal="center" vertical="center"/>
      <protection/>
    </xf>
    <xf numFmtId="2" fontId="57" fillId="19" borderId="30" xfId="0" applyNumberFormat="1" applyFont="1" applyFill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center" vertical="center"/>
      <protection/>
    </xf>
    <xf numFmtId="2" fontId="26" fillId="63" borderId="30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180975</xdr:rowOff>
    </xdr:from>
    <xdr:to>
      <xdr:col>2</xdr:col>
      <xdr:colOff>1085850</xdr:colOff>
      <xdr:row>9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09575"/>
          <a:ext cx="3276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217"/>
      <c r="B2" s="217"/>
      <c r="C2" s="217"/>
      <c r="D2" s="1"/>
      <c r="E2" s="1"/>
      <c r="F2" s="1"/>
      <c r="G2" s="1"/>
    </row>
    <row r="3" spans="1:7" ht="18">
      <c r="A3" s="217"/>
      <c r="B3" s="217"/>
      <c r="C3" s="217"/>
      <c r="D3" s="1"/>
      <c r="E3" s="1"/>
      <c r="F3" s="1"/>
      <c r="G3" s="1"/>
    </row>
    <row r="4" spans="1:8" ht="18">
      <c r="A4" s="217"/>
      <c r="B4" s="217"/>
      <c r="C4" s="217"/>
      <c r="D4" s="1"/>
      <c r="E4" s="1"/>
      <c r="F4" s="1"/>
      <c r="G4" s="1"/>
      <c r="H4" s="1"/>
    </row>
    <row r="5" spans="1:8" ht="18">
      <c r="A5" s="217"/>
      <c r="B5" s="217"/>
      <c r="C5" s="217"/>
      <c r="D5" s="1"/>
      <c r="E5" s="1"/>
      <c r="F5" s="1"/>
      <c r="G5" s="1"/>
      <c r="H5" s="1"/>
    </row>
    <row r="6" spans="1:8" ht="18">
      <c r="A6" s="217"/>
      <c r="B6" s="217"/>
      <c r="C6" s="217"/>
      <c r="D6" s="1"/>
      <c r="E6" s="1"/>
      <c r="F6" s="211"/>
      <c r="G6" s="1"/>
      <c r="H6" s="1"/>
    </row>
    <row r="7" spans="1:8" ht="18">
      <c r="A7" s="217"/>
      <c r="B7" s="217"/>
      <c r="C7" s="217"/>
      <c r="D7" s="1"/>
      <c r="E7" s="1"/>
      <c r="F7" s="211"/>
      <c r="G7" s="1"/>
      <c r="H7" s="1"/>
    </row>
    <row r="8" spans="1:8" ht="18">
      <c r="A8" s="217"/>
      <c r="B8" s="217"/>
      <c r="C8" s="217"/>
      <c r="D8" s="1"/>
      <c r="E8" s="1"/>
      <c r="F8" s="1"/>
      <c r="G8" s="1"/>
      <c r="H8" s="1"/>
    </row>
    <row r="9" spans="1:8" ht="18">
      <c r="A9" s="218"/>
      <c r="B9" s="217"/>
      <c r="C9" s="217"/>
      <c r="D9" s="1"/>
      <c r="E9" s="1"/>
      <c r="F9" s="1"/>
      <c r="G9" s="1"/>
      <c r="H9" s="1"/>
    </row>
    <row r="10" spans="1:8" ht="18">
      <c r="A10" s="219"/>
      <c r="B10" s="219"/>
      <c r="C10" s="219"/>
      <c r="D10" s="113"/>
      <c r="E10" s="70"/>
      <c r="F10" s="70"/>
      <c r="G10" s="70"/>
      <c r="H10" s="1"/>
    </row>
    <row r="11" spans="1:8" ht="18">
      <c r="A11" s="220"/>
      <c r="B11" s="220"/>
      <c r="C11" s="220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6"/>
      <c r="E13" s="69"/>
      <c r="F13" s="69"/>
      <c r="G13" s="69"/>
      <c r="H13" s="1"/>
    </row>
    <row r="14" spans="2:8" ht="18">
      <c r="B14" s="1"/>
      <c r="C14" s="1"/>
      <c r="D14" s="115"/>
      <c r="E14" s="1"/>
      <c r="F14" s="1"/>
      <c r="G14" s="1"/>
      <c r="H14" s="1"/>
    </row>
    <row r="15" spans="2:8" ht="18">
      <c r="B15" s="1"/>
      <c r="C15" s="1"/>
      <c r="D15" s="115"/>
      <c r="E15" s="1"/>
      <c r="F15" s="1"/>
      <c r="G15" s="1"/>
      <c r="H15" s="1"/>
    </row>
    <row r="16" spans="2:8" ht="18">
      <c r="B16" s="1"/>
      <c r="C16" s="1"/>
      <c r="D16" s="115"/>
      <c r="E16" s="1"/>
      <c r="F16" s="1"/>
      <c r="G16" s="1"/>
      <c r="H16" s="1"/>
    </row>
    <row r="17" spans="2:12" ht="18">
      <c r="B17" s="1"/>
      <c r="C17" s="1"/>
      <c r="D17" s="11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5"/>
      <c r="E21" s="1"/>
      <c r="F21" s="1"/>
      <c r="G21" s="1"/>
      <c r="H21" s="1"/>
      <c r="I21" s="1"/>
      <c r="J21" s="1"/>
      <c r="K21" s="1"/>
      <c r="L21" s="1"/>
    </row>
    <row r="22" spans="2:12" ht="18">
      <c r="B22" s="227" t="s">
        <v>53</v>
      </c>
      <c r="C22" s="227"/>
      <c r="D22" s="227"/>
      <c r="E22" s="227"/>
      <c r="F22" s="1"/>
      <c r="G22" s="1"/>
      <c r="H22" s="1"/>
      <c r="I22" s="1"/>
      <c r="J22" s="1"/>
      <c r="K22" s="1"/>
      <c r="L22" s="1"/>
    </row>
    <row r="23" spans="2:12" ht="18">
      <c r="B23" s="142" t="s">
        <v>79</v>
      </c>
      <c r="C23" s="142"/>
      <c r="D23" s="142"/>
      <c r="E23" s="142"/>
      <c r="F23" s="138"/>
      <c r="G23" s="139"/>
      <c r="H23" s="1"/>
      <c r="I23" s="1"/>
      <c r="J23" s="1"/>
      <c r="K23" s="1"/>
      <c r="L23" s="1"/>
    </row>
    <row r="24" spans="1:12" ht="18">
      <c r="A24" s="1"/>
      <c r="B24" s="1"/>
      <c r="C24" s="141"/>
      <c r="D24" s="141"/>
      <c r="E24" s="141"/>
      <c r="F24" s="141"/>
      <c r="G24" s="140"/>
      <c r="H24" s="1"/>
      <c r="I24" s="1"/>
      <c r="J24" s="1"/>
      <c r="K24" s="1"/>
      <c r="L24" s="1"/>
    </row>
    <row r="25" spans="1:12" ht="18">
      <c r="A25" s="7"/>
      <c r="B25" s="7"/>
      <c r="C25" s="7"/>
      <c r="D25" s="11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4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3"/>
      <c r="G4" s="103"/>
      <c r="H4" s="103"/>
    </row>
    <row r="5" spans="1:8" ht="18">
      <c r="A5" s="103"/>
      <c r="B5" s="103"/>
      <c r="C5" s="103"/>
      <c r="D5" s="103"/>
      <c r="E5" s="103"/>
      <c r="F5" s="103"/>
      <c r="G5" s="103"/>
      <c r="H5" s="103"/>
    </row>
    <row r="6" spans="1:8" ht="18">
      <c r="A6" s="103"/>
      <c r="B6" s="103"/>
      <c r="C6" s="103"/>
      <c r="D6" s="103"/>
      <c r="E6" s="103"/>
      <c r="F6" s="210"/>
      <c r="G6" s="103"/>
      <c r="H6" s="103"/>
    </row>
    <row r="7" spans="1:8" ht="18">
      <c r="A7" s="103"/>
      <c r="B7" s="103"/>
      <c r="C7" s="103"/>
      <c r="D7" s="103"/>
      <c r="E7" s="103"/>
      <c r="F7" s="210"/>
      <c r="G7" s="103"/>
      <c r="H7" s="103"/>
    </row>
    <row r="8" spans="1:8" ht="18">
      <c r="A8" s="103"/>
      <c r="B8" s="103"/>
      <c r="C8" s="103"/>
      <c r="D8" s="103"/>
      <c r="E8" s="103"/>
      <c r="F8" s="103"/>
      <c r="G8" s="103"/>
      <c r="H8" s="103"/>
    </row>
    <row r="9" spans="1:8" ht="18">
      <c r="A9" s="103"/>
      <c r="B9" s="103"/>
      <c r="C9" s="103"/>
      <c r="D9" s="103"/>
      <c r="E9" s="103"/>
      <c r="F9" s="103"/>
      <c r="G9" s="103"/>
      <c r="H9" s="103"/>
    </row>
    <row r="10" spans="1:8" ht="18">
      <c r="A10" s="230" t="s">
        <v>48</v>
      </c>
      <c r="B10" s="230"/>
      <c r="C10" s="230"/>
      <c r="D10" s="231"/>
      <c r="E10" s="230"/>
      <c r="F10" s="230"/>
      <c r="G10" s="104"/>
      <c r="H10" s="103"/>
    </row>
    <row r="11" spans="1:8" ht="18">
      <c r="A11" s="232" t="s">
        <v>50</v>
      </c>
      <c r="B11" s="232"/>
      <c r="C11" s="232"/>
      <c r="D11" s="232"/>
      <c r="E11" s="232"/>
      <c r="F11" s="232"/>
      <c r="G11" s="108"/>
      <c r="H11" s="103"/>
    </row>
    <row r="12" spans="1:8" ht="18">
      <c r="A12" s="105"/>
      <c r="B12" s="105"/>
      <c r="C12" s="105"/>
      <c r="D12" s="105"/>
      <c r="E12" s="105"/>
      <c r="F12" s="105"/>
      <c r="G12" s="105"/>
      <c r="H12" s="103"/>
    </row>
    <row r="13" spans="1:8" ht="18">
      <c r="A13" s="233" t="s">
        <v>44</v>
      </c>
      <c r="B13" s="233"/>
      <c r="C13" s="233"/>
      <c r="D13" s="234"/>
      <c r="E13" s="233"/>
      <c r="F13" s="233"/>
      <c r="G13" s="106"/>
      <c r="H13" s="103"/>
    </row>
    <row r="14" spans="1:8" ht="18">
      <c r="A14" s="236" t="s">
        <v>45</v>
      </c>
      <c r="B14" s="236"/>
      <c r="C14" s="236"/>
      <c r="D14" s="237"/>
      <c r="E14" s="236"/>
      <c r="F14" s="236"/>
      <c r="G14" s="109"/>
      <c r="H14" s="103"/>
    </row>
    <row r="15" spans="1:8" ht="18">
      <c r="A15" s="105"/>
      <c r="B15" s="107"/>
      <c r="C15" s="107"/>
      <c r="D15" s="114"/>
      <c r="E15" s="107"/>
      <c r="F15" s="107"/>
      <c r="G15" s="107"/>
      <c r="H15" s="103"/>
    </row>
    <row r="16" spans="1:8" ht="18">
      <c r="A16" s="105"/>
      <c r="B16" s="107"/>
      <c r="C16" s="107"/>
      <c r="D16" s="114"/>
      <c r="E16" s="107"/>
      <c r="F16" s="107"/>
      <c r="G16" s="107"/>
      <c r="H16" s="103"/>
    </row>
    <row r="17" spans="1:12" ht="18">
      <c r="A17" s="105"/>
      <c r="B17" s="107"/>
      <c r="C17" s="107"/>
      <c r="D17" s="114"/>
      <c r="E17" s="107"/>
      <c r="F17" s="107"/>
      <c r="G17" s="107"/>
      <c r="H17" s="107"/>
      <c r="I17" s="107"/>
      <c r="J17" s="103"/>
      <c r="K17" s="103"/>
      <c r="L17" s="103"/>
    </row>
    <row r="18" spans="1:12" ht="18">
      <c r="A18" s="236" t="s">
        <v>64</v>
      </c>
      <c r="B18" s="236"/>
      <c r="C18" s="236"/>
      <c r="D18" s="237"/>
      <c r="E18" s="236"/>
      <c r="F18" s="236"/>
      <c r="G18" s="109"/>
      <c r="H18" s="103"/>
      <c r="I18" s="103"/>
      <c r="J18" s="103"/>
      <c r="K18" s="103"/>
      <c r="L18" s="103"/>
    </row>
    <row r="19" spans="1:12" ht="18">
      <c r="A19" s="233" t="s">
        <v>65</v>
      </c>
      <c r="B19" s="233"/>
      <c r="C19" s="233"/>
      <c r="D19" s="234"/>
      <c r="E19" s="233"/>
      <c r="F19" s="233"/>
      <c r="G19" s="106"/>
      <c r="H19" s="103"/>
      <c r="I19" s="103"/>
      <c r="J19" s="103"/>
      <c r="K19" s="103"/>
      <c r="L19" s="103"/>
    </row>
    <row r="20" spans="1:12" ht="18">
      <c r="A20" s="105"/>
      <c r="B20" s="107"/>
      <c r="C20" s="107"/>
      <c r="D20" s="114"/>
      <c r="E20" s="107"/>
      <c r="F20" s="107"/>
      <c r="G20" s="107"/>
      <c r="H20" s="103"/>
      <c r="I20" s="103"/>
      <c r="J20" s="103"/>
      <c r="K20" s="103"/>
      <c r="L20" s="103"/>
    </row>
    <row r="21" spans="1:12" ht="18">
      <c r="A21" s="105"/>
      <c r="B21" s="107"/>
      <c r="C21" s="107"/>
      <c r="D21" s="114"/>
      <c r="E21" s="107"/>
      <c r="F21" s="107"/>
      <c r="G21" s="107"/>
      <c r="H21" s="103"/>
      <c r="I21" s="103"/>
      <c r="J21" s="103"/>
      <c r="K21" s="103"/>
      <c r="L21" s="103"/>
    </row>
    <row r="22" spans="1:12" ht="18">
      <c r="A22" s="236" t="s">
        <v>46</v>
      </c>
      <c r="B22" s="236"/>
      <c r="C22" s="236"/>
      <c r="D22" s="237"/>
      <c r="E22" s="236"/>
      <c r="F22" s="236"/>
      <c r="G22" s="109"/>
      <c r="H22" s="103"/>
      <c r="I22" s="103"/>
      <c r="J22" s="103"/>
      <c r="K22" s="103"/>
      <c r="L22" s="103"/>
    </row>
    <row r="23" spans="1:12" ht="18">
      <c r="A23" s="105"/>
      <c r="B23" s="143"/>
      <c r="C23" s="143"/>
      <c r="D23" s="143"/>
      <c r="E23" s="143"/>
      <c r="F23" s="143"/>
      <c r="G23" s="105"/>
      <c r="H23" s="103"/>
      <c r="I23" s="103"/>
      <c r="J23" s="103"/>
      <c r="K23" s="103"/>
      <c r="L23" s="103"/>
    </row>
    <row r="24" spans="1:12" ht="18">
      <c r="A24" s="228" t="s">
        <v>0</v>
      </c>
      <c r="B24" s="228"/>
      <c r="C24" s="228"/>
      <c r="D24" s="228"/>
      <c r="E24" s="228"/>
      <c r="F24" s="228"/>
      <c r="G24" s="110"/>
      <c r="H24" s="103"/>
      <c r="I24" s="103"/>
      <c r="J24" s="103"/>
      <c r="K24" s="103"/>
      <c r="L24" s="103"/>
    </row>
    <row r="25" spans="1:12" ht="18">
      <c r="A25" s="103"/>
      <c r="B25" s="103"/>
      <c r="C25" s="103"/>
      <c r="D25" s="115"/>
      <c r="E25" s="103"/>
      <c r="F25" s="103"/>
      <c r="G25" s="103"/>
      <c r="H25" s="103"/>
      <c r="I25" s="103"/>
      <c r="J25" s="103"/>
      <c r="K25" s="103"/>
      <c r="L25" s="103"/>
    </row>
    <row r="26" spans="1:12" ht="18">
      <c r="A26" s="103"/>
      <c r="B26" s="103"/>
      <c r="C26" s="103"/>
      <c r="D26" s="115"/>
      <c r="E26" s="103"/>
      <c r="F26" s="103"/>
      <c r="G26" s="103"/>
      <c r="H26" s="103"/>
      <c r="I26" s="103"/>
      <c r="J26" s="103"/>
      <c r="K26" s="103"/>
      <c r="L26" s="103"/>
    </row>
    <row r="27" spans="1:8" ht="18">
      <c r="A27" s="103"/>
      <c r="B27" s="103"/>
      <c r="C27" s="103"/>
      <c r="D27" s="115"/>
      <c r="E27" s="103"/>
      <c r="F27" s="103"/>
      <c r="G27" s="103"/>
      <c r="H27" s="103"/>
    </row>
    <row r="28" spans="1:8" ht="18">
      <c r="A28" s="103"/>
      <c r="B28" s="103"/>
      <c r="C28" s="103"/>
      <c r="D28" s="103"/>
      <c r="E28" s="103"/>
      <c r="F28" s="103"/>
      <c r="G28" s="103"/>
      <c r="H28" s="103"/>
    </row>
    <row r="29" spans="1:8" ht="18">
      <c r="A29" s="103"/>
      <c r="B29" s="103"/>
      <c r="C29" s="103"/>
      <c r="D29" s="103"/>
      <c r="E29" s="103"/>
      <c r="F29" s="103"/>
      <c r="G29" s="103"/>
      <c r="H29" s="103"/>
    </row>
    <row r="30" spans="1:8" ht="18">
      <c r="A30" s="103"/>
      <c r="B30" s="103"/>
      <c r="C30" s="103"/>
      <c r="D30" s="103"/>
      <c r="E30" s="103"/>
      <c r="F30" s="103"/>
      <c r="G30" s="103"/>
      <c r="H30" s="103"/>
    </row>
    <row r="31" spans="1:8" ht="18">
      <c r="A31" s="103"/>
      <c r="B31" s="103"/>
      <c r="C31" s="103"/>
      <c r="D31" s="103"/>
      <c r="E31" s="103"/>
      <c r="F31" s="103"/>
      <c r="G31" s="103"/>
      <c r="H31" s="103"/>
    </row>
    <row r="36" spans="2:4" ht="18">
      <c r="B36" s="229" t="s">
        <v>49</v>
      </c>
      <c r="C36" s="229"/>
      <c r="D36" s="229"/>
    </row>
    <row r="37" spans="2:4" ht="18">
      <c r="B37" s="229" t="s">
        <v>59</v>
      </c>
      <c r="C37" s="229"/>
      <c r="D37" s="12"/>
    </row>
    <row r="38" spans="2:4" ht="18">
      <c r="B38" s="229" t="s">
        <v>60</v>
      </c>
      <c r="C38" s="229"/>
      <c r="D38" s="12"/>
    </row>
    <row r="39" spans="2:4" ht="18">
      <c r="B39" s="235" t="s">
        <v>47</v>
      </c>
      <c r="C39" s="235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9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9"/>
      <c r="B2" s="240" t="s">
        <v>77</v>
      </c>
      <c r="C2" s="240"/>
      <c r="D2" s="240"/>
      <c r="E2" s="240"/>
      <c r="F2" s="240"/>
      <c r="G2" s="241" t="s">
        <v>2</v>
      </c>
      <c r="H2" s="241"/>
      <c r="I2" s="241"/>
      <c r="J2" s="241" t="s">
        <v>3</v>
      </c>
      <c r="K2" s="241"/>
      <c r="L2" s="241"/>
      <c r="M2" s="4"/>
      <c r="N2" s="4"/>
      <c r="O2" s="4"/>
    </row>
    <row r="3" spans="1:15" ht="15.75">
      <c r="A3" s="239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1"/>
      <c r="H3" s="241"/>
      <c r="I3" s="241"/>
      <c r="J3" s="242" t="s">
        <v>76</v>
      </c>
      <c r="K3" s="242"/>
      <c r="L3" s="242"/>
      <c r="M3" s="4"/>
      <c r="N3" s="4"/>
      <c r="O3" s="4"/>
    </row>
    <row r="4" spans="1:15" ht="15.75">
      <c r="A4" s="239"/>
      <c r="B4" s="64">
        <v>20</v>
      </c>
      <c r="C4" s="63">
        <v>21</v>
      </c>
      <c r="D4" s="63">
        <v>22</v>
      </c>
      <c r="E4" s="63">
        <v>23</v>
      </c>
      <c r="F4" s="174">
        <v>24</v>
      </c>
      <c r="G4" s="101" t="s">
        <v>54</v>
      </c>
      <c r="H4" s="99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6"/>
      <c r="C5" s="194"/>
      <c r="D5" s="194"/>
      <c r="E5" s="194"/>
      <c r="F5" s="194"/>
      <c r="G5" s="85"/>
      <c r="H5" s="147"/>
      <c r="I5" s="160"/>
      <c r="J5" s="160"/>
      <c r="K5" s="40"/>
      <c r="L5" s="39"/>
      <c r="M5" s="4"/>
      <c r="N5" s="4"/>
      <c r="O5" s="4"/>
    </row>
    <row r="6" spans="1:15" ht="15">
      <c r="A6" s="45" t="s">
        <v>11</v>
      </c>
      <c r="B6" s="189">
        <v>185</v>
      </c>
      <c r="C6" s="189">
        <v>185</v>
      </c>
      <c r="D6" s="189">
        <v>187</v>
      </c>
      <c r="E6" s="189">
        <v>187</v>
      </c>
      <c r="F6" s="189">
        <v>187</v>
      </c>
      <c r="G6" s="86">
        <v>184.4</v>
      </c>
      <c r="H6" s="207">
        <f>AVERAGE(B6:F6)</f>
        <v>186.2</v>
      </c>
      <c r="I6" s="207">
        <f>(H6/G6-1)*100</f>
        <v>0.9761388286333883</v>
      </c>
      <c r="J6" s="162">
        <v>191.25</v>
      </c>
      <c r="K6" s="41">
        <v>176</v>
      </c>
      <c r="L6" s="58">
        <f>(K6/J6-1)*100</f>
        <v>-7.973856209150332</v>
      </c>
      <c r="M6" s="4"/>
      <c r="N6" s="4"/>
      <c r="O6" s="4"/>
    </row>
    <row r="7" spans="1:15" ht="15">
      <c r="A7" s="54" t="s">
        <v>52</v>
      </c>
      <c r="B7" s="31">
        <v>170</v>
      </c>
      <c r="C7" s="31">
        <v>170</v>
      </c>
      <c r="D7" s="31">
        <v>170</v>
      </c>
      <c r="E7" s="31">
        <v>170</v>
      </c>
      <c r="F7" s="31">
        <v>170</v>
      </c>
      <c r="G7" s="87">
        <v>170</v>
      </c>
      <c r="H7" s="31">
        <f>AVERAGE(B7:F7)</f>
        <v>170</v>
      </c>
      <c r="I7" s="31">
        <f>(H7/G7-1)*100</f>
        <v>0</v>
      </c>
      <c r="J7" s="42">
        <v>173.1</v>
      </c>
      <c r="K7" s="42">
        <v>170</v>
      </c>
      <c r="L7" s="59">
        <f>(K7/J7-1)*100</f>
        <v>-1.7908723281340189</v>
      </c>
      <c r="M7" s="4"/>
      <c r="N7" s="4"/>
      <c r="O7" s="4"/>
    </row>
    <row r="8" spans="1:15" ht="15.75">
      <c r="A8" s="55" t="s">
        <v>12</v>
      </c>
      <c r="B8" s="30"/>
      <c r="C8" s="189"/>
      <c r="D8" s="189"/>
      <c r="E8" s="189"/>
      <c r="F8" s="30"/>
      <c r="G8" s="181"/>
      <c r="H8" s="81"/>
      <c r="I8" s="81"/>
      <c r="J8" s="163"/>
      <c r="K8" s="43"/>
      <c r="L8" s="32"/>
      <c r="M8" s="4"/>
      <c r="N8" s="4"/>
      <c r="O8" s="4"/>
    </row>
    <row r="9" spans="1:15" ht="15">
      <c r="A9" s="54" t="s">
        <v>75</v>
      </c>
      <c r="B9" s="193" t="s">
        <v>66</v>
      </c>
      <c r="C9" s="193" t="s">
        <v>66</v>
      </c>
      <c r="D9" s="193" t="s">
        <v>66</v>
      </c>
      <c r="E9" s="193" t="s">
        <v>66</v>
      </c>
      <c r="F9" s="193" t="s">
        <v>66</v>
      </c>
      <c r="G9" s="182" t="s">
        <v>66</v>
      </c>
      <c r="H9" s="193" t="s">
        <v>66</v>
      </c>
      <c r="I9" s="193" t="s">
        <v>66</v>
      </c>
      <c r="J9" s="164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221" t="s">
        <v>66</v>
      </c>
      <c r="C10" s="189">
        <v>189.6</v>
      </c>
      <c r="D10" s="189">
        <v>191.53</v>
      </c>
      <c r="E10" s="189">
        <v>190.33</v>
      </c>
      <c r="F10" s="189">
        <v>187.85</v>
      </c>
      <c r="G10" s="183">
        <v>195.132</v>
      </c>
      <c r="H10" s="207">
        <f>AVERAGE(B10:F10)</f>
        <v>189.82750000000001</v>
      </c>
      <c r="I10" s="207">
        <f>(H10/G10-1)*100</f>
        <v>-2.7184162515630383</v>
      </c>
      <c r="J10" s="165">
        <v>199.05</v>
      </c>
      <c r="K10" s="41">
        <v>182.39</v>
      </c>
      <c r="L10" s="58">
        <f aca="true" t="shared" si="0" ref="L10:L16">(K10/J10-1)*100</f>
        <v>-8.369756342627488</v>
      </c>
      <c r="M10" s="4"/>
      <c r="N10" s="4"/>
      <c r="O10" s="4"/>
    </row>
    <row r="11" spans="1:15" ht="15">
      <c r="A11" s="46" t="s">
        <v>14</v>
      </c>
      <c r="B11" s="193" t="s">
        <v>67</v>
      </c>
      <c r="C11" s="31">
        <v>224.96514</v>
      </c>
      <c r="D11" s="31">
        <v>226.98605999999998</v>
      </c>
      <c r="E11" s="31">
        <v>226.98605999999998</v>
      </c>
      <c r="F11" s="31">
        <v>225.5163</v>
      </c>
      <c r="G11" s="184">
        <v>223.072824</v>
      </c>
      <c r="H11" s="31">
        <f>AVERAGE(B11:F11)</f>
        <v>226.11338999999998</v>
      </c>
      <c r="I11" s="31">
        <f>(H11/G11-1)*100</f>
        <v>1.363037390874644</v>
      </c>
      <c r="J11" s="47">
        <v>214.48</v>
      </c>
      <c r="K11" s="47">
        <v>207.13</v>
      </c>
      <c r="L11" s="59">
        <f t="shared" si="0"/>
        <v>-3.4268929503916468</v>
      </c>
      <c r="M11" s="4"/>
      <c r="N11" s="4"/>
      <c r="O11" s="4"/>
    </row>
    <row r="12" spans="1:15" ht="15">
      <c r="A12" s="65" t="s">
        <v>62</v>
      </c>
      <c r="B12" s="209" t="s">
        <v>66</v>
      </c>
      <c r="C12" s="209" t="s">
        <v>67</v>
      </c>
      <c r="D12" s="209" t="s">
        <v>67</v>
      </c>
      <c r="E12" s="209" t="s">
        <v>67</v>
      </c>
      <c r="F12" s="209" t="s">
        <v>67</v>
      </c>
      <c r="G12" s="209" t="s">
        <v>66</v>
      </c>
      <c r="H12" s="209" t="s">
        <v>66</v>
      </c>
      <c r="I12" s="209" t="s">
        <v>66</v>
      </c>
      <c r="J12" s="213">
        <v>223.66473684210527</v>
      </c>
      <c r="K12" s="212" t="s">
        <v>67</v>
      </c>
      <c r="L12" s="209" t="s">
        <v>66</v>
      </c>
      <c r="M12" s="4"/>
      <c r="N12" s="4"/>
      <c r="O12" s="4"/>
    </row>
    <row r="13" spans="1:15" ht="15">
      <c r="A13" s="73" t="s">
        <v>63</v>
      </c>
      <c r="B13" s="222" t="s">
        <v>66</v>
      </c>
      <c r="C13" s="190">
        <v>232.31394</v>
      </c>
      <c r="D13" s="190">
        <v>234.33486</v>
      </c>
      <c r="E13" s="190">
        <v>234.33486</v>
      </c>
      <c r="F13" s="190">
        <v>232.86509999999998</v>
      </c>
      <c r="G13" s="90">
        <v>230.42162399999998</v>
      </c>
      <c r="H13" s="190">
        <f>AVERAGE(B13:F13)</f>
        <v>233.46219</v>
      </c>
      <c r="I13" s="190">
        <f>(H13/G13-1)*100</f>
        <v>1.3195662573752154</v>
      </c>
      <c r="J13" s="62">
        <v>218.15421052631575</v>
      </c>
      <c r="K13" s="62">
        <v>214.47932099999997</v>
      </c>
      <c r="L13" s="67">
        <f t="shared" si="0"/>
        <v>-1.684537519330842</v>
      </c>
      <c r="M13" s="4"/>
      <c r="N13" s="4"/>
      <c r="O13" s="4"/>
    </row>
    <row r="14" spans="1:15" ht="15">
      <c r="A14" s="48" t="s">
        <v>15</v>
      </c>
      <c r="B14" s="223" t="s">
        <v>66</v>
      </c>
      <c r="C14" s="191">
        <v>221.29074</v>
      </c>
      <c r="D14" s="191">
        <v>223.31166</v>
      </c>
      <c r="E14" s="191">
        <v>223.31166</v>
      </c>
      <c r="F14" s="191">
        <v>221.84189999999998</v>
      </c>
      <c r="G14" s="91">
        <v>219.39842399999998</v>
      </c>
      <c r="H14" s="191">
        <f>AVERAGE(B14:F14)</f>
        <v>222.43899</v>
      </c>
      <c r="I14" s="191">
        <f>(H14/G14-1)*100</f>
        <v>1.3858650142354767</v>
      </c>
      <c r="J14" s="61">
        <v>212.6415789473684</v>
      </c>
      <c r="K14" s="61">
        <v>203.456121</v>
      </c>
      <c r="L14" s="66">
        <f t="shared" si="0"/>
        <v>-4.319690435350809</v>
      </c>
      <c r="M14" s="4"/>
      <c r="N14" s="4"/>
      <c r="O14" s="4"/>
    </row>
    <row r="15" spans="1:15" ht="15">
      <c r="A15" s="49" t="s">
        <v>43</v>
      </c>
      <c r="B15" s="222" t="s">
        <v>66</v>
      </c>
      <c r="C15" s="190">
        <v>219.45354</v>
      </c>
      <c r="D15" s="190">
        <v>221.47446</v>
      </c>
      <c r="E15" s="190">
        <v>221.47446</v>
      </c>
      <c r="F15" s="190">
        <v>220.00469999999999</v>
      </c>
      <c r="G15" s="92">
        <v>217.56122399999998</v>
      </c>
      <c r="H15" s="190">
        <f>AVERAGE(B15:F15)</f>
        <v>220.60179</v>
      </c>
      <c r="I15" s="190">
        <f>(H15/G15-1)*100</f>
        <v>1.3975679783820416</v>
      </c>
      <c r="J15" s="62">
        <v>210.80473684210526</v>
      </c>
      <c r="K15" s="62">
        <v>201.61892099999994</v>
      </c>
      <c r="L15" s="67">
        <f t="shared" si="0"/>
        <v>-4.357499731604975</v>
      </c>
      <c r="M15" s="4"/>
      <c r="N15" s="4"/>
      <c r="O15" s="4"/>
    </row>
    <row r="16" spans="1:15" ht="15">
      <c r="A16" s="50" t="s">
        <v>68</v>
      </c>
      <c r="B16" s="30" t="s">
        <v>66</v>
      </c>
      <c r="C16" s="189">
        <v>235.1616</v>
      </c>
      <c r="D16" s="189">
        <v>235.1616</v>
      </c>
      <c r="E16" s="189">
        <v>210.1757</v>
      </c>
      <c r="F16" s="189">
        <v>210.5431</v>
      </c>
      <c r="G16" s="86">
        <v>235.0881</v>
      </c>
      <c r="H16" s="189">
        <f>AVERAGE(B16:F16)</f>
        <v>222.7605</v>
      </c>
      <c r="I16" s="189">
        <f>(H16/G16-1)*100</f>
        <v>-5.2438213588863025</v>
      </c>
      <c r="J16" s="41">
        <v>210.5817947368421</v>
      </c>
      <c r="K16" s="41">
        <v>233.23</v>
      </c>
      <c r="L16" s="58">
        <f t="shared" si="0"/>
        <v>10.75506327195126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84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189">
        <v>219.7131522734208</v>
      </c>
      <c r="C18" s="189">
        <v>214.63489153681638</v>
      </c>
      <c r="D18" s="189">
        <v>213.62323247681314</v>
      </c>
      <c r="E18" s="189">
        <v>212.94331615641102</v>
      </c>
      <c r="F18" s="189">
        <v>212.83087954840187</v>
      </c>
      <c r="G18" s="185">
        <v>221.01227721123163</v>
      </c>
      <c r="H18" s="207">
        <f>AVERAGE(B18:F18)</f>
        <v>214.74909439837265</v>
      </c>
      <c r="I18" s="207">
        <f>(H18/G18-1)*100</f>
        <v>-2.833861942824545</v>
      </c>
      <c r="J18" s="41">
        <v>228.83701322092793</v>
      </c>
      <c r="K18" s="41">
        <v>236.10025891311057</v>
      </c>
      <c r="L18" s="32">
        <f>(K18/J18-1)*100</f>
        <v>3.173982036363343</v>
      </c>
      <c r="M18" s="4"/>
      <c r="N18" s="4"/>
      <c r="O18" s="4"/>
    </row>
    <row r="19" spans="1:15" ht="15.75">
      <c r="A19" s="119" t="s">
        <v>10</v>
      </c>
      <c r="B19" s="59"/>
      <c r="C19" s="31"/>
      <c r="D19" s="31"/>
      <c r="E19" s="31"/>
      <c r="F19" s="31"/>
      <c r="G19" s="182"/>
      <c r="H19" s="59"/>
      <c r="I19" s="59"/>
      <c r="J19" s="197"/>
      <c r="K19" s="44"/>
      <c r="L19" s="57"/>
      <c r="M19" s="4"/>
      <c r="N19" s="4"/>
      <c r="O19" s="4"/>
    </row>
    <row r="20" spans="1:15" ht="15">
      <c r="A20" s="50" t="s">
        <v>17</v>
      </c>
      <c r="B20" s="189">
        <v>183</v>
      </c>
      <c r="C20" s="189">
        <v>183</v>
      </c>
      <c r="D20" s="189">
        <v>183</v>
      </c>
      <c r="E20" s="189">
        <v>183</v>
      </c>
      <c r="F20" s="189">
        <v>166</v>
      </c>
      <c r="G20" s="185">
        <v>185</v>
      </c>
      <c r="H20" s="214">
        <f>AVERAGE(B20:F20)</f>
        <v>179.6</v>
      </c>
      <c r="I20" s="199">
        <f>(H20/G20-1)*100</f>
        <v>-2.9189189189189224</v>
      </c>
      <c r="J20" s="122">
        <v>161.15</v>
      </c>
      <c r="K20" s="126">
        <v>183.95</v>
      </c>
      <c r="L20" s="32">
        <f>(K20/J20-1)*100</f>
        <v>14.148309028855088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84"/>
      <c r="H21" s="215"/>
      <c r="I21" s="198"/>
      <c r="J21" s="131"/>
      <c r="K21" s="47"/>
      <c r="L21" s="57"/>
      <c r="M21" s="4"/>
      <c r="N21" s="4"/>
      <c r="O21" s="4"/>
    </row>
    <row r="22" spans="1:15" ht="15">
      <c r="A22" s="125" t="s">
        <v>18</v>
      </c>
      <c r="B22" s="224" t="s">
        <v>66</v>
      </c>
      <c r="C22" s="189">
        <v>169.2</v>
      </c>
      <c r="D22" s="189">
        <v>169.89</v>
      </c>
      <c r="E22" s="189">
        <v>167.72</v>
      </c>
      <c r="F22" s="189">
        <v>167.13</v>
      </c>
      <c r="G22" s="186">
        <v>172.82199999999997</v>
      </c>
      <c r="H22" s="207">
        <f>AVERAGE(B22:F22)</f>
        <v>168.48499999999999</v>
      </c>
      <c r="I22" s="207">
        <f>(H22/G22-1)*100</f>
        <v>-2.509518464084426</v>
      </c>
      <c r="J22" s="122">
        <v>169.1</v>
      </c>
      <c r="K22" s="126">
        <v>168.89</v>
      </c>
      <c r="L22" s="124">
        <f>(K22/J22-1)*100</f>
        <v>-0.12418687167357056</v>
      </c>
      <c r="M22" s="4"/>
      <c r="N22" s="4"/>
      <c r="O22" s="4"/>
    </row>
    <row r="23" spans="1:15" ht="15">
      <c r="A23" s="129" t="s">
        <v>19</v>
      </c>
      <c r="B23" s="225" t="s">
        <v>66</v>
      </c>
      <c r="C23" s="31">
        <v>168.2</v>
      </c>
      <c r="D23" s="31">
        <v>168.89</v>
      </c>
      <c r="E23" s="31">
        <v>166.72</v>
      </c>
      <c r="F23" s="31">
        <v>166.13</v>
      </c>
      <c r="G23" s="130">
        <v>171.82199999999997</v>
      </c>
      <c r="H23" s="31">
        <f>AVERAGE(B23:F23)</f>
        <v>167.48499999999999</v>
      </c>
      <c r="I23" s="31">
        <f>(H23/G23-1)*100</f>
        <v>-2.524123802539835</v>
      </c>
      <c r="J23" s="47">
        <v>168.1</v>
      </c>
      <c r="K23" s="131">
        <v>167.89</v>
      </c>
      <c r="L23" s="132">
        <f>(K23/J23-1)*100</f>
        <v>-0.12492563950030622</v>
      </c>
      <c r="M23" s="4"/>
      <c r="N23" s="4"/>
      <c r="O23" s="4"/>
    </row>
    <row r="24" spans="1:15" ht="15">
      <c r="A24" s="120" t="s">
        <v>69</v>
      </c>
      <c r="B24" s="224" t="s">
        <v>66</v>
      </c>
      <c r="C24" s="189">
        <v>207.8960828233302</v>
      </c>
      <c r="D24" s="189">
        <v>208.55747014938535</v>
      </c>
      <c r="E24" s="189">
        <v>208.77793259140373</v>
      </c>
      <c r="F24" s="189">
        <v>207.78585160232103</v>
      </c>
      <c r="G24" s="121">
        <v>207.52129667189897</v>
      </c>
      <c r="H24" s="207">
        <f>AVERAGE(B24:F24)</f>
        <v>208.2543342916101</v>
      </c>
      <c r="I24" s="207">
        <f>(H24/G24-1)*100</f>
        <v>0.35323488792096125</v>
      </c>
      <c r="J24" s="122">
        <v>247.1906122915005</v>
      </c>
      <c r="K24" s="122">
        <v>213.2863895306795</v>
      </c>
      <c r="L24" s="124">
        <f>(K24/J24-1)*100</f>
        <v>-13.715821343910639</v>
      </c>
      <c r="M24" s="4"/>
      <c r="N24" s="4"/>
      <c r="O24" s="4"/>
    </row>
    <row r="25" spans="1:15" ht="15.75">
      <c r="A25" s="135" t="s">
        <v>20</v>
      </c>
      <c r="B25" s="127"/>
      <c r="C25" s="31"/>
      <c r="D25" s="31"/>
      <c r="E25" s="31"/>
      <c r="F25" s="31"/>
      <c r="G25" s="136"/>
      <c r="H25" s="31"/>
      <c r="I25" s="31"/>
      <c r="J25" s="47"/>
      <c r="K25" s="47"/>
      <c r="L25" s="127"/>
      <c r="M25" s="4"/>
      <c r="N25" s="4"/>
      <c r="O25" s="4"/>
    </row>
    <row r="26" spans="1:15" ht="15">
      <c r="A26" s="120" t="s">
        <v>21</v>
      </c>
      <c r="B26" s="134">
        <v>363</v>
      </c>
      <c r="C26" s="134">
        <v>363</v>
      </c>
      <c r="D26" s="134">
        <v>363</v>
      </c>
      <c r="E26" s="134">
        <v>363</v>
      </c>
      <c r="F26" s="134">
        <v>369</v>
      </c>
      <c r="G26" s="121">
        <v>361.2</v>
      </c>
      <c r="H26" s="133">
        <f>AVERAGE(B26:F26)</f>
        <v>364.2</v>
      </c>
      <c r="I26" s="207">
        <f>(H26/G26-1)*100</f>
        <v>0.8305647840531671</v>
      </c>
      <c r="J26" s="122">
        <v>365.65</v>
      </c>
      <c r="K26" s="122">
        <v>374.77</v>
      </c>
      <c r="L26" s="123">
        <f>(K26/J26-1)*100</f>
        <v>2.4941884315602403</v>
      </c>
      <c r="M26" s="4"/>
      <c r="N26" s="4"/>
      <c r="O26" s="4"/>
    </row>
    <row r="27" spans="1:12" ht="15">
      <c r="A27" s="128" t="s">
        <v>22</v>
      </c>
      <c r="B27" s="192">
        <v>362</v>
      </c>
      <c r="C27" s="192">
        <v>362</v>
      </c>
      <c r="D27" s="192">
        <v>362</v>
      </c>
      <c r="E27" s="192">
        <v>362</v>
      </c>
      <c r="F27" s="192">
        <v>368</v>
      </c>
      <c r="G27" s="136">
        <v>360.2</v>
      </c>
      <c r="H27" s="144">
        <f>AVERAGE(B27:F27)</f>
        <v>363.2</v>
      </c>
      <c r="I27" s="31">
        <f>(H27/G27-1)*100</f>
        <v>0.8328706274292053</v>
      </c>
      <c r="J27" s="47">
        <v>362.55</v>
      </c>
      <c r="K27" s="47">
        <v>373.77</v>
      </c>
      <c r="L27" s="127">
        <f>(K27/J27-1)*100</f>
        <v>3.0947455523375966</v>
      </c>
    </row>
    <row r="28" spans="1:12" ht="15">
      <c r="A28" s="120" t="s">
        <v>23</v>
      </c>
      <c r="B28" s="134">
        <v>360</v>
      </c>
      <c r="C28" s="134">
        <v>360</v>
      </c>
      <c r="D28" s="134">
        <v>360</v>
      </c>
      <c r="E28" s="134">
        <v>360</v>
      </c>
      <c r="F28" s="134">
        <v>366</v>
      </c>
      <c r="G28" s="121">
        <v>358.8</v>
      </c>
      <c r="H28" s="133">
        <f>AVERAGE(B28:F28)</f>
        <v>361.2</v>
      </c>
      <c r="I28" s="203">
        <f>(H28/G28-1)*100</f>
        <v>0.6688963210702337</v>
      </c>
      <c r="J28" s="121">
        <v>361.35</v>
      </c>
      <c r="K28" s="122">
        <v>369.95</v>
      </c>
      <c r="L28" s="123">
        <f>(K28/J28-1)*100</f>
        <v>2.37996402379963</v>
      </c>
    </row>
    <row r="29" spans="1:12" ht="15.75">
      <c r="A29" s="135" t="s">
        <v>70</v>
      </c>
      <c r="B29" s="193"/>
      <c r="C29" s="193"/>
      <c r="D29" s="193"/>
      <c r="E29" s="192"/>
      <c r="F29" s="193"/>
      <c r="G29" s="136"/>
      <c r="H29" s="144"/>
      <c r="I29" s="204"/>
      <c r="J29" s="47"/>
      <c r="K29" s="47"/>
      <c r="L29" s="127"/>
    </row>
    <row r="30" spans="1:12" ht="15">
      <c r="A30" s="120" t="s">
        <v>71</v>
      </c>
      <c r="B30" s="134">
        <v>347.5</v>
      </c>
      <c r="C30" s="134">
        <v>347.5</v>
      </c>
      <c r="D30" s="134">
        <v>352.5</v>
      </c>
      <c r="E30" s="134">
        <v>352.5</v>
      </c>
      <c r="F30" s="134">
        <v>352.5</v>
      </c>
      <c r="G30" s="187">
        <v>350.5</v>
      </c>
      <c r="H30" s="148">
        <f>AVERAGE(B30:F30)</f>
        <v>350.5</v>
      </c>
      <c r="I30" s="203">
        <f>(H30/G30-1)*100</f>
        <v>0</v>
      </c>
      <c r="J30" s="122">
        <v>360.475</v>
      </c>
      <c r="K30" s="149">
        <v>341.25</v>
      </c>
      <c r="L30" s="123">
        <f>(K30/J30-1)*100</f>
        <v>-5.333240862750543</v>
      </c>
    </row>
    <row r="31" spans="1:12" ht="15">
      <c r="A31" s="195" t="s">
        <v>72</v>
      </c>
      <c r="B31" s="150">
        <v>337.5</v>
      </c>
      <c r="C31" s="150">
        <v>337.5</v>
      </c>
      <c r="D31" s="150">
        <v>342.5</v>
      </c>
      <c r="E31" s="150">
        <v>342.5</v>
      </c>
      <c r="F31" s="150">
        <v>342.5</v>
      </c>
      <c r="G31" s="188">
        <v>342.9</v>
      </c>
      <c r="H31" s="150">
        <f>AVERAGE(B31:F31)</f>
        <v>340.5</v>
      </c>
      <c r="I31" s="161">
        <f>(H31/G31-1)*100</f>
        <v>-0.6999125109361293</v>
      </c>
      <c r="J31" s="206">
        <v>352.25</v>
      </c>
      <c r="K31" s="151">
        <v>335.8181818181818</v>
      </c>
      <c r="L31" s="150">
        <f>(K31/J31-1)*100</f>
        <v>-4.664817084973228</v>
      </c>
    </row>
    <row r="32" spans="1:12" ht="15.75" customHeight="1">
      <c r="A32" s="244" t="s">
        <v>56</v>
      </c>
      <c r="B32" s="244"/>
      <c r="C32" s="244"/>
      <c r="D32" s="244"/>
      <c r="E32" s="179"/>
      <c r="F32" s="179"/>
      <c r="G32" s="245" t="s">
        <v>0</v>
      </c>
      <c r="H32" s="245"/>
      <c r="I32" s="245"/>
      <c r="J32" s="180"/>
      <c r="K32" s="180"/>
      <c r="L32" s="180"/>
    </row>
    <row r="33" spans="1:12" ht="15">
      <c r="A33" s="243" t="s">
        <v>78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</row>
    <row r="34" spans="1:12" ht="15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I6:I8 H29:I29 I26:I28 I30:I31 I19:I20 I21 I18 I24 H10:I10 H22:I23" unlockedFormula="1"/>
    <ignoredError sqref="H6:H8 H26:H28 H30:H31 H24 H19:H20 H21 H1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0" t="s">
        <v>77</v>
      </c>
      <c r="C2" s="240"/>
      <c r="D2" s="240"/>
      <c r="E2" s="240"/>
      <c r="F2" s="240"/>
      <c r="G2" s="246" t="s">
        <v>2</v>
      </c>
      <c r="H2" s="246"/>
      <c r="I2" s="246"/>
      <c r="J2" s="20"/>
      <c r="K2" s="21"/>
      <c r="L2" s="22"/>
    </row>
    <row r="3" spans="1:12" ht="15" customHeight="1">
      <c r="A3" s="19"/>
      <c r="B3" s="240"/>
      <c r="C3" s="240"/>
      <c r="D3" s="240"/>
      <c r="E3" s="240"/>
      <c r="F3" s="240"/>
      <c r="G3" s="246"/>
      <c r="H3" s="246"/>
      <c r="I3" s="246"/>
      <c r="J3" s="242" t="s">
        <v>3</v>
      </c>
      <c r="K3" s="242"/>
      <c r="L3" s="242"/>
    </row>
    <row r="4" spans="1:12" ht="15" customHeight="1">
      <c r="A4" s="249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75" t="s">
        <v>8</v>
      </c>
      <c r="G4" s="247"/>
      <c r="H4" s="248"/>
      <c r="I4" s="246"/>
      <c r="J4" s="250" t="s">
        <v>76</v>
      </c>
      <c r="K4" s="251"/>
      <c r="L4" s="252"/>
    </row>
    <row r="5" spans="1:12" ht="15" customHeight="1">
      <c r="A5" s="249"/>
      <c r="B5" s="82">
        <v>20</v>
      </c>
      <c r="C5" s="83">
        <v>21</v>
      </c>
      <c r="D5" s="83">
        <v>22</v>
      </c>
      <c r="E5" s="83">
        <v>23</v>
      </c>
      <c r="F5" s="83">
        <v>24</v>
      </c>
      <c r="G5" s="93" t="s">
        <v>54</v>
      </c>
      <c r="H5" s="100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2"/>
      <c r="C6" s="80"/>
      <c r="D6" s="80"/>
      <c r="E6" s="137"/>
      <c r="F6" s="84"/>
      <c r="G6" s="94"/>
      <c r="H6" s="145"/>
      <c r="I6" s="27"/>
      <c r="J6" s="146"/>
      <c r="K6" s="166"/>
      <c r="L6" s="28"/>
    </row>
    <row r="7" spans="1:12" ht="15" customHeight="1">
      <c r="A7" s="29" t="s">
        <v>24</v>
      </c>
      <c r="B7" s="81" t="s">
        <v>67</v>
      </c>
      <c r="C7" s="75" t="s">
        <v>67</v>
      </c>
      <c r="D7" s="75" t="s">
        <v>67</v>
      </c>
      <c r="E7" s="75" t="s">
        <v>67</v>
      </c>
      <c r="F7" s="75" t="s">
        <v>67</v>
      </c>
      <c r="G7" s="88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226" t="s">
        <v>66</v>
      </c>
      <c r="C8" s="198">
        <v>173.9573</v>
      </c>
      <c r="D8" s="198">
        <v>174.3018</v>
      </c>
      <c r="E8" s="178">
        <v>174.4741</v>
      </c>
      <c r="F8" s="178">
        <v>173.4406</v>
      </c>
      <c r="G8" s="95">
        <v>175.23190000000002</v>
      </c>
      <c r="H8" s="198">
        <f aca="true" t="shared" si="0" ref="H8:H13">AVERAGE(B8:F8)</f>
        <v>174.04345</v>
      </c>
      <c r="I8" s="198">
        <f aca="true" t="shared" si="1" ref="I8:I13">(H8/G8-1)*100</f>
        <v>-0.678215553218342</v>
      </c>
      <c r="J8" s="152">
        <v>141.03</v>
      </c>
      <c r="K8" s="167">
        <v>168.79</v>
      </c>
      <c r="L8" s="57">
        <f>(K8/J8-1)*100</f>
        <v>19.683755229383813</v>
      </c>
    </row>
    <row r="9" spans="1:12" ht="15" customHeight="1">
      <c r="A9" s="29" t="s">
        <v>26</v>
      </c>
      <c r="B9" s="216">
        <v>391</v>
      </c>
      <c r="C9" s="199">
        <v>391</v>
      </c>
      <c r="D9" s="199">
        <v>391</v>
      </c>
      <c r="E9" s="176">
        <v>388</v>
      </c>
      <c r="F9" s="176">
        <v>387</v>
      </c>
      <c r="G9" s="89">
        <v>394.4</v>
      </c>
      <c r="H9" s="216">
        <f t="shared" si="0"/>
        <v>389.6</v>
      </c>
      <c r="I9" s="216">
        <f t="shared" si="1"/>
        <v>-1.2170385395537386</v>
      </c>
      <c r="J9" s="153">
        <v>339.75</v>
      </c>
      <c r="K9" s="168">
        <v>391.32</v>
      </c>
      <c r="L9" s="32">
        <f>(K9/J9-1)*100</f>
        <v>15.178807947019868</v>
      </c>
    </row>
    <row r="10" spans="1:12" ht="15" customHeight="1">
      <c r="A10" s="72" t="s">
        <v>27</v>
      </c>
      <c r="B10" s="226" t="s">
        <v>66</v>
      </c>
      <c r="C10" s="198">
        <v>377.0853</v>
      </c>
      <c r="D10" s="198">
        <v>375.7993</v>
      </c>
      <c r="E10" s="178">
        <v>371.6656</v>
      </c>
      <c r="F10" s="178">
        <v>372.4004</v>
      </c>
      <c r="G10" s="95">
        <v>384.83828000000005</v>
      </c>
      <c r="H10" s="198">
        <f t="shared" si="0"/>
        <v>374.23765000000003</v>
      </c>
      <c r="I10" s="198">
        <f t="shared" si="1"/>
        <v>-2.75456745103424</v>
      </c>
      <c r="J10" s="154">
        <v>323.21</v>
      </c>
      <c r="K10" s="167">
        <v>379.66</v>
      </c>
      <c r="L10" s="57">
        <f>(K10/J10-1)*100</f>
        <v>17.465424955911036</v>
      </c>
    </row>
    <row r="11" spans="1:12" ht="15" customHeight="1">
      <c r="A11" s="29" t="s">
        <v>51</v>
      </c>
      <c r="B11" s="199">
        <v>394.9496490692707</v>
      </c>
      <c r="C11" s="199">
        <v>394.668499847235</v>
      </c>
      <c r="D11" s="199">
        <v>394.0246312908621</v>
      </c>
      <c r="E11" s="176">
        <v>388.90572900879056</v>
      </c>
      <c r="F11" s="176">
        <v>393.08871767487983</v>
      </c>
      <c r="G11" s="89">
        <v>399.5039532128728</v>
      </c>
      <c r="H11" s="216">
        <f t="shared" si="0"/>
        <v>393.12744537820765</v>
      </c>
      <c r="I11" s="216">
        <f t="shared" si="1"/>
        <v>-1.5961063171926693</v>
      </c>
      <c r="J11" s="153">
        <v>336.9208680824513</v>
      </c>
      <c r="K11" s="168">
        <v>383.54889622011444</v>
      </c>
      <c r="L11" s="32">
        <f>(K11/J11-1)*100</f>
        <v>13.839459812341559</v>
      </c>
    </row>
    <row r="12" spans="1:12" s="13" customFormat="1" ht="15" customHeight="1">
      <c r="A12" s="33" t="s">
        <v>58</v>
      </c>
      <c r="B12" s="198">
        <v>102.990540128166</v>
      </c>
      <c r="C12" s="198">
        <v>103.11640696608616</v>
      </c>
      <c r="D12" s="198">
        <v>102.63037859206325</v>
      </c>
      <c r="E12" s="178">
        <v>102.30372840254621</v>
      </c>
      <c r="F12" s="178">
        <v>102.98268365245252</v>
      </c>
      <c r="G12" s="96">
        <v>103.24107840280587</v>
      </c>
      <c r="H12" s="198">
        <f t="shared" si="0"/>
        <v>102.80474754826282</v>
      </c>
      <c r="I12" s="198">
        <f t="shared" si="1"/>
        <v>-0.4226329880444024</v>
      </c>
      <c r="J12" s="155">
        <v>130.40503529425777</v>
      </c>
      <c r="K12" s="169">
        <v>105.85036255651117</v>
      </c>
      <c r="L12" s="57">
        <f>(K12/J12-1)*100</f>
        <v>-18.829543416279293</v>
      </c>
    </row>
    <row r="13" spans="1:12" ht="15" customHeight="1">
      <c r="A13" s="74" t="s">
        <v>28</v>
      </c>
      <c r="B13" s="216">
        <v>167</v>
      </c>
      <c r="C13" s="199">
        <v>167</v>
      </c>
      <c r="D13" s="199">
        <v>167</v>
      </c>
      <c r="E13" s="176">
        <v>167</v>
      </c>
      <c r="F13" s="176">
        <v>162</v>
      </c>
      <c r="G13" s="89">
        <v>167</v>
      </c>
      <c r="H13" s="216">
        <f t="shared" si="0"/>
        <v>166</v>
      </c>
      <c r="I13" s="216">
        <f t="shared" si="1"/>
        <v>-0.5988023952095856</v>
      </c>
      <c r="J13" s="156">
        <v>131.7</v>
      </c>
      <c r="K13" s="112">
        <v>166</v>
      </c>
      <c r="L13" s="32">
        <f aca="true" t="shared" si="2" ref="L13:L25">(K13/J13-1)*100</f>
        <v>26.044039483675018</v>
      </c>
    </row>
    <row r="14" spans="1:12" ht="15" customHeight="1">
      <c r="A14" s="33" t="s">
        <v>29</v>
      </c>
      <c r="B14" s="226" t="s">
        <v>66</v>
      </c>
      <c r="C14" s="198">
        <v>681.6685</v>
      </c>
      <c r="D14" s="198">
        <v>682.7708</v>
      </c>
      <c r="E14" s="178">
        <v>673.9523</v>
      </c>
      <c r="F14" s="178">
        <v>675.4956</v>
      </c>
      <c r="G14" s="98">
        <v>705.61068</v>
      </c>
      <c r="H14" s="198">
        <f aca="true" t="shared" si="3" ref="H14:H22">AVERAGE(B14:F14)</f>
        <v>678.4718</v>
      </c>
      <c r="I14" s="198">
        <f aca="true" t="shared" si="4" ref="I14:I22">(H14/G14-1)*100</f>
        <v>-3.8461549363170033</v>
      </c>
      <c r="J14" s="157">
        <v>640.49</v>
      </c>
      <c r="K14" s="111">
        <v>759.4</v>
      </c>
      <c r="L14" s="57">
        <f t="shared" si="2"/>
        <v>18.565473309497406</v>
      </c>
    </row>
    <row r="15" spans="1:12" ht="15" customHeight="1">
      <c r="A15" s="34" t="s">
        <v>30</v>
      </c>
      <c r="B15" s="75" t="s">
        <v>66</v>
      </c>
      <c r="C15" s="199">
        <v>720.2494</v>
      </c>
      <c r="D15" s="199">
        <v>721.3517</v>
      </c>
      <c r="E15" s="176">
        <v>712.5332</v>
      </c>
      <c r="F15" s="176">
        <v>714.0764</v>
      </c>
      <c r="G15" s="97">
        <v>743.66242</v>
      </c>
      <c r="H15" s="216">
        <f t="shared" si="3"/>
        <v>717.052675</v>
      </c>
      <c r="I15" s="216">
        <f t="shared" si="4"/>
        <v>-3.578202190181934</v>
      </c>
      <c r="J15" s="158">
        <v>659.9</v>
      </c>
      <c r="K15" s="170">
        <v>772.14</v>
      </c>
      <c r="L15" s="32">
        <f t="shared" si="2"/>
        <v>17.008637672374594</v>
      </c>
    </row>
    <row r="16" spans="1:12" ht="15" customHeight="1">
      <c r="A16" s="33" t="s">
        <v>31</v>
      </c>
      <c r="B16" s="198">
        <v>827.9376</v>
      </c>
      <c r="C16" s="198">
        <v>838.8193</v>
      </c>
      <c r="D16" s="198">
        <v>828.0591</v>
      </c>
      <c r="E16" s="178">
        <v>818.0283</v>
      </c>
      <c r="F16" s="178">
        <v>823.3059</v>
      </c>
      <c r="G16" s="98">
        <v>840.52274</v>
      </c>
      <c r="H16" s="198">
        <f t="shared" si="3"/>
        <v>827.23004</v>
      </c>
      <c r="I16" s="198">
        <f t="shared" si="4"/>
        <v>-1.581480115576639</v>
      </c>
      <c r="J16" s="157">
        <v>736.77</v>
      </c>
      <c r="K16" s="171">
        <v>876.42</v>
      </c>
      <c r="L16" s="57">
        <f t="shared" si="2"/>
        <v>18.954354819007293</v>
      </c>
    </row>
    <row r="17" spans="1:12" ht="15" customHeight="1">
      <c r="A17" s="34" t="s">
        <v>32</v>
      </c>
      <c r="B17" s="216">
        <v>748</v>
      </c>
      <c r="C17" s="199">
        <v>744</v>
      </c>
      <c r="D17" s="199">
        <v>744</v>
      </c>
      <c r="E17" s="176">
        <v>734</v>
      </c>
      <c r="F17" s="176">
        <v>732</v>
      </c>
      <c r="G17" s="89">
        <v>766.8</v>
      </c>
      <c r="H17" s="216">
        <f t="shared" si="3"/>
        <v>740.4</v>
      </c>
      <c r="I17" s="216">
        <f t="shared" si="4"/>
        <v>-3.4428794992175216</v>
      </c>
      <c r="J17" s="158">
        <v>650.2</v>
      </c>
      <c r="K17" s="170">
        <v>806.23</v>
      </c>
      <c r="L17" s="32">
        <f t="shared" si="2"/>
        <v>23.99723162103968</v>
      </c>
    </row>
    <row r="18" spans="1:12" ht="15" customHeight="1">
      <c r="A18" s="33" t="s">
        <v>33</v>
      </c>
      <c r="B18" s="198">
        <v>800</v>
      </c>
      <c r="C18" s="198">
        <v>795</v>
      </c>
      <c r="D18" s="198">
        <v>800</v>
      </c>
      <c r="E18" s="178">
        <v>795</v>
      </c>
      <c r="F18" s="178">
        <v>795</v>
      </c>
      <c r="G18" s="76">
        <v>808</v>
      </c>
      <c r="H18" s="198">
        <f t="shared" si="3"/>
        <v>797</v>
      </c>
      <c r="I18" s="198">
        <f t="shared" si="4"/>
        <v>-1.3613861386138626</v>
      </c>
      <c r="J18" s="157">
        <v>850</v>
      </c>
      <c r="K18" s="171">
        <v>816.82</v>
      </c>
      <c r="L18" s="57">
        <f t="shared" si="2"/>
        <v>-3.9035294117646946</v>
      </c>
    </row>
    <row r="19" spans="1:12" ht="15" customHeight="1">
      <c r="A19" s="34" t="s">
        <v>34</v>
      </c>
      <c r="B19" s="216">
        <v>735</v>
      </c>
      <c r="C19" s="176">
        <v>735</v>
      </c>
      <c r="D19" s="199">
        <v>735</v>
      </c>
      <c r="E19" s="176">
        <v>735</v>
      </c>
      <c r="F19" s="176">
        <v>735</v>
      </c>
      <c r="G19" s="89">
        <v>735</v>
      </c>
      <c r="H19" s="216">
        <f t="shared" si="3"/>
        <v>735</v>
      </c>
      <c r="I19" s="216">
        <f t="shared" si="4"/>
        <v>0</v>
      </c>
      <c r="J19" s="158">
        <v>741.65</v>
      </c>
      <c r="K19" s="170">
        <v>751.27</v>
      </c>
      <c r="L19" s="32">
        <f t="shared" si="2"/>
        <v>1.29710780017529</v>
      </c>
    </row>
    <row r="20" spans="1:12" ht="15" customHeight="1">
      <c r="A20" s="33" t="s">
        <v>35</v>
      </c>
      <c r="B20" s="198">
        <v>865.0886</v>
      </c>
      <c r="C20" s="178">
        <v>864.3024</v>
      </c>
      <c r="D20" s="198">
        <v>857.5949</v>
      </c>
      <c r="E20" s="178">
        <v>850.7494</v>
      </c>
      <c r="F20" s="178">
        <v>850.7494</v>
      </c>
      <c r="G20" s="118">
        <v>876.3963799999999</v>
      </c>
      <c r="H20" s="198">
        <f t="shared" si="3"/>
        <v>857.69694</v>
      </c>
      <c r="I20" s="198">
        <f t="shared" si="4"/>
        <v>-2.133673806365999</v>
      </c>
      <c r="J20" s="157">
        <v>777.6</v>
      </c>
      <c r="K20" s="171">
        <v>927.08</v>
      </c>
      <c r="L20" s="57">
        <f t="shared" si="2"/>
        <v>19.223251028806576</v>
      </c>
    </row>
    <row r="21" spans="1:12" ht="15" customHeight="1">
      <c r="A21" s="34" t="s">
        <v>36</v>
      </c>
      <c r="B21" s="75" t="s">
        <v>66</v>
      </c>
      <c r="C21" s="176">
        <v>959.0097</v>
      </c>
      <c r="D21" s="176">
        <v>936.9635</v>
      </c>
      <c r="E21" s="176">
        <v>936.9635</v>
      </c>
      <c r="F21" s="176">
        <v>936.9635</v>
      </c>
      <c r="G21" s="77">
        <v>959.0097</v>
      </c>
      <c r="H21" s="216">
        <f t="shared" si="3"/>
        <v>942.4750499999999</v>
      </c>
      <c r="I21" s="216">
        <f t="shared" si="4"/>
        <v>-1.7241379310344862</v>
      </c>
      <c r="J21" s="158">
        <v>884.75</v>
      </c>
      <c r="K21" s="170">
        <v>947.99</v>
      </c>
      <c r="L21" s="32">
        <f t="shared" si="2"/>
        <v>7.147781859282287</v>
      </c>
    </row>
    <row r="22" spans="1:12" ht="15" customHeight="1">
      <c r="A22" s="33" t="s">
        <v>37</v>
      </c>
      <c r="B22" s="226" t="s">
        <v>66</v>
      </c>
      <c r="C22" s="178">
        <v>1168.4486</v>
      </c>
      <c r="D22" s="178">
        <v>1146.4024</v>
      </c>
      <c r="E22" s="198">
        <v>1146.4024</v>
      </c>
      <c r="F22" s="178">
        <v>1146.4024</v>
      </c>
      <c r="G22" s="78">
        <v>1168.4486</v>
      </c>
      <c r="H22" s="198">
        <f t="shared" si="3"/>
        <v>1151.9139499999999</v>
      </c>
      <c r="I22" s="198">
        <f t="shared" si="4"/>
        <v>-1.4150943396226467</v>
      </c>
      <c r="J22" s="157">
        <v>1094.19</v>
      </c>
      <c r="K22" s="35">
        <v>1157.43</v>
      </c>
      <c r="L22" s="57">
        <f t="shared" si="2"/>
        <v>5.779617799468095</v>
      </c>
    </row>
    <row r="23" spans="1:12" ht="15" customHeight="1">
      <c r="A23" s="177" t="s">
        <v>38</v>
      </c>
      <c r="B23" s="199"/>
      <c r="C23" s="176"/>
      <c r="D23" s="199"/>
      <c r="E23" s="199"/>
      <c r="F23" s="176"/>
      <c r="G23" s="79"/>
      <c r="H23" s="216"/>
      <c r="I23" s="216"/>
      <c r="J23" s="156"/>
      <c r="K23" s="172"/>
      <c r="L23" s="32"/>
    </row>
    <row r="24" spans="1:12" ht="15" customHeight="1">
      <c r="A24" s="33" t="s">
        <v>39</v>
      </c>
      <c r="B24" s="198">
        <v>445.3332</v>
      </c>
      <c r="C24" s="198">
        <v>472.4501</v>
      </c>
      <c r="D24" s="198">
        <v>455.4745</v>
      </c>
      <c r="E24" s="198">
        <v>454.1517</v>
      </c>
      <c r="F24" s="198">
        <v>442.2468</v>
      </c>
      <c r="G24" s="76">
        <v>446.08279999999996</v>
      </c>
      <c r="H24" s="198">
        <f>AVERAGE(B24:F24)</f>
        <v>453.93126</v>
      </c>
      <c r="I24" s="198">
        <f>(H24/G24-1)*100</f>
        <v>1.7594177583175163</v>
      </c>
      <c r="J24" s="159">
        <v>310.97</v>
      </c>
      <c r="K24" s="31">
        <v>446.89</v>
      </c>
      <c r="L24" s="57">
        <f t="shared" si="2"/>
        <v>43.70839630832555</v>
      </c>
    </row>
    <row r="25" spans="1:12" ht="15" customHeight="1">
      <c r="A25" s="34" t="s">
        <v>40</v>
      </c>
      <c r="B25" s="199">
        <v>554.3</v>
      </c>
      <c r="C25" s="176">
        <v>560.6</v>
      </c>
      <c r="D25" s="199">
        <v>560.5</v>
      </c>
      <c r="E25" s="199">
        <v>548.6</v>
      </c>
      <c r="F25" s="199">
        <v>542.1</v>
      </c>
      <c r="G25" s="79">
        <v>547.3</v>
      </c>
      <c r="H25" s="199">
        <f>AVERAGE(B25:F25)</f>
        <v>553.22</v>
      </c>
      <c r="I25" s="199">
        <f>(H25/G25-1)*100</f>
        <v>1.0816736707473185</v>
      </c>
      <c r="J25" s="134">
        <v>420.02</v>
      </c>
      <c r="K25" s="117">
        <v>538.25</v>
      </c>
      <c r="L25" s="32">
        <f t="shared" si="2"/>
        <v>28.14865958763868</v>
      </c>
    </row>
    <row r="26" spans="1:12" ht="15" customHeight="1">
      <c r="A26" s="33" t="s">
        <v>41</v>
      </c>
      <c r="B26" s="226" t="s">
        <v>66</v>
      </c>
      <c r="C26" s="178">
        <v>458.561</v>
      </c>
      <c r="D26" s="198">
        <v>456.5768</v>
      </c>
      <c r="E26" s="198">
        <v>444.4514</v>
      </c>
      <c r="F26" s="198">
        <v>436.5148</v>
      </c>
      <c r="G26" s="78">
        <v>448.02288</v>
      </c>
      <c r="H26" s="198">
        <f>AVERAGE(B26:F26)</f>
        <v>449.02599999999995</v>
      </c>
      <c r="I26" s="198">
        <f>(H26/G26-1)*100</f>
        <v>0.22389927942965127</v>
      </c>
      <c r="J26" s="205">
        <v>315.06</v>
      </c>
      <c r="K26" s="169">
        <v>452.77</v>
      </c>
      <c r="L26" s="57">
        <f>(K26/J26-1)*100</f>
        <v>43.70913476798071</v>
      </c>
    </row>
    <row r="27" spans="1:12" ht="15" customHeight="1">
      <c r="A27" s="34" t="s">
        <v>42</v>
      </c>
      <c r="B27" s="200" t="s">
        <v>67</v>
      </c>
      <c r="C27" s="201" t="s">
        <v>67</v>
      </c>
      <c r="D27" s="201" t="s">
        <v>67</v>
      </c>
      <c r="E27" s="201" t="s">
        <v>67</v>
      </c>
      <c r="F27" s="201" t="s">
        <v>67</v>
      </c>
      <c r="G27" s="202" t="s">
        <v>67</v>
      </c>
      <c r="H27" s="200" t="s">
        <v>67</v>
      </c>
      <c r="I27" s="200" t="s">
        <v>67</v>
      </c>
      <c r="J27" s="60" t="s">
        <v>66</v>
      </c>
      <c r="K27" s="60" t="s">
        <v>66</v>
      </c>
      <c r="L27" s="208" t="s">
        <v>67</v>
      </c>
    </row>
    <row r="28" spans="1:12" ht="15" customHeight="1">
      <c r="A28" s="255" t="s">
        <v>56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</row>
    <row r="29" spans="1:12" ht="15.75" customHeight="1">
      <c r="A29" s="243" t="s">
        <v>78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</row>
    <row r="30" spans="1:12" ht="15" customHeight="1">
      <c r="A30" s="243"/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</row>
    <row r="31" spans="1:12" ht="18">
      <c r="A31" s="17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4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</row>
    <row r="33" spans="1:12" ht="18">
      <c r="A33" s="253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24:H25 H9:H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2017-02-08T14:23:53Z</cp:lastPrinted>
  <dcterms:created xsi:type="dcterms:W3CDTF">2010-11-09T14:07:20Z</dcterms:created>
  <dcterms:modified xsi:type="dcterms:W3CDTF">2017-02-27T14:46:38Z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