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025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<sst xmlns="http://schemas.openxmlformats.org/spreadsheetml/2006/main" count="154" uniqueCount="82">
  <si>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</si>
  <si>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</si>
  <si>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</si>
  <si>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</si>
  <si>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</si>
  <si>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</si>
  <si>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</si>
  <si>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</si>
  <si>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</si>
  <si>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</si>
  <si>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</si>
  <si>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</si>
  <si>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</si>
  <si>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</si>
  <si>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</si>
  <si>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</si>
  <si>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</si>
  <si>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</si>
  <si>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</si>
  <si>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</si>
  <si>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</si>
  <si>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</si>
  <si>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</si>
  <si>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</si>
  <si>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</si>
  <si>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</si>
  <si>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</si>
  <si>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</si>
  <si>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</si>
  <si>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</si>
  <si>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</si>
  <si>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</si>
  <si>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</si>
  <si>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</si>
  <si>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</si>
  <si>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</si>
  <si>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</si>
  <si>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</si>
  <si>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</si>
  <si>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</si>
  <si>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</si>
  <si>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</si>
  <si>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</si>
  <si>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</si>
  <si>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</si>
  <si>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</si>
  <si>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</si>
  <si>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</si>
  <si>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</si>
  <si>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</si>
  <si>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</si>
  <si>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</si>
  <si>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</si>
  <si>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</si>
  <si>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</si>
  <si>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</si>
  <si>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</si>
  <si>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</si>
  <si>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</si>
  <si>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</si>
  <si>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</si>
  <si>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</si>
  <si>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</si>
  <si>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</si>
  <si>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</si>
  <si>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</si>
  <si>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</si>
  <si>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</si>
  <si>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</si>
  <si>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</si>
  <si>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</si>
  <si>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</si>
  <si>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</si>
  <si>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</si>
  <si>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</si>
  <si>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</si>
  <si>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Febrero</t>
  </si>
  <si>
    <t>Marzo 2017</t>
  </si>
  <si>
    <t>s/p</t>
  </si>
  <si>
    <t>semana del  20 al 26 de marzo de 2017</t>
  </si>
  <si>
    <t>Nota: viernes 24 de marzo feriado nacional enArgentina, mercados cerrados.</t>
  </si>
  <si>
    <t>Nota: viernes 24 feriado nacional en Argentina, mercados cerrados.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</si>
</sst>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5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3" fillId="63" borderId="0" xfId="0" applyNumberFormat="1" applyFont="1" applyFill="1" applyBorder="1" applyAlignment="1">
      <alignment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19" borderId="36" xfId="0" applyNumberFormat="1" applyFont="1" applyFill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</xdr:row>
      <xdr:rowOff>95250</xdr:rowOff>
    </xdr:from>
    <xdr:to>
      <xdr:col>3</xdr:col>
      <xdr:colOff>590550</xdr:colOff>
      <xdr:row>8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52450"/>
          <a:ext cx="3648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209"/>
      <c r="B2" s="209"/>
      <c r="C2" s="209"/>
      <c r="D2" s="209"/>
      <c r="E2" s="1"/>
      <c r="F2" s="1"/>
      <c r="G2" s="1"/>
    </row>
    <row r="3" spans="1:7" ht="18">
      <c r="A3" s="209"/>
      <c r="B3" s="209"/>
      <c r="C3" s="209"/>
      <c r="D3" s="209"/>
      <c r="E3" s="1"/>
      <c r="F3" s="1"/>
      <c r="G3" s="1"/>
    </row>
    <row r="4" spans="1:8" ht="18">
      <c r="A4" s="209"/>
      <c r="B4" s="209"/>
      <c r="C4" s="209"/>
      <c r="D4" s="209"/>
      <c r="E4" s="1"/>
      <c r="F4" s="1"/>
      <c r="G4" s="1"/>
      <c r="H4" s="1"/>
    </row>
    <row r="5" spans="1:8" ht="18">
      <c r="A5" s="209"/>
      <c r="B5" s="209"/>
      <c r="C5" s="209"/>
      <c r="D5" s="209"/>
      <c r="E5" s="1"/>
      <c r="F5" s="1"/>
      <c r="G5" s="1"/>
      <c r="H5" s="1"/>
    </row>
    <row r="6" spans="1:8" ht="18">
      <c r="A6" s="209"/>
      <c r="B6" s="209"/>
      <c r="C6" s="209"/>
      <c r="D6" s="209"/>
      <c r="E6" s="1"/>
      <c r="F6" s="204"/>
      <c r="G6" s="1"/>
      <c r="H6" s="1"/>
    </row>
    <row r="7" spans="1:8" ht="18">
      <c r="A7" s="209"/>
      <c r="B7" s="209"/>
      <c r="C7" s="209"/>
      <c r="D7" s="209"/>
      <c r="E7" s="1"/>
      <c r="F7" s="204"/>
      <c r="G7" s="1"/>
      <c r="H7" s="1"/>
    </row>
    <row r="8" spans="1:8" ht="18">
      <c r="A8" s="209"/>
      <c r="B8" s="209"/>
      <c r="C8" s="209"/>
      <c r="D8" s="209"/>
      <c r="E8" s="1"/>
      <c r="F8" s="1"/>
      <c r="G8" s="1"/>
      <c r="H8" s="1"/>
    </row>
    <row r="9" spans="1:8" ht="18">
      <c r="A9" s="210"/>
      <c r="B9" s="209"/>
      <c r="C9" s="209"/>
      <c r="D9" s="209"/>
      <c r="E9" s="1"/>
      <c r="F9" s="1"/>
      <c r="G9" s="1"/>
      <c r="H9" s="1"/>
    </row>
    <row r="10" spans="1:8" ht="18">
      <c r="A10" s="211"/>
      <c r="B10" s="211"/>
      <c r="C10" s="211"/>
      <c r="D10" s="215"/>
      <c r="E10" s="70"/>
      <c r="F10" s="70"/>
      <c r="G10" s="70"/>
      <c r="H10" s="1"/>
    </row>
    <row r="11" spans="1:8" ht="18">
      <c r="A11" s="212"/>
      <c r="B11" s="212"/>
      <c r="C11" s="212"/>
      <c r="D11" s="212"/>
      <c r="E11" s="2"/>
      <c r="F11" s="2"/>
      <c r="G11" s="2"/>
      <c r="H11" s="1"/>
    </row>
    <row r="12" spans="1:8" ht="18">
      <c r="A12" s="2"/>
      <c r="B12" s="2"/>
      <c r="C12" s="2"/>
      <c r="D12" s="212"/>
      <c r="E12" s="2"/>
      <c r="F12" s="2"/>
      <c r="G12" s="2"/>
      <c r="H12" s="1"/>
    </row>
    <row r="13" spans="1:8" ht="18">
      <c r="A13" s="69"/>
      <c r="B13" s="69"/>
      <c r="C13" s="69"/>
      <c r="D13" s="115"/>
      <c r="E13" s="69"/>
      <c r="F13" s="69"/>
      <c r="G13" s="69"/>
      <c r="H13" s="1"/>
    </row>
    <row r="14" spans="2:8" ht="18">
      <c r="B14" s="1"/>
      <c r="C14" s="1"/>
      <c r="D14" s="114"/>
      <c r="E14" s="1"/>
      <c r="F14" s="1"/>
      <c r="G14" s="1"/>
      <c r="H14" s="1"/>
    </row>
    <row r="15" spans="2:8" ht="18">
      <c r="B15" s="1"/>
      <c r="C15" s="1"/>
      <c r="D15" s="114"/>
      <c r="E15" s="1"/>
      <c r="F15" s="1"/>
      <c r="G15" s="1"/>
      <c r="H15" s="1"/>
    </row>
    <row r="16" spans="2:8" ht="18">
      <c r="B16" s="1"/>
      <c r="C16" s="1"/>
      <c r="D16" s="114"/>
      <c r="E16" s="1"/>
      <c r="F16" s="1"/>
      <c r="G16" s="1"/>
      <c r="H16" s="1"/>
    </row>
    <row r="17" spans="2:12" ht="18">
      <c r="B17" s="1"/>
      <c r="C17" s="1"/>
      <c r="D17" s="114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4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4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4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4"/>
      <c r="E21" s="1"/>
      <c r="F21" s="1"/>
      <c r="G21" s="1"/>
      <c r="H21" s="1"/>
      <c r="I21" s="1"/>
      <c r="J21" s="1"/>
      <c r="K21" s="1"/>
      <c r="L21" s="1"/>
    </row>
    <row r="22" spans="2:12" ht="18">
      <c r="B22" s="228" t="s">
        <v>53</v>
      </c>
      <c r="C22" s="228"/>
      <c r="D22" s="228"/>
      <c r="E22" s="228"/>
      <c r="F22" s="1"/>
      <c r="G22" s="1"/>
      <c r="H22" s="1"/>
      <c r="I22" s="1"/>
      <c r="J22" s="1"/>
      <c r="K22" s="1"/>
      <c r="L22" s="1"/>
    </row>
    <row r="23" spans="2:12" ht="18">
      <c r="B23" s="141" t="s">
        <v>79</v>
      </c>
      <c r="C23" s="141"/>
      <c r="D23" s="141"/>
      <c r="E23" s="141"/>
      <c r="F23" s="137"/>
      <c r="G23" s="138"/>
      <c r="H23" s="1"/>
      <c r="I23" s="1"/>
      <c r="J23" s="1"/>
      <c r="K23" s="1"/>
      <c r="L23" s="1"/>
    </row>
    <row r="24" spans="1:12" ht="18">
      <c r="A24" s="1"/>
      <c r="B24" s="1"/>
      <c r="C24" s="140"/>
      <c r="D24" s="140"/>
      <c r="E24" s="140"/>
      <c r="F24" s="140"/>
      <c r="G24" s="139"/>
      <c r="H24" s="1"/>
      <c r="I24" s="1"/>
      <c r="J24" s="1"/>
      <c r="K24" s="1"/>
      <c r="L24" s="1"/>
    </row>
    <row r="25" spans="1:12" ht="18">
      <c r="A25" s="7"/>
      <c r="B25" s="7"/>
      <c r="C25" s="7"/>
      <c r="D25" s="114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4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4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03"/>
      <c r="G6" s="103"/>
      <c r="H6" s="103"/>
    </row>
    <row r="7" spans="1:8" ht="18">
      <c r="A7" s="103"/>
      <c r="B7" s="103"/>
      <c r="C7" s="103"/>
      <c r="D7" s="103"/>
      <c r="E7" s="103"/>
      <c r="F7" s="203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36" t="s">
        <v>48</v>
      </c>
      <c r="B10" s="236"/>
      <c r="C10" s="236"/>
      <c r="D10" s="237"/>
      <c r="E10" s="236"/>
      <c r="F10" s="236"/>
      <c r="G10" s="104"/>
      <c r="H10" s="103"/>
    </row>
    <row r="11" spans="1:8" ht="18">
      <c r="A11" s="238" t="s">
        <v>50</v>
      </c>
      <c r="B11" s="238"/>
      <c r="C11" s="238"/>
      <c r="D11" s="238"/>
      <c r="E11" s="238"/>
      <c r="F11" s="238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33" t="s">
        <v>44</v>
      </c>
      <c r="B13" s="233"/>
      <c r="C13" s="233"/>
      <c r="D13" s="234"/>
      <c r="E13" s="233"/>
      <c r="F13" s="233"/>
      <c r="G13" s="106"/>
      <c r="H13" s="103"/>
    </row>
    <row r="14" spans="1:8" ht="18">
      <c r="A14" s="231" t="s">
        <v>45</v>
      </c>
      <c r="B14" s="231"/>
      <c r="C14" s="231"/>
      <c r="D14" s="232"/>
      <c r="E14" s="231"/>
      <c r="F14" s="231"/>
      <c r="G14" s="109"/>
      <c r="H14" s="103"/>
    </row>
    <row r="15" spans="1:8" ht="18">
      <c r="A15" s="105"/>
      <c r="B15" s="107"/>
      <c r="C15" s="107"/>
      <c r="D15" s="113"/>
      <c r="E15" s="107"/>
      <c r="F15" s="107"/>
      <c r="G15" s="107"/>
      <c r="H15" s="103"/>
    </row>
    <row r="16" spans="1:8" ht="18">
      <c r="A16" s="105"/>
      <c r="B16" s="107"/>
      <c r="C16" s="107"/>
      <c r="D16" s="113"/>
      <c r="E16" s="107"/>
      <c r="F16" s="107"/>
      <c r="G16" s="107"/>
      <c r="H16" s="103"/>
    </row>
    <row r="17" spans="1:12" ht="18">
      <c r="A17" s="105"/>
      <c r="B17" s="107"/>
      <c r="C17" s="107"/>
      <c r="D17" s="113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31" t="s">
        <v>64</v>
      </c>
      <c r="B18" s="231"/>
      <c r="C18" s="231"/>
      <c r="D18" s="232"/>
      <c r="E18" s="231"/>
      <c r="F18" s="231"/>
      <c r="G18" s="109"/>
      <c r="H18" s="103"/>
      <c r="I18" s="103"/>
      <c r="J18" s="103"/>
      <c r="K18" s="103"/>
      <c r="L18" s="103"/>
    </row>
    <row r="19" spans="1:12" ht="18">
      <c r="A19" s="233" t="s">
        <v>65</v>
      </c>
      <c r="B19" s="233"/>
      <c r="C19" s="233"/>
      <c r="D19" s="234"/>
      <c r="E19" s="233"/>
      <c r="F19" s="233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3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3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31" t="s">
        <v>46</v>
      </c>
      <c r="B22" s="231"/>
      <c r="C22" s="231"/>
      <c r="D22" s="232"/>
      <c r="E22" s="231"/>
      <c r="F22" s="231"/>
      <c r="G22" s="109"/>
      <c r="H22" s="103"/>
      <c r="I22" s="103"/>
      <c r="J22" s="103"/>
      <c r="K22" s="103"/>
      <c r="L22" s="103"/>
    </row>
    <row r="23" spans="1:12" ht="18">
      <c r="A23" s="105"/>
      <c r="B23" s="142"/>
      <c r="C23" s="142"/>
      <c r="D23" s="142"/>
      <c r="E23" s="142"/>
      <c r="F23" s="142"/>
      <c r="G23" s="105"/>
      <c r="H23" s="103"/>
      <c r="I23" s="103"/>
      <c r="J23" s="103"/>
      <c r="K23" s="103"/>
      <c r="L23" s="103"/>
    </row>
    <row r="24" spans="1:12" ht="18">
      <c r="A24" s="235" t="s">
        <v>0</v>
      </c>
      <c r="B24" s="235"/>
      <c r="C24" s="235"/>
      <c r="D24" s="235"/>
      <c r="E24" s="235"/>
      <c r="F24" s="235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4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4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4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29" t="s">
        <v>49</v>
      </c>
      <c r="C36" s="229"/>
      <c r="D36" s="229"/>
    </row>
    <row r="37" spans="2:4" ht="18">
      <c r="B37" s="229" t="s">
        <v>59</v>
      </c>
      <c r="C37" s="229"/>
      <c r="D37" s="12"/>
    </row>
    <row r="38" spans="2:4" ht="18">
      <c r="B38" s="229" t="s">
        <v>60</v>
      </c>
      <c r="C38" s="229"/>
      <c r="D38" s="12"/>
    </row>
    <row r="39" spans="2:4" ht="18">
      <c r="B39" s="230" t="s">
        <v>47</v>
      </c>
      <c r="C39" s="230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0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0"/>
      <c r="B2" s="241" t="s">
        <v>77</v>
      </c>
      <c r="C2" s="241"/>
      <c r="D2" s="241"/>
      <c r="E2" s="241"/>
      <c r="F2" s="241"/>
      <c r="G2" s="242" t="s">
        <v>2</v>
      </c>
      <c r="H2" s="242"/>
      <c r="I2" s="242"/>
      <c r="J2" s="242" t="s">
        <v>3</v>
      </c>
      <c r="K2" s="242"/>
      <c r="L2" s="242"/>
      <c r="M2" s="4"/>
      <c r="N2" s="4"/>
      <c r="O2" s="4"/>
    </row>
    <row r="3" spans="1:15" ht="15.75">
      <c r="A3" s="240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2"/>
      <c r="H3" s="242"/>
      <c r="I3" s="242"/>
      <c r="J3" s="243" t="s">
        <v>76</v>
      </c>
      <c r="K3" s="243"/>
      <c r="L3" s="243"/>
      <c r="M3" s="4"/>
      <c r="N3" s="4"/>
      <c r="O3" s="4"/>
    </row>
    <row r="4" spans="1:15" ht="15.75">
      <c r="A4" s="240"/>
      <c r="B4" s="64">
        <v>20</v>
      </c>
      <c r="C4" s="63">
        <v>21</v>
      </c>
      <c r="D4" s="63">
        <v>22</v>
      </c>
      <c r="E4" s="63">
        <v>23</v>
      </c>
      <c r="F4" s="169">
        <v>24</v>
      </c>
      <c r="G4" s="101" t="s">
        <v>54</v>
      </c>
      <c r="H4" s="99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1"/>
      <c r="C5" s="189"/>
      <c r="D5" s="189"/>
      <c r="E5" s="189"/>
      <c r="F5" s="189"/>
      <c r="G5" s="85"/>
      <c r="H5" s="146"/>
      <c r="I5" s="159"/>
      <c r="J5" s="159"/>
      <c r="K5" s="40"/>
      <c r="L5" s="39"/>
      <c r="M5" s="4"/>
      <c r="N5" s="4"/>
      <c r="O5" s="4"/>
    </row>
    <row r="6" spans="1:15" ht="15">
      <c r="A6" s="45" t="s">
        <v>11</v>
      </c>
      <c r="B6" s="184">
        <v>190</v>
      </c>
      <c r="C6" s="184">
        <v>190</v>
      </c>
      <c r="D6" s="184">
        <v>190</v>
      </c>
      <c r="E6" s="184">
        <v>190</v>
      </c>
      <c r="F6" s="30" t="s">
        <v>66</v>
      </c>
      <c r="G6" s="86">
        <v>190</v>
      </c>
      <c r="H6" s="200">
        <f>AVERAGE(B6:F6)</f>
        <v>190</v>
      </c>
      <c r="I6" s="200">
        <f>(H6/G6-1)*100</f>
        <v>0</v>
      </c>
      <c r="J6" s="221">
        <v>192.84</v>
      </c>
      <c r="K6" s="41">
        <v>184.17</v>
      </c>
      <c r="L6" s="58">
        <f>(K6/J6-1)*100</f>
        <v>-4.495955196017432</v>
      </c>
      <c r="M6" s="4"/>
      <c r="N6" s="4"/>
      <c r="O6" s="4"/>
    </row>
    <row r="7" spans="1:15" ht="15">
      <c r="A7" s="54" t="s">
        <v>52</v>
      </c>
      <c r="B7" s="188" t="s">
        <v>78</v>
      </c>
      <c r="C7" s="188" t="s">
        <v>78</v>
      </c>
      <c r="D7" s="188" t="s">
        <v>78</v>
      </c>
      <c r="E7" s="188" t="s">
        <v>78</v>
      </c>
      <c r="F7" s="188" t="s">
        <v>67</v>
      </c>
      <c r="G7" s="87" t="s">
        <v>66</v>
      </c>
      <c r="H7" s="188" t="s">
        <v>66</v>
      </c>
      <c r="I7" s="188" t="s">
        <v>66</v>
      </c>
      <c r="J7" s="42">
        <v>172.47</v>
      </c>
      <c r="K7" s="42">
        <v>170</v>
      </c>
      <c r="L7" s="59">
        <f>(K7/J7-1)*100</f>
        <v>-1.4321331246013758</v>
      </c>
      <c r="M7" s="4"/>
      <c r="N7" s="4"/>
      <c r="O7" s="4"/>
    </row>
    <row r="8" spans="1:15" ht="15.75">
      <c r="A8" s="55" t="s">
        <v>12</v>
      </c>
      <c r="B8" s="30"/>
      <c r="C8" s="184"/>
      <c r="D8" s="184"/>
      <c r="E8" s="184"/>
      <c r="F8" s="30"/>
      <c r="G8" s="176"/>
      <c r="H8" s="81"/>
      <c r="I8" s="81"/>
      <c r="J8" s="222"/>
      <c r="K8" s="43"/>
      <c r="L8" s="32"/>
      <c r="M8" s="4"/>
      <c r="N8" s="4"/>
      <c r="O8" s="4"/>
    </row>
    <row r="9" spans="1:15" ht="15">
      <c r="A9" s="54" t="s">
        <v>75</v>
      </c>
      <c r="B9" s="188" t="s">
        <v>66</v>
      </c>
      <c r="C9" s="188" t="s">
        <v>66</v>
      </c>
      <c r="D9" s="188" t="s">
        <v>66</v>
      </c>
      <c r="E9" s="188" t="s">
        <v>66</v>
      </c>
      <c r="F9" s="188" t="s">
        <v>66</v>
      </c>
      <c r="G9" s="177" t="s">
        <v>66</v>
      </c>
      <c r="H9" s="188" t="s">
        <v>66</v>
      </c>
      <c r="I9" s="188" t="s">
        <v>66</v>
      </c>
      <c r="J9" s="223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200">
        <v>181.97</v>
      </c>
      <c r="C10" s="184">
        <v>180.6</v>
      </c>
      <c r="D10" s="184">
        <v>179.04</v>
      </c>
      <c r="E10" s="184">
        <v>178.58</v>
      </c>
      <c r="F10" s="184">
        <v>181.79</v>
      </c>
      <c r="G10" s="178">
        <v>183.3</v>
      </c>
      <c r="H10" s="200">
        <f>AVERAGE(B10:F10)</f>
        <v>180.39600000000002</v>
      </c>
      <c r="I10" s="200">
        <f>(H10/G10-1)*100</f>
        <v>-1.5842880523731617</v>
      </c>
      <c r="J10" s="224">
        <v>193.29</v>
      </c>
      <c r="K10" s="41">
        <v>190.7</v>
      </c>
      <c r="L10" s="58">
        <f aca="true" t="shared" si="0" ref="L10:L16">(K10/J10-1)*100</f>
        <v>-1.3399555072688751</v>
      </c>
      <c r="M10" s="4"/>
      <c r="N10" s="4"/>
      <c r="O10" s="4"/>
    </row>
    <row r="11" spans="1:15" ht="15">
      <c r="A11" s="46" t="s">
        <v>14</v>
      </c>
      <c r="B11" s="31">
        <v>205.85826</v>
      </c>
      <c r="C11" s="31">
        <v>203.28618</v>
      </c>
      <c r="D11" s="31">
        <v>201.1734</v>
      </c>
      <c r="E11" s="31">
        <v>199.51991999999998</v>
      </c>
      <c r="F11" s="31">
        <v>199.51991999999998</v>
      </c>
      <c r="G11" s="179">
        <v>206.574768</v>
      </c>
      <c r="H11" s="31">
        <f>AVERAGE(B11:F11)</f>
        <v>201.871536</v>
      </c>
      <c r="I11" s="31">
        <f>(H11/G11-1)*100</f>
        <v>-2.276769832799719</v>
      </c>
      <c r="J11" s="47">
        <v>206.35</v>
      </c>
      <c r="K11" s="47">
        <v>219.32</v>
      </c>
      <c r="L11" s="59">
        <f t="shared" si="0"/>
        <v>6.28543736370244</v>
      </c>
      <c r="M11" s="4"/>
      <c r="N11" s="4"/>
      <c r="O11" s="4"/>
    </row>
    <row r="12" spans="1:15" ht="15">
      <c r="A12" s="65" t="s">
        <v>62</v>
      </c>
      <c r="B12" s="202" t="s">
        <v>67</v>
      </c>
      <c r="C12" s="202" t="s">
        <v>67</v>
      </c>
      <c r="D12" s="202" t="s">
        <v>67</v>
      </c>
      <c r="E12" s="202" t="s">
        <v>67</v>
      </c>
      <c r="F12" s="202" t="s">
        <v>67</v>
      </c>
      <c r="G12" s="202" t="s">
        <v>66</v>
      </c>
      <c r="H12" s="202" t="s">
        <v>66</v>
      </c>
      <c r="I12" s="202" t="s">
        <v>66</v>
      </c>
      <c r="J12" s="206">
        <v>215.54</v>
      </c>
      <c r="K12" s="205" t="s">
        <v>67</v>
      </c>
      <c r="L12" s="202" t="s">
        <v>66</v>
      </c>
      <c r="M12" s="4"/>
      <c r="N12" s="4"/>
      <c r="O12" s="4"/>
    </row>
    <row r="13" spans="1:15" ht="15">
      <c r="A13" s="73" t="s">
        <v>63</v>
      </c>
      <c r="B13" s="185">
        <v>213.20705999999998</v>
      </c>
      <c r="C13" s="185">
        <v>210.63497999999998</v>
      </c>
      <c r="D13" s="185">
        <v>208.5222</v>
      </c>
      <c r="E13" s="185">
        <v>206.86872</v>
      </c>
      <c r="F13" s="185">
        <v>206.86872</v>
      </c>
      <c r="G13" s="90">
        <v>213.923568</v>
      </c>
      <c r="H13" s="185">
        <f>AVERAGE(B13:F13)</f>
        <v>209.220336</v>
      </c>
      <c r="I13" s="185">
        <f>(H13/G13-1)*100</f>
        <v>-2.198557196839568</v>
      </c>
      <c r="J13" s="217">
        <v>200.52</v>
      </c>
      <c r="K13" s="62">
        <v>226.66696736842104</v>
      </c>
      <c r="L13" s="67">
        <f t="shared" si="0"/>
        <v>13.039580774197601</v>
      </c>
      <c r="M13" s="4"/>
      <c r="N13" s="4"/>
      <c r="O13" s="4"/>
    </row>
    <row r="14" spans="1:15" ht="15">
      <c r="A14" s="48" t="s">
        <v>15</v>
      </c>
      <c r="B14" s="186">
        <v>202.18385999999998</v>
      </c>
      <c r="C14" s="186">
        <v>199.61177999999998</v>
      </c>
      <c r="D14" s="186">
        <v>197.499</v>
      </c>
      <c r="E14" s="186">
        <v>195.84552</v>
      </c>
      <c r="F14" s="186">
        <v>195.84552</v>
      </c>
      <c r="G14" s="91">
        <v>202.900368</v>
      </c>
      <c r="H14" s="186">
        <f>AVERAGE(B14:F14)</f>
        <v>198.19713599999997</v>
      </c>
      <c r="I14" s="186">
        <f>(H14/G14-1)*100</f>
        <v>-2.3180007243752354</v>
      </c>
      <c r="J14" s="216">
        <v>204.51</v>
      </c>
      <c r="K14" s="61">
        <v>215.64376736842098</v>
      </c>
      <c r="L14" s="66">
        <f t="shared" si="0"/>
        <v>5.444118805154274</v>
      </c>
      <c r="M14" s="4"/>
      <c r="N14" s="4"/>
      <c r="O14" s="4"/>
    </row>
    <row r="15" spans="1:15" ht="15">
      <c r="A15" s="49" t="s">
        <v>43</v>
      </c>
      <c r="B15" s="185">
        <v>200.34665999999999</v>
      </c>
      <c r="C15" s="185">
        <v>197.77458</v>
      </c>
      <c r="D15" s="185">
        <v>195.6618</v>
      </c>
      <c r="E15" s="185">
        <v>194.00832</v>
      </c>
      <c r="F15" s="185">
        <v>194.00832</v>
      </c>
      <c r="G15" s="92">
        <v>201.063168</v>
      </c>
      <c r="H15" s="185">
        <f>AVERAGE(B15:F15)</f>
        <v>196.359936</v>
      </c>
      <c r="I15" s="185">
        <f>(H15/G15-1)*100</f>
        <v>-2.3391812865496964</v>
      </c>
      <c r="J15" s="217">
        <v>202.68</v>
      </c>
      <c r="K15" s="62">
        <v>213.80656736842104</v>
      </c>
      <c r="L15" s="67">
        <f t="shared" si="0"/>
        <v>5.489721417219773</v>
      </c>
      <c r="M15" s="4"/>
      <c r="N15" s="4"/>
      <c r="O15" s="4"/>
    </row>
    <row r="16" spans="1:15" ht="15">
      <c r="A16" s="50" t="s">
        <v>68</v>
      </c>
      <c r="B16" s="184">
        <v>219.7291</v>
      </c>
      <c r="C16" s="184">
        <v>219.7291</v>
      </c>
      <c r="D16" s="184">
        <v>219.7291</v>
      </c>
      <c r="E16" s="184">
        <v>219.7291</v>
      </c>
      <c r="F16" s="184">
        <v>213.1152</v>
      </c>
      <c r="G16" s="86">
        <v>216.93656000000001</v>
      </c>
      <c r="H16" s="184">
        <f>AVERAGE(B16:F16)</f>
        <v>218.40632</v>
      </c>
      <c r="I16" s="184">
        <f>(H16/G16-1)*100</f>
        <v>0.6775068250367555</v>
      </c>
      <c r="J16" s="125">
        <v>207.71</v>
      </c>
      <c r="K16" s="41">
        <v>226.9</v>
      </c>
      <c r="L16" s="58">
        <f t="shared" si="0"/>
        <v>9.238842617110388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79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84">
        <v>211.4260008996851</v>
      </c>
      <c r="C18" s="184">
        <v>210.53420244249645</v>
      </c>
      <c r="D18" s="184">
        <v>210.8027006751688</v>
      </c>
      <c r="E18" s="184">
        <v>210.59731694521471</v>
      </c>
      <c r="F18" s="184">
        <v>210.75526888172206</v>
      </c>
      <c r="G18" s="180">
        <v>209.0829380568419</v>
      </c>
      <c r="H18" s="200">
        <f>AVERAGE(B18:F18)</f>
        <v>210.82309796885744</v>
      </c>
      <c r="I18" s="200">
        <f>(H18/G18-1)*100</f>
        <v>0.8322821212424669</v>
      </c>
      <c r="J18" s="125">
        <v>228.69</v>
      </c>
      <c r="K18" s="41">
        <v>220.0583158119397</v>
      </c>
      <c r="L18" s="32">
        <f>(K18/J18-1)*100</f>
        <v>-3.774403860273856</v>
      </c>
      <c r="M18" s="4"/>
      <c r="N18" s="4"/>
      <c r="O18" s="4"/>
    </row>
    <row r="19" spans="1:15" ht="15.75">
      <c r="A19" s="118" t="s">
        <v>10</v>
      </c>
      <c r="B19" s="59"/>
      <c r="C19" s="31"/>
      <c r="D19" s="31"/>
      <c r="E19" s="31"/>
      <c r="F19" s="31"/>
      <c r="G19" s="177"/>
      <c r="H19" s="59"/>
      <c r="I19" s="59"/>
      <c r="J19" s="225"/>
      <c r="K19" s="44"/>
      <c r="L19" s="57"/>
      <c r="M19" s="4"/>
      <c r="N19" s="4"/>
      <c r="O19" s="4"/>
    </row>
    <row r="20" spans="1:15" ht="15">
      <c r="A20" s="50" t="s">
        <v>17</v>
      </c>
      <c r="B20" s="184">
        <v>163</v>
      </c>
      <c r="C20" s="184">
        <v>162</v>
      </c>
      <c r="D20" s="184">
        <v>160</v>
      </c>
      <c r="E20" s="184">
        <v>160</v>
      </c>
      <c r="F20" s="30" t="s">
        <v>66</v>
      </c>
      <c r="G20" s="180">
        <v>164</v>
      </c>
      <c r="H20" s="200">
        <f>AVERAGE(B20:F20)</f>
        <v>161.25</v>
      </c>
      <c r="I20" s="200">
        <f>(H20/G20-1)*100</f>
        <v>-1.6768292682926789</v>
      </c>
      <c r="J20" s="219">
        <v>167</v>
      </c>
      <c r="K20" s="125">
        <v>182.89</v>
      </c>
      <c r="L20" s="32">
        <f>(K20/J20-1)*100</f>
        <v>9.514970059880223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79"/>
      <c r="H21" s="207"/>
      <c r="I21" s="192"/>
      <c r="J21" s="220"/>
      <c r="K21" s="47"/>
      <c r="L21" s="57"/>
      <c r="M21" s="4"/>
      <c r="N21" s="4"/>
      <c r="O21" s="4"/>
    </row>
    <row r="22" spans="1:15" ht="15">
      <c r="A22" s="124" t="s">
        <v>18</v>
      </c>
      <c r="B22" s="213">
        <v>162.61</v>
      </c>
      <c r="C22" s="184">
        <v>161.72</v>
      </c>
      <c r="D22" s="184">
        <v>160.34</v>
      </c>
      <c r="E22" s="184">
        <v>159.55</v>
      </c>
      <c r="F22" s="184">
        <v>159.36</v>
      </c>
      <c r="G22" s="181">
        <v>162.506</v>
      </c>
      <c r="H22" s="200">
        <f>AVERAGE(B22:F22)</f>
        <v>160.716</v>
      </c>
      <c r="I22" s="200">
        <f>(H22/G22-1)*100</f>
        <v>-1.1014977908507917</v>
      </c>
      <c r="J22" s="219">
        <v>166.78</v>
      </c>
      <c r="K22" s="125">
        <v>170.92</v>
      </c>
      <c r="L22" s="123">
        <f>(K22/J22-1)*100</f>
        <v>2.4823120278210764</v>
      </c>
      <c r="M22" s="4"/>
      <c r="N22" s="4"/>
      <c r="O22" s="4"/>
    </row>
    <row r="23" spans="1:15" ht="15">
      <c r="A23" s="128" t="s">
        <v>19</v>
      </c>
      <c r="B23" s="214">
        <v>161.61</v>
      </c>
      <c r="C23" s="31">
        <v>160.72</v>
      </c>
      <c r="D23" s="31">
        <v>159.34</v>
      </c>
      <c r="E23" s="31">
        <v>158.55</v>
      </c>
      <c r="F23" s="31">
        <v>158.36</v>
      </c>
      <c r="G23" s="129">
        <v>161.506</v>
      </c>
      <c r="H23" s="31">
        <f>AVERAGE(B23:F23)</f>
        <v>159.716</v>
      </c>
      <c r="I23" s="31">
        <f>(H23/G23-1)*100</f>
        <v>-1.1083179572275892</v>
      </c>
      <c r="J23" s="47">
        <v>165.78</v>
      </c>
      <c r="K23" s="130">
        <v>169.92</v>
      </c>
      <c r="L23" s="131">
        <f>(K23/J23-1)*100</f>
        <v>2.497285559174811</v>
      </c>
      <c r="M23" s="4"/>
      <c r="N23" s="4"/>
      <c r="O23" s="4"/>
    </row>
    <row r="24" spans="1:15" ht="15">
      <c r="A24" s="119" t="s">
        <v>69</v>
      </c>
      <c r="B24" s="213">
        <v>217.26573660911126</v>
      </c>
      <c r="C24" s="184">
        <v>215.39180585195504</v>
      </c>
      <c r="D24" s="184">
        <v>215.61226829397341</v>
      </c>
      <c r="E24" s="184">
        <v>217.15550538810206</v>
      </c>
      <c r="F24" s="184">
        <v>215.61226829397341</v>
      </c>
      <c r="G24" s="120">
        <v>213.56196758320252</v>
      </c>
      <c r="H24" s="200">
        <f>AVERAGE(B24:F24)</f>
        <v>216.20751688742303</v>
      </c>
      <c r="I24" s="200">
        <f>(H24/G24-1)*100</f>
        <v>1.238773614122013</v>
      </c>
      <c r="J24" s="219">
        <v>238.96</v>
      </c>
      <c r="K24" s="121">
        <v>208.40082578268803</v>
      </c>
      <c r="L24" s="123">
        <f>(K24/J24-1)*100</f>
        <v>-12.788405681834602</v>
      </c>
      <c r="M24" s="4"/>
      <c r="N24" s="4"/>
      <c r="O24" s="4"/>
    </row>
    <row r="25" spans="1:15" ht="15.75">
      <c r="A25" s="134" t="s">
        <v>20</v>
      </c>
      <c r="B25" s="126"/>
      <c r="C25" s="31"/>
      <c r="D25" s="31"/>
      <c r="E25" s="31"/>
      <c r="F25" s="31"/>
      <c r="G25" s="135"/>
      <c r="H25" s="31"/>
      <c r="I25" s="31"/>
      <c r="J25" s="47"/>
      <c r="K25" s="47"/>
      <c r="L25" s="126"/>
      <c r="M25" s="4"/>
      <c r="N25" s="4"/>
      <c r="O25" s="4"/>
    </row>
    <row r="26" spans="1:15" ht="15">
      <c r="A26" s="119" t="s">
        <v>21</v>
      </c>
      <c r="B26" s="133">
        <v>366</v>
      </c>
      <c r="C26" s="133">
        <v>366</v>
      </c>
      <c r="D26" s="133">
        <v>366</v>
      </c>
      <c r="E26" s="133">
        <v>373</v>
      </c>
      <c r="F26" s="133">
        <v>373</v>
      </c>
      <c r="G26" s="120">
        <v>367.2</v>
      </c>
      <c r="H26" s="132">
        <f>AVERAGE(B26:F26)</f>
        <v>368.8</v>
      </c>
      <c r="I26" s="200">
        <f>(H26/G26-1)*100</f>
        <v>0.43572984749455923</v>
      </c>
      <c r="J26" s="219">
        <v>382.67</v>
      </c>
      <c r="K26" s="121">
        <v>367.15</v>
      </c>
      <c r="L26" s="122">
        <f>(K26/J26-1)*100</f>
        <v>-4.055713800402449</v>
      </c>
      <c r="M26" s="4"/>
      <c r="N26" s="4"/>
      <c r="O26" s="4"/>
    </row>
    <row r="27" spans="1:12" ht="15">
      <c r="A27" s="127" t="s">
        <v>22</v>
      </c>
      <c r="B27" s="187">
        <v>365</v>
      </c>
      <c r="C27" s="187">
        <v>365</v>
      </c>
      <c r="D27" s="187">
        <v>365</v>
      </c>
      <c r="E27" s="187">
        <v>371</v>
      </c>
      <c r="F27" s="187">
        <v>371</v>
      </c>
      <c r="G27" s="135">
        <v>366.2</v>
      </c>
      <c r="H27" s="143">
        <f>AVERAGE(B27:F27)</f>
        <v>367.4</v>
      </c>
      <c r="I27" s="31">
        <f>(H27/G27-1)*100</f>
        <v>0.3276897870016393</v>
      </c>
      <c r="J27" s="47">
        <v>380.05</v>
      </c>
      <c r="K27" s="47">
        <v>366.15</v>
      </c>
      <c r="L27" s="126">
        <f>(K27/J27-1)*100</f>
        <v>-3.657413498223927</v>
      </c>
    </row>
    <row r="28" spans="1:12" ht="15">
      <c r="A28" s="119" t="s">
        <v>23</v>
      </c>
      <c r="B28" s="133">
        <v>363</v>
      </c>
      <c r="C28" s="133">
        <v>363</v>
      </c>
      <c r="D28" s="133">
        <v>363</v>
      </c>
      <c r="E28" s="133">
        <v>369</v>
      </c>
      <c r="F28" s="133">
        <v>369</v>
      </c>
      <c r="G28" s="120">
        <v>364.2</v>
      </c>
      <c r="H28" s="132">
        <f>AVERAGE(B28:F28)</f>
        <v>365.4</v>
      </c>
      <c r="I28" s="197">
        <f>(H28/G28-1)*100</f>
        <v>0.32948929159801743</v>
      </c>
      <c r="J28" s="218">
        <v>377.29</v>
      </c>
      <c r="K28" s="121">
        <v>364.1</v>
      </c>
      <c r="L28" s="122">
        <f>(K28/J28-1)*100</f>
        <v>-3.495984521190598</v>
      </c>
    </row>
    <row r="29" spans="1:12" ht="15.75">
      <c r="A29" s="134" t="s">
        <v>70</v>
      </c>
      <c r="B29" s="188"/>
      <c r="C29" s="188"/>
      <c r="D29" s="188"/>
      <c r="E29" s="187"/>
      <c r="F29" s="187"/>
      <c r="G29" s="135"/>
      <c r="H29" s="143"/>
      <c r="I29" s="198"/>
      <c r="J29" s="47"/>
      <c r="K29" s="47"/>
      <c r="L29" s="126"/>
    </row>
    <row r="30" spans="1:12" ht="15">
      <c r="A30" s="119" t="s">
        <v>71</v>
      </c>
      <c r="B30" s="133">
        <v>357.5</v>
      </c>
      <c r="C30" s="133">
        <v>357.5</v>
      </c>
      <c r="D30" s="133">
        <v>352.5</v>
      </c>
      <c r="E30" s="133">
        <v>352.5</v>
      </c>
      <c r="F30" s="133">
        <v>352.5</v>
      </c>
      <c r="G30" s="182">
        <v>357.5</v>
      </c>
      <c r="H30" s="147">
        <f>AVERAGE(B30:F30)</f>
        <v>354.5</v>
      </c>
      <c r="I30" s="197">
        <f>(H30/G30-1)*100</f>
        <v>-0.8391608391608352</v>
      </c>
      <c r="J30" s="219">
        <v>354.17</v>
      </c>
      <c r="K30" s="148">
        <v>349.725</v>
      </c>
      <c r="L30" s="122">
        <f>(K30/J30-1)*100</f>
        <v>-1.2550470113222412</v>
      </c>
    </row>
    <row r="31" spans="1:12" ht="15">
      <c r="A31" s="190" t="s">
        <v>72</v>
      </c>
      <c r="B31" s="149">
        <v>350.5</v>
      </c>
      <c r="C31" s="149">
        <v>350.5</v>
      </c>
      <c r="D31" s="149">
        <v>345</v>
      </c>
      <c r="E31" s="149">
        <v>345</v>
      </c>
      <c r="F31" s="149">
        <v>345</v>
      </c>
      <c r="G31" s="183">
        <v>350.5</v>
      </c>
      <c r="H31" s="149">
        <f>AVERAGE(B31:F31)</f>
        <v>347.2</v>
      </c>
      <c r="I31" s="160">
        <f>(H31/G31-1)*100</f>
        <v>-0.941512125534949</v>
      </c>
      <c r="J31" s="226">
        <v>344.88</v>
      </c>
      <c r="K31" s="150">
        <v>339.125</v>
      </c>
      <c r="L31" s="149">
        <f>(K31/J31-1)*100</f>
        <v>-1.668696358153554</v>
      </c>
    </row>
    <row r="32" spans="1:12" ht="15.75" customHeight="1">
      <c r="A32" s="245" t="s">
        <v>56</v>
      </c>
      <c r="B32" s="245"/>
      <c r="C32" s="245"/>
      <c r="D32" s="245"/>
      <c r="E32" s="174"/>
      <c r="F32" s="174"/>
      <c r="G32" s="246" t="s">
        <v>0</v>
      </c>
      <c r="H32" s="246"/>
      <c r="I32" s="246"/>
      <c r="J32" s="175"/>
      <c r="K32" s="175"/>
      <c r="L32" s="175"/>
    </row>
    <row r="33" spans="1:12" ht="15">
      <c r="A33" s="244" t="s">
        <v>80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</row>
    <row r="34" spans="1:12" ht="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I8 H29:I29 I26:I28 I30:I31 I19 I21 I18 I24 I10 I22:I23 I6 I20" unlockedFormula="1"/>
    <ignoredError sqref="H8 H26:H28 H30:H31 H24 H20 H22:H23 H10 H18 H21 H19 H6" formulaRange="1" unlockedFormula="1"/>
    <ignoredError sqref="H11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1" t="s">
        <v>77</v>
      </c>
      <c r="C2" s="241"/>
      <c r="D2" s="241"/>
      <c r="E2" s="241"/>
      <c r="F2" s="241"/>
      <c r="G2" s="247" t="s">
        <v>2</v>
      </c>
      <c r="H2" s="247"/>
      <c r="I2" s="247"/>
      <c r="J2" s="20"/>
      <c r="K2" s="21"/>
      <c r="L2" s="22"/>
    </row>
    <row r="3" spans="1:12" ht="15" customHeight="1">
      <c r="A3" s="19"/>
      <c r="B3" s="241"/>
      <c r="C3" s="241"/>
      <c r="D3" s="241"/>
      <c r="E3" s="241"/>
      <c r="F3" s="241"/>
      <c r="G3" s="247"/>
      <c r="H3" s="247"/>
      <c r="I3" s="247"/>
      <c r="J3" s="243" t="s">
        <v>3</v>
      </c>
      <c r="K3" s="243"/>
      <c r="L3" s="243"/>
    </row>
    <row r="4" spans="1:12" ht="15" customHeight="1">
      <c r="A4" s="250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0" t="s">
        <v>8</v>
      </c>
      <c r="G4" s="248"/>
      <c r="H4" s="249"/>
      <c r="I4" s="247"/>
      <c r="J4" s="251" t="s">
        <v>76</v>
      </c>
      <c r="K4" s="252"/>
      <c r="L4" s="253"/>
    </row>
    <row r="5" spans="1:12" ht="15" customHeight="1">
      <c r="A5" s="250"/>
      <c r="B5" s="82">
        <v>20</v>
      </c>
      <c r="C5" s="83">
        <v>21</v>
      </c>
      <c r="D5" s="83">
        <v>22</v>
      </c>
      <c r="E5" s="83">
        <v>23</v>
      </c>
      <c r="F5" s="83">
        <v>24</v>
      </c>
      <c r="G5" s="93" t="s">
        <v>54</v>
      </c>
      <c r="H5" s="100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2"/>
      <c r="C6" s="80"/>
      <c r="D6" s="80"/>
      <c r="E6" s="136"/>
      <c r="F6" s="84"/>
      <c r="G6" s="94"/>
      <c r="H6" s="144"/>
      <c r="I6" s="27"/>
      <c r="J6" s="145"/>
      <c r="K6" s="161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75" t="s">
        <v>67</v>
      </c>
      <c r="G7" s="88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73">
        <v>172.7517</v>
      </c>
      <c r="C8" s="173">
        <v>174.8185</v>
      </c>
      <c r="D8" s="192">
        <v>173.2684</v>
      </c>
      <c r="E8" s="173">
        <v>170.8571</v>
      </c>
      <c r="F8" s="173">
        <v>169.6515</v>
      </c>
      <c r="G8" s="95">
        <v>176.23084</v>
      </c>
      <c r="H8" s="192">
        <f>AVERAGE(B8:F8)</f>
        <v>172.26943999999997</v>
      </c>
      <c r="I8" s="192">
        <f>(H8/G8-1)*100</f>
        <v>-2.2478471985947657</v>
      </c>
      <c r="J8" s="151">
        <v>131.19</v>
      </c>
      <c r="K8" s="162">
        <v>175.35</v>
      </c>
      <c r="L8" s="57">
        <f>(K8/J8-1)*100</f>
        <v>33.66110221815688</v>
      </c>
    </row>
    <row r="9" spans="1:12" ht="15" customHeight="1">
      <c r="A9" s="29" t="s">
        <v>26</v>
      </c>
      <c r="B9" s="227">
        <v>372</v>
      </c>
      <c r="C9" s="171">
        <v>370</v>
      </c>
      <c r="D9" s="193">
        <v>370</v>
      </c>
      <c r="E9" s="171">
        <v>368</v>
      </c>
      <c r="F9" s="75" t="s">
        <v>66</v>
      </c>
      <c r="G9" s="89">
        <v>376.2</v>
      </c>
      <c r="H9" s="208">
        <f>AVERAGE(B9:F9)</f>
        <v>370</v>
      </c>
      <c r="I9" s="208">
        <f>(H9/G9-1)*100</f>
        <v>-1.6480595427963873</v>
      </c>
      <c r="J9" s="152">
        <v>326.79</v>
      </c>
      <c r="K9" s="163">
        <v>391.83</v>
      </c>
      <c r="L9" s="32">
        <f>(K9/J9-1)*100</f>
        <v>19.902689800789485</v>
      </c>
    </row>
    <row r="10" spans="1:12" ht="15" customHeight="1">
      <c r="A10" s="72" t="s">
        <v>27</v>
      </c>
      <c r="B10" s="173">
        <v>367.2563</v>
      </c>
      <c r="C10" s="173">
        <v>367.9912</v>
      </c>
      <c r="D10" s="192">
        <v>367.3481</v>
      </c>
      <c r="E10" s="173">
        <v>364.133</v>
      </c>
      <c r="F10" s="173">
        <v>358.5296</v>
      </c>
      <c r="G10" s="95">
        <v>366.1907</v>
      </c>
      <c r="H10" s="192">
        <f>AVERAGE(B10:F10)</f>
        <v>365.05164</v>
      </c>
      <c r="I10" s="192">
        <f>(H10/G10-1)*100</f>
        <v>-0.3110565068965343</v>
      </c>
      <c r="J10" s="153">
        <v>320.13</v>
      </c>
      <c r="K10" s="162">
        <v>380.88</v>
      </c>
      <c r="L10" s="57">
        <f>(K10/J10-1)*100</f>
        <v>18.97666572954737</v>
      </c>
    </row>
    <row r="11" spans="1:12" ht="15" customHeight="1">
      <c r="A11" s="29" t="s">
        <v>51</v>
      </c>
      <c r="B11" s="171">
        <v>378.91737891737887</v>
      </c>
      <c r="C11" s="171">
        <v>378.28725556304784</v>
      </c>
      <c r="D11" s="193">
        <v>376.2940735183796</v>
      </c>
      <c r="E11" s="171">
        <v>365.95967923255637</v>
      </c>
      <c r="F11" s="171">
        <v>361.88404710117754</v>
      </c>
      <c r="G11" s="89">
        <v>381.73934230116816</v>
      </c>
      <c r="H11" s="208">
        <f>AVERAGE(B11:F11)</f>
        <v>372.2684868665081</v>
      </c>
      <c r="I11" s="208">
        <f>(H11/G11-1)*100</f>
        <v>-2.4809744202860196</v>
      </c>
      <c r="J11" s="152">
        <v>335.4468005880172</v>
      </c>
      <c r="K11" s="163">
        <v>395.9076708902758</v>
      </c>
      <c r="L11" s="32">
        <f>(K11/J11-1)*100</f>
        <v>18.02398180464817</v>
      </c>
    </row>
    <row r="12" spans="1:12" s="13" customFormat="1" ht="15" customHeight="1">
      <c r="A12" s="33" t="s">
        <v>58</v>
      </c>
      <c r="B12" s="173">
        <v>102.71405008247113</v>
      </c>
      <c r="C12" s="173">
        <v>102.64478909118154</v>
      </c>
      <c r="D12" s="192">
        <v>102.77569392348087</v>
      </c>
      <c r="E12" s="173">
        <v>102.67556021884134</v>
      </c>
      <c r="F12" s="173">
        <v>102.75256881422037</v>
      </c>
      <c r="G12" s="96">
        <v>101.41438728778596</v>
      </c>
      <c r="H12" s="192">
        <f aca="true" t="shared" si="0" ref="H12:H19">AVERAGE(B12:F12)</f>
        <v>102.71253242603905</v>
      </c>
      <c r="I12" s="192">
        <f aca="true" t="shared" si="1" ref="I12:I19">(H12/G12-1)*100</f>
        <v>1.2800404094236884</v>
      </c>
      <c r="J12" s="154">
        <v>135.58641351073274</v>
      </c>
      <c r="K12" s="164">
        <v>103.13618030246539</v>
      </c>
      <c r="L12" s="57">
        <f>(K12/J12-1)*100</f>
        <v>-23.93324844874568</v>
      </c>
    </row>
    <row r="13" spans="1:12" ht="15" customHeight="1">
      <c r="A13" s="74" t="s">
        <v>28</v>
      </c>
      <c r="B13" s="227">
        <v>162</v>
      </c>
      <c r="C13" s="171">
        <v>160</v>
      </c>
      <c r="D13" s="193">
        <v>158</v>
      </c>
      <c r="E13" s="171">
        <v>158</v>
      </c>
      <c r="F13" s="75" t="s">
        <v>66</v>
      </c>
      <c r="G13" s="89">
        <v>161.2</v>
      </c>
      <c r="H13" s="208">
        <f t="shared" si="0"/>
        <v>159.5</v>
      </c>
      <c r="I13" s="208">
        <f t="shared" si="1"/>
        <v>-1.0545905707195935</v>
      </c>
      <c r="J13" s="155">
        <v>149.89</v>
      </c>
      <c r="K13" s="112">
        <v>166.94</v>
      </c>
      <c r="L13" s="32">
        <f aca="true" t="shared" si="2" ref="L13:L25">(K13/J13-1)*100</f>
        <v>11.375008339448932</v>
      </c>
    </row>
    <row r="14" spans="1:12" ht="15" customHeight="1">
      <c r="A14" s="33" t="s">
        <v>29</v>
      </c>
      <c r="B14" s="173">
        <v>696.8804</v>
      </c>
      <c r="C14" s="173">
        <v>705.6989</v>
      </c>
      <c r="D14" s="192">
        <v>714.0764</v>
      </c>
      <c r="E14" s="173">
        <v>707.4626</v>
      </c>
      <c r="F14" s="173">
        <v>674.6137</v>
      </c>
      <c r="G14" s="98">
        <v>683.12358</v>
      </c>
      <c r="H14" s="192">
        <f t="shared" si="0"/>
        <v>699.7463999999999</v>
      </c>
      <c r="I14" s="192">
        <f t="shared" si="1"/>
        <v>2.4333547379523868</v>
      </c>
      <c r="J14" s="156">
        <v>663.76</v>
      </c>
      <c r="K14" s="111">
        <v>711.45</v>
      </c>
      <c r="L14" s="57">
        <f t="shared" si="2"/>
        <v>7.18482584066531</v>
      </c>
    </row>
    <row r="15" spans="1:12" ht="15" customHeight="1">
      <c r="A15" s="34" t="s">
        <v>30</v>
      </c>
      <c r="B15" s="171">
        <v>721.7926</v>
      </c>
      <c r="C15" s="171">
        <v>730.6111</v>
      </c>
      <c r="D15" s="193">
        <v>738.9886</v>
      </c>
      <c r="E15" s="171">
        <v>732.3748</v>
      </c>
      <c r="F15" s="171">
        <v>710.549</v>
      </c>
      <c r="G15" s="97">
        <v>707.6830400000001</v>
      </c>
      <c r="H15" s="208">
        <f t="shared" si="0"/>
        <v>726.86322</v>
      </c>
      <c r="I15" s="208">
        <f t="shared" si="1"/>
        <v>2.7102783189490998</v>
      </c>
      <c r="J15" s="157">
        <v>686.9</v>
      </c>
      <c r="K15" s="165">
        <v>742.96</v>
      </c>
      <c r="L15" s="32">
        <f t="shared" si="2"/>
        <v>8.161304411122439</v>
      </c>
    </row>
    <row r="16" spans="1:12" ht="15" customHeight="1">
      <c r="A16" s="33" t="s">
        <v>31</v>
      </c>
      <c r="B16" s="173">
        <v>806.3649</v>
      </c>
      <c r="C16" s="173">
        <v>805.7585</v>
      </c>
      <c r="D16" s="192">
        <v>816.2162</v>
      </c>
      <c r="E16" s="173">
        <v>827.027</v>
      </c>
      <c r="F16" s="173">
        <v>808.7997</v>
      </c>
      <c r="G16" s="98">
        <v>799.92948</v>
      </c>
      <c r="H16" s="192">
        <f t="shared" si="0"/>
        <v>812.83326</v>
      </c>
      <c r="I16" s="192">
        <f t="shared" si="1"/>
        <v>1.613114696060447</v>
      </c>
      <c r="J16" s="156">
        <v>766.77</v>
      </c>
      <c r="K16" s="166">
        <v>840.29</v>
      </c>
      <c r="L16" s="57">
        <f t="shared" si="2"/>
        <v>9.588272884958982</v>
      </c>
    </row>
    <row r="17" spans="1:12" ht="15" customHeight="1">
      <c r="A17" s="34" t="s">
        <v>32</v>
      </c>
      <c r="B17" s="227">
        <v>708</v>
      </c>
      <c r="C17" s="171">
        <v>708</v>
      </c>
      <c r="D17" s="193">
        <v>708</v>
      </c>
      <c r="E17" s="171">
        <v>708</v>
      </c>
      <c r="F17" s="75" t="s">
        <v>66</v>
      </c>
      <c r="G17" s="89">
        <v>700.8</v>
      </c>
      <c r="H17" s="208">
        <f t="shared" si="0"/>
        <v>708</v>
      </c>
      <c r="I17" s="208">
        <f t="shared" si="1"/>
        <v>1.0273972602739878</v>
      </c>
      <c r="J17" s="157">
        <v>676.68</v>
      </c>
      <c r="K17" s="165">
        <v>762.39</v>
      </c>
      <c r="L17" s="32">
        <f t="shared" si="2"/>
        <v>12.666252881716634</v>
      </c>
    </row>
    <row r="18" spans="1:12" ht="15" customHeight="1">
      <c r="A18" s="33" t="s">
        <v>33</v>
      </c>
      <c r="B18" s="173">
        <v>782.5</v>
      </c>
      <c r="C18" s="173">
        <v>790</v>
      </c>
      <c r="D18" s="192">
        <v>780</v>
      </c>
      <c r="E18" s="173">
        <v>780</v>
      </c>
      <c r="F18" s="173">
        <v>785</v>
      </c>
      <c r="G18" s="76">
        <v>774</v>
      </c>
      <c r="H18" s="192">
        <f t="shared" si="0"/>
        <v>783.5</v>
      </c>
      <c r="I18" s="192">
        <f t="shared" si="1"/>
        <v>1.2273901808785626</v>
      </c>
      <c r="J18" s="156">
        <v>865.71</v>
      </c>
      <c r="K18" s="166">
        <v>805.23</v>
      </c>
      <c r="L18" s="57">
        <f t="shared" si="2"/>
        <v>-6.986173198877221</v>
      </c>
    </row>
    <row r="19" spans="1:12" ht="15" customHeight="1">
      <c r="A19" s="34" t="s">
        <v>34</v>
      </c>
      <c r="B19" s="227">
        <v>720</v>
      </c>
      <c r="C19" s="171">
        <v>720</v>
      </c>
      <c r="D19" s="193">
        <v>720</v>
      </c>
      <c r="E19" s="171">
        <v>720</v>
      </c>
      <c r="F19" s="75" t="s">
        <v>66</v>
      </c>
      <c r="G19" s="89">
        <v>720.6</v>
      </c>
      <c r="H19" s="208">
        <f t="shared" si="0"/>
        <v>720</v>
      </c>
      <c r="I19" s="208">
        <f t="shared" si="1"/>
        <v>-0.08326394671107629</v>
      </c>
      <c r="J19" s="157">
        <v>739.74</v>
      </c>
      <c r="K19" s="165">
        <v>736.11</v>
      </c>
      <c r="L19" s="32">
        <f t="shared" si="2"/>
        <v>-0.4907129531997678</v>
      </c>
    </row>
    <row r="20" spans="1:12" ht="15" customHeight="1">
      <c r="A20" s="33" t="s">
        <v>35</v>
      </c>
      <c r="B20" s="173">
        <v>843.9953</v>
      </c>
      <c r="C20" s="173">
        <v>842.2862</v>
      </c>
      <c r="D20" s="192">
        <v>843.2432</v>
      </c>
      <c r="E20" s="173">
        <v>848.6486</v>
      </c>
      <c r="F20" s="173">
        <v>830.3677</v>
      </c>
      <c r="G20" s="117">
        <v>843.64238</v>
      </c>
      <c r="H20" s="192">
        <f>AVERAGE(B20:F20)</f>
        <v>841.7082</v>
      </c>
      <c r="I20" s="192">
        <f>(H20/G20-1)*100</f>
        <v>-0.2292653908638309</v>
      </c>
      <c r="J20" s="156">
        <v>779.4</v>
      </c>
      <c r="K20" s="166">
        <v>875.09</v>
      </c>
      <c r="L20" s="57">
        <f t="shared" si="2"/>
        <v>12.277392866307423</v>
      </c>
    </row>
    <row r="21" spans="1:12" ht="15" customHeight="1">
      <c r="A21" s="34" t="s">
        <v>36</v>
      </c>
      <c r="B21" s="171">
        <v>936.9635</v>
      </c>
      <c r="C21" s="171">
        <v>936.9635</v>
      </c>
      <c r="D21" s="171">
        <v>936.9635</v>
      </c>
      <c r="E21" s="171">
        <v>936.9635</v>
      </c>
      <c r="F21" s="171">
        <v>936.9635</v>
      </c>
      <c r="G21" s="77">
        <v>936.9635000000001</v>
      </c>
      <c r="H21" s="208">
        <f>AVERAGE(B21:F21)</f>
        <v>936.9635000000001</v>
      </c>
      <c r="I21" s="208">
        <f>(H21/G21-1)*100</f>
        <v>0</v>
      </c>
      <c r="J21" s="157">
        <v>929.8</v>
      </c>
      <c r="K21" s="165">
        <v>952.63</v>
      </c>
      <c r="L21" s="32">
        <f t="shared" si="2"/>
        <v>2.45536674553668</v>
      </c>
    </row>
    <row r="22" spans="1:12" ht="15" customHeight="1">
      <c r="A22" s="33" t="s">
        <v>37</v>
      </c>
      <c r="B22" s="173">
        <v>1168.4486</v>
      </c>
      <c r="C22" s="173">
        <v>1168.4486</v>
      </c>
      <c r="D22" s="173">
        <v>1168.4486</v>
      </c>
      <c r="E22" s="192">
        <v>1168.4486</v>
      </c>
      <c r="F22" s="173">
        <v>1168.4486</v>
      </c>
      <c r="G22" s="78">
        <v>1168.4486</v>
      </c>
      <c r="H22" s="192">
        <f>AVERAGE(B22:F22)</f>
        <v>1168.4486</v>
      </c>
      <c r="I22" s="192">
        <f>(H22/G22-1)*100</f>
        <v>0</v>
      </c>
      <c r="J22" s="156">
        <v>1139.24</v>
      </c>
      <c r="K22" s="35">
        <v>1162.07</v>
      </c>
      <c r="L22" s="57">
        <f t="shared" si="2"/>
        <v>2.0039675573189086</v>
      </c>
    </row>
    <row r="23" spans="1:12" ht="15" customHeight="1">
      <c r="A23" s="172" t="s">
        <v>38</v>
      </c>
      <c r="B23" s="171"/>
      <c r="C23" s="171"/>
      <c r="D23" s="193"/>
      <c r="E23" s="193"/>
      <c r="F23" s="171"/>
      <c r="G23" s="79"/>
      <c r="H23" s="208"/>
      <c r="I23" s="208"/>
      <c r="J23" s="155"/>
      <c r="K23" s="167"/>
      <c r="L23" s="32"/>
    </row>
    <row r="24" spans="1:12" ht="15" customHeight="1">
      <c r="A24" s="33" t="s">
        <v>39</v>
      </c>
      <c r="B24" s="173">
        <v>400.1385</v>
      </c>
      <c r="C24" s="173">
        <v>390.8791</v>
      </c>
      <c r="D24" s="192">
        <v>382.722</v>
      </c>
      <c r="E24" s="192">
        <v>382.2811</v>
      </c>
      <c r="F24" s="192">
        <v>388.895</v>
      </c>
      <c r="G24" s="76">
        <v>401.15265999999997</v>
      </c>
      <c r="H24" s="192">
        <f>AVERAGE(B24:F24)</f>
        <v>388.98313999999993</v>
      </c>
      <c r="I24" s="192">
        <f>(H24/G24-1)*100</f>
        <v>-3.0336381167209603</v>
      </c>
      <c r="J24" s="158">
        <v>291.3</v>
      </c>
      <c r="K24" s="31">
        <v>449.67</v>
      </c>
      <c r="L24" s="57">
        <f t="shared" si="2"/>
        <v>54.366632337796084</v>
      </c>
    </row>
    <row r="25" spans="1:12" ht="15" customHeight="1">
      <c r="A25" s="34" t="s">
        <v>40</v>
      </c>
      <c r="B25" s="171">
        <v>495.7</v>
      </c>
      <c r="C25" s="171">
        <v>485.9</v>
      </c>
      <c r="D25" s="193">
        <v>488.3</v>
      </c>
      <c r="E25" s="193">
        <v>498.8</v>
      </c>
      <c r="F25" s="193">
        <v>501</v>
      </c>
      <c r="G25" s="79">
        <v>511.86</v>
      </c>
      <c r="H25" s="193">
        <f>AVERAGE(B25:F25)</f>
        <v>493.93999999999994</v>
      </c>
      <c r="I25" s="193">
        <f>(H25/G25-1)*100</f>
        <v>-3.500957293009821</v>
      </c>
      <c r="J25" s="133">
        <v>391.29</v>
      </c>
      <c r="K25" s="116">
        <v>545.47</v>
      </c>
      <c r="L25" s="32">
        <f t="shared" si="2"/>
        <v>39.403000332234406</v>
      </c>
    </row>
    <row r="26" spans="1:12" ht="15" customHeight="1">
      <c r="A26" s="33" t="s">
        <v>41</v>
      </c>
      <c r="B26" s="173">
        <v>390.2177</v>
      </c>
      <c r="C26" s="173">
        <v>381.1788</v>
      </c>
      <c r="D26" s="192">
        <v>381.3993</v>
      </c>
      <c r="E26" s="192">
        <v>388.0131</v>
      </c>
      <c r="F26" s="192">
        <v>390.4382</v>
      </c>
      <c r="G26" s="78">
        <v>401.19674</v>
      </c>
      <c r="H26" s="192">
        <f>AVERAGE(B26:F26)</f>
        <v>386.24942</v>
      </c>
      <c r="I26" s="192">
        <f>(H26/G26-1)*100</f>
        <v>-3.7256833143758827</v>
      </c>
      <c r="J26" s="199">
        <v>293.3</v>
      </c>
      <c r="K26" s="164">
        <v>449.78</v>
      </c>
      <c r="L26" s="57">
        <f>(K26/J26-1)*100</f>
        <v>53.35151721786564</v>
      </c>
    </row>
    <row r="27" spans="1:12" ht="15" customHeight="1">
      <c r="A27" s="34" t="s">
        <v>42</v>
      </c>
      <c r="B27" s="194" t="s">
        <v>67</v>
      </c>
      <c r="C27" s="195" t="s">
        <v>67</v>
      </c>
      <c r="D27" s="195" t="s">
        <v>67</v>
      </c>
      <c r="E27" s="195" t="s">
        <v>67</v>
      </c>
      <c r="F27" s="195" t="s">
        <v>67</v>
      </c>
      <c r="G27" s="196" t="s">
        <v>67</v>
      </c>
      <c r="H27" s="194" t="s">
        <v>67</v>
      </c>
      <c r="I27" s="194" t="s">
        <v>67</v>
      </c>
      <c r="J27" s="60" t="s">
        <v>66</v>
      </c>
      <c r="K27" s="60" t="s">
        <v>66</v>
      </c>
      <c r="L27" s="201" t="s">
        <v>67</v>
      </c>
    </row>
    <row r="28" spans="1:12" ht="15" customHeight="1">
      <c r="A28" s="256" t="s">
        <v>56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</row>
    <row r="29" spans="1:12" ht="15.75" customHeight="1">
      <c r="A29" s="244" t="s">
        <v>81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</row>
    <row r="30" spans="1:12" ht="15" customHeight="1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</row>
    <row r="31" spans="1:12" ht="18">
      <c r="A31" s="16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5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</row>
    <row r="33" spans="1:12" ht="18">
      <c r="A33" s="254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4:H26 H20:H21 H8:H19 H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2017-02-08T14:23:53Z</cp:lastPrinted>
  <dcterms:created xsi:type="dcterms:W3CDTF">2010-11-09T14:07:20Z</dcterms:created>
  <dcterms:modified xsi:type="dcterms:W3CDTF">2017-03-27T14:12:48Z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