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0"/>
  </bookViews>
  <sheets>
    <sheet name="Portada Ficha Regional" sheetId="1" r:id="rId1"/>
    <sheet name="Economía regional" sheetId="2" r:id="rId2"/>
    <sheet name="Aspectos GyD - Perfil productor" sheetId="3" r:id="rId3"/>
    <sheet name="Cultivos Información Censal" sheetId="4" r:id="rId4"/>
    <sheet name="Cultivos Información Anual" sheetId="5" r:id="rId5"/>
    <sheet name="Ganadería y Riego" sheetId="6" r:id="rId6"/>
    <sheet name="Exportaciones"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sociales'!$A$1:$G$11</definedName>
    <definedName name="_xlnm.Print_Area" localSheetId="2">'Aspectos GyD - Perfil productor'!$A$1:$H$47</definedName>
    <definedName name="_xlnm.Print_Area" localSheetId="8">'Autoridades'!$A$1:$F$26</definedName>
    <definedName name="_xlnm.Print_Area" localSheetId="4">'Cultivos Información Anual'!$A$1:$F$94</definedName>
    <definedName name="_xlnm.Print_Area" localSheetId="3">'Cultivos Información Censal'!$A$1:$F$112</definedName>
    <definedName name="_xlnm.Print_Area" localSheetId="7">'División Político-Adminisrativa'!$A$1:$E$20</definedName>
    <definedName name="_xlnm.Print_Area" localSheetId="1">'Economía regional'!$A$1:$I$66</definedName>
    <definedName name="_xlnm.Print_Area" localSheetId="6">'Exportaciones'!$B$1:$O$49</definedName>
    <definedName name="_xlnm.Print_Area" localSheetId="5">'Ganadería y Riego'!$A$1:$H$83</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<sst xmlns="http://schemas.openxmlformats.org/spreadsheetml/2006/main" count="603" uniqueCount="405">
  <si>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</si>
  <si>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</si>
  <si>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</si>
  <si>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</si>
  <si>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</si>
  <si>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</si>
  <si>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</si>
  <si>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</si>
  <si>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</si>
  <si>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</si>
  <si>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</si>
  <si>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</si>
  <si>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</si>
  <si>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</si>
  <si>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</si>
  <si>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</si>
  <si>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 xml:space="preserve">Géneros (%) </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</si>
  <si>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</si>
  <si>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</si>
  <si>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</si>
  <si>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</si>
  <si>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</si>
  <si>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</si>
  <si>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</si>
  <si>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</si>
  <si>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</si>
  <si>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</si>
  <si>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</si>
  <si>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</si>
  <si>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</si>
  <si>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</si>
  <si>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</si>
  <si>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</si>
  <si>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</si>
  <si>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</si>
  <si>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</si>
  <si>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</si>
  <si>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</si>
  <si>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</si>
  <si>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</si>
  <si>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</si>
  <si>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</si>
  <si>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</si>
  <si>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</si>
  <si>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</si>
  <si>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</si>
  <si>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</si>
  <si>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</si>
  <si>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RN</t>
  </si>
  <si>
    <t>Comuna</t>
  </si>
  <si>
    <t>PS</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</si>
  <si>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</si>
  <si>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</si>
  <si>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</si>
  <si>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</si>
  <si>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</si>
  <si>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</si>
  <si>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</si>
  <si>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</si>
  <si>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</si>
  <si>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</si>
  <si>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</si>
  <si>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</si>
  <si>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</si>
  <si>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</si>
  <si>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ANTECEDENTES SOCIALES REGIONALES</t>
  </si>
  <si>
    <t>AUTORIDADES</t>
  </si>
  <si>
    <t>M</t>
  </si>
  <si>
    <t>F</t>
  </si>
  <si>
    <t>Superficie regional hortícola por especie</t>
  </si>
  <si>
    <t>Región/País</t>
  </si>
  <si>
    <t>DIVISIÓN POLÍTICO-ADMINISTRATIVA</t>
  </si>
  <si>
    <t>Capital provincial</t>
  </si>
  <si>
    <t>Comunas</t>
  </si>
  <si>
    <t>Capital</t>
  </si>
  <si>
    <t>Fuente: elaborado por Odepa a partir de información Instituto Geográfico Militar, INE, Congreso Nacional y Censo de Población y Vivienda 2002.</t>
  </si>
  <si>
    <t>Cultivo/Región</t>
  </si>
  <si>
    <t>Especie/Región</t>
  </si>
  <si>
    <t>Olivo</t>
  </si>
  <si>
    <t>País</t>
  </si>
  <si>
    <t>Cereales</t>
  </si>
  <si>
    <t>Tomate consumo fresco</t>
  </si>
  <si>
    <t>Información anual</t>
  </si>
  <si>
    <t>Lechuga</t>
  </si>
  <si>
    <t>Variedades</t>
  </si>
  <si>
    <t>Variedades tintas</t>
  </si>
  <si>
    <t>Variedades blancas</t>
  </si>
  <si>
    <t>Diferencia</t>
  </si>
  <si>
    <t>Superficie regional frutal por especie</t>
  </si>
  <si>
    <t>PPD</t>
  </si>
  <si>
    <t>Pobres extremos</t>
  </si>
  <si>
    <t>Pobres no extremos</t>
  </si>
  <si>
    <t>No pobres</t>
  </si>
  <si>
    <t>IND</t>
  </si>
  <si>
    <t>Coquimbo</t>
  </si>
  <si>
    <t>Nogal</t>
  </si>
  <si>
    <t>Bosque Natural por tipo Forestal, (ha)</t>
  </si>
  <si>
    <t>Esclerófilo</t>
  </si>
  <si>
    <t>Nacional</t>
  </si>
  <si>
    <t>Eucaliptus globulus</t>
  </si>
  <si>
    <t>Otras especies</t>
  </si>
  <si>
    <t>Caballares</t>
  </si>
  <si>
    <t>Información Anual</t>
  </si>
  <si>
    <t>Fuente: elaborado por ODEPA con antecedentes del INE.</t>
  </si>
  <si>
    <t>Año</t>
  </si>
  <si>
    <t>Beneficio de ganado bovino: en toneladas de carne en vara</t>
  </si>
  <si>
    <t>PDC</t>
  </si>
  <si>
    <t>Tipo Forestal</t>
  </si>
  <si>
    <t>Cabernet Sauvignon - Cabernet</t>
  </si>
  <si>
    <t>Chardonnay - Pinot Chardonnay</t>
  </si>
  <si>
    <t>Sauvignon Blanc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</si>
  <si>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</si>
  <si>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</si>
  <si>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</si>
  <si>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</si>
  <si>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</si>
  <si>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</si>
  <si>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</si>
  <si>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</si>
  <si>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</si>
  <si>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</si>
  <si>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</si>
  <si>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</si>
  <si>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</si>
  <si>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</si>
  <si>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</si>
  <si>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</si>
  <si>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</si>
  <si>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</si>
  <si>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</si>
  <si>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</si>
  <si>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</si>
  <si>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</si>
  <si>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</si>
  <si>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</si>
  <si>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</si>
  <si>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12</t>
  </si>
  <si>
    <t>13</t>
  </si>
  <si>
    <t>Siempreverde</t>
  </si>
  <si>
    <t>PRSD</t>
  </si>
  <si>
    <t>Superficie regional frutícola por especie</t>
  </si>
  <si>
    <t>Superficie regional de viñas y parronales por tipo</t>
  </si>
  <si>
    <t>Tipo</t>
  </si>
  <si>
    <t>Tintas</t>
  </si>
  <si>
    <t>Blancas</t>
  </si>
  <si>
    <t>Pisqueras</t>
  </si>
  <si>
    <t>DC</t>
  </si>
  <si>
    <t>de Coquimbo</t>
  </si>
  <si>
    <t>Región de Coquimbo</t>
  </si>
  <si>
    <t>Huertos caseros</t>
  </si>
  <si>
    <r>
      <rPr>
        <b/>
        <sz val="12"/>
        <color indexed="8"/>
        <rFont val="Calibri"/>
        <family val="2"/>
      </rPr>
      <t xml:space="preserve">Hortalizas: </t>
    </r>
    <r>
      <rPr>
        <sz val="12"/>
        <color indexed="8"/>
        <rFont val="Calibri"/>
        <family val="2"/>
      </rPr>
      <t>la Región de Coquimbo es una zona de gran importancia en la conformación de la oferta hortícola de consumo interno a nivel país. Cerca de 11.400 hectáreas que se destinan a este grupo representan el 12% del total de superficie hortícola a nivel nacional. En la tabla de superficie regional hortícola por especie se detallan las principales diez especies hortícolas de la región, según la magnitud de su superficie. Como se observa, la importancia regional respecto del país en algunas especies es sumamente importante y estratégica, lo que es similar para el resto, con excepción de la zanahoria y el choclo. El 88% de la superficie destinada a hortalizas en la región se cultiva en tres comunas: La Serena y Coquimbo, en la provincia de Elqui, y Ovalle, en la provincia de Limarí.</t>
    </r>
  </si>
  <si>
    <t>País(ha)</t>
  </si>
  <si>
    <t>Alcachofa</t>
  </si>
  <si>
    <t>Poroto verde</t>
  </si>
  <si>
    <t>Ají</t>
  </si>
  <si>
    <t>Pimiento</t>
  </si>
  <si>
    <t>Apio</t>
  </si>
  <si>
    <t>Pepino dulce</t>
  </si>
  <si>
    <t>Haba</t>
  </si>
  <si>
    <t>Zanahoria</t>
  </si>
  <si>
    <t>Uva de mesa</t>
  </si>
  <si>
    <t>Palto</t>
  </si>
  <si>
    <t>Clementina</t>
  </si>
  <si>
    <t>Limonero</t>
  </si>
  <si>
    <t>Naranjo</t>
  </si>
  <si>
    <r>
      <rPr>
        <b/>
        <sz val="12"/>
        <rFont val="Calibri"/>
        <family val="2"/>
      </rPr>
      <t xml:space="preserve">Viñas y parronales viníferos: </t>
    </r>
    <r>
      <rPr>
        <sz val="12"/>
        <rFont val="Calibri"/>
        <family val="2"/>
      </rPr>
      <t>la región de Coquimbo tiene el 9,4% de la superficie de viñas del país. A su vez, de la superficie regional en viñas, un 80,3% son viñas pisqueras y el resto viñas viníferas. El 40% de la superficie regional en viñas pisqueras se ubica en la comuna de Ovalle (provincia de Limarí) y otro 40% en las comunas de Salamanca (provincia de Choapa), Monte Patria (provincia de Limarí) y Vicuña (provincia de Elqui). Cabe destacar que la región explica el 93,4% de la superficie pisquera nacional. El detalle se puede encontrar en la tabla de la superficie regional de viñas y parronales por tipo.</t>
    </r>
  </si>
  <si>
    <t>Superficie regional forrajera por especie</t>
  </si>
  <si>
    <t>Acacia saligna</t>
  </si>
  <si>
    <t>Alfalfa</t>
  </si>
  <si>
    <r>
      <rPr>
        <b/>
        <sz val="12"/>
        <rFont val="Calibri"/>
        <family val="2"/>
      </rPr>
      <t>Flores:</t>
    </r>
    <r>
      <rPr>
        <sz val="12"/>
        <rFont val="Calibri"/>
        <family val="2"/>
      </rPr>
      <t xml:space="preserve"> la superficie cultivada con flores en la Región de Coquimbo, a pesar de que es casi insignificante a nivel regional, no lo es en relación a la superficie de flores del país donde asume una participación cercana a 19%. El 75% de la superficie regional con flores se localiza en la comuna de Ovalle, en la provincia de Limarí.</t>
    </r>
  </si>
  <si>
    <t>Superficie Región 2011 (ha)</t>
  </si>
  <si>
    <t>Mandarino</t>
  </si>
  <si>
    <t>Almendro</t>
  </si>
  <si>
    <t>Granado</t>
  </si>
  <si>
    <t>Chirimoyo</t>
  </si>
  <si>
    <t>Fuente: elaborado por Odepa a partir de información del catastro frutícola para la Región de Coquimbo; Odepa - Ciren.</t>
  </si>
  <si>
    <t>Poroto Verde</t>
  </si>
  <si>
    <t>Repollo</t>
  </si>
  <si>
    <t>Variedades pisqueras</t>
  </si>
  <si>
    <t>Pedro Jimenez</t>
  </si>
  <si>
    <t>Pedro Jimenez - Pedro Ximenez</t>
  </si>
  <si>
    <t>Tintoreras</t>
  </si>
  <si>
    <t>Syrah - Sirah, Shiraz</t>
  </si>
  <si>
    <t>Átriplex</t>
  </si>
  <si>
    <t>Asnales</t>
  </si>
  <si>
    <t>Mulares</t>
  </si>
  <si>
    <t>Limarí</t>
  </si>
  <si>
    <t>Elqui</t>
  </si>
  <si>
    <t>Choapa</t>
  </si>
  <si>
    <t>Ovalle</t>
  </si>
  <si>
    <t>Río Hurtado</t>
  </si>
  <si>
    <t>Samo Alto</t>
  </si>
  <si>
    <t>Punitaqui</t>
  </si>
  <si>
    <t>Monte Patria</t>
  </si>
  <si>
    <t>Combarbalá</t>
  </si>
  <si>
    <t>Provincia: Limarí</t>
  </si>
  <si>
    <t>Provincia: Choapa</t>
  </si>
  <si>
    <t>Illapel</t>
  </si>
  <si>
    <t>Canela Baja</t>
  </si>
  <si>
    <t>Los Vilos</t>
  </si>
  <si>
    <t>Salamanca</t>
  </si>
  <si>
    <t>La Higuera</t>
  </si>
  <si>
    <t>Vicuña</t>
  </si>
  <si>
    <t>La Serena</t>
  </si>
  <si>
    <t>Andacollo</t>
  </si>
  <si>
    <t>Paiguano</t>
  </si>
  <si>
    <t>Provincia: Elqui</t>
  </si>
  <si>
    <t>Juan Carlos Alfaro Aravena</t>
  </si>
  <si>
    <t>Yerko Galleguillos Ossandón</t>
  </si>
  <si>
    <t>Paihuano</t>
  </si>
  <si>
    <t>Rafael Vera Castillo</t>
  </si>
  <si>
    <t>Denis Cortés Vargas</t>
  </si>
  <si>
    <t>Canela</t>
  </si>
  <si>
    <t>Manuel Marcarian julio</t>
  </si>
  <si>
    <t>Pedro Castillo Díaz</t>
  </si>
  <si>
    <t>Gary Valenzuela Rojas</t>
  </si>
  <si>
    <t>Roberto Jacob Jure</t>
  </si>
  <si>
    <t>Américo Giovine Oyarzún</t>
  </si>
  <si>
    <t>Alex Patricio Trigo Rocco</t>
  </si>
  <si>
    <t>Sergio Gahona</t>
  </si>
  <si>
    <t>Raúl Saldivar</t>
  </si>
  <si>
    <t>Matías Walker Prieto</t>
  </si>
  <si>
    <t>Daniel Nuñez</t>
  </si>
  <si>
    <t>PC</t>
  </si>
  <si>
    <t>Luis Lemus Aracena</t>
  </si>
  <si>
    <t>Adriana Muñoz D´albora</t>
  </si>
  <si>
    <t>Jorge Pizarro Soto</t>
  </si>
  <si>
    <t>Variable</t>
  </si>
  <si>
    <t>Ocupados de la Agricultura (N°)</t>
  </si>
  <si>
    <t>Fuente: Elaborado por Odepa con información del INE, Compendio Estadístico 2014.</t>
  </si>
  <si>
    <t>* No se considera en el cálculo el Territorio Antártico Chileno.</t>
  </si>
  <si>
    <t>Total Ocupados (N°)</t>
  </si>
  <si>
    <t>Participación de la agricultura en el total de ocupados</t>
  </si>
  <si>
    <t>Participación ocupados en la agricultura regional en la agricultura nacional</t>
  </si>
  <si>
    <t>Tipo/Región</t>
  </si>
  <si>
    <t>Fuente: Congreso Nacional; Ministerio del Interior y Seguridad Pública; Sistema Nacional de Información Municipal.</t>
  </si>
  <si>
    <t>**Cifra correspondiente al año 2013.</t>
  </si>
  <si>
    <t>Ruralidad (%)**</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</si>
  <si>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</si>
  <si>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</si>
  <si>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</si>
  <si>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</si>
  <si>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</si>
  <si>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</si>
  <si>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</si>
  <si>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</si>
  <si>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</si>
  <si>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</si>
  <si>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</si>
  <si>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</si>
  <si>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</si>
  <si>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</si>
  <si>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</si>
  <si>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</si>
  <si>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</si>
  <si>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</si>
  <si>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</si>
  <si>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</si>
  <si>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</si>
  <si>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</si>
  <si>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</si>
  <si>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</si>
  <si>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Otras Actividades</t>
  </si>
  <si>
    <t>Total Actividades por Región</t>
  </si>
  <si>
    <t>Silvoagropecuario/Región</t>
  </si>
  <si>
    <t>XV</t>
  </si>
  <si>
    <t>I</t>
  </si>
  <si>
    <t>II</t>
  </si>
  <si>
    <t>III</t>
  </si>
  <si>
    <t>IV</t>
  </si>
  <si>
    <t>V</t>
  </si>
  <si>
    <t>RM</t>
  </si>
  <si>
    <t>VI</t>
  </si>
  <si>
    <t>VII</t>
  </si>
  <si>
    <t>VIII</t>
  </si>
  <si>
    <t>IX</t>
  </si>
  <si>
    <t>XIV</t>
  </si>
  <si>
    <t>X</t>
  </si>
  <si>
    <t>XI</t>
  </si>
  <si>
    <t>XII</t>
  </si>
  <si>
    <t>Total Regiones por actividad</t>
  </si>
  <si>
    <t>Fuente: Superintendencia de Bancos e Instituciones Financieras Chile, información financiera, productos.</t>
  </si>
  <si>
    <t>3-4</t>
  </si>
  <si>
    <t>5</t>
  </si>
  <si>
    <t>6-7</t>
  </si>
  <si>
    <t>8-9</t>
  </si>
  <si>
    <t>10-11</t>
  </si>
  <si>
    <t>14</t>
  </si>
  <si>
    <t>Atriplex nomularia</t>
  </si>
  <si>
    <t>Cuyes</t>
  </si>
  <si>
    <t>La Región de Coquimbo es muy importante en ganado caprino, con más de 54% de la masa del país. Además, la cantidad relativa de asnales y mulares es significativa, explicando 56,9% y 52% del país, respectivamente. Con menor incidencia, la masa de caballares, conejos y cuyes, hace que la región mantenga una relativa importancia a nivel país. Las existencias de ganado de la Región de Coquimbo, según la información que consta en el Censo de 2007, se muestran a continuación:</t>
  </si>
  <si>
    <t>Rubro</t>
  </si>
  <si>
    <t>Superficie regional por rubro silvoagropecuario</t>
  </si>
  <si>
    <t>La región de Coquimbo tiene el 3,4% de la superficie nacional dedicada al sector silvoagropecuario (152.136,5 hectáreas) correspondiendo su uso principal a plantas forrajeras, con 54,5% de dicho total, seguido por frutales, con 20,3%, viñas y parronales viníferos, con 8% ,y hortalizas, con 7,5%. Estos cuatro usos concentran el 90,3% de los suelos de cultivo de la región. La tabla de superficie regional por rubro silvoagropecuario muestra, que son estos mismos grupos, más las flores, los más representativos de la región a nivel país.</t>
  </si>
  <si>
    <r>
      <rPr>
        <b/>
        <sz val="12"/>
        <rFont val="Calibri"/>
        <family val="2"/>
      </rPr>
      <t xml:space="preserve">Frutales: </t>
    </r>
    <r>
      <rPr>
        <sz val="12"/>
        <rFont val="Calibri"/>
        <family val="2"/>
      </rPr>
      <t>el 20% de la superficie regional dedicada al sector silvoagropecuario está ocupada con frutales. A su vez, esta magnitud es cercana al 10% de la superficie con frutales en todo el país. En la tabla de superficie regional frutal por especie, se puede observar que siete especies frutales son las de mayor relevancia en cuanto a superficie, tanto a nivel regional como en la relación región/país. Las comunas donde se localiza más del 65% de la superficie de este grupo son: Ovalle y Monte Patria, en la provincia de Limarí, y Vicuña, en la provincia de Elqui.</t>
    </r>
  </si>
  <si>
    <r>
      <rPr>
        <b/>
        <sz val="12"/>
        <rFont val="Calibri"/>
        <family val="2"/>
      </rPr>
      <t>Plantas forrajeras:</t>
    </r>
    <r>
      <rPr>
        <sz val="12"/>
        <rFont val="Calibri"/>
        <family val="2"/>
      </rPr>
      <t xml:space="preserve"> el 54,5% de la superficie regional dedicada a la agricultura está ocupada con plantas forrajeras de secano, en especial atriplex y acacia saligna (acacia azul). La magnitud del cultivo de este grupo es producto de la existencia en la región de cerca del 60% de la población ganadera caprina del país. El 90% de la superficie destinada a plantas forrajeras se localiza en las comunas de Ovalle (provincia de Limarí), Coquimbo (provincia de Elqui), Canela y Los Vilos (provincia de Choapa).El detalle se puede ver en la tabla de superficie regional forrajera por especie.</t>
    </r>
  </si>
  <si>
    <t>Fuente: elaborado por Odepa con información de la encuesta de superficie sembrada de cultivos anuales, INE.</t>
  </si>
  <si>
    <t>Papa</t>
  </si>
  <si>
    <t>Poroto</t>
  </si>
  <si>
    <t>Si bien en la región de Coquimbo predomina la existencia de explotaciones con un tamaño inferior a 20 ha, que concentra el 82,2% del total de las explotaciones, esto equivale únicamente al 1,23% del total de la superficie explotada. Caso contrario ocurre en explotaciones de más de 100 ha, donde el número de ellas representa el 9,9% del total de estas, pero inversamente explica el 97,56% de la superficie explotada. Por su parte, las explotaciones que cuentan con 20 a 50 ha representan el 5,9% del total de estas y el 0,67% de la superficie. Finalmente, explotaciones con 50 a 100 ha son las de menor incidencia relativa en relación a las otras, ya que explican el 1,98% del total de las estas y el 0,53% de la superficie.</t>
  </si>
  <si>
    <t>15-17</t>
  </si>
  <si>
    <t>Liliana Yáñez Barrios</t>
  </si>
  <si>
    <t>Vid de mesa</t>
  </si>
  <si>
    <t>Especie/Región 2014</t>
  </si>
  <si>
    <t>Variación respecto Trimestre 2015</t>
  </si>
  <si>
    <t>ILD</t>
  </si>
  <si>
    <t>Miguel Ángel Alvarado</t>
  </si>
  <si>
    <t>Claudio Rentería Larrondo</t>
  </si>
  <si>
    <t>Claudio Ibáñez González</t>
  </si>
  <si>
    <t>Andrés Chiang Guzmán</t>
  </si>
  <si>
    <t>Fuente: Instituto Forestal, Anuario Forestal 2015.</t>
  </si>
  <si>
    <t>Existencia de ganado caprino en explotaciones de 20 cabezas y más, según regiones seleccionadas</t>
  </si>
  <si>
    <t>Existencias de ganado caprino (número de cabezas)</t>
  </si>
  <si>
    <t>Particpación regional</t>
  </si>
  <si>
    <t>Superficie regional vitivinícola (ha)</t>
  </si>
  <si>
    <t>Vides de Vinificación</t>
  </si>
  <si>
    <t xml:space="preserve">La región de Coquimbo (IV), cuya capital corresponde a La Serena, presenta una superficie de 40.509,9 kilómetros cuadrados, que equivale al 5,4% del territorio nacional. Su territorio se sitúa en la sección meridional del extremo norte del país, tradicionalmente conocido como “Norte Chico”. Se caracteriza por tener el ancho mínimo del territorio chileno americano, 90 Km, entre el paso de la Casa de Piedra y Punta Amolanas, a la altura de Illapel. Según proyecciones del año 2014, se estima una población de 782.801 habitantes (387.823 hombres y 394.978 mujeres), para el año 2016 con una densidad de 19,2 habitantes por kilómetro cuadrado. En relación al clima, mantiene condiciones similares a la tercera región, por lo que deja de ser desértico para entrar a un clima semiárido, lo que permite una variada vegetación.
</t>
  </si>
  <si>
    <t>Superficie total con riego por provincia (ha)</t>
  </si>
  <si>
    <t>Superficie con riego por provincia y sistema de riego (ha)</t>
  </si>
  <si>
    <t>Tendido</t>
  </si>
  <si>
    <t>Surco</t>
  </si>
  <si>
    <t>Aspersión tradicional</t>
  </si>
  <si>
    <t>Carrete o pivote</t>
  </si>
  <si>
    <t>Goteo o cinta</t>
  </si>
  <si>
    <t xml:space="preserve">Marcelo Pereira </t>
  </si>
  <si>
    <t>IND - DC</t>
  </si>
  <si>
    <t>Hernán Ahumada</t>
  </si>
  <si>
    <t>Fernando Gallardo</t>
  </si>
  <si>
    <t xml:space="preserve">IND </t>
  </si>
  <si>
    <t>Camilo Ossandón</t>
  </si>
  <si>
    <t>Carlos Araya</t>
  </si>
  <si>
    <t>Wladimir Pleticosic Orellana</t>
  </si>
  <si>
    <t>Fuente: INE, Series Trimestrales 2017.</t>
  </si>
  <si>
    <t>Producto interno bruto (PIB) silvoagropecuario y nacional</t>
  </si>
  <si>
    <t>Volumen a precios del año anterior encadenado, referencia 2013 (1)</t>
  </si>
  <si>
    <t>Miles de millones de pesos encadenados.</t>
  </si>
  <si>
    <t xml:space="preserve">PIB </t>
  </si>
  <si>
    <t>PIB Silvoagropecuario</t>
  </si>
  <si>
    <t>PIB
Regional</t>
  </si>
  <si>
    <t>Regional/Nacional Total
(%)</t>
  </si>
  <si>
    <t>Regional/Nacional Silvoagropecuario
(%)</t>
  </si>
  <si>
    <t>--</t>
  </si>
  <si>
    <t>Fuente: elaborado por Odepa con información del Banco Central de Chile.</t>
  </si>
  <si>
    <t>Notas: (1) Cifras provisionales para 2015 y cifras preliminares para 2016.</t>
  </si>
  <si>
    <t>Con respecto al año 2014, en 2015 la región aumentó su PIB en 0,2%, alcanzando los $4.019 mil millones de pesos. Esta cifra explica el 2,8% del PIB nacional. En relación al PIB silvoagropecuario de la región, este experimenta un aumento en su valor correspondiente a un 9,5%, alcanzando los $264 mil  millones cifra que representa el 6,2% del PIB silvoagropecuario a nivel nacional.</t>
  </si>
  <si>
    <t>Inventario de bosques plantados por especie acumulado a diciembre de 2015 (ha)</t>
  </si>
  <si>
    <t>Fuente: Instituto Forestal, Anuario Forestal 2016.</t>
  </si>
  <si>
    <t>Fuente: elaborado por Odepa con información del INE, encuesta de superficie hortícola 2016</t>
  </si>
  <si>
    <t>Fuente: Elaborado por Odepa con información del SAG, catastro vitícola nacional 2015.</t>
  </si>
  <si>
    <t>Moscatel Negra</t>
  </si>
  <si>
    <t>Moscatel de Alejandría o Austria</t>
  </si>
  <si>
    <t>Superficie regional vitivinícola por variedad (ha)</t>
  </si>
  <si>
    <t>Superficie regional de cultivos anuales  por especie (ha)</t>
  </si>
  <si>
    <t>Trigo Harinero</t>
  </si>
  <si>
    <t>Maíz Consumo</t>
  </si>
  <si>
    <t>Cebada Forrajera</t>
  </si>
  <si>
    <t>Número de personas pobres y no pobres por región</t>
  </si>
  <si>
    <t>Urbano</t>
  </si>
  <si>
    <t>% (del total población urbana)</t>
  </si>
  <si>
    <t>% (del total población rural)</t>
  </si>
  <si>
    <t>% (del total población regional)</t>
  </si>
  <si>
    <t>Total incidencia pobreza</t>
  </si>
  <si>
    <t>Total población</t>
  </si>
  <si>
    <t>Fuente: Encuesta Casen 2015, Ministerio de Desarrollo Social.</t>
  </si>
  <si>
    <t>Región 2016/2017</t>
  </si>
  <si>
    <t>País 2016/2017</t>
  </si>
  <si>
    <t xml:space="preserve">La Región de Coquimbo ha mantenido su importancia relativamente constante en la producción de carne. En 2016, la región aportó 3.777 toneladas de carne en vara, lo que representa un 1,6% de la producción nacional. </t>
  </si>
  <si>
    <t>Superficie Región 2015 (ha)</t>
  </si>
  <si>
    <t>Juan Bernardo Leyton Lemus</t>
  </si>
  <si>
    <t>VII Censo Agropecuario y Forestal 2007, Encuesta de caprinos 2010,2013, 2015 y 2017</t>
  </si>
  <si>
    <t xml:space="preserve"> Información regional 2018</t>
  </si>
  <si>
    <t>Actualización febrero 2018</t>
  </si>
  <si>
    <t>Empleo regional trimestre móvil oct-dic  2017</t>
  </si>
  <si>
    <t>Mes de noviembre 2017</t>
  </si>
  <si>
    <t>ene</t>
  </si>
  <si>
    <t>Fruta fresca</t>
  </si>
  <si>
    <t>Frutas procesadas</t>
  </si>
  <si>
    <t>Vinos y alcoholes</t>
  </si>
  <si>
    <t>Hotalizas procesadas</t>
  </si>
  <si>
    <t>Hortalizas y tubérculos frescos</t>
  </si>
  <si>
    <t>Alimentos para animales</t>
  </si>
  <si>
    <t>17/18</t>
  </si>
  <si>
    <t>Kilo neto</t>
  </si>
  <si>
    <t>Litro</t>
  </si>
  <si>
    <t/>
  </si>
  <si>
    <t>Las demás uvas frescas, variedad Flame Seedless (desde 2012)</t>
  </si>
  <si>
    <t>Las demás paltas (aguacates), variedad Hass, frescas o secas (desde 2012)</t>
  </si>
  <si>
    <t>Las demás uvas frescas, variedad Thompson Seedless (Sultanina) (desde 2012)</t>
  </si>
  <si>
    <t>Uva fresca, las demás variedades (desde 2012)</t>
  </si>
  <si>
    <t>Los demás jugos de uva, sin fermentar</t>
  </si>
  <si>
    <t>Las demás uvas frescas, variedad Sugraone (desde 2012)</t>
  </si>
  <si>
    <t>Los demás arándanos azules o blueberry, frescos (desde 2012)</t>
  </si>
  <si>
    <t>Arándanos azules o blueberry, frescos orgánicos (desde 2012)</t>
  </si>
  <si>
    <t>Aguardiente de uva (pisco y similares)</t>
  </si>
  <si>
    <t>Las demás uvas frescas, variedad Black Seedless (desde 2012)</t>
  </si>
  <si>
    <t>Los demás pimentones secos, triturados o pulverizados (desde 2012)</t>
  </si>
  <si>
    <t>Las demás cerezas dulces frescas (desde 2012)</t>
  </si>
  <si>
    <t>Las demás nueces de nogal sin cáscara, frescas o secas excepto enteras</t>
  </si>
  <si>
    <t>Nectarines frescos</t>
  </si>
  <si>
    <t>Los demás ajos, frescos o refrigerados (desde 2012)</t>
  </si>
  <si>
    <t>Peras variedad Coscia, frescas (desde 2012)</t>
  </si>
  <si>
    <t>Aceite de oliva, virgen en envases de contenido neto inferior o igual a 5 litros (desde 2012)</t>
  </si>
  <si>
    <t>Los demás vinos tintos con capacidad mayor a 2 lts</t>
  </si>
  <si>
    <t>Las demás ciruelas frescas (desde 2012)</t>
  </si>
  <si>
    <t>Vino Carménère con denominación de origen con capacidad inferior o igual a 2 lts (desde 2012)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</si>
</sst>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_(* \(#,##0\);_(* &quot;-&quot;??_);_(@_)"/>
    <numFmt numFmtId="175" formatCode="0.0"/>
    <numFmt numFmtId="176" formatCode="_-* #,##0.0_-;\-* #,##0.0_-;_-* &quot;-&quot;??_-;_-@_-"/>
    <numFmt numFmtId="177" formatCode="00000000"/>
    <numFmt numFmtId="178" formatCode="_-* #,##0_-;\-* #,##0_-;_-* &quot;-&quot;??_-;_-@_-"/>
    <numFmt numFmtId="179" formatCode="[$-10C0A]#,###,##0"/>
    <numFmt numFmtId="180" formatCode="[$-10C0A]#,###,##0.0"/>
    <numFmt numFmtId="181" formatCode="[$-10C0A]#,###,##0.00"/>
    <numFmt numFmtId="182" formatCode="[$-10409]#,##0;\-#,##0"/>
    <numFmt numFmtId="183" formatCode="_-* #,##0\ _€_-;\-* #,##0\ _€_-;_-* &quot;-&quot;??\ _€_-;_-@_-"/>
  </numFmts>
  <fonts count="115">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sz val="9"/>
      <color indexed="8"/>
      <name val="Calibri"/>
      <family val="2"/>
    </font>
    <font>
      <b/>
      <sz val="10"/>
      <color indexed="8"/>
      <name val="Calibri"/>
      <family val="2"/>
    </font>
    <font>
      <sz val="10"/>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b/>
      <i/>
      <sz val="13"/>
      <color indexed="8"/>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sz val="16"/>
      <name val="Calibri"/>
      <family val="2"/>
    </font>
    <font>
      <b/>
      <sz val="16"/>
      <name val="Calibri"/>
      <family val="2"/>
    </font>
    <font>
      <b/>
      <sz val="11"/>
      <color indexed="8"/>
      <name val="Verdana"/>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b/>
      <i/>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b/>
      <sz val="11"/>
      <color theme="1"/>
      <name val="Verdana"/>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rgb="FF000000"/>
      </left>
      <right/>
      <top/>
      <bottom/>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6" fillId="0" borderId="8" applyNumberFormat="0" applyFill="0" applyAlignment="0" applyProtection="0"/>
    <xf numFmtId="0" fontId="86" fillId="0" borderId="9" applyNumberFormat="0" applyFill="0" applyAlignment="0" applyProtection="0"/>
  </cellStyleXfs>
  <cellXfs count="379">
    <xf numFmtId="0" fontId="0" fillId="0" borderId="0" xfId="0" applyFont="1" applyAlignment="1">
      <alignment/>
    </xf>
    <xf numFmtId="0" fontId="87" fillId="33" borderId="0" xfId="0" applyFont="1" applyFill="1" applyAlignment="1">
      <alignment vertical="center"/>
    </xf>
    <xf numFmtId="0" fontId="88" fillId="33" borderId="0" xfId="0" applyFont="1" applyFill="1" applyAlignment="1">
      <alignment vertical="center"/>
    </xf>
    <xf numFmtId="0" fontId="88" fillId="33" borderId="0" xfId="0" applyFont="1" applyFill="1" applyAlignment="1">
      <alignment horizontal="justify" vertical="center" wrapText="1"/>
    </xf>
    <xf numFmtId="0" fontId="87" fillId="33" borderId="10" xfId="0" applyFont="1" applyFill="1" applyBorder="1" applyAlignment="1">
      <alignment horizontal="center" vertical="center"/>
    </xf>
    <xf numFmtId="3" fontId="88" fillId="33" borderId="10" xfId="0" applyNumberFormat="1" applyFont="1" applyFill="1" applyBorder="1" applyAlignment="1">
      <alignment vertical="center"/>
    </xf>
    <xf numFmtId="172" fontId="88" fillId="33" borderId="10" xfId="61" applyNumberFormat="1" applyFont="1" applyFill="1"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Alignment="1">
      <alignment horizontal="left" vertical="center"/>
    </xf>
    <xf numFmtId="0" fontId="89" fillId="33" borderId="0" xfId="0" applyFont="1" applyFill="1" applyAlignment="1">
      <alignment vertical="center"/>
    </xf>
    <xf numFmtId="0" fontId="90" fillId="33" borderId="0" xfId="0" applyFont="1" applyFill="1" applyAlignment="1">
      <alignment vertical="center"/>
    </xf>
    <xf numFmtId="0" fontId="91" fillId="33" borderId="0" xfId="0" applyFont="1" applyFill="1" applyAlignment="1">
      <alignment vertical="center"/>
    </xf>
    <xf numFmtId="0" fontId="92" fillId="33" borderId="0" xfId="0" applyFont="1" applyFill="1" applyAlignment="1">
      <alignment vertical="center"/>
    </xf>
    <xf numFmtId="0" fontId="39" fillId="33" borderId="0" xfId="0" applyFont="1" applyFill="1" applyAlignment="1">
      <alignment vertical="center"/>
    </xf>
    <xf numFmtId="0" fontId="39" fillId="33" borderId="10" xfId="0" applyFont="1" applyFill="1" applyBorder="1" applyAlignment="1">
      <alignment horizontal="center" vertical="center" wrapText="1"/>
    </xf>
    <xf numFmtId="0" fontId="91" fillId="33" borderId="10" xfId="0" applyFont="1" applyFill="1" applyBorder="1" applyAlignment="1">
      <alignment horizontal="center" vertical="center" wrapText="1"/>
    </xf>
    <xf numFmtId="175" fontId="40" fillId="33" borderId="11" xfId="61" applyNumberFormat="1" applyFont="1" applyFill="1" applyBorder="1" applyAlignment="1">
      <alignment horizontal="center" vertical="center"/>
    </xf>
    <xf numFmtId="0" fontId="40" fillId="33" borderId="12" xfId="0" applyFont="1" applyFill="1" applyBorder="1" applyAlignment="1">
      <alignment horizontal="center" vertical="center"/>
    </xf>
    <xf numFmtId="175" fontId="40" fillId="33" borderId="13" xfId="61" applyNumberFormat="1" applyFont="1" applyFill="1" applyBorder="1" applyAlignment="1">
      <alignment horizontal="center" vertical="center"/>
    </xf>
    <xf numFmtId="0" fontId="40" fillId="33" borderId="14" xfId="0" applyFont="1" applyFill="1" applyBorder="1" applyAlignment="1">
      <alignment horizontal="center" vertical="center"/>
    </xf>
    <xf numFmtId="0" fontId="41" fillId="33" borderId="0" xfId="0" applyFont="1" applyFill="1" applyAlignment="1">
      <alignment horizontal="left" vertical="center"/>
    </xf>
    <xf numFmtId="3" fontId="40" fillId="33" borderId="0" xfId="0" applyNumberFormat="1" applyFont="1" applyFill="1" applyAlignment="1">
      <alignment vertical="center"/>
    </xf>
    <xf numFmtId="0" fontId="40" fillId="33" borderId="0" xfId="0" applyFont="1" applyFill="1" applyAlignment="1">
      <alignment vertical="center"/>
    </xf>
    <xf numFmtId="0" fontId="93" fillId="33" borderId="0" xfId="0" applyFont="1" applyFill="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right" vertical="center"/>
    </xf>
    <xf numFmtId="0" fontId="40" fillId="33" borderId="10" xfId="0" applyFont="1" applyFill="1" applyBorder="1" applyAlignment="1">
      <alignment horizontal="right" vertical="center"/>
    </xf>
    <xf numFmtId="0" fontId="39" fillId="33" borderId="10" xfId="0" applyFont="1" applyFill="1" applyBorder="1" applyAlignment="1">
      <alignment vertical="center"/>
    </xf>
    <xf numFmtId="0" fontId="39" fillId="33" borderId="10" xfId="0" applyFont="1" applyFill="1" applyBorder="1" applyAlignment="1">
      <alignment horizontal="center" vertical="center"/>
    </xf>
    <xf numFmtId="3" fontId="39" fillId="33" borderId="10" xfId="0" applyNumberFormat="1" applyFont="1" applyFill="1" applyBorder="1" applyAlignment="1">
      <alignment horizontal="center" vertical="center"/>
    </xf>
    <xf numFmtId="0" fontId="5" fillId="33" borderId="0" xfId="0" applyFont="1" applyFill="1" applyAlignment="1">
      <alignment vertical="center"/>
    </xf>
    <xf numFmtId="0" fontId="87" fillId="33" borderId="10" xfId="0" applyFont="1" applyFill="1" applyBorder="1" applyAlignment="1">
      <alignment horizontal="center" vertical="center" wrapText="1"/>
    </xf>
    <xf numFmtId="0" fontId="86" fillId="33" borderId="0" xfId="0" applyFont="1" applyFill="1" applyAlignment="1">
      <alignment/>
    </xf>
    <xf numFmtId="0" fontId="88" fillId="33" borderId="10" xfId="0" applyFont="1" applyFill="1" applyBorder="1" applyAlignment="1">
      <alignment vertical="center"/>
    </xf>
    <xf numFmtId="172" fontId="88" fillId="33" borderId="10" xfId="0" applyNumberFormat="1" applyFont="1" applyFill="1" applyBorder="1" applyAlignment="1">
      <alignment vertical="center"/>
    </xf>
    <xf numFmtId="173" fontId="88" fillId="33" borderId="10" xfId="0" applyNumberFormat="1" applyFont="1" applyFill="1" applyBorder="1" applyAlignment="1">
      <alignment vertical="center"/>
    </xf>
    <xf numFmtId="172" fontId="88" fillId="33" borderId="10" xfId="0" applyNumberFormat="1" applyFont="1" applyFill="1" applyBorder="1" applyAlignment="1">
      <alignment horizontal="right" vertical="center"/>
    </xf>
    <xf numFmtId="172" fontId="87" fillId="33" borderId="10" xfId="0" applyNumberFormat="1" applyFont="1" applyFill="1" applyBorder="1" applyAlignment="1">
      <alignment horizontal="center" vertical="center"/>
    </xf>
    <xf numFmtId="173" fontId="87" fillId="33" borderId="10" xfId="0" applyNumberFormat="1" applyFont="1" applyFill="1" applyBorder="1" applyAlignment="1">
      <alignment horizontal="center" vertical="center"/>
    </xf>
    <xf numFmtId="0" fontId="87" fillId="33" borderId="0" xfId="0" applyFont="1" applyFill="1" applyBorder="1" applyAlignment="1">
      <alignment horizontal="left" vertical="center" wrapText="1"/>
    </xf>
    <xf numFmtId="0" fontId="88" fillId="33" borderId="0" xfId="0" applyFont="1" applyFill="1" applyAlignment="1">
      <alignment vertical="center" wrapText="1"/>
    </xf>
    <xf numFmtId="0" fontId="87" fillId="33" borderId="0" xfId="0" applyFont="1" applyFill="1" applyAlignment="1">
      <alignment vertical="center" wrapText="1"/>
    </xf>
    <xf numFmtId="0" fontId="88" fillId="33" borderId="0" xfId="0" applyFont="1" applyFill="1" applyAlignment="1">
      <alignment horizontal="justify" vertical="center"/>
    </xf>
    <xf numFmtId="0" fontId="6" fillId="33" borderId="0" xfId="0" applyFont="1" applyFill="1" applyAlignment="1">
      <alignment vertical="center" wrapText="1"/>
    </xf>
    <xf numFmtId="0" fontId="87" fillId="33" borderId="0" xfId="0" applyFont="1" applyFill="1" applyBorder="1" applyAlignment="1">
      <alignment vertical="center" wrapText="1"/>
    </xf>
    <xf numFmtId="0" fontId="94" fillId="33" borderId="0" xfId="0" applyFont="1" applyFill="1" applyAlignment="1">
      <alignment vertical="center"/>
    </xf>
    <xf numFmtId="0" fontId="95" fillId="33" borderId="0" xfId="0" applyFont="1" applyFill="1" applyAlignment="1">
      <alignment vertical="center"/>
    </xf>
    <xf numFmtId="0" fontId="95" fillId="33" borderId="0" xfId="0" applyFont="1" applyFill="1" applyAlignment="1">
      <alignment horizontal="justify" vertical="center" wrapText="1"/>
    </xf>
    <xf numFmtId="0" fontId="94" fillId="33" borderId="0" xfId="0" applyFont="1" applyFill="1" applyAlignment="1">
      <alignment horizontal="left" vertical="center"/>
    </xf>
    <xf numFmtId="0" fontId="94" fillId="33" borderId="10" xfId="0" applyFont="1" applyFill="1" applyBorder="1" applyAlignment="1">
      <alignment horizontal="center" vertical="center" wrapText="1"/>
    </xf>
    <xf numFmtId="0" fontId="95" fillId="33" borderId="10" xfId="0" applyFont="1" applyFill="1" applyBorder="1" applyAlignment="1">
      <alignment vertical="center"/>
    </xf>
    <xf numFmtId="173" fontId="95" fillId="33" borderId="10" xfId="0" applyNumberFormat="1" applyFont="1" applyFill="1" applyBorder="1" applyAlignment="1">
      <alignment vertical="center"/>
    </xf>
    <xf numFmtId="172" fontId="95" fillId="33" borderId="10" xfId="0" applyNumberFormat="1" applyFont="1" applyFill="1" applyBorder="1" applyAlignment="1">
      <alignment vertical="center"/>
    </xf>
    <xf numFmtId="0" fontId="94" fillId="33" borderId="10" xfId="0" applyFont="1" applyFill="1" applyBorder="1" applyAlignment="1">
      <alignment horizontal="center" vertical="center"/>
    </xf>
    <xf numFmtId="171" fontId="45" fillId="33" borderId="10" xfId="50" applyFont="1" applyFill="1" applyBorder="1" applyAlignment="1">
      <alignment horizontal="left" vertical="center"/>
    </xf>
    <xf numFmtId="172" fontId="95" fillId="33" borderId="10" xfId="61" applyNumberFormat="1" applyFont="1" applyFill="1" applyBorder="1" applyAlignment="1">
      <alignment vertical="center"/>
    </xf>
    <xf numFmtId="0" fontId="46" fillId="33" borderId="10" xfId="56" applyFont="1" applyFill="1" applyBorder="1" applyAlignment="1">
      <alignment horizontal="center" vertical="center"/>
      <protection/>
    </xf>
    <xf numFmtId="0" fontId="46" fillId="33" borderId="0" xfId="0" applyFont="1" applyFill="1" applyAlignment="1">
      <alignment horizontal="left" vertical="center"/>
    </xf>
    <xf numFmtId="171" fontId="46" fillId="33" borderId="0" xfId="50" applyFont="1" applyFill="1" applyBorder="1" applyAlignment="1">
      <alignment horizontal="left" vertical="center"/>
    </xf>
    <xf numFmtId="0" fontId="95" fillId="33" borderId="0" xfId="0" applyFont="1" applyFill="1" applyAlignment="1">
      <alignment horizontal="center" vertical="center" wrapText="1"/>
    </xf>
    <xf numFmtId="0" fontId="96" fillId="33" borderId="15" xfId="0" applyFont="1" applyFill="1" applyBorder="1" applyAlignment="1">
      <alignment vertical="center"/>
    </xf>
    <xf numFmtId="0" fontId="95" fillId="33" borderId="16" xfId="0" applyFont="1" applyFill="1" applyBorder="1" applyAlignment="1">
      <alignment vertical="center"/>
    </xf>
    <xf numFmtId="0" fontId="95" fillId="33" borderId="17" xfId="0" applyFont="1" applyFill="1" applyBorder="1" applyAlignment="1">
      <alignment vertical="center"/>
    </xf>
    <xf numFmtId="0" fontId="95" fillId="33" borderId="10" xfId="0" applyFont="1" applyFill="1" applyBorder="1" applyAlignment="1">
      <alignment vertical="center" wrapText="1"/>
    </xf>
    <xf numFmtId="0" fontId="96" fillId="33" borderId="15" xfId="0" applyFont="1" applyFill="1" applyBorder="1" applyAlignment="1">
      <alignment vertical="center" wrapText="1"/>
    </xf>
    <xf numFmtId="175" fontId="95" fillId="33" borderId="16" xfId="0" applyNumberFormat="1" applyFont="1" applyFill="1" applyBorder="1" applyAlignment="1">
      <alignment vertical="center" wrapText="1"/>
    </xf>
    <xf numFmtId="172" fontId="95" fillId="33" borderId="17" xfId="61" applyNumberFormat="1" applyFont="1" applyFill="1" applyBorder="1" applyAlignment="1">
      <alignment vertical="center" wrapText="1"/>
    </xf>
    <xf numFmtId="0" fontId="95" fillId="33" borderId="10" xfId="0" applyFont="1" applyFill="1" applyBorder="1" applyAlignment="1">
      <alignment horizontal="left" vertical="center" wrapText="1"/>
    </xf>
    <xf numFmtId="0" fontId="94" fillId="33" borderId="10" xfId="0" applyFont="1" applyFill="1" applyBorder="1" applyAlignment="1">
      <alignment vertical="center"/>
    </xf>
    <xf numFmtId="0" fontId="87" fillId="33" borderId="0" xfId="0" applyFont="1" applyFill="1" applyAlignment="1">
      <alignment horizontal="center" vertical="center" wrapText="1"/>
    </xf>
    <xf numFmtId="0" fontId="87" fillId="33" borderId="0" xfId="0" applyFont="1" applyFill="1" applyAlignment="1">
      <alignment horizontal="left" vertical="center" wrapText="1"/>
    </xf>
    <xf numFmtId="0" fontId="97" fillId="33" borderId="0" xfId="0" applyFont="1" applyFill="1" applyAlignment="1">
      <alignment vertical="center" wrapText="1"/>
    </xf>
    <xf numFmtId="0" fontId="90" fillId="33" borderId="10" xfId="0" applyFont="1" applyFill="1" applyBorder="1" applyAlignment="1">
      <alignment vertical="center"/>
    </xf>
    <xf numFmtId="0" fontId="90" fillId="33" borderId="10" xfId="0" applyFont="1" applyFill="1" applyBorder="1" applyAlignment="1">
      <alignment horizontal="center" vertical="center"/>
    </xf>
    <xf numFmtId="0" fontId="89" fillId="33" borderId="0" xfId="0" applyFont="1" applyFill="1" applyAlignment="1">
      <alignment vertical="center" wrapText="1"/>
    </xf>
    <xf numFmtId="0" fontId="97" fillId="33" borderId="0" xfId="0" applyFont="1" applyFill="1" applyAlignment="1">
      <alignment wrapText="1"/>
    </xf>
    <xf numFmtId="0" fontId="98" fillId="33" borderId="0" xfId="0" applyFont="1" applyFill="1" applyAlignment="1">
      <alignment wrapText="1"/>
    </xf>
    <xf numFmtId="0" fontId="98" fillId="33" borderId="0" xfId="0" applyFont="1" applyFill="1" applyAlignment="1">
      <alignment vertical="center" wrapText="1"/>
    </xf>
    <xf numFmtId="0" fontId="99" fillId="33" borderId="0" xfId="0" applyFont="1" applyFill="1" applyAlignment="1">
      <alignment/>
    </xf>
    <xf numFmtId="0" fontId="100" fillId="33" borderId="0" xfId="0" applyFont="1" applyFill="1" applyAlignment="1">
      <alignment/>
    </xf>
    <xf numFmtId="0" fontId="0" fillId="33" borderId="0" xfId="0" applyFill="1" applyAlignment="1">
      <alignment/>
    </xf>
    <xf numFmtId="0" fontId="101" fillId="33" borderId="0" xfId="0" applyFont="1" applyFill="1" applyAlignment="1">
      <alignment horizontal="center"/>
    </xf>
    <xf numFmtId="17" fontId="101" fillId="33" borderId="0" xfId="0" applyNumberFormat="1" applyFont="1" applyFill="1" applyAlignment="1" quotePrefix="1">
      <alignment horizontal="center"/>
    </xf>
    <xf numFmtId="0" fontId="102" fillId="33" borderId="0" xfId="0" applyFont="1" applyFill="1" applyAlignment="1">
      <alignment horizontal="left" indent="15"/>
    </xf>
    <xf numFmtId="0" fontId="103" fillId="33" borderId="0" xfId="0" applyFont="1" applyFill="1" applyAlignment="1">
      <alignment horizontal="center"/>
    </xf>
    <xf numFmtId="0" fontId="104" fillId="33" borderId="0" xfId="0" applyFont="1" applyFill="1" applyAlignment="1">
      <alignment/>
    </xf>
    <xf numFmtId="0" fontId="99" fillId="33" borderId="0" xfId="0" applyFont="1" applyFill="1" applyAlignment="1" quotePrefix="1">
      <alignment/>
    </xf>
    <xf numFmtId="0" fontId="0" fillId="33" borderId="0" xfId="0" applyFill="1" applyBorder="1" applyAlignment="1">
      <alignment/>
    </xf>
    <xf numFmtId="0" fontId="10" fillId="33" borderId="18" xfId="59" applyFont="1" applyFill="1" applyBorder="1" applyAlignment="1" applyProtection="1">
      <alignment horizontal="left" vertical="center"/>
      <protection/>
    </xf>
    <xf numFmtId="0" fontId="10" fillId="33" borderId="15" xfId="59" applyFont="1" applyFill="1" applyBorder="1" applyAlignment="1" applyProtection="1">
      <alignment horizontal="left" vertical="center"/>
      <protection/>
    </xf>
    <xf numFmtId="0" fontId="10" fillId="33" borderId="0" xfId="59"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59" applyFont="1" applyFill="1" applyBorder="1" applyAlignment="1" applyProtection="1">
      <alignment vertical="center"/>
      <protection/>
    </xf>
    <xf numFmtId="0" fontId="10" fillId="33" borderId="0" xfId="59" applyFont="1" applyFill="1" applyBorder="1" applyAlignment="1" applyProtection="1">
      <alignment horizontal="center" vertical="center"/>
      <protection/>
    </xf>
    <xf numFmtId="0" fontId="10" fillId="33" borderId="0" xfId="59" applyFont="1" applyFill="1" applyBorder="1" applyAlignment="1" applyProtection="1">
      <alignment horizontal="left"/>
      <protection/>
    </xf>
    <xf numFmtId="0" fontId="10" fillId="33" borderId="0" xfId="0" applyFont="1" applyFill="1" applyBorder="1" applyAlignment="1">
      <alignment/>
    </xf>
    <xf numFmtId="0" fontId="10" fillId="33" borderId="0" xfId="59" applyFont="1" applyFill="1" applyBorder="1" applyProtection="1">
      <alignment/>
      <protection/>
    </xf>
    <xf numFmtId="0" fontId="10" fillId="33" borderId="0" xfId="59" applyFont="1" applyFill="1" applyBorder="1" applyAlignment="1" applyProtection="1">
      <alignment horizontal="right"/>
      <protection/>
    </xf>
    <xf numFmtId="0" fontId="10" fillId="33" borderId="0" xfId="0" applyFont="1" applyFill="1" applyAlignment="1">
      <alignment/>
    </xf>
    <xf numFmtId="0" fontId="103" fillId="33" borderId="0" xfId="0" applyFont="1" applyFill="1" applyAlignment="1">
      <alignment horizontal="center" vertical="center"/>
    </xf>
    <xf numFmtId="0" fontId="9" fillId="33" borderId="0" xfId="59" applyFont="1" applyFill="1" applyBorder="1" applyAlignment="1" applyProtection="1">
      <alignment horizontal="left"/>
      <protection/>
    </xf>
    <xf numFmtId="0" fontId="9" fillId="33" borderId="0" xfId="59" applyFont="1" applyFill="1" applyBorder="1" applyProtection="1">
      <alignment/>
      <protection/>
    </xf>
    <xf numFmtId="0" fontId="9" fillId="33" borderId="0" xfId="59" applyFont="1" applyFill="1" applyBorder="1" applyAlignment="1" applyProtection="1">
      <alignment horizontal="right"/>
      <protection/>
    </xf>
    <xf numFmtId="0" fontId="8" fillId="33" borderId="0" xfId="59" applyFont="1" applyFill="1" applyBorder="1" applyAlignment="1" applyProtection="1">
      <alignment horizontal="left"/>
      <protection/>
    </xf>
    <xf numFmtId="0" fontId="101" fillId="33" borderId="0" xfId="0" applyFont="1" applyFill="1" applyAlignment="1">
      <alignment horizontal="center" vertical="center"/>
    </xf>
    <xf numFmtId="0" fontId="13" fillId="33" borderId="0" xfId="59"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5" fillId="33" borderId="0" xfId="0" applyFont="1" applyFill="1" applyAlignment="1">
      <alignment/>
    </xf>
    <xf numFmtId="0" fontId="12" fillId="33" borderId="0" xfId="0" applyFont="1" applyFill="1" applyAlignment="1">
      <alignment/>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8" fillId="33" borderId="19" xfId="59" applyFont="1" applyFill="1" applyBorder="1" applyAlignment="1" applyProtection="1">
      <alignment horizontal="center" vertical="center"/>
      <protection/>
    </xf>
    <xf numFmtId="0" fontId="101" fillId="33" borderId="0" xfId="0" applyFont="1" applyFill="1" applyBorder="1" applyAlignment="1">
      <alignment horizontal="center"/>
    </xf>
    <xf numFmtId="0" fontId="100" fillId="33" borderId="0" xfId="0" applyFont="1" applyFill="1" applyBorder="1" applyAlignment="1">
      <alignment vertical="top" wrapText="1"/>
    </xf>
    <xf numFmtId="0" fontId="10" fillId="33" borderId="0" xfId="0" applyFont="1" applyFill="1" applyBorder="1" applyAlignment="1">
      <alignment vertical="center"/>
    </xf>
    <xf numFmtId="0" fontId="100" fillId="33" borderId="0" xfId="0" applyFont="1" applyFill="1" applyBorder="1" applyAlignment="1">
      <alignment horizontal="center" vertical="top" wrapText="1"/>
    </xf>
    <xf numFmtId="0" fontId="106" fillId="33" borderId="0" xfId="0" applyFont="1" applyFill="1" applyBorder="1" applyAlignment="1">
      <alignment/>
    </xf>
    <xf numFmtId="0" fontId="107" fillId="33" borderId="0" xfId="0" applyFont="1" applyFill="1" applyAlignment="1">
      <alignment horizontal="left" indent="15"/>
    </xf>
    <xf numFmtId="0" fontId="8" fillId="33" borderId="0" xfId="59" applyFont="1" applyFill="1" applyBorder="1" applyProtection="1">
      <alignment/>
      <protection/>
    </xf>
    <xf numFmtId="0" fontId="8" fillId="33" borderId="0" xfId="59" applyFont="1" applyFill="1" applyBorder="1" applyAlignment="1" applyProtection="1">
      <alignment horizontal="center"/>
      <protection/>
    </xf>
    <xf numFmtId="0" fontId="10" fillId="33" borderId="0" xfId="59" applyFont="1" applyFill="1" applyBorder="1" applyAlignment="1" applyProtection="1">
      <alignment horizontal="center"/>
      <protection/>
    </xf>
    <xf numFmtId="0" fontId="108" fillId="33" borderId="0" xfId="0" applyFont="1" applyFill="1" applyAlignment="1">
      <alignment horizontal="left" indent="15"/>
    </xf>
    <xf numFmtId="0" fontId="9" fillId="33" borderId="0" xfId="59"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9" fillId="33" borderId="0" xfId="0" applyFont="1" applyFill="1" applyBorder="1" applyAlignment="1">
      <alignment/>
    </xf>
    <xf numFmtId="0" fontId="100" fillId="33" borderId="0" xfId="0" applyFont="1" applyFill="1" applyBorder="1" applyAlignment="1">
      <alignment/>
    </xf>
    <xf numFmtId="0" fontId="107" fillId="33" borderId="0" xfId="0" applyFont="1" applyFill="1" applyBorder="1" applyAlignment="1">
      <alignment vertical="center"/>
    </xf>
    <xf numFmtId="49" fontId="78" fillId="33" borderId="17" xfId="46" applyNumberFormat="1" applyFill="1" applyBorder="1" applyAlignment="1" applyProtection="1">
      <alignment horizontal="center" vertical="center"/>
      <protection/>
    </xf>
    <xf numFmtId="49" fontId="78" fillId="33" borderId="20" xfId="46" applyNumberFormat="1" applyFill="1" applyBorder="1" applyAlignment="1" applyProtection="1">
      <alignment horizontal="center" vertical="center"/>
      <protection/>
    </xf>
    <xf numFmtId="49" fontId="78" fillId="33" borderId="10" xfId="46" applyNumberFormat="1" applyFill="1" applyBorder="1" applyAlignment="1" applyProtection="1">
      <alignment horizontal="center" vertical="center"/>
      <protection/>
    </xf>
    <xf numFmtId="49" fontId="90" fillId="33" borderId="0" xfId="0" applyNumberFormat="1" applyFont="1" applyFill="1" applyAlignment="1">
      <alignment vertical="center"/>
    </xf>
    <xf numFmtId="49" fontId="88" fillId="33" borderId="0" xfId="0" applyNumberFormat="1" applyFont="1" applyFill="1" applyAlignment="1">
      <alignment vertical="center"/>
    </xf>
    <xf numFmtId="49" fontId="95" fillId="33" borderId="0" xfId="0" applyNumberFormat="1" applyFont="1" applyFill="1" applyAlignment="1">
      <alignment vertical="center"/>
    </xf>
    <xf numFmtId="49" fontId="92" fillId="33" borderId="0" xfId="0" applyNumberFormat="1" applyFont="1" applyFill="1" applyAlignment="1">
      <alignment vertical="center"/>
    </xf>
    <xf numFmtId="3" fontId="6" fillId="33" borderId="10" xfId="56" applyNumberFormat="1" applyFont="1" applyFill="1" applyBorder="1" applyAlignment="1">
      <alignment horizontal="right" vertical="center"/>
      <protection/>
    </xf>
    <xf numFmtId="0" fontId="89" fillId="33" borderId="10" xfId="0" applyFont="1" applyFill="1" applyBorder="1" applyAlignment="1">
      <alignment horizontal="center" vertical="center"/>
    </xf>
    <xf numFmtId="0" fontId="95" fillId="33" borderId="0" xfId="0" applyFont="1" applyFill="1" applyBorder="1" applyAlignment="1">
      <alignment vertical="center"/>
    </xf>
    <xf numFmtId="0" fontId="94" fillId="33" borderId="0" xfId="0" applyFont="1" applyFill="1" applyBorder="1" applyAlignment="1">
      <alignment horizontal="center" vertical="center" wrapText="1"/>
    </xf>
    <xf numFmtId="173" fontId="95" fillId="33" borderId="0" xfId="0" applyNumberFormat="1" applyFont="1" applyFill="1" applyBorder="1" applyAlignment="1">
      <alignment horizontal="right" vertical="center"/>
    </xf>
    <xf numFmtId="4" fontId="95" fillId="33" borderId="0" xfId="0" applyNumberFormat="1" applyFont="1" applyFill="1" applyBorder="1" applyAlignment="1">
      <alignment vertical="center"/>
    </xf>
    <xf numFmtId="172" fontId="95" fillId="33" borderId="0" xfId="61" applyNumberFormat="1" applyFont="1" applyFill="1" applyBorder="1" applyAlignment="1">
      <alignment vertical="center"/>
    </xf>
    <xf numFmtId="0" fontId="87" fillId="33" borderId="0" xfId="0" applyFont="1" applyFill="1" applyBorder="1" applyAlignment="1">
      <alignment horizontal="left" vertical="center" wrapText="1"/>
    </xf>
    <xf numFmtId="172" fontId="6" fillId="33" borderId="10" xfId="61" applyNumberFormat="1" applyFont="1" applyFill="1" applyBorder="1" applyAlignment="1">
      <alignment horizontal="right" vertical="center"/>
    </xf>
    <xf numFmtId="172" fontId="88" fillId="33" borderId="10" xfId="61" applyNumberFormat="1" applyFont="1" applyFill="1" applyBorder="1" applyAlignment="1">
      <alignment horizontal="right" vertical="center"/>
    </xf>
    <xf numFmtId="0" fontId="92" fillId="33" borderId="0" xfId="0" applyFont="1" applyFill="1" applyAlignment="1">
      <alignment horizontal="center" vertical="center" wrapText="1"/>
    </xf>
    <xf numFmtId="0" fontId="60" fillId="33" borderId="0" xfId="58" applyFont="1" applyFill="1">
      <alignment/>
      <protection/>
    </xf>
    <xf numFmtId="0" fontId="61" fillId="33" borderId="0" xfId="58" applyFont="1" applyFill="1">
      <alignment/>
      <protection/>
    </xf>
    <xf numFmtId="3" fontId="61" fillId="33" borderId="0" xfId="58" applyNumberFormat="1" applyFont="1" applyFill="1">
      <alignment/>
      <protection/>
    </xf>
    <xf numFmtId="0" fontId="60" fillId="33" borderId="0" xfId="58" applyFont="1" applyFill="1" applyBorder="1" applyAlignment="1">
      <alignment vertical="center" wrapText="1"/>
      <protection/>
    </xf>
    <xf numFmtId="0" fontId="60" fillId="33" borderId="0" xfId="58" applyFont="1" applyFill="1" applyBorder="1" applyAlignment="1">
      <alignment vertical="center"/>
      <protection/>
    </xf>
    <xf numFmtId="0" fontId="60" fillId="33" borderId="10" xfId="58" applyFont="1" applyFill="1" applyBorder="1" applyAlignment="1">
      <alignment horizontal="center" vertical="center"/>
      <protection/>
    </xf>
    <xf numFmtId="0" fontId="60" fillId="33" borderId="13" xfId="58" applyFont="1" applyFill="1" applyBorder="1" applyAlignment="1">
      <alignment horizontal="center" vertical="center"/>
      <protection/>
    </xf>
    <xf numFmtId="0" fontId="60" fillId="33" borderId="14" xfId="58" applyFont="1" applyFill="1" applyBorder="1" applyAlignment="1">
      <alignment horizontal="center" vertical="center"/>
      <protection/>
    </xf>
    <xf numFmtId="0" fontId="60" fillId="33" borderId="21" xfId="58" applyFont="1" applyFill="1" applyBorder="1" applyAlignment="1">
      <alignment horizontal="center" vertical="center"/>
      <protection/>
    </xf>
    <xf numFmtId="0" fontId="61" fillId="33" borderId="10" xfId="58" applyFont="1" applyFill="1" applyBorder="1" applyAlignment="1">
      <alignment vertical="center"/>
      <protection/>
    </xf>
    <xf numFmtId="3" fontId="61" fillId="33" borderId="10" xfId="58" applyNumberFormat="1" applyFont="1" applyFill="1" applyBorder="1" applyAlignment="1">
      <alignment horizontal="right" vertical="center"/>
      <protection/>
    </xf>
    <xf numFmtId="172" fontId="61" fillId="33" borderId="10" xfId="62" applyNumberFormat="1" applyFont="1" applyFill="1" applyBorder="1" applyAlignment="1">
      <alignment horizontal="right" vertical="center"/>
    </xf>
    <xf numFmtId="172" fontId="61" fillId="33" borderId="10" xfId="62" applyNumberFormat="1" applyFont="1" applyFill="1" applyBorder="1" applyAlignment="1">
      <alignment horizontal="center" vertical="center"/>
    </xf>
    <xf numFmtId="3" fontId="60" fillId="33" borderId="10" xfId="58" applyNumberFormat="1" applyFont="1" applyFill="1" applyBorder="1" applyAlignment="1">
      <alignment horizontal="center" vertical="center"/>
      <protection/>
    </xf>
    <xf numFmtId="172" fontId="60" fillId="33" borderId="10" xfId="62" applyNumberFormat="1" applyFont="1" applyFill="1" applyBorder="1" applyAlignment="1">
      <alignment horizontal="center" vertical="center"/>
    </xf>
    <xf numFmtId="0" fontId="62" fillId="33" borderId="0" xfId="58" applyFont="1" applyFill="1" applyBorder="1" applyAlignment="1">
      <alignment horizontal="left" vertical="center"/>
      <protection/>
    </xf>
    <xf numFmtId="0" fontId="60" fillId="33" borderId="0" xfId="58" applyFont="1" applyFill="1" applyBorder="1" applyAlignment="1">
      <alignment horizontal="center" vertical="center"/>
      <protection/>
    </xf>
    <xf numFmtId="3" fontId="60" fillId="33" borderId="0" xfId="58" applyNumberFormat="1" applyFont="1" applyFill="1" applyBorder="1" applyAlignment="1">
      <alignment horizontal="center" vertical="center"/>
      <protection/>
    </xf>
    <xf numFmtId="172" fontId="60" fillId="33" borderId="0" xfId="62" applyNumberFormat="1" applyFont="1" applyFill="1" applyBorder="1" applyAlignment="1">
      <alignment horizontal="center" vertical="center"/>
    </xf>
    <xf numFmtId="0" fontId="60" fillId="33" borderId="0" xfId="58" applyFont="1" applyFill="1" applyBorder="1" applyAlignment="1">
      <alignment horizontal="left" vertical="center"/>
      <protection/>
    </xf>
    <xf numFmtId="0" fontId="60" fillId="33" borderId="22" xfId="58" applyFont="1" applyFill="1" applyBorder="1" applyAlignment="1">
      <alignment vertical="center" wrapText="1"/>
      <protection/>
    </xf>
    <xf numFmtId="0" fontId="60" fillId="33" borderId="23" xfId="58" applyFont="1" applyFill="1" applyBorder="1" applyAlignment="1">
      <alignment horizontal="center" vertical="center"/>
      <protection/>
    </xf>
    <xf numFmtId="16" fontId="60" fillId="33" borderId="0" xfId="58" applyNumberFormat="1" applyFont="1" applyFill="1" applyBorder="1" applyAlignment="1" quotePrefix="1">
      <alignment horizontal="center" vertical="center"/>
      <protection/>
    </xf>
    <xf numFmtId="16" fontId="60" fillId="33" borderId="21" xfId="58" applyNumberFormat="1" applyFont="1" applyFill="1" applyBorder="1" applyAlignment="1" quotePrefix="1">
      <alignment horizontal="center" vertical="center"/>
      <protection/>
    </xf>
    <xf numFmtId="0" fontId="60" fillId="33" borderId="22" xfId="58" applyFont="1" applyFill="1" applyBorder="1" applyAlignment="1">
      <alignment horizontal="center" vertical="center"/>
      <protection/>
    </xf>
    <xf numFmtId="1" fontId="60" fillId="33" borderId="21" xfId="58" applyNumberFormat="1" applyFont="1" applyFill="1" applyBorder="1" applyAlignment="1">
      <alignment horizontal="center" vertical="center"/>
      <protection/>
    </xf>
    <xf numFmtId="0" fontId="30" fillId="33" borderId="0" xfId="58" applyFont="1" applyFill="1">
      <alignment/>
      <protection/>
    </xf>
    <xf numFmtId="177" fontId="61" fillId="33" borderId="17" xfId="58" applyNumberFormat="1" applyFont="1" applyFill="1" applyBorder="1" applyAlignment="1" quotePrefix="1">
      <alignment horizontal="right" vertical="center"/>
      <protection/>
    </xf>
    <xf numFmtId="3" fontId="61" fillId="33" borderId="10" xfId="58" applyNumberFormat="1" applyFont="1" applyFill="1" applyBorder="1" applyAlignment="1">
      <alignment vertical="center"/>
      <protection/>
    </xf>
    <xf numFmtId="9" fontId="61" fillId="33" borderId="10" xfId="62" applyFont="1" applyFill="1" applyBorder="1" applyAlignment="1">
      <alignment horizontal="right" vertical="center"/>
    </xf>
    <xf numFmtId="9" fontId="61" fillId="33" borderId="10" xfId="61" applyFont="1" applyFill="1" applyBorder="1" applyAlignment="1">
      <alignment vertical="center"/>
    </xf>
    <xf numFmtId="9" fontId="61" fillId="33" borderId="10" xfId="62" applyFont="1" applyFill="1" applyBorder="1" applyAlignment="1" quotePrefix="1">
      <alignment horizontal="center" vertical="center"/>
    </xf>
    <xf numFmtId="9" fontId="61" fillId="33" borderId="10" xfId="62" applyFont="1" applyFill="1" applyBorder="1" applyAlignment="1">
      <alignment vertical="center"/>
    </xf>
    <xf numFmtId="0" fontId="61" fillId="33" borderId="17" xfId="58" applyFont="1" applyFill="1" applyBorder="1" applyAlignment="1" quotePrefix="1">
      <alignment horizontal="right" vertical="center"/>
      <protection/>
    </xf>
    <xf numFmtId="0" fontId="61" fillId="33" borderId="10" xfId="58" applyFont="1" applyFill="1" applyBorder="1" applyAlignment="1">
      <alignment horizontal="right" vertical="center"/>
      <protection/>
    </xf>
    <xf numFmtId="0" fontId="61" fillId="33" borderId="16" xfId="58" applyFont="1" applyFill="1" applyBorder="1" applyAlignment="1">
      <alignment horizontal="center" vertical="center"/>
      <protection/>
    </xf>
    <xf numFmtId="3" fontId="61" fillId="33" borderId="16" xfId="58" applyNumberFormat="1" applyFont="1" applyFill="1" applyBorder="1" applyAlignment="1">
      <alignment horizontal="center" vertical="center"/>
      <protection/>
    </xf>
    <xf numFmtId="3" fontId="60" fillId="33" borderId="16" xfId="58" applyNumberFormat="1" applyFont="1" applyFill="1" applyBorder="1" applyAlignment="1">
      <alignment horizontal="center" vertical="center"/>
      <protection/>
    </xf>
    <xf numFmtId="9" fontId="60" fillId="33" borderId="16" xfId="61" applyFont="1" applyFill="1" applyBorder="1" applyAlignment="1">
      <alignment horizontal="center" vertical="center"/>
    </xf>
    <xf numFmtId="9" fontId="60" fillId="33" borderId="16" xfId="62" applyFont="1" applyFill="1" applyBorder="1" applyAlignment="1">
      <alignment horizontal="center" vertical="center"/>
    </xf>
    <xf numFmtId="9" fontId="61" fillId="33" borderId="17" xfId="62" applyFont="1" applyFill="1" applyBorder="1" applyAlignment="1">
      <alignment horizontal="center" vertical="center"/>
    </xf>
    <xf numFmtId="0" fontId="62" fillId="33" borderId="0" xfId="58" applyFont="1" applyFill="1">
      <alignment/>
      <protection/>
    </xf>
    <xf numFmtId="0" fontId="88" fillId="33" borderId="23"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87" fillId="33" borderId="23" xfId="0" applyFont="1" applyFill="1" applyBorder="1" applyAlignment="1">
      <alignment horizontal="center" vertical="center" wrapText="1"/>
    </xf>
    <xf numFmtId="0" fontId="88" fillId="33" borderId="23" xfId="0" applyFont="1" applyFill="1" applyBorder="1" applyAlignment="1">
      <alignment horizontal="center" vertical="center"/>
    </xf>
    <xf numFmtId="3" fontId="88" fillId="33" borderId="23" xfId="0" applyNumberFormat="1" applyFont="1" applyFill="1" applyBorder="1" applyAlignment="1">
      <alignment horizontal="right" vertical="center"/>
    </xf>
    <xf numFmtId="172" fontId="88" fillId="33" borderId="23" xfId="61" applyNumberFormat="1" applyFont="1" applyFill="1" applyBorder="1" applyAlignment="1">
      <alignment horizontal="right" vertical="center"/>
    </xf>
    <xf numFmtId="0" fontId="88" fillId="33" borderId="24" xfId="0" applyFont="1" applyFill="1" applyBorder="1" applyAlignment="1">
      <alignment horizontal="center" vertical="center"/>
    </xf>
    <xf numFmtId="3" fontId="88" fillId="33" borderId="24" xfId="0" applyNumberFormat="1" applyFont="1" applyFill="1" applyBorder="1" applyAlignment="1">
      <alignment horizontal="right" vertical="center"/>
    </xf>
    <xf numFmtId="172" fontId="88" fillId="33" borderId="24" xfId="61" applyNumberFormat="1" applyFont="1" applyFill="1" applyBorder="1" applyAlignment="1">
      <alignment horizontal="right" vertical="center"/>
    </xf>
    <xf numFmtId="0" fontId="87" fillId="33" borderId="24" xfId="0" applyFont="1" applyFill="1" applyBorder="1" applyAlignment="1">
      <alignment horizontal="center" vertical="center"/>
    </xf>
    <xf numFmtId="3" fontId="87" fillId="33" borderId="24" xfId="0" applyNumberFormat="1" applyFont="1" applyFill="1" applyBorder="1" applyAlignment="1">
      <alignment horizontal="right" vertical="center"/>
    </xf>
    <xf numFmtId="172" fontId="87" fillId="33" borderId="24" xfId="61" applyNumberFormat="1" applyFont="1" applyFill="1" applyBorder="1" applyAlignment="1">
      <alignment horizontal="right" vertical="center"/>
    </xf>
    <xf numFmtId="0" fontId="88" fillId="33" borderId="21" xfId="0" applyFont="1" applyFill="1" applyBorder="1" applyAlignment="1">
      <alignment horizontal="center" vertical="center"/>
    </xf>
    <xf numFmtId="3" fontId="88" fillId="33" borderId="21" xfId="0" applyNumberFormat="1" applyFont="1" applyFill="1" applyBorder="1" applyAlignment="1">
      <alignment horizontal="right" vertical="center"/>
    </xf>
    <xf numFmtId="172" fontId="88" fillId="33" borderId="21" xfId="61" applyNumberFormat="1" applyFont="1" applyFill="1" applyBorder="1" applyAlignment="1">
      <alignment horizontal="right" vertical="center"/>
    </xf>
    <xf numFmtId="3" fontId="87" fillId="33" borderId="10" xfId="0" applyNumberFormat="1" applyFont="1" applyFill="1" applyBorder="1" applyAlignment="1">
      <alignment horizontal="center" vertical="center"/>
    </xf>
    <xf numFmtId="172" fontId="87" fillId="33" borderId="10" xfId="61" applyNumberFormat="1" applyFont="1" applyFill="1" applyBorder="1" applyAlignment="1">
      <alignment horizontal="center" vertical="center"/>
    </xf>
    <xf numFmtId="0" fontId="109" fillId="33" borderId="0" xfId="0" applyFont="1" applyFill="1" applyBorder="1" applyAlignment="1">
      <alignment vertical="center"/>
    </xf>
    <xf numFmtId="0" fontId="110" fillId="33" borderId="0" xfId="0" applyFont="1" applyFill="1" applyBorder="1" applyAlignment="1">
      <alignment vertical="center"/>
    </xf>
    <xf numFmtId="0" fontId="111" fillId="33" borderId="0" xfId="0" applyFont="1" applyFill="1" applyBorder="1" applyAlignment="1">
      <alignment vertical="center"/>
    </xf>
    <xf numFmtId="0" fontId="87" fillId="33" borderId="10" xfId="0" applyFont="1" applyFill="1" applyBorder="1" applyAlignment="1">
      <alignment horizontal="center" vertical="center"/>
    </xf>
    <xf numFmtId="0" fontId="88" fillId="33" borderId="10" xfId="0" applyFont="1" applyFill="1" applyBorder="1" applyAlignment="1">
      <alignment horizontal="left" vertical="center" wrapText="1"/>
    </xf>
    <xf numFmtId="173" fontId="88" fillId="33" borderId="10" xfId="0" applyNumberFormat="1" applyFont="1" applyFill="1" applyBorder="1" applyAlignment="1">
      <alignment horizontal="right" vertical="center"/>
    </xf>
    <xf numFmtId="173" fontId="5" fillId="33" borderId="10" xfId="0" applyNumberFormat="1" applyFont="1" applyFill="1" applyBorder="1" applyAlignment="1">
      <alignment horizontal="center" vertical="center"/>
    </xf>
    <xf numFmtId="4" fontId="88" fillId="33" borderId="10" xfId="0" applyNumberFormat="1" applyFont="1" applyFill="1" applyBorder="1" applyAlignment="1">
      <alignment vertical="center"/>
    </xf>
    <xf numFmtId="4" fontId="88" fillId="33" borderId="10" xfId="0" applyNumberFormat="1" applyFont="1" applyFill="1" applyBorder="1" applyAlignment="1">
      <alignment horizontal="right" vertical="center"/>
    </xf>
    <xf numFmtId="0" fontId="87" fillId="33" borderId="10" xfId="0" applyFont="1" applyFill="1" applyBorder="1" applyAlignment="1">
      <alignment vertical="center"/>
    </xf>
    <xf numFmtId="173" fontId="87" fillId="33" borderId="10" xfId="0" applyNumberFormat="1" applyFont="1" applyFill="1" applyBorder="1" applyAlignment="1">
      <alignment vertical="center"/>
    </xf>
    <xf numFmtId="173" fontId="87" fillId="33" borderId="10" xfId="0" applyNumberFormat="1" applyFont="1" applyFill="1" applyBorder="1" applyAlignment="1">
      <alignment horizontal="right" vertical="center"/>
    </xf>
    <xf numFmtId="173" fontId="45" fillId="33" borderId="10" xfId="48" applyNumberFormat="1" applyFont="1" applyFill="1" applyBorder="1" applyAlignment="1">
      <alignment horizontal="right" vertical="center"/>
    </xf>
    <xf numFmtId="178" fontId="88" fillId="33" borderId="10" xfId="48" applyNumberFormat="1" applyFont="1" applyFill="1" applyBorder="1" applyAlignment="1">
      <alignment vertical="center"/>
    </xf>
    <xf numFmtId="173" fontId="46" fillId="33" borderId="10" xfId="48" applyNumberFormat="1" applyFont="1" applyFill="1" applyBorder="1" applyAlignment="1">
      <alignment horizontal="right" vertical="center"/>
    </xf>
    <xf numFmtId="173" fontId="95" fillId="33" borderId="0" xfId="0" applyNumberFormat="1" applyFont="1" applyFill="1" applyAlignment="1">
      <alignment vertical="center"/>
    </xf>
    <xf numFmtId="173" fontId="94" fillId="33" borderId="10" xfId="0" applyNumberFormat="1" applyFont="1" applyFill="1" applyBorder="1" applyAlignment="1">
      <alignment horizontal="right" vertical="center"/>
    </xf>
    <xf numFmtId="173" fontId="95" fillId="33" borderId="0" xfId="0" applyNumberFormat="1" applyFont="1" applyFill="1" applyAlignment="1">
      <alignment horizontal="justify" vertical="center" wrapText="1"/>
    </xf>
    <xf numFmtId="0" fontId="66" fillId="0" borderId="10" xfId="0" applyFont="1" applyFill="1" applyBorder="1" applyAlignment="1">
      <alignment vertical="center"/>
    </xf>
    <xf numFmtId="0" fontId="67" fillId="33" borderId="0" xfId="0" applyFont="1" applyFill="1" applyAlignment="1">
      <alignment vertical="center"/>
    </xf>
    <xf numFmtId="0" fontId="66" fillId="33" borderId="0" xfId="0" applyFont="1" applyFill="1" applyAlignment="1">
      <alignment vertical="center"/>
    </xf>
    <xf numFmtId="0" fontId="66" fillId="33" borderId="10" xfId="0" applyFont="1" applyFill="1" applyBorder="1" applyAlignment="1">
      <alignment vertical="center"/>
    </xf>
    <xf numFmtId="0" fontId="66" fillId="33" borderId="10" xfId="0" applyFont="1" applyFill="1" applyBorder="1" applyAlignment="1">
      <alignment horizontal="left" vertical="center"/>
    </xf>
    <xf numFmtId="0" fontId="61" fillId="33" borderId="0" xfId="0" applyFont="1" applyFill="1" applyAlignment="1">
      <alignment/>
    </xf>
    <xf numFmtId="0" fontId="66" fillId="33" borderId="0" xfId="0" applyFont="1" applyFill="1" applyBorder="1" applyAlignment="1">
      <alignment vertical="center"/>
    </xf>
    <xf numFmtId="0" fontId="87" fillId="33" borderId="0" xfId="0" applyFont="1" applyFill="1" applyAlignment="1">
      <alignment horizontal="left" vertical="center" wrapText="1"/>
    </xf>
    <xf numFmtId="0" fontId="88" fillId="0" borderId="0" xfId="0" applyFont="1" applyAlignment="1">
      <alignment/>
    </xf>
    <xf numFmtId="0" fontId="4" fillId="0" borderId="11" xfId="0" applyFont="1" applyFill="1" applyBorder="1" applyAlignment="1" applyProtection="1">
      <alignment horizontal="center" vertical="top" wrapText="1" readingOrder="1"/>
      <protection locked="0"/>
    </xf>
    <xf numFmtId="0" fontId="4" fillId="0" borderId="10" xfId="0" applyFont="1" applyFill="1" applyBorder="1" applyAlignment="1" applyProtection="1">
      <alignment horizontal="center" vertical="top" wrapText="1" readingOrder="1"/>
      <protection locked="0"/>
    </xf>
    <xf numFmtId="0" fontId="3" fillId="0" borderId="25" xfId="0" applyFont="1" applyFill="1" applyBorder="1" applyAlignment="1" applyProtection="1">
      <alignment vertical="top" wrapText="1" readingOrder="1"/>
      <protection locked="0"/>
    </xf>
    <xf numFmtId="0" fontId="4" fillId="0" borderId="10" xfId="0" applyNumberFormat="1" applyFont="1" applyFill="1" applyBorder="1" applyAlignment="1" applyProtection="1">
      <alignment horizontal="center" vertical="top" wrapText="1" readingOrder="1"/>
      <protection locked="0"/>
    </xf>
    <xf numFmtId="0" fontId="4" fillId="0" borderId="25" xfId="0" applyFont="1" applyBorder="1" applyAlignment="1" applyProtection="1">
      <alignment horizontal="left" vertical="center" wrapText="1" readingOrder="1"/>
      <protection locked="0"/>
    </xf>
    <xf numFmtId="182" fontId="3" fillId="0" borderId="10" xfId="0" applyNumberFormat="1" applyFont="1" applyBorder="1" applyAlignment="1" applyProtection="1">
      <alignment horizontal="right" vertical="center" wrapText="1" readingOrder="1"/>
      <protection locked="0"/>
    </xf>
    <xf numFmtId="0" fontId="4" fillId="0" borderId="15" xfId="0" applyFont="1" applyFill="1" applyBorder="1" applyAlignment="1" applyProtection="1">
      <alignment vertical="top" wrapText="1" readingOrder="1"/>
      <protection locked="0"/>
    </xf>
    <xf numFmtId="182" fontId="4" fillId="0" borderId="10" xfId="0" applyNumberFormat="1" applyFont="1" applyFill="1" applyBorder="1" applyAlignment="1" applyProtection="1">
      <alignment horizontal="right" vertical="top" wrapText="1" readingOrder="1"/>
      <protection locked="0"/>
    </xf>
    <xf numFmtId="172" fontId="3" fillId="0" borderId="10" xfId="62" applyNumberFormat="1" applyFont="1" applyFill="1" applyBorder="1" applyAlignment="1" applyProtection="1">
      <alignment horizontal="right" vertical="top" wrapText="1" readingOrder="1"/>
      <protection locked="0"/>
    </xf>
    <xf numFmtId="0" fontId="46" fillId="33" borderId="10" xfId="0" applyFont="1" applyFill="1" applyBorder="1" applyAlignment="1">
      <alignment horizontal="left" vertical="center"/>
    </xf>
    <xf numFmtId="0" fontId="94" fillId="33" borderId="23" xfId="0" applyFont="1" applyFill="1" applyBorder="1" applyAlignment="1">
      <alignment horizontal="center" vertical="center" wrapText="1"/>
    </xf>
    <xf numFmtId="3" fontId="92" fillId="33" borderId="0" xfId="0" applyNumberFormat="1" applyFont="1" applyFill="1" applyAlignment="1">
      <alignment vertical="center"/>
    </xf>
    <xf numFmtId="178" fontId="92" fillId="33" borderId="0" xfId="0" applyNumberFormat="1" applyFont="1" applyFill="1" applyAlignment="1">
      <alignment vertical="center"/>
    </xf>
    <xf numFmtId="172" fontId="92" fillId="33" borderId="0" xfId="0" applyNumberFormat="1" applyFont="1" applyFill="1" applyAlignment="1">
      <alignment vertical="center"/>
    </xf>
    <xf numFmtId="0" fontId="86" fillId="0" borderId="10" xfId="0" applyFont="1" applyBorder="1" applyAlignment="1">
      <alignment horizontal="center" vertical="center" wrapText="1"/>
    </xf>
    <xf numFmtId="0" fontId="86" fillId="0" borderId="10" xfId="0" applyFont="1" applyBorder="1" applyAlignment="1">
      <alignment horizontal="center"/>
    </xf>
    <xf numFmtId="3" fontId="0" fillId="0" borderId="10" xfId="0" applyNumberFormat="1" applyBorder="1" applyAlignment="1">
      <alignment/>
    </xf>
    <xf numFmtId="172" fontId="0" fillId="0" borderId="10" xfId="61" applyNumberFormat="1" applyFont="1" applyBorder="1" applyAlignment="1">
      <alignment/>
    </xf>
    <xf numFmtId="172" fontId="0" fillId="0" borderId="10" xfId="61" applyNumberFormat="1" applyFont="1" applyBorder="1" applyAlignment="1">
      <alignment horizontal="center"/>
    </xf>
    <xf numFmtId="175" fontId="0" fillId="0" borderId="10" xfId="0" applyNumberFormat="1" applyBorder="1" applyAlignment="1">
      <alignment horizontal="center"/>
    </xf>
    <xf numFmtId="0" fontId="5" fillId="33" borderId="0" xfId="0" applyFont="1" applyFill="1" applyAlignment="1">
      <alignment vertical="center" wrapText="1"/>
    </xf>
    <xf numFmtId="0" fontId="112" fillId="0" borderId="0" xfId="0" applyFont="1" applyBorder="1" applyAlignment="1">
      <alignment/>
    </xf>
    <xf numFmtId="183" fontId="0" fillId="0" borderId="0" xfId="51" applyNumberFormat="1" applyFont="1" applyAlignment="1">
      <alignment/>
    </xf>
    <xf numFmtId="3" fontId="95" fillId="33" borderId="10" xfId="0" applyNumberFormat="1" applyFont="1" applyFill="1" applyBorder="1" applyAlignment="1">
      <alignment vertical="center"/>
    </xf>
    <xf numFmtId="3" fontId="94" fillId="33" borderId="10" xfId="0" applyNumberFormat="1" applyFont="1" applyFill="1" applyBorder="1" applyAlignment="1">
      <alignment horizontal="right" vertical="center"/>
    </xf>
    <xf numFmtId="3" fontId="95" fillId="33" borderId="10" xfId="0" applyNumberFormat="1" applyFont="1" applyFill="1" applyBorder="1" applyAlignment="1">
      <alignment horizontal="right" vertical="center"/>
    </xf>
    <xf numFmtId="9" fontId="94" fillId="33" borderId="10" xfId="61" applyFont="1" applyFill="1" applyBorder="1" applyAlignment="1">
      <alignment horizontal="center" vertical="center" wrapText="1"/>
    </xf>
    <xf numFmtId="172" fontId="94" fillId="33" borderId="10" xfId="61" applyNumberFormat="1" applyFont="1" applyFill="1" applyBorder="1" applyAlignment="1">
      <alignment horizontal="center" vertical="center" wrapText="1"/>
    </xf>
    <xf numFmtId="172" fontId="94" fillId="33" borderId="0" xfId="61" applyNumberFormat="1" applyFont="1" applyFill="1" applyBorder="1" applyAlignment="1">
      <alignment horizontal="right" vertical="center"/>
    </xf>
    <xf numFmtId="173" fontId="45" fillId="33" borderId="10" xfId="48" applyNumberFormat="1" applyFont="1" applyFill="1" applyBorder="1" applyAlignment="1">
      <alignment vertical="center"/>
    </xf>
    <xf numFmtId="178" fontId="95" fillId="33" borderId="10" xfId="48" applyNumberFormat="1" applyFont="1" applyFill="1" applyBorder="1" applyAlignment="1">
      <alignment vertical="center"/>
    </xf>
    <xf numFmtId="172" fontId="44" fillId="0" borderId="10" xfId="61" applyNumberFormat="1" applyFont="1" applyFill="1" applyBorder="1" applyAlignment="1" applyProtection="1">
      <alignment horizontal="right" vertical="top" wrapText="1" readingOrder="1"/>
      <protection locked="0"/>
    </xf>
    <xf numFmtId="0" fontId="97" fillId="0" borderId="10" xfId="0" applyFont="1" applyBorder="1" applyAlignment="1">
      <alignment/>
    </xf>
    <xf numFmtId="3" fontId="97" fillId="0" borderId="10" xfId="0" applyNumberFormat="1" applyFont="1" applyBorder="1" applyAlignment="1">
      <alignment/>
    </xf>
    <xf numFmtId="172" fontId="97" fillId="0" borderId="10" xfId="61" applyNumberFormat="1" applyFont="1" applyBorder="1" applyAlignment="1">
      <alignment/>
    </xf>
    <xf numFmtId="0" fontId="98" fillId="0" borderId="10" xfId="0" applyFont="1" applyBorder="1" applyAlignment="1">
      <alignment vertical="center"/>
    </xf>
    <xf numFmtId="0" fontId="98" fillId="0" borderId="10" xfId="0" applyFont="1" applyBorder="1" applyAlignment="1">
      <alignment horizontal="center" vertical="center"/>
    </xf>
    <xf numFmtId="0" fontId="98" fillId="0" borderId="10" xfId="0" applyFont="1" applyBorder="1" applyAlignment="1">
      <alignment horizontal="center" vertical="center" wrapText="1"/>
    </xf>
    <xf numFmtId="3" fontId="17" fillId="0" borderId="0" xfId="0" applyNumberFormat="1" applyFont="1" applyBorder="1" applyAlignment="1">
      <alignment horizontal="right" vertical="center" wrapText="1"/>
    </xf>
    <xf numFmtId="0" fontId="66" fillId="33" borderId="10" xfId="0" applyFont="1" applyFill="1" applyBorder="1" applyAlignment="1">
      <alignment horizontal="center" vertical="center"/>
    </xf>
    <xf numFmtId="0" fontId="67" fillId="33" borderId="10" xfId="0" applyFont="1" applyFill="1" applyBorder="1" applyAlignment="1">
      <alignment horizontal="center" vertical="center"/>
    </xf>
    <xf numFmtId="0" fontId="108" fillId="33" borderId="0" xfId="0" applyFont="1" applyFill="1" applyBorder="1" applyAlignment="1">
      <alignment horizontal="left" vertical="center"/>
    </xf>
    <xf numFmtId="0" fontId="16" fillId="33" borderId="0" xfId="59" applyFont="1" applyFill="1" applyBorder="1" applyAlignment="1" applyProtection="1">
      <alignment horizontal="center" vertical="center"/>
      <protection/>
    </xf>
    <xf numFmtId="0" fontId="16" fillId="33" borderId="26" xfId="59" applyFont="1" applyFill="1" applyBorder="1" applyAlignment="1" applyProtection="1">
      <alignment horizontal="center" vertical="center"/>
      <protection/>
    </xf>
    <xf numFmtId="0" fontId="15" fillId="33" borderId="27" xfId="59" applyFont="1" applyFill="1" applyBorder="1" applyAlignment="1" applyProtection="1">
      <alignment horizontal="left" vertical="center"/>
      <protection/>
    </xf>
    <xf numFmtId="0" fontId="15" fillId="33" borderId="28" xfId="59" applyFont="1" applyFill="1" applyBorder="1" applyAlignment="1" applyProtection="1">
      <alignment horizontal="left" vertical="center"/>
      <protection/>
    </xf>
    <xf numFmtId="0" fontId="15" fillId="33" borderId="29" xfId="59" applyFont="1" applyFill="1" applyBorder="1" applyAlignment="1" applyProtection="1">
      <alignment horizontal="left" vertical="center"/>
      <protection/>
    </xf>
    <xf numFmtId="0" fontId="8" fillId="33" borderId="0" xfId="59"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13" fillId="33" borderId="0" xfId="0" applyFont="1" applyFill="1" applyBorder="1" applyAlignment="1">
      <alignment horizontal="center" wrapText="1"/>
    </xf>
    <xf numFmtId="0" fontId="13" fillId="33" borderId="30" xfId="0" applyFont="1" applyFill="1" applyBorder="1" applyAlignment="1">
      <alignment horizontal="left" vertical="center"/>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88" fillId="33" borderId="0" xfId="0" applyFont="1" applyFill="1" applyAlignment="1">
      <alignment horizontal="justify" vertical="center" wrapText="1"/>
    </xf>
    <xf numFmtId="0" fontId="88" fillId="33" borderId="10" xfId="0" applyFont="1" applyFill="1" applyBorder="1" applyAlignment="1">
      <alignment horizontal="left" vertical="center" wrapText="1"/>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114" fillId="0" borderId="0" xfId="0" applyFont="1" applyAlignment="1">
      <alignment horizontal="center"/>
    </xf>
    <xf numFmtId="0" fontId="112" fillId="0" borderId="0" xfId="0" applyFont="1" applyAlignment="1">
      <alignment horizontal="center"/>
    </xf>
    <xf numFmtId="0" fontId="112" fillId="0" borderId="22" xfId="0" applyFont="1" applyBorder="1" applyAlignment="1">
      <alignment horizontal="center"/>
    </xf>
    <xf numFmtId="0" fontId="86" fillId="0" borderId="10" xfId="0" applyFont="1" applyBorder="1" applyAlignment="1">
      <alignment horizontal="center" vertical="center"/>
    </xf>
    <xf numFmtId="0" fontId="86" fillId="0" borderId="15" xfId="0" applyFont="1" applyBorder="1" applyAlignment="1">
      <alignment horizontal="center" vertical="center"/>
    </xf>
    <xf numFmtId="0" fontId="86" fillId="0" borderId="17" xfId="0" applyFont="1" applyBorder="1" applyAlignment="1">
      <alignment horizontal="center" vertical="center"/>
    </xf>
    <xf numFmtId="0" fontId="86" fillId="0" borderId="15" xfId="0" applyFont="1" applyBorder="1" applyAlignment="1">
      <alignment horizontal="center" vertical="center" wrapText="1"/>
    </xf>
    <xf numFmtId="0" fontId="86" fillId="0" borderId="16" xfId="0" applyFont="1" applyBorder="1" applyAlignment="1">
      <alignment horizontal="center" vertical="center" wrapText="1"/>
    </xf>
    <xf numFmtId="0" fontId="86" fillId="0" borderId="17" xfId="0" applyFont="1" applyBorder="1" applyAlignment="1">
      <alignment horizontal="center" vertical="center" wrapText="1"/>
    </xf>
    <xf numFmtId="0" fontId="90" fillId="0" borderId="30" xfId="0" applyFont="1" applyBorder="1" applyAlignment="1">
      <alignment horizontal="left"/>
    </xf>
    <xf numFmtId="0" fontId="87" fillId="33" borderId="10" xfId="0" applyFont="1" applyFill="1" applyBorder="1" applyAlignment="1">
      <alignment horizontal="center" vertical="center"/>
    </xf>
    <xf numFmtId="173" fontId="6" fillId="33" borderId="10" xfId="56" applyNumberFormat="1" applyFont="1" applyFill="1" applyBorder="1" applyAlignment="1">
      <alignment horizontal="left" vertical="center" wrapText="1"/>
      <protection/>
    </xf>
    <xf numFmtId="175" fontId="40" fillId="33" borderId="17" xfId="61" applyNumberFormat="1" applyFont="1" applyFill="1" applyBorder="1" applyAlignment="1">
      <alignment horizontal="center" vertical="center"/>
    </xf>
    <xf numFmtId="173" fontId="40" fillId="33" borderId="15" xfId="0" applyNumberFormat="1" applyFont="1" applyFill="1" applyBorder="1" applyAlignment="1">
      <alignment horizontal="right" vertical="center"/>
    </xf>
    <xf numFmtId="173" fontId="40" fillId="33" borderId="17" xfId="0" applyNumberFormat="1" applyFont="1" applyFill="1" applyBorder="1" applyAlignment="1">
      <alignment horizontal="right" vertical="center"/>
    </xf>
    <xf numFmtId="0" fontId="39" fillId="33" borderId="10" xfId="0" applyFont="1" applyFill="1" applyBorder="1" applyAlignment="1">
      <alignment horizontal="center" vertical="center" wrapText="1"/>
    </xf>
    <xf numFmtId="173" fontId="39" fillId="33" borderId="15" xfId="0" applyNumberFormat="1" applyFont="1" applyFill="1" applyBorder="1" applyAlignment="1">
      <alignment horizontal="center" vertical="center"/>
    </xf>
    <xf numFmtId="173" fontId="39" fillId="33" borderId="17" xfId="0" applyNumberFormat="1" applyFont="1" applyFill="1" applyBorder="1" applyAlignment="1">
      <alignment horizontal="center" vertical="center"/>
    </xf>
    <xf numFmtId="0" fontId="92" fillId="33" borderId="0" xfId="0" applyFont="1" applyFill="1" applyAlignment="1">
      <alignment horizontal="center" vertical="center" wrapText="1"/>
    </xf>
    <xf numFmtId="0" fontId="40" fillId="33" borderId="10" xfId="0" applyFont="1" applyFill="1" applyBorder="1" applyAlignment="1">
      <alignment horizontal="center" vertical="center" wrapText="1"/>
    </xf>
    <xf numFmtId="0" fontId="92" fillId="33" borderId="0" xfId="0" applyFont="1" applyFill="1" applyAlignment="1">
      <alignment horizontal="justify" vertical="top" wrapText="1"/>
    </xf>
    <xf numFmtId="0" fontId="39" fillId="33" borderId="0" xfId="0" applyFont="1" applyFill="1" applyAlignment="1">
      <alignment horizontal="left" vertical="center" wrapText="1"/>
    </xf>
    <xf numFmtId="0" fontId="92" fillId="33" borderId="0" xfId="0" applyFont="1" applyFill="1" applyAlignment="1">
      <alignment horizontal="justify" vertical="center" wrapText="1"/>
    </xf>
    <xf numFmtId="0" fontId="91" fillId="33" borderId="0" xfId="0" applyFont="1" applyFill="1" applyAlignment="1">
      <alignment horizontal="justify" vertical="center" wrapText="1"/>
    </xf>
    <xf numFmtId="0" fontId="91" fillId="33" borderId="0" xfId="0" applyFont="1" applyFill="1" applyAlignment="1">
      <alignment horizontal="left" vertical="center" wrapText="1"/>
    </xf>
    <xf numFmtId="0" fontId="39" fillId="33" borderId="23" xfId="0" applyFont="1" applyFill="1" applyBorder="1" applyAlignment="1">
      <alignment horizontal="center" vertical="center" wrapText="1"/>
    </xf>
    <xf numFmtId="173" fontId="40" fillId="33" borderId="23" xfId="0" applyNumberFormat="1" applyFont="1" applyFill="1" applyBorder="1" applyAlignment="1">
      <alignment horizontal="center" vertical="center"/>
    </xf>
    <xf numFmtId="173" fontId="40" fillId="33" borderId="21" xfId="0" applyNumberFormat="1" applyFont="1" applyFill="1" applyBorder="1" applyAlignment="1">
      <alignment horizontal="center" vertical="center"/>
    </xf>
    <xf numFmtId="3" fontId="40" fillId="33" borderId="23" xfId="0" applyNumberFormat="1" applyFont="1" applyFill="1" applyBorder="1" applyAlignment="1">
      <alignment horizontal="center" vertical="center"/>
    </xf>
    <xf numFmtId="3" fontId="40" fillId="33" borderId="21" xfId="0" applyNumberFormat="1" applyFont="1" applyFill="1" applyBorder="1" applyAlignment="1">
      <alignment horizontal="center" vertical="center"/>
    </xf>
    <xf numFmtId="175" fontId="92" fillId="33" borderId="23" xfId="0" applyNumberFormat="1" applyFont="1" applyFill="1" applyBorder="1" applyAlignment="1">
      <alignment horizontal="center" vertical="center"/>
    </xf>
    <xf numFmtId="175" fontId="92" fillId="33" borderId="21" xfId="0" applyNumberFormat="1" applyFont="1" applyFill="1" applyBorder="1" applyAlignment="1">
      <alignment horizontal="center" vertical="center"/>
    </xf>
    <xf numFmtId="0" fontId="87"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94" fillId="33" borderId="0" xfId="0" applyFont="1" applyFill="1" applyAlignment="1">
      <alignment horizontal="left" vertical="center" wrapText="1"/>
    </xf>
    <xf numFmtId="0" fontId="95" fillId="33" borderId="0" xfId="0" applyFont="1" applyFill="1" applyAlignment="1">
      <alignment horizontal="justify" vertical="center" wrapText="1"/>
    </xf>
    <xf numFmtId="0" fontId="46" fillId="33" borderId="0" xfId="0" applyFont="1" applyFill="1" applyAlignment="1">
      <alignment horizontal="left" vertical="top"/>
    </xf>
    <xf numFmtId="0" fontId="94" fillId="33" borderId="30" xfId="0" applyFont="1" applyFill="1" applyBorder="1" applyAlignment="1">
      <alignment horizontal="left" vertical="center" wrapText="1"/>
    </xf>
    <xf numFmtId="0" fontId="87" fillId="33" borderId="30" xfId="0" applyFont="1" applyFill="1" applyBorder="1" applyAlignment="1">
      <alignment horizontal="left" vertical="center" wrapText="1"/>
    </xf>
    <xf numFmtId="0" fontId="87" fillId="33" borderId="0" xfId="0" applyFont="1" applyFill="1" applyAlignment="1">
      <alignment horizontal="left" vertical="center" wrapText="1"/>
    </xf>
    <xf numFmtId="0" fontId="4" fillId="0" borderId="15" xfId="0" applyFont="1" applyFill="1" applyBorder="1" applyAlignment="1" applyProtection="1">
      <alignment horizontal="center" vertical="top" wrapText="1" readingOrder="1"/>
      <protection locked="0"/>
    </xf>
    <xf numFmtId="0" fontId="4" fillId="0" borderId="16" xfId="0" applyFont="1" applyFill="1" applyBorder="1" applyAlignment="1" applyProtection="1">
      <alignment horizontal="center" vertical="top" wrapText="1" readingOrder="1"/>
      <protection locked="0"/>
    </xf>
    <xf numFmtId="0" fontId="4" fillId="0" borderId="17" xfId="0" applyFont="1" applyFill="1" applyBorder="1" applyAlignment="1" applyProtection="1">
      <alignment horizontal="center" vertical="top" wrapText="1" readingOrder="1"/>
      <protection locked="0"/>
    </xf>
    <xf numFmtId="0" fontId="60" fillId="33" borderId="0" xfId="58" applyFont="1" applyFill="1" applyBorder="1" applyAlignment="1">
      <alignment horizontal="left" vertical="top" wrapText="1"/>
      <protection/>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3" fontId="60" fillId="33" borderId="15" xfId="58" applyNumberFormat="1" applyFont="1" applyFill="1" applyBorder="1" applyAlignment="1">
      <alignment horizontal="center" vertical="center"/>
      <protection/>
    </xf>
    <xf numFmtId="3" fontId="60" fillId="33" borderId="16" xfId="58" applyNumberFormat="1" applyFont="1" applyFill="1" applyBorder="1" applyAlignment="1">
      <alignment horizontal="center" vertical="center"/>
      <protection/>
    </xf>
    <xf numFmtId="3" fontId="60" fillId="33" borderId="17" xfId="58" applyNumberFormat="1" applyFont="1" applyFill="1" applyBorder="1" applyAlignment="1">
      <alignment horizontal="center" vertical="center"/>
      <protection/>
    </xf>
    <xf numFmtId="3" fontId="60" fillId="33" borderId="11" xfId="58" applyNumberFormat="1" applyFont="1" applyFill="1" applyBorder="1" applyAlignment="1">
      <alignment horizontal="center" vertical="center"/>
      <protection/>
    </xf>
    <xf numFmtId="3" fontId="60" fillId="33" borderId="12" xfId="58" applyNumberFormat="1" applyFont="1" applyFill="1" applyBorder="1" applyAlignment="1">
      <alignment horizontal="center" vertical="center"/>
      <protection/>
    </xf>
    <xf numFmtId="0" fontId="60" fillId="33" borderId="11" xfId="58" applyFont="1" applyFill="1" applyBorder="1" applyAlignment="1">
      <alignment horizontal="center" vertical="distributed"/>
      <protection/>
    </xf>
    <xf numFmtId="0" fontId="60" fillId="33" borderId="30" xfId="58" applyFont="1" applyFill="1" applyBorder="1" applyAlignment="1">
      <alignment horizontal="center" vertical="distributed"/>
      <protection/>
    </xf>
    <xf numFmtId="0" fontId="60" fillId="33" borderId="12" xfId="58" applyFont="1" applyFill="1" applyBorder="1" applyAlignment="1">
      <alignment horizontal="center" vertical="distributed"/>
      <protection/>
    </xf>
    <xf numFmtId="0" fontId="60" fillId="33" borderId="25" xfId="58" applyFont="1" applyFill="1" applyBorder="1" applyAlignment="1">
      <alignment horizontal="center" vertical="distributed"/>
      <protection/>
    </xf>
    <xf numFmtId="0" fontId="60" fillId="33" borderId="0" xfId="58" applyFont="1" applyFill="1" applyBorder="1" applyAlignment="1">
      <alignment horizontal="center" vertical="distributed"/>
      <protection/>
    </xf>
    <xf numFmtId="0" fontId="60" fillId="33" borderId="31" xfId="58" applyFont="1" applyFill="1" applyBorder="1" applyAlignment="1">
      <alignment horizontal="center" vertical="distributed"/>
      <protection/>
    </xf>
    <xf numFmtId="0" fontId="60" fillId="33" borderId="13" xfId="58" applyFont="1" applyFill="1" applyBorder="1" applyAlignment="1">
      <alignment horizontal="center" vertical="distributed"/>
      <protection/>
    </xf>
    <xf numFmtId="0" fontId="60" fillId="33" borderId="22" xfId="58" applyFont="1" applyFill="1" applyBorder="1" applyAlignment="1">
      <alignment horizontal="center" vertical="distributed"/>
      <protection/>
    </xf>
    <xf numFmtId="0" fontId="60" fillId="33" borderId="14" xfId="58" applyFont="1" applyFill="1" applyBorder="1" applyAlignment="1">
      <alignment horizontal="center" vertical="distributed"/>
      <protection/>
    </xf>
    <xf numFmtId="0" fontId="60" fillId="33" borderId="10" xfId="58" applyFont="1" applyFill="1" applyBorder="1" applyAlignment="1">
      <alignment horizontal="center" vertical="center" wrapText="1"/>
      <protection/>
    </xf>
    <xf numFmtId="0" fontId="61" fillId="33" borderId="0" xfId="58" applyFont="1" applyFill="1" applyAlignment="1">
      <alignment horizontal="justify" vertical="center"/>
      <protection/>
    </xf>
    <xf numFmtId="0" fontId="60" fillId="33" borderId="10" xfId="58" applyFont="1" applyFill="1" applyBorder="1" applyAlignment="1">
      <alignment horizontal="center" vertical="center"/>
      <protection/>
    </xf>
    <xf numFmtId="0" fontId="60" fillId="33" borderId="15" xfId="58" applyFont="1" applyFill="1" applyBorder="1" applyAlignment="1">
      <alignment horizontal="center" vertical="center"/>
      <protection/>
    </xf>
    <xf numFmtId="0" fontId="60" fillId="33" borderId="17" xfId="58" applyFont="1" applyFill="1" applyBorder="1" applyAlignment="1">
      <alignment horizontal="center" vertical="center"/>
      <protection/>
    </xf>
    <xf numFmtId="0" fontId="61" fillId="33" borderId="24" xfId="58" applyFont="1" applyFill="1" applyBorder="1" applyAlignment="1">
      <alignment horizontal="center" vertical="center" wrapText="1"/>
      <protection/>
    </xf>
    <xf numFmtId="0" fontId="61" fillId="33" borderId="21" xfId="58" applyFont="1" applyFill="1" applyBorder="1" applyAlignment="1">
      <alignment horizontal="center" vertical="center" wrapText="1"/>
      <protection/>
    </xf>
    <xf numFmtId="0" fontId="89" fillId="33" borderId="0" xfId="0" applyFont="1" applyFill="1" applyAlignment="1">
      <alignment horizontal="left" vertical="center" wrapText="1"/>
    </xf>
    <xf numFmtId="0" fontId="89" fillId="33" borderId="15"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10" xfId="0" applyFont="1" applyFill="1" applyBorder="1" applyAlignment="1">
      <alignment horizontal="center" vertical="center"/>
    </xf>
    <xf numFmtId="0" fontId="89" fillId="33" borderId="15" xfId="0" applyFont="1" applyFill="1" applyBorder="1" applyAlignment="1">
      <alignment horizontal="center" vertical="center" wrapText="1"/>
    </xf>
    <xf numFmtId="0" fontId="89" fillId="33" borderId="17" xfId="0" applyFont="1" applyFill="1" applyBorder="1" applyAlignment="1">
      <alignment horizontal="center" vertical="center" wrapText="1"/>
    </xf>
    <xf numFmtId="0" fontId="67" fillId="33" borderId="15" xfId="0" applyFont="1" applyFill="1" applyBorder="1" applyAlignment="1">
      <alignment horizontal="center" vertical="center"/>
    </xf>
    <xf numFmtId="0" fontId="67" fillId="33" borderId="17" xfId="0" applyFont="1" applyFill="1" applyBorder="1" applyAlignment="1">
      <alignment horizontal="center" vertical="center"/>
    </xf>
    <xf numFmtId="0" fontId="66" fillId="33" borderId="15" xfId="0" applyFont="1" applyFill="1" applyBorder="1" applyAlignment="1">
      <alignment horizontal="center" vertical="center"/>
    </xf>
    <xf numFmtId="0" fontId="66" fillId="33" borderId="17" xfId="0" applyFont="1" applyFill="1" applyBorder="1" applyAlignment="1">
      <alignment horizontal="center" vertical="center"/>
    </xf>
    <xf numFmtId="0" fontId="66" fillId="33" borderId="10"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0" xfId="0" applyFont="1" applyFill="1" applyAlignment="1">
      <alignment horizontal="left" vertical="center" wrapText="1"/>
    </xf>
    <xf numFmtId="0" fontId="98" fillId="0" borderId="22" xfId="0" applyFont="1" applyBorder="1" applyAlignment="1">
      <alignment horizontal="center" wrapText="1"/>
    </xf>
    <xf numFmtId="0" fontId="98" fillId="33" borderId="30" xfId="0" applyFont="1" applyFill="1" applyBorder="1" applyAlignment="1">
      <alignment horizontal="left" vertical="top" wrapText="1"/>
    </xf>
    <xf numFmtId="0" fontId="98" fillId="33" borderId="0" xfId="0" applyFont="1" applyFill="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Neutral" xfId="54"/>
    <cellStyle name="No-definido" xfId="55"/>
    <cellStyle name="Normal 2" xfId="56"/>
    <cellStyle name="Normal 2 2" xfId="57"/>
    <cellStyle name="Normal 3" xfId="58"/>
    <cellStyle name="Normal_indice"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162925"/>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783175"/>
          <a:ext cx="1238250" cy="66675"/>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783175"/>
          <a:ext cx="1238250" cy="66675"/>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61010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3</xdr:col>
      <xdr:colOff>276225</xdr:colOff>
      <xdr:row>6</xdr:row>
      <xdr:rowOff>76200</xdr:rowOff>
    </xdr:to>
    <xdr:pic>
      <xdr:nvPicPr>
        <xdr:cNvPr id="7" name="Imagen 2" descr="image001"/>
        <xdr:cNvPicPr preferRelativeResize="1">
          <a:picLocks noChangeAspect="1"/>
        </xdr:cNvPicPr>
      </xdr:nvPicPr>
      <xdr:blipFill>
        <a:blip r:embed="rId3"/>
        <a:stretch>
          <a:fillRect/>
        </a:stretch>
      </xdr:blipFill>
      <xdr:spPr>
        <a:xfrm>
          <a:off x="0" y="0"/>
          <a:ext cx="2514600"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BDD empleo"/>
      <sheetName val="comparacion empleo"/>
      <sheetName val="Colocaciones"/>
      <sheetName val="exp_rubros"/>
      <sheetName val="exp_product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E7" sqref="E7"/>
    </sheetView>
  </sheetViews>
  <sheetFormatPr defaultColWidth="11.421875" defaultRowHeight="15"/>
  <cols>
    <col min="1" max="2" width="11.421875" style="80" customWidth="1"/>
    <col min="3" max="3" width="10.7109375" style="80" customWidth="1"/>
    <col min="4" max="6" width="11.421875" style="80" customWidth="1"/>
    <col min="7" max="7" width="11.140625" style="80" customWidth="1"/>
    <col min="8" max="8" width="12.00390625" style="80" customWidth="1"/>
    <col min="9" max="10" width="11.421875" style="80" customWidth="1"/>
    <col min="11" max="11" width="31.28125" style="80" customWidth="1"/>
    <col min="12" max="16384" width="11.421875" style="80" customWidth="1"/>
  </cols>
  <sheetData>
    <row r="1" spans="1:7" ht="15.75">
      <c r="A1" s="78"/>
      <c r="B1" s="79"/>
      <c r="C1" s="79"/>
      <c r="D1" s="79"/>
      <c r="E1" s="79"/>
      <c r="F1" s="79"/>
      <c r="G1" s="79"/>
    </row>
    <row r="2" spans="1:7" ht="15">
      <c r="A2" s="79"/>
      <c r="B2" s="79"/>
      <c r="C2" s="79"/>
      <c r="D2" s="79"/>
      <c r="E2" s="79"/>
      <c r="F2" s="79"/>
      <c r="G2" s="79"/>
    </row>
    <row r="3" spans="1:7" ht="15.75">
      <c r="A3" s="78"/>
      <c r="B3" s="79"/>
      <c r="C3" s="79"/>
      <c r="D3" s="79"/>
      <c r="E3" s="79"/>
      <c r="F3" s="79"/>
      <c r="G3" s="79"/>
    </row>
    <row r="4" spans="1:7" ht="15">
      <c r="A4" s="79"/>
      <c r="B4" s="79"/>
      <c r="C4" s="79"/>
      <c r="D4" s="81"/>
      <c r="E4" s="79"/>
      <c r="F4" s="79"/>
      <c r="G4" s="79"/>
    </row>
    <row r="5" spans="1:7" ht="15.75">
      <c r="A5" s="78"/>
      <c r="B5" s="79"/>
      <c r="C5" s="79"/>
      <c r="D5" s="82"/>
      <c r="E5" s="79"/>
      <c r="F5" s="79"/>
      <c r="G5" s="79"/>
    </row>
    <row r="6" spans="1:7" ht="15.75">
      <c r="A6" s="78"/>
      <c r="B6" s="79"/>
      <c r="C6" s="79"/>
      <c r="D6" s="79"/>
      <c r="E6" s="79"/>
      <c r="F6" s="79"/>
      <c r="G6" s="79"/>
    </row>
    <row r="7" spans="1:7" ht="15.75">
      <c r="A7" s="78"/>
      <c r="B7" s="79"/>
      <c r="C7" s="79"/>
      <c r="D7" s="79"/>
      <c r="E7" s="79"/>
      <c r="F7" s="79"/>
      <c r="G7" s="79"/>
    </row>
    <row r="8" spans="1:7" ht="15">
      <c r="A8" s="79"/>
      <c r="B8" s="79"/>
      <c r="C8" s="79"/>
      <c r="D8" s="81"/>
      <c r="E8" s="79"/>
      <c r="F8" s="79"/>
      <c r="G8" s="79"/>
    </row>
    <row r="9" spans="1:7" ht="15.75">
      <c r="A9" s="83"/>
      <c r="B9" s="79"/>
      <c r="C9" s="79"/>
      <c r="D9" s="79"/>
      <c r="E9" s="79"/>
      <c r="F9" s="79"/>
      <c r="G9" s="79"/>
    </row>
    <row r="10" spans="1:7" ht="15.75">
      <c r="A10" s="83"/>
      <c r="B10" s="79"/>
      <c r="C10" s="79"/>
      <c r="D10" s="79"/>
      <c r="E10" s="79"/>
      <c r="F10" s="79"/>
      <c r="G10" s="79"/>
    </row>
    <row r="11" spans="1:7" ht="15.75">
      <c r="A11" s="83"/>
      <c r="B11" s="79"/>
      <c r="C11" s="79"/>
      <c r="D11" s="79"/>
      <c r="E11" s="79"/>
      <c r="F11" s="79"/>
      <c r="G11" s="79"/>
    </row>
    <row r="12" spans="1:7" ht="15.75">
      <c r="A12" s="83"/>
      <c r="B12" s="79"/>
      <c r="C12" s="79"/>
      <c r="D12" s="79"/>
      <c r="E12" s="79"/>
      <c r="F12" s="79"/>
      <c r="G12" s="79"/>
    </row>
    <row r="13" spans="1:7" ht="15.75">
      <c r="A13" s="78"/>
      <c r="B13" s="79"/>
      <c r="C13" s="79"/>
      <c r="D13" s="79"/>
      <c r="E13" s="79"/>
      <c r="F13" s="79"/>
      <c r="G13" s="79"/>
    </row>
    <row r="14" spans="1:8" ht="15.75">
      <c r="A14" s="127"/>
      <c r="B14" s="128"/>
      <c r="C14" s="128"/>
      <c r="D14" s="128"/>
      <c r="E14" s="128"/>
      <c r="F14" s="128"/>
      <c r="G14" s="128"/>
      <c r="H14" s="87"/>
    </row>
    <row r="15" spans="1:8" ht="15.75">
      <c r="A15" s="127"/>
      <c r="B15" s="128"/>
      <c r="C15" s="128"/>
      <c r="D15" s="128"/>
      <c r="E15" s="128"/>
      <c r="F15" s="128"/>
      <c r="G15" s="128"/>
      <c r="H15" s="87"/>
    </row>
    <row r="16" spans="1:8" ht="51" customHeight="1">
      <c r="A16" s="128"/>
      <c r="B16" s="128"/>
      <c r="C16" s="207" t="s">
        <v>15</v>
      </c>
      <c r="D16" s="207"/>
      <c r="E16" s="207"/>
      <c r="F16" s="129"/>
      <c r="G16" s="129"/>
      <c r="H16" s="129"/>
    </row>
    <row r="17" spans="1:8" ht="46.5" customHeight="1">
      <c r="A17" s="128"/>
      <c r="B17" s="128"/>
      <c r="C17" s="208" t="s">
        <v>147</v>
      </c>
      <c r="D17" s="129"/>
      <c r="E17" s="129"/>
      <c r="F17" s="129"/>
      <c r="G17" s="129"/>
      <c r="H17" s="129"/>
    </row>
    <row r="18" spans="1:8" ht="30">
      <c r="A18" s="128"/>
      <c r="B18" s="128"/>
      <c r="C18" s="209" t="s">
        <v>370</v>
      </c>
      <c r="D18" s="129"/>
      <c r="E18" s="129"/>
      <c r="F18" s="129"/>
      <c r="G18" s="129"/>
      <c r="H18" s="129"/>
    </row>
    <row r="19" spans="1:8" ht="15">
      <c r="A19" s="128"/>
      <c r="B19" s="128"/>
      <c r="C19" s="128"/>
      <c r="D19" s="128"/>
      <c r="E19" s="128"/>
      <c r="F19" s="128"/>
      <c r="G19" s="128"/>
      <c r="H19" s="87"/>
    </row>
    <row r="20" spans="1:8" ht="15">
      <c r="A20" s="128"/>
      <c r="B20" s="128"/>
      <c r="C20" s="275"/>
      <c r="D20" s="275"/>
      <c r="E20" s="275"/>
      <c r="F20" s="275"/>
      <c r="G20" s="275"/>
      <c r="H20" s="275"/>
    </row>
    <row r="21" spans="1:7" ht="15">
      <c r="A21" s="79"/>
      <c r="B21" s="79"/>
      <c r="C21" s="79"/>
      <c r="D21" s="79"/>
      <c r="E21" s="79"/>
      <c r="F21" s="79"/>
      <c r="G21" s="79"/>
    </row>
    <row r="22" spans="1:7" ht="15">
      <c r="A22" s="79"/>
      <c r="B22" s="79"/>
      <c r="C22" s="79"/>
      <c r="D22" s="79"/>
      <c r="E22" s="79"/>
      <c r="F22" s="79"/>
      <c r="G22" s="79"/>
    </row>
    <row r="23" spans="1:7" ht="15">
      <c r="A23" s="79"/>
      <c r="B23" s="79"/>
      <c r="C23" s="79"/>
      <c r="D23" s="79"/>
      <c r="E23" s="79"/>
      <c r="F23" s="79"/>
      <c r="G23" s="79"/>
    </row>
    <row r="24" spans="1:7" ht="15">
      <c r="A24" s="79"/>
      <c r="B24" s="79"/>
      <c r="C24" s="79"/>
      <c r="D24" s="79"/>
      <c r="E24" s="79"/>
      <c r="F24" s="79"/>
      <c r="G24" s="79"/>
    </row>
    <row r="25" spans="1:7" ht="15">
      <c r="A25" s="79"/>
      <c r="B25" s="79"/>
      <c r="C25" s="79"/>
      <c r="D25" s="79"/>
      <c r="E25" s="79"/>
      <c r="F25" s="79"/>
      <c r="G25" s="79"/>
    </row>
    <row r="26" spans="1:7" ht="15">
      <c r="A26" s="79"/>
      <c r="B26" s="79"/>
      <c r="C26" s="79"/>
      <c r="D26" s="79"/>
      <c r="E26" s="79"/>
      <c r="F26" s="79"/>
      <c r="G26" s="79"/>
    </row>
    <row r="27" spans="1:7" ht="15">
      <c r="A27" s="79"/>
      <c r="B27" s="79"/>
      <c r="C27" s="79"/>
      <c r="D27" s="79"/>
      <c r="E27" s="79"/>
      <c r="F27" s="79"/>
      <c r="G27" s="79"/>
    </row>
    <row r="28" spans="1:7" ht="15">
      <c r="A28" s="79"/>
      <c r="B28" s="79"/>
      <c r="C28" s="79"/>
      <c r="D28" s="79"/>
      <c r="E28" s="79"/>
      <c r="F28" s="79"/>
      <c r="G28" s="79"/>
    </row>
    <row r="29" spans="1:7" ht="15.75">
      <c r="A29" s="78"/>
      <c r="B29" s="79"/>
      <c r="C29" s="79"/>
      <c r="D29" s="79"/>
      <c r="E29" s="79"/>
      <c r="F29" s="79"/>
      <c r="G29" s="79"/>
    </row>
    <row r="30" spans="1:7" ht="15.75">
      <c r="A30" s="78"/>
      <c r="B30" s="79"/>
      <c r="C30" s="79"/>
      <c r="D30" s="81"/>
      <c r="E30" s="79"/>
      <c r="F30" s="79"/>
      <c r="G30" s="79"/>
    </row>
    <row r="31" spans="1:7" ht="15.75">
      <c r="A31" s="78"/>
      <c r="B31" s="79"/>
      <c r="C31" s="79"/>
      <c r="D31" s="84"/>
      <c r="E31" s="79"/>
      <c r="F31" s="79"/>
      <c r="G31" s="79"/>
    </row>
    <row r="32" spans="1:7" ht="15.75">
      <c r="A32" s="78"/>
      <c r="B32" s="79"/>
      <c r="C32" s="79"/>
      <c r="D32" s="79"/>
      <c r="E32" s="79"/>
      <c r="F32" s="79"/>
      <c r="G32" s="79"/>
    </row>
    <row r="33" spans="1:7" ht="15.75">
      <c r="A33" s="78"/>
      <c r="B33" s="79"/>
      <c r="C33" s="79"/>
      <c r="D33" s="79"/>
      <c r="E33" s="79"/>
      <c r="F33" s="79"/>
      <c r="G33" s="79"/>
    </row>
    <row r="34" spans="1:7" ht="15.75">
      <c r="A34" s="78"/>
      <c r="B34" s="79"/>
      <c r="C34" s="79"/>
      <c r="D34" s="79"/>
      <c r="E34" s="79"/>
      <c r="F34" s="79"/>
      <c r="G34" s="79"/>
    </row>
    <row r="35" spans="1:7" ht="15.75">
      <c r="A35" s="85"/>
      <c r="B35" s="79"/>
      <c r="C35" s="85"/>
      <c r="D35" s="86"/>
      <c r="E35" s="79"/>
      <c r="F35" s="79"/>
      <c r="G35" s="79"/>
    </row>
    <row r="36" spans="1:7" ht="15.75" customHeight="1">
      <c r="A36" s="78"/>
      <c r="E36" s="79"/>
      <c r="F36" s="79"/>
      <c r="G36" s="79"/>
    </row>
    <row r="37" spans="3:7" ht="15.75">
      <c r="C37" s="78"/>
      <c r="D37" s="32" t="s">
        <v>371</v>
      </c>
      <c r="E37" s="79"/>
      <c r="F37" s="79"/>
      <c r="G37" s="79"/>
    </row>
    <row r="40" spans="1:7" ht="24.75" customHeight="1">
      <c r="A40" s="276" t="s">
        <v>115</v>
      </c>
      <c r="B40" s="276"/>
      <c r="C40" s="276"/>
      <c r="D40" s="276"/>
      <c r="E40" s="276"/>
      <c r="F40" s="276"/>
      <c r="G40" s="276"/>
    </row>
    <row r="41" spans="1:13" ht="24.75" customHeight="1">
      <c r="A41" s="277"/>
      <c r="B41" s="277"/>
      <c r="C41" s="277"/>
      <c r="D41" s="277"/>
      <c r="E41" s="277"/>
      <c r="F41" s="277"/>
      <c r="G41" s="277"/>
      <c r="I41" s="87"/>
      <c r="J41" s="87"/>
      <c r="K41" s="87"/>
      <c r="L41" s="113"/>
      <c r="M41" s="87"/>
    </row>
    <row r="42" spans="1:13" ht="24.75" customHeight="1">
      <c r="A42" s="278" t="s">
        <v>148</v>
      </c>
      <c r="B42" s="279"/>
      <c r="C42" s="279"/>
      <c r="D42" s="279"/>
      <c r="E42" s="279"/>
      <c r="F42" s="280"/>
      <c r="G42" s="112" t="s">
        <v>116</v>
      </c>
      <c r="H42" s="87"/>
      <c r="I42" s="87"/>
      <c r="J42" s="283"/>
      <c r="K42" s="283"/>
      <c r="L42" s="283"/>
      <c r="M42" s="87"/>
    </row>
    <row r="43" spans="1:13" ht="18" customHeight="1">
      <c r="A43" s="88"/>
      <c r="B43" s="284" t="s">
        <v>131</v>
      </c>
      <c r="C43" s="284"/>
      <c r="D43" s="284"/>
      <c r="E43" s="284"/>
      <c r="F43" s="284"/>
      <c r="G43" s="131" t="s">
        <v>282</v>
      </c>
      <c r="I43" s="87"/>
      <c r="J43" s="114"/>
      <c r="K43" s="115"/>
      <c r="L43" s="116"/>
      <c r="M43" s="87"/>
    </row>
    <row r="44" spans="1:13" ht="18" customHeight="1">
      <c r="A44" s="89"/>
      <c r="B44" s="285" t="s">
        <v>126</v>
      </c>
      <c r="C44" s="285"/>
      <c r="D44" s="285"/>
      <c r="E44" s="285"/>
      <c r="F44" s="285"/>
      <c r="G44" s="132" t="s">
        <v>283</v>
      </c>
      <c r="I44" s="87"/>
      <c r="J44" s="114"/>
      <c r="K44" s="115"/>
      <c r="L44" s="116"/>
      <c r="M44" s="87"/>
    </row>
    <row r="45" spans="1:13" ht="18" customHeight="1">
      <c r="A45" s="89"/>
      <c r="B45" s="110" t="s">
        <v>127</v>
      </c>
      <c r="C45" s="110"/>
      <c r="D45" s="110"/>
      <c r="E45" s="110"/>
      <c r="F45" s="111"/>
      <c r="G45" s="130" t="s">
        <v>283</v>
      </c>
      <c r="I45" s="87"/>
      <c r="J45" s="114"/>
      <c r="K45" s="115"/>
      <c r="L45" s="116"/>
      <c r="M45" s="87"/>
    </row>
    <row r="46" spans="1:13" ht="18" customHeight="1">
      <c r="A46" s="89"/>
      <c r="B46" s="110" t="s">
        <v>132</v>
      </c>
      <c r="C46" s="110"/>
      <c r="D46" s="110"/>
      <c r="E46" s="110"/>
      <c r="F46" s="111"/>
      <c r="G46" s="130" t="s">
        <v>284</v>
      </c>
      <c r="I46" s="87"/>
      <c r="J46" s="114"/>
      <c r="K46" s="115"/>
      <c r="L46" s="116"/>
      <c r="M46" s="87"/>
    </row>
    <row r="47" spans="1:13" ht="18" customHeight="1">
      <c r="A47" s="89"/>
      <c r="B47" s="110" t="s">
        <v>133</v>
      </c>
      <c r="C47" s="110"/>
      <c r="D47" s="110"/>
      <c r="E47" s="110"/>
      <c r="F47" s="111"/>
      <c r="G47" s="130" t="s">
        <v>285</v>
      </c>
      <c r="I47" s="87"/>
      <c r="J47" s="114"/>
      <c r="K47" s="115"/>
      <c r="L47" s="116"/>
      <c r="M47" s="87"/>
    </row>
    <row r="48" spans="1:13" ht="18" customHeight="1">
      <c r="A48" s="89"/>
      <c r="B48" s="110" t="s">
        <v>134</v>
      </c>
      <c r="C48" s="110"/>
      <c r="D48" s="110"/>
      <c r="E48" s="110"/>
      <c r="F48" s="111"/>
      <c r="G48" s="130" t="s">
        <v>286</v>
      </c>
      <c r="I48" s="87"/>
      <c r="J48" s="114"/>
      <c r="K48" s="115"/>
      <c r="L48" s="116"/>
      <c r="M48" s="87"/>
    </row>
    <row r="49" spans="1:13" ht="18" customHeight="1">
      <c r="A49" s="89"/>
      <c r="B49" s="110" t="s">
        <v>135</v>
      </c>
      <c r="C49" s="110"/>
      <c r="D49" s="110"/>
      <c r="E49" s="110"/>
      <c r="F49" s="111"/>
      <c r="G49" s="130" t="s">
        <v>136</v>
      </c>
      <c r="I49" s="87"/>
      <c r="J49" s="114"/>
      <c r="K49" s="115"/>
      <c r="L49" s="116"/>
      <c r="M49" s="87"/>
    </row>
    <row r="50" spans="1:13" ht="18" customHeight="1">
      <c r="A50" s="89"/>
      <c r="B50" s="110" t="s">
        <v>128</v>
      </c>
      <c r="C50" s="110"/>
      <c r="D50" s="110"/>
      <c r="E50" s="110"/>
      <c r="F50" s="111"/>
      <c r="G50" s="130" t="s">
        <v>137</v>
      </c>
      <c r="I50" s="87"/>
      <c r="J50" s="114"/>
      <c r="K50" s="115"/>
      <c r="L50" s="116"/>
      <c r="M50" s="87"/>
    </row>
    <row r="51" spans="1:13" ht="18" customHeight="1">
      <c r="A51" s="89"/>
      <c r="B51" s="110" t="s">
        <v>129</v>
      </c>
      <c r="C51" s="110"/>
      <c r="D51" s="110"/>
      <c r="E51" s="110"/>
      <c r="F51" s="111"/>
      <c r="G51" s="130" t="s">
        <v>287</v>
      </c>
      <c r="I51" s="87"/>
      <c r="J51" s="114"/>
      <c r="K51" s="115"/>
      <c r="L51" s="116"/>
      <c r="M51" s="87"/>
    </row>
    <row r="52" spans="1:13" ht="18" customHeight="1">
      <c r="A52" s="89"/>
      <c r="B52" s="285" t="s">
        <v>130</v>
      </c>
      <c r="C52" s="285"/>
      <c r="D52" s="285"/>
      <c r="E52" s="285"/>
      <c r="F52" s="286"/>
      <c r="G52" s="132" t="s">
        <v>300</v>
      </c>
      <c r="I52" s="87"/>
      <c r="J52" s="114"/>
      <c r="K52" s="115"/>
      <c r="L52" s="116"/>
      <c r="M52" s="87"/>
    </row>
    <row r="53" ht="18" customHeight="1"/>
    <row r="54" ht="18" customHeight="1"/>
    <row r="55" ht="18" customHeight="1"/>
    <row r="56" spans="1:13" ht="15" customHeight="1">
      <c r="A56" s="90"/>
      <c r="B56" s="91"/>
      <c r="C56" s="92"/>
      <c r="D56" s="92"/>
      <c r="E56" s="92"/>
      <c r="F56" s="92"/>
      <c r="G56" s="93"/>
      <c r="I56" s="87"/>
      <c r="J56" s="87"/>
      <c r="K56" s="87"/>
      <c r="L56" s="117"/>
      <c r="M56" s="87"/>
    </row>
    <row r="57" spans="1:13" ht="15" customHeight="1">
      <c r="A57" s="90"/>
      <c r="B57" s="91"/>
      <c r="C57" s="92"/>
      <c r="D57" s="81" t="s">
        <v>301</v>
      </c>
      <c r="E57" s="92"/>
      <c r="F57" s="92"/>
      <c r="G57" s="93"/>
      <c r="I57" s="87"/>
      <c r="J57" s="87"/>
      <c r="K57" s="87"/>
      <c r="L57" s="117"/>
      <c r="M57" s="87"/>
    </row>
    <row r="58" spans="1:13" ht="15" customHeight="1">
      <c r="A58" s="90"/>
      <c r="B58" s="91"/>
      <c r="C58" s="92"/>
      <c r="D58" s="81"/>
      <c r="E58" s="92"/>
      <c r="F58" s="92"/>
      <c r="G58" s="93"/>
      <c r="I58" s="87"/>
      <c r="J58" s="87"/>
      <c r="K58" s="87"/>
      <c r="L58" s="117"/>
      <c r="M58" s="87"/>
    </row>
    <row r="59" spans="1:7" ht="15" customHeight="1">
      <c r="A59" s="94"/>
      <c r="B59" s="95"/>
      <c r="C59" s="96"/>
      <c r="D59" s="96"/>
      <c r="E59" s="96"/>
      <c r="F59" s="96"/>
      <c r="G59" s="97"/>
    </row>
    <row r="60" spans="1:7" ht="15" customHeight="1">
      <c r="A60" s="94"/>
      <c r="B60" s="98"/>
      <c r="C60" s="96"/>
      <c r="D60" s="99" t="s">
        <v>117</v>
      </c>
      <c r="E60" s="96"/>
      <c r="F60" s="96"/>
      <c r="G60" s="97"/>
    </row>
    <row r="61" spans="1:7" ht="15" customHeight="1">
      <c r="A61" s="100"/>
      <c r="B61" s="101"/>
      <c r="C61" s="101"/>
      <c r="D61" s="99" t="s">
        <v>118</v>
      </c>
      <c r="E61" s="101"/>
      <c r="F61" s="101"/>
      <c r="G61" s="102"/>
    </row>
    <row r="62" spans="1:7" ht="15" customHeight="1">
      <c r="A62" s="103"/>
      <c r="B62" s="96"/>
      <c r="C62" s="96"/>
      <c r="D62" s="96"/>
      <c r="E62" s="96"/>
      <c r="F62" s="96"/>
      <c r="G62" s="97"/>
    </row>
    <row r="63" spans="1:7" ht="15" customHeight="1">
      <c r="A63" s="103"/>
      <c r="B63" s="96"/>
      <c r="C63" s="96"/>
      <c r="D63" s="96"/>
      <c r="E63" s="96"/>
      <c r="F63" s="96"/>
      <c r="G63" s="97"/>
    </row>
    <row r="64" spans="1:7" ht="15" customHeight="1">
      <c r="A64" s="94"/>
      <c r="B64" s="98"/>
      <c r="C64" s="96"/>
      <c r="D64" s="96"/>
      <c r="E64" s="96"/>
      <c r="F64" s="96"/>
      <c r="G64" s="97"/>
    </row>
    <row r="65" spans="1:7" ht="15" customHeight="1">
      <c r="A65" s="94"/>
      <c r="B65" s="98"/>
      <c r="C65" s="96"/>
      <c r="D65" s="104" t="s">
        <v>119</v>
      </c>
      <c r="E65" s="96"/>
      <c r="F65" s="96"/>
      <c r="G65" s="97"/>
    </row>
    <row r="66" spans="1:7" ht="15" customHeight="1">
      <c r="A66" s="94"/>
      <c r="B66" s="98"/>
      <c r="C66" s="96"/>
      <c r="D66" s="99" t="s">
        <v>120</v>
      </c>
      <c r="E66" s="96"/>
      <c r="F66" s="96"/>
      <c r="G66" s="97"/>
    </row>
    <row r="67" spans="1:7" ht="15" customHeight="1">
      <c r="A67" s="94"/>
      <c r="B67" s="98"/>
      <c r="C67" s="96"/>
      <c r="D67" s="105"/>
      <c r="E67" s="96"/>
      <c r="F67" s="96"/>
      <c r="G67" s="97"/>
    </row>
    <row r="68" spans="1:7" ht="15" customHeight="1">
      <c r="A68" s="94"/>
      <c r="B68" s="98"/>
      <c r="C68" s="96"/>
      <c r="D68" s="105"/>
      <c r="E68" s="96"/>
      <c r="F68" s="96"/>
      <c r="G68" s="97"/>
    </row>
    <row r="69" spans="1:7" ht="15" customHeight="1">
      <c r="A69" s="94"/>
      <c r="B69" s="98"/>
      <c r="C69" s="96"/>
      <c r="D69" s="105"/>
      <c r="E69" s="96"/>
      <c r="F69" s="96"/>
      <c r="G69" s="97"/>
    </row>
    <row r="70" spans="1:7" ht="15" customHeight="1">
      <c r="A70" s="94"/>
      <c r="B70" s="98"/>
      <c r="C70" s="96"/>
      <c r="D70" s="81" t="s">
        <v>121</v>
      </c>
      <c r="E70" s="96"/>
      <c r="F70" s="96"/>
      <c r="G70" s="97"/>
    </row>
    <row r="77" spans="1:7" ht="15" customHeight="1">
      <c r="A77" s="94"/>
      <c r="B77" s="98"/>
      <c r="C77" s="96"/>
      <c r="D77" s="96"/>
      <c r="E77" s="96"/>
      <c r="F77" s="96"/>
      <c r="G77" s="97"/>
    </row>
    <row r="78" spans="1:7" ht="15" customHeight="1">
      <c r="A78" s="94"/>
      <c r="B78" s="98"/>
      <c r="C78" s="96"/>
      <c r="D78" s="96"/>
      <c r="E78" s="96"/>
      <c r="F78" s="96"/>
      <c r="G78" s="97"/>
    </row>
    <row r="79" spans="1:7" ht="15" customHeight="1">
      <c r="A79" s="106"/>
      <c r="B79" s="106"/>
      <c r="C79" s="106"/>
      <c r="D79" s="96"/>
      <c r="E79" s="96"/>
      <c r="F79" s="96"/>
      <c r="G79" s="97"/>
    </row>
    <row r="80" spans="1:7" ht="12.75" customHeight="1">
      <c r="A80" s="107" t="s">
        <v>122</v>
      </c>
      <c r="C80" s="87"/>
      <c r="D80" s="106"/>
      <c r="E80" s="106"/>
      <c r="F80" s="106"/>
      <c r="G80" s="106"/>
    </row>
    <row r="81" spans="1:7" ht="10.5" customHeight="1">
      <c r="A81" s="107" t="s">
        <v>123</v>
      </c>
      <c r="C81" s="87"/>
      <c r="D81" s="87"/>
      <c r="E81" s="87"/>
      <c r="F81" s="87"/>
      <c r="G81" s="87"/>
    </row>
    <row r="82" spans="1:7" ht="10.5" customHeight="1">
      <c r="A82" s="107" t="s">
        <v>124</v>
      </c>
      <c r="C82" s="87"/>
      <c r="D82" s="87"/>
      <c r="E82" s="87"/>
      <c r="F82" s="87"/>
      <c r="G82" s="87"/>
    </row>
    <row r="83" spans="1:7" ht="10.5" customHeight="1">
      <c r="A83" s="108" t="s">
        <v>125</v>
      </c>
      <c r="B83" s="109"/>
      <c r="C83" s="87"/>
      <c r="D83" s="87"/>
      <c r="E83" s="87"/>
      <c r="F83" s="87"/>
      <c r="G83" s="87"/>
    </row>
    <row r="84" ht="10.5" customHeight="1"/>
    <row r="85" spans="1:7" ht="10.5" customHeight="1">
      <c r="A85" s="107"/>
      <c r="C85" s="87"/>
      <c r="D85" s="87"/>
      <c r="E85" s="87"/>
      <c r="F85" s="87"/>
      <c r="G85" s="87"/>
    </row>
    <row r="86" spans="1:7" ht="10.5" customHeight="1">
      <c r="A86" s="107"/>
      <c r="C86" s="87"/>
      <c r="D86" s="87"/>
      <c r="E86" s="87"/>
      <c r="F86" s="87"/>
      <c r="G86" s="87"/>
    </row>
    <row r="87" spans="1:7" ht="10.5" customHeight="1">
      <c r="A87" s="108"/>
      <c r="B87" s="109"/>
      <c r="C87" s="87"/>
      <c r="D87" s="87"/>
      <c r="E87" s="87"/>
      <c r="F87" s="87"/>
      <c r="G87" s="87"/>
    </row>
    <row r="88" ht="10.5" customHeight="1"/>
    <row r="89" ht="10.5" customHeight="1"/>
    <row r="90" spans="1:7" ht="15">
      <c r="A90" s="281"/>
      <c r="B90" s="281"/>
      <c r="C90" s="281"/>
      <c r="D90" s="281"/>
      <c r="E90" s="281"/>
      <c r="F90" s="281"/>
      <c r="G90" s="281"/>
    </row>
    <row r="91" spans="1:7" ht="19.5">
      <c r="A91" s="101"/>
      <c r="B91" s="101"/>
      <c r="C91" s="118"/>
      <c r="D91" s="101"/>
      <c r="E91" s="101"/>
      <c r="F91" s="101"/>
      <c r="G91" s="101"/>
    </row>
    <row r="92" spans="1:8" ht="19.5">
      <c r="A92" s="103"/>
      <c r="B92" s="119"/>
      <c r="C92" s="118"/>
      <c r="D92" s="119"/>
      <c r="E92" s="119"/>
      <c r="F92" s="119"/>
      <c r="G92" s="120"/>
      <c r="H92" s="87"/>
    </row>
    <row r="93" spans="1:7" ht="15.75">
      <c r="A93" s="96"/>
      <c r="B93" s="96"/>
      <c r="C93" s="78"/>
      <c r="D93" s="96"/>
      <c r="E93" s="96"/>
      <c r="F93" s="96"/>
      <c r="G93" s="121"/>
    </row>
    <row r="94" spans="1:7" ht="15.75">
      <c r="A94" s="100"/>
      <c r="B94" s="106"/>
      <c r="C94" s="122"/>
      <c r="D94" s="101"/>
      <c r="E94" s="101"/>
      <c r="F94" s="101"/>
      <c r="G94" s="123"/>
    </row>
    <row r="95" spans="1:7" ht="15.75">
      <c r="A95" s="100"/>
      <c r="B95" s="106"/>
      <c r="C95" s="122"/>
      <c r="D95" s="101"/>
      <c r="E95" s="101"/>
      <c r="F95" s="101"/>
      <c r="G95" s="123"/>
    </row>
    <row r="96" spans="1:7" ht="15">
      <c r="A96" s="100"/>
      <c r="B96" s="106"/>
      <c r="C96" s="101"/>
      <c r="D96" s="101"/>
      <c r="E96" s="101"/>
      <c r="F96" s="101"/>
      <c r="G96" s="123"/>
    </row>
    <row r="97" spans="1:7" ht="15">
      <c r="A97" s="100"/>
      <c r="B97" s="106"/>
      <c r="C97" s="101"/>
      <c r="D97" s="101"/>
      <c r="E97" s="101"/>
      <c r="F97" s="101"/>
      <c r="G97" s="123"/>
    </row>
    <row r="98" spans="1:7" ht="15">
      <c r="A98" s="100"/>
      <c r="B98" s="106"/>
      <c r="C98" s="101"/>
      <c r="D98" s="101"/>
      <c r="E98" s="101"/>
      <c r="F98" s="101"/>
      <c r="G98" s="123"/>
    </row>
    <row r="99" spans="1:7" ht="15">
      <c r="A99" s="100"/>
      <c r="B99" s="106"/>
      <c r="C99" s="101"/>
      <c r="D99" s="101"/>
      <c r="E99" s="101"/>
      <c r="F99" s="101"/>
      <c r="G99" s="123"/>
    </row>
    <row r="100" spans="1:7" ht="15">
      <c r="A100" s="100"/>
      <c r="B100" s="106"/>
      <c r="C100" s="101"/>
      <c r="D100" s="101"/>
      <c r="E100" s="101"/>
      <c r="F100" s="101"/>
      <c r="G100" s="123"/>
    </row>
    <row r="101" spans="1:7" ht="15">
      <c r="A101" s="100"/>
      <c r="B101" s="106"/>
      <c r="C101" s="101"/>
      <c r="D101" s="101"/>
      <c r="E101" s="101"/>
      <c r="F101" s="101"/>
      <c r="G101" s="123"/>
    </row>
    <row r="102" spans="1:7" ht="15">
      <c r="A102" s="100"/>
      <c r="B102" s="106"/>
      <c r="C102" s="101"/>
      <c r="D102" s="101"/>
      <c r="E102" s="101"/>
      <c r="F102" s="101"/>
      <c r="G102" s="123"/>
    </row>
    <row r="103" spans="1:7" ht="15">
      <c r="A103" s="100"/>
      <c r="B103" s="106"/>
      <c r="C103" s="106"/>
      <c r="D103" s="106"/>
      <c r="E103" s="101"/>
      <c r="F103" s="101"/>
      <c r="G103" s="123"/>
    </row>
    <row r="104" spans="1:7" ht="15">
      <c r="A104" s="100"/>
      <c r="B104" s="106"/>
      <c r="C104" s="101"/>
      <c r="D104" s="101"/>
      <c r="E104" s="101"/>
      <c r="F104" s="101"/>
      <c r="G104" s="123"/>
    </row>
    <row r="105" spans="1:7" ht="15">
      <c r="A105" s="100"/>
      <c r="B105" s="106"/>
      <c r="C105" s="101"/>
      <c r="D105" s="101"/>
      <c r="E105" s="101"/>
      <c r="F105" s="101"/>
      <c r="G105" s="123"/>
    </row>
    <row r="106" spans="1:7" ht="15">
      <c r="A106" s="100"/>
      <c r="B106" s="106"/>
      <c r="C106" s="101"/>
      <c r="D106" s="101"/>
      <c r="E106" s="101"/>
      <c r="F106" s="101"/>
      <c r="G106" s="123"/>
    </row>
    <row r="107" spans="1:7" ht="15">
      <c r="A107" s="100"/>
      <c r="B107" s="106"/>
      <c r="C107" s="101"/>
      <c r="D107" s="101"/>
      <c r="E107" s="101"/>
      <c r="F107" s="101"/>
      <c r="G107" s="123"/>
    </row>
    <row r="108" spans="1:7" ht="15">
      <c r="A108" s="100"/>
      <c r="B108" s="106"/>
      <c r="C108" s="101"/>
      <c r="D108" s="101"/>
      <c r="E108" s="101"/>
      <c r="F108" s="101"/>
      <c r="G108" s="123"/>
    </row>
    <row r="109" spans="1:7" ht="15">
      <c r="A109" s="100"/>
      <c r="B109" s="106"/>
      <c r="C109" s="101"/>
      <c r="D109" s="101"/>
      <c r="E109" s="101"/>
      <c r="F109" s="101"/>
      <c r="G109" s="123"/>
    </row>
    <row r="110" spans="1:7" ht="15">
      <c r="A110" s="100"/>
      <c r="B110" s="106"/>
      <c r="C110" s="101"/>
      <c r="D110" s="101"/>
      <c r="E110" s="101"/>
      <c r="F110" s="101"/>
      <c r="G110" s="123"/>
    </row>
    <row r="111" spans="1:7" ht="15">
      <c r="A111" s="100"/>
      <c r="B111" s="106"/>
      <c r="C111" s="101"/>
      <c r="D111" s="101"/>
      <c r="E111" s="101"/>
      <c r="F111" s="101"/>
      <c r="G111" s="123"/>
    </row>
    <row r="112" spans="1:7" ht="15">
      <c r="A112" s="100"/>
      <c r="B112" s="106"/>
      <c r="C112" s="101"/>
      <c r="D112" s="101"/>
      <c r="E112" s="101"/>
      <c r="F112" s="101"/>
      <c r="G112" s="123"/>
    </row>
    <row r="113" spans="1:7" ht="15" customHeight="1">
      <c r="A113" s="100"/>
      <c r="B113" s="101"/>
      <c r="C113" s="101"/>
      <c r="D113" s="101"/>
      <c r="E113" s="101"/>
      <c r="F113" s="101"/>
      <c r="G113" s="102"/>
    </row>
    <row r="114" spans="1:9" ht="15">
      <c r="A114" s="103"/>
      <c r="B114" s="119"/>
      <c r="C114" s="119"/>
      <c r="D114" s="119"/>
      <c r="E114" s="119"/>
      <c r="F114" s="119"/>
      <c r="G114" s="120"/>
      <c r="H114" s="87"/>
      <c r="I114" s="87"/>
    </row>
    <row r="115" spans="1:7" ht="15">
      <c r="A115" s="103"/>
      <c r="B115" s="96"/>
      <c r="C115" s="96"/>
      <c r="D115" s="96"/>
      <c r="E115" s="96"/>
      <c r="F115" s="96"/>
      <c r="G115" s="97"/>
    </row>
    <row r="116" spans="1:7" ht="15">
      <c r="A116" s="100"/>
      <c r="B116" s="106"/>
      <c r="C116" s="101"/>
      <c r="D116" s="101"/>
      <c r="E116" s="101"/>
      <c r="F116" s="101"/>
      <c r="G116" s="123"/>
    </row>
    <row r="117" spans="1:7" ht="15">
      <c r="A117" s="100"/>
      <c r="B117" s="106"/>
      <c r="C117" s="101"/>
      <c r="D117" s="101"/>
      <c r="E117" s="101"/>
      <c r="F117" s="101"/>
      <c r="G117" s="123"/>
    </row>
    <row r="118" spans="1:7" ht="15">
      <c r="A118" s="100"/>
      <c r="B118" s="106"/>
      <c r="C118" s="101"/>
      <c r="D118" s="101"/>
      <c r="E118" s="101"/>
      <c r="F118" s="101"/>
      <c r="G118" s="123"/>
    </row>
    <row r="119" spans="1:7" ht="15">
      <c r="A119" s="100"/>
      <c r="B119" s="106"/>
      <c r="C119" s="101"/>
      <c r="D119" s="101"/>
      <c r="E119" s="101"/>
      <c r="F119" s="101"/>
      <c r="G119" s="123"/>
    </row>
    <row r="120" spans="1:7" ht="15">
      <c r="A120" s="100"/>
      <c r="B120" s="106"/>
      <c r="C120" s="101"/>
      <c r="D120" s="101"/>
      <c r="E120" s="101"/>
      <c r="F120" s="101"/>
      <c r="G120" s="123"/>
    </row>
    <row r="121" spans="1:7" ht="15">
      <c r="A121" s="100"/>
      <c r="B121" s="106"/>
      <c r="C121" s="101"/>
      <c r="D121" s="101"/>
      <c r="E121" s="101"/>
      <c r="F121" s="101"/>
      <c r="G121" s="123"/>
    </row>
    <row r="122" spans="1:7" ht="15">
      <c r="A122" s="100"/>
      <c r="B122" s="106"/>
      <c r="C122" s="101"/>
      <c r="D122" s="101"/>
      <c r="E122" s="101"/>
      <c r="F122" s="101"/>
      <c r="G122" s="123"/>
    </row>
    <row r="123" spans="1:7" ht="15">
      <c r="A123" s="100"/>
      <c r="B123" s="106"/>
      <c r="C123" s="101"/>
      <c r="D123" s="101"/>
      <c r="E123" s="101"/>
      <c r="F123" s="101"/>
      <c r="G123" s="123"/>
    </row>
    <row r="124" spans="1:7" ht="15">
      <c r="A124" s="100"/>
      <c r="B124" s="106"/>
      <c r="C124" s="101"/>
      <c r="D124" s="101"/>
      <c r="E124" s="101"/>
      <c r="F124" s="101"/>
      <c r="G124" s="123"/>
    </row>
    <row r="125" spans="1:7" ht="15">
      <c r="A125" s="100"/>
      <c r="B125" s="106"/>
      <c r="C125" s="101"/>
      <c r="D125" s="101"/>
      <c r="E125" s="101"/>
      <c r="F125" s="101"/>
      <c r="G125" s="123"/>
    </row>
    <row r="126" spans="1:7" ht="15">
      <c r="A126" s="100"/>
      <c r="B126" s="106"/>
      <c r="C126" s="101"/>
      <c r="D126" s="101"/>
      <c r="E126" s="101"/>
      <c r="F126" s="101"/>
      <c r="G126" s="123"/>
    </row>
    <row r="127" spans="1:9" ht="15">
      <c r="A127" s="100"/>
      <c r="B127" s="124"/>
      <c r="C127" s="101"/>
      <c r="D127" s="101"/>
      <c r="E127" s="101"/>
      <c r="F127" s="101"/>
      <c r="G127" s="123"/>
      <c r="H127" s="87"/>
      <c r="I127" s="87"/>
    </row>
    <row r="128" spans="1:9" ht="15">
      <c r="A128" s="282"/>
      <c r="B128" s="282"/>
      <c r="C128" s="282"/>
      <c r="D128" s="282"/>
      <c r="E128" s="282"/>
      <c r="F128" s="282"/>
      <c r="G128" s="282"/>
      <c r="H128" s="87"/>
      <c r="I128" s="87"/>
    </row>
    <row r="129" spans="1:7" ht="15">
      <c r="A129" s="125"/>
      <c r="B129" s="125"/>
      <c r="C129" s="125"/>
      <c r="D129" s="125"/>
      <c r="E129" s="125"/>
      <c r="F129" s="125"/>
      <c r="G129" s="125"/>
    </row>
    <row r="130" spans="1:7" ht="15">
      <c r="A130" s="126"/>
      <c r="B130" s="126"/>
      <c r="C130" s="126"/>
      <c r="D130" s="126"/>
      <c r="E130" s="126"/>
      <c r="F130" s="126"/>
      <c r="G130" s="126"/>
    </row>
    <row r="131" spans="4:7" ht="15">
      <c r="D131" s="106"/>
      <c r="E131" s="106"/>
      <c r="F131" s="106"/>
      <c r="G131" s="106"/>
    </row>
    <row r="132" spans="4:7" ht="10.5" customHeight="1">
      <c r="D132" s="87"/>
      <c r="E132" s="87"/>
      <c r="F132" s="87"/>
      <c r="G132" s="87"/>
    </row>
    <row r="133" spans="4:7" ht="10.5" customHeight="1">
      <c r="D133" s="87"/>
      <c r="E133" s="87"/>
      <c r="F133" s="87"/>
      <c r="G133" s="87"/>
    </row>
    <row r="134" spans="4:7" ht="10.5" customHeight="1">
      <c r="D134" s="87"/>
      <c r="E134" s="87"/>
      <c r="F134" s="87"/>
      <c r="G134" s="87"/>
    </row>
    <row r="135" spans="4:7" ht="10.5" customHeight="1">
      <c r="D135" s="87"/>
      <c r="E135" s="87"/>
      <c r="F135" s="87"/>
      <c r="G135" s="87"/>
    </row>
    <row r="136" ht="10.5" customHeight="1"/>
  </sheetData>
  <sheetProtection/>
  <mergeCells count="9">
    <mergeCell ref="C20:H20"/>
    <mergeCell ref="A40:G41"/>
    <mergeCell ref="A42:F42"/>
    <mergeCell ref="A90:G90"/>
    <mergeCell ref="A128:G128"/>
    <mergeCell ref="J42:L42"/>
    <mergeCell ref="B43:F43"/>
    <mergeCell ref="B44:F44"/>
    <mergeCell ref="B52:F52"/>
  </mergeCells>
  <hyperlinks>
    <hyperlink ref="G43" location="'Economía regional'!A1" display="3"/>
    <hyperlink ref="G44" location="'Aspectos GyD - Perfil productor'!A1" display="2"/>
    <hyperlink ref="G45"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6" location="'Cultivos Información Censal'!A1" display="3 - 4"/>
    <hyperlink ref="G52"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49:G51" numberStoredAsText="1"/>
  </ignoredErrors>
  <drawing r:id="rId1"/>
</worksheet>
</file>

<file path=xl/worksheets/sheet10.xml><?xml version="1.0" encoding="utf-8"?>
<worksheet xmlns="http://schemas.openxmlformats.org/spreadsheetml/2006/main" xmlns:r="http://schemas.openxmlformats.org/officeDocument/2006/relationships">
  <dimension ref="A1:G11"/>
  <sheetViews>
    <sheetView view="pageBreakPreview" zoomScale="60" zoomScalePageLayoutView="0" workbookViewId="0" topLeftCell="A1">
      <selection activeCell="A1" sqref="A1:C1"/>
    </sheetView>
  </sheetViews>
  <sheetFormatPr defaultColWidth="11.421875" defaultRowHeight="15"/>
  <cols>
    <col min="1" max="1" width="77.57421875" style="75" customWidth="1"/>
    <col min="2" max="2" width="22.7109375" style="75" bestFit="1" customWidth="1"/>
    <col min="3" max="3" width="24.28125" style="75" customWidth="1"/>
    <col min="4" max="4" width="31.00390625" style="75" customWidth="1"/>
    <col min="5" max="5" width="33.8515625" style="75" customWidth="1"/>
    <col min="6" max="6" width="19.8515625" style="75" bestFit="1" customWidth="1"/>
    <col min="7" max="7" width="13.57421875" style="75" customWidth="1"/>
    <col min="8" max="8" width="19.421875" style="75" customWidth="1"/>
    <col min="9" max="9" width="16.140625" style="75" customWidth="1"/>
    <col min="10" max="10" width="11.28125" style="75" bestFit="1" customWidth="1"/>
    <col min="11" max="11" width="12.8515625" style="75" bestFit="1" customWidth="1"/>
    <col min="12" max="12" width="11.57421875" style="75" bestFit="1" customWidth="1"/>
    <col min="13" max="13" width="15.57421875" style="75" customWidth="1"/>
    <col min="14" max="14" width="11.57421875" style="75" bestFit="1" customWidth="1"/>
    <col min="15" max="15" width="18.140625" style="75" customWidth="1"/>
    <col min="16" max="16384" width="11.421875" style="75" customWidth="1"/>
  </cols>
  <sheetData>
    <row r="1" spans="1:3" ht="39" customHeight="1">
      <c r="A1" s="378" t="s">
        <v>65</v>
      </c>
      <c r="B1" s="378"/>
      <c r="C1" s="378"/>
    </row>
    <row r="2" ht="21">
      <c r="A2" s="76"/>
    </row>
    <row r="3" s="71" customFormat="1" ht="21">
      <c r="A3" s="77" t="s">
        <v>114</v>
      </c>
    </row>
    <row r="4" spans="1:7" s="71" customFormat="1" ht="21">
      <c r="A4" s="376" t="s">
        <v>356</v>
      </c>
      <c r="B4" s="376"/>
      <c r="C4" s="376"/>
      <c r="D4" s="376"/>
      <c r="E4" s="376"/>
      <c r="F4" s="376"/>
      <c r="G4" s="376"/>
    </row>
    <row r="5" spans="1:7" s="77" customFormat="1" ht="84">
      <c r="A5" s="269"/>
      <c r="B5" s="270" t="s">
        <v>357</v>
      </c>
      <c r="C5" s="270" t="s">
        <v>17</v>
      </c>
      <c r="D5" s="270" t="s">
        <v>2</v>
      </c>
      <c r="E5" s="271" t="s">
        <v>358</v>
      </c>
      <c r="F5" s="271" t="s">
        <v>359</v>
      </c>
      <c r="G5" s="271" t="s">
        <v>360</v>
      </c>
    </row>
    <row r="6" spans="1:7" ht="21">
      <c r="A6" s="266" t="s">
        <v>90</v>
      </c>
      <c r="B6" s="267">
        <v>20112</v>
      </c>
      <c r="C6" s="267">
        <v>10047</v>
      </c>
      <c r="D6" s="267">
        <v>30159</v>
      </c>
      <c r="E6" s="268">
        <v>0.03250944393527207</v>
      </c>
      <c r="F6" s="268">
        <v>0.07208144406818573</v>
      </c>
      <c r="G6" s="268">
        <v>0.03978576187115371</v>
      </c>
    </row>
    <row r="7" spans="1:7" ht="21">
      <c r="A7" s="266" t="s">
        <v>91</v>
      </c>
      <c r="B7" s="267">
        <v>50274</v>
      </c>
      <c r="C7" s="267">
        <v>24200</v>
      </c>
      <c r="D7" s="267">
        <v>74474</v>
      </c>
      <c r="E7" s="268">
        <v>0.08126391131671977</v>
      </c>
      <c r="F7" s="268">
        <v>0.17362107558973772</v>
      </c>
      <c r="G7" s="268">
        <v>0.0982461232001161</v>
      </c>
    </row>
    <row r="8" spans="1:7" ht="21">
      <c r="A8" s="266" t="s">
        <v>361</v>
      </c>
      <c r="B8" s="267">
        <v>70386</v>
      </c>
      <c r="C8" s="267">
        <v>34247</v>
      </c>
      <c r="D8" s="267">
        <v>104633</v>
      </c>
      <c r="E8" s="268">
        <v>0.11377335525199184</v>
      </c>
      <c r="F8" s="268">
        <v>0.24570251965792345</v>
      </c>
      <c r="G8" s="268">
        <v>0.1380318850712698</v>
      </c>
    </row>
    <row r="9" spans="1:7" ht="21">
      <c r="A9" s="266" t="s">
        <v>92</v>
      </c>
      <c r="B9" s="266">
        <v>548265</v>
      </c>
      <c r="C9" s="267">
        <v>105137</v>
      </c>
      <c r="D9" s="266">
        <v>653402</v>
      </c>
      <c r="E9" s="268">
        <v>0.8862266447480082</v>
      </c>
      <c r="F9" s="268">
        <v>0.7542974803420766</v>
      </c>
      <c r="G9" s="268">
        <v>0.8619681149287302</v>
      </c>
    </row>
    <row r="10" spans="1:7" ht="21">
      <c r="A10" s="266" t="s">
        <v>362</v>
      </c>
      <c r="B10" s="267">
        <v>618651</v>
      </c>
      <c r="C10" s="267">
        <v>139384</v>
      </c>
      <c r="D10" s="267">
        <v>758035</v>
      </c>
      <c r="E10" s="266"/>
      <c r="F10" s="266"/>
      <c r="G10" s="266"/>
    </row>
    <row r="11" spans="1:7" ht="21">
      <c r="A11" s="377" t="s">
        <v>363</v>
      </c>
      <c r="B11" s="377"/>
      <c r="C11" s="377"/>
      <c r="D11" s="377"/>
      <c r="E11" s="377"/>
      <c r="F11" s="377"/>
      <c r="G11" s="377"/>
    </row>
  </sheetData>
  <sheetProtection/>
  <mergeCells count="3">
    <mergeCell ref="A4:G4"/>
    <mergeCell ref="A11:G11"/>
    <mergeCell ref="A1:C1"/>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&amp;RRegión de Coquimbo</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57"/>
  <sheetViews>
    <sheetView showGridLines="0" view="pageBreakPreview" zoomScale="70" zoomScaleNormal="90" zoomScaleSheetLayoutView="70" zoomScalePageLayoutView="0" workbookViewId="0" topLeftCell="A4">
      <selection activeCell="F24" sqref="F24"/>
    </sheetView>
  </sheetViews>
  <sheetFormatPr defaultColWidth="11.421875" defaultRowHeight="15"/>
  <cols>
    <col min="1" max="1" width="25.28125" style="2" customWidth="1"/>
    <col min="2" max="2" width="15.28125" style="2" customWidth="1"/>
    <col min="3" max="3" width="22.57421875" style="2" bestFit="1" customWidth="1"/>
    <col min="4" max="4" width="20.7109375" style="2" customWidth="1"/>
    <col min="5" max="5" width="27.28125" style="2" bestFit="1" customWidth="1"/>
    <col min="6" max="7" width="22.8515625" style="2" bestFit="1" customWidth="1"/>
    <col min="8" max="8" width="18.140625" style="2" customWidth="1"/>
    <col min="9" max="9" width="18.421875" style="2" customWidth="1"/>
    <col min="10" max="16384" width="11.421875" style="2" customWidth="1"/>
  </cols>
  <sheetData>
    <row r="1" ht="15.75">
      <c r="A1" s="1" t="s">
        <v>60</v>
      </c>
    </row>
    <row r="3" spans="1:9" ht="15" customHeight="1">
      <c r="A3" s="287" t="s">
        <v>344</v>
      </c>
      <c r="B3" s="287"/>
      <c r="C3" s="287"/>
      <c r="D3" s="287"/>
      <c r="E3" s="287"/>
      <c r="F3" s="287"/>
      <c r="G3" s="287"/>
      <c r="H3" s="287"/>
      <c r="I3" s="287"/>
    </row>
    <row r="4" spans="1:9" ht="15.75">
      <c r="A4" s="287"/>
      <c r="B4" s="287"/>
      <c r="C4" s="287"/>
      <c r="D4" s="287"/>
      <c r="E4" s="287"/>
      <c r="F4" s="287"/>
      <c r="G4" s="287"/>
      <c r="H4" s="287"/>
      <c r="I4" s="287"/>
    </row>
    <row r="5" spans="1:9" ht="15.75">
      <c r="A5" s="287"/>
      <c r="B5" s="287"/>
      <c r="C5" s="287"/>
      <c r="D5" s="287"/>
      <c r="E5" s="287"/>
      <c r="F5" s="287"/>
      <c r="G5" s="287"/>
      <c r="H5" s="287"/>
      <c r="I5" s="287"/>
    </row>
    <row r="6" spans="1:6" ht="15.75">
      <c r="A6" s="3"/>
      <c r="B6" s="3"/>
      <c r="C6" s="3"/>
      <c r="D6" s="3"/>
      <c r="E6" s="3"/>
      <c r="F6" s="3"/>
    </row>
    <row r="7" spans="1:7" ht="15.75">
      <c r="A7" s="291" t="s">
        <v>333</v>
      </c>
      <c r="B7" s="291"/>
      <c r="C7" s="291"/>
      <c r="D7" s="291"/>
      <c r="E7" s="291"/>
      <c r="F7" s="291"/>
      <c r="G7" s="291"/>
    </row>
    <row r="8" spans="1:7" ht="15.75">
      <c r="A8" s="292" t="s">
        <v>334</v>
      </c>
      <c r="B8" s="292"/>
      <c r="C8" s="292"/>
      <c r="D8" s="292"/>
      <c r="E8" s="292"/>
      <c r="F8" s="292"/>
      <c r="G8" s="292"/>
    </row>
    <row r="9" spans="1:7" ht="15.75">
      <c r="A9" s="293" t="s">
        <v>335</v>
      </c>
      <c r="B9" s="293"/>
      <c r="C9" s="293"/>
      <c r="D9" s="293"/>
      <c r="E9" s="293"/>
      <c r="F9" s="293"/>
      <c r="G9" s="293"/>
    </row>
    <row r="10" spans="1:7" ht="15" customHeight="1">
      <c r="A10" s="294" t="s">
        <v>104</v>
      </c>
      <c r="B10" s="295" t="s">
        <v>98</v>
      </c>
      <c r="C10" s="296"/>
      <c r="D10" s="297" t="s">
        <v>148</v>
      </c>
      <c r="E10" s="298"/>
      <c r="F10" s="298"/>
      <c r="G10" s="299"/>
    </row>
    <row r="11" spans="1:7" ht="45">
      <c r="A11" s="294"/>
      <c r="B11" s="248" t="s">
        <v>336</v>
      </c>
      <c r="C11" s="248" t="s">
        <v>337</v>
      </c>
      <c r="D11" s="248" t="s">
        <v>338</v>
      </c>
      <c r="E11" s="248" t="s">
        <v>337</v>
      </c>
      <c r="F11" s="248" t="s">
        <v>339</v>
      </c>
      <c r="G11" s="248" t="s">
        <v>340</v>
      </c>
    </row>
    <row r="12" spans="1:7" ht="15.75">
      <c r="A12" s="249">
        <v>2014</v>
      </c>
      <c r="B12" s="250">
        <v>140509</v>
      </c>
      <c r="C12" s="250">
        <v>3878</v>
      </c>
      <c r="D12" s="250">
        <v>4009.59711518128</v>
      </c>
      <c r="E12" s="250">
        <v>241</v>
      </c>
      <c r="F12" s="251">
        <f>+D12/B12</f>
        <v>0.02853622981575045</v>
      </c>
      <c r="G12" s="251">
        <f>+E12/C12</f>
        <v>0.06214543579164518</v>
      </c>
    </row>
    <row r="13" spans="1:7" ht="15.75">
      <c r="A13" s="249">
        <v>2015</v>
      </c>
      <c r="B13" s="250">
        <v>143674</v>
      </c>
      <c r="C13" s="250">
        <v>4257</v>
      </c>
      <c r="D13" s="250">
        <v>4018.58102655004</v>
      </c>
      <c r="E13" s="250">
        <v>264</v>
      </c>
      <c r="F13" s="251">
        <f>+D13/B13</f>
        <v>0.027970133959867756</v>
      </c>
      <c r="G13" s="251">
        <f>+E13/C13</f>
        <v>0.06201550387596899</v>
      </c>
    </row>
    <row r="14" spans="1:9" ht="15.75" customHeight="1">
      <c r="A14" s="249">
        <v>2016</v>
      </c>
      <c r="B14" s="250">
        <v>145957</v>
      </c>
      <c r="C14" s="250">
        <v>4447</v>
      </c>
      <c r="D14" s="252"/>
      <c r="E14" s="252"/>
      <c r="F14" s="253" t="s">
        <v>341</v>
      </c>
      <c r="G14" s="253" t="s">
        <v>341</v>
      </c>
      <c r="H14" s="254"/>
      <c r="I14" s="254"/>
    </row>
    <row r="15" spans="1:7" ht="15.75">
      <c r="A15" s="300" t="s">
        <v>342</v>
      </c>
      <c r="B15" s="300"/>
      <c r="C15" s="300"/>
      <c r="D15" s="300"/>
      <c r="E15" s="300"/>
      <c r="F15" s="300"/>
      <c r="G15" s="300"/>
    </row>
    <row r="16" spans="1:7" ht="15.75">
      <c r="A16" s="255" t="s">
        <v>343</v>
      </c>
      <c r="B16" s="255"/>
      <c r="C16" s="255"/>
      <c r="D16" s="255"/>
      <c r="E16" s="255"/>
      <c r="F16" s="255"/>
      <c r="G16" s="255"/>
    </row>
    <row r="18" ht="15.75">
      <c r="A18" s="1" t="s">
        <v>13</v>
      </c>
    </row>
    <row r="19" ht="15.75">
      <c r="A19" s="1"/>
    </row>
    <row r="20" ht="15.75">
      <c r="A20" s="1" t="s">
        <v>372</v>
      </c>
    </row>
    <row r="21" ht="15.75">
      <c r="A21" s="1"/>
    </row>
    <row r="22" spans="1:6" ht="15.75" customHeight="1">
      <c r="A22" s="289" t="s">
        <v>227</v>
      </c>
      <c r="B22" s="290"/>
      <c r="C22" s="7" t="s">
        <v>15</v>
      </c>
      <c r="D22" s="7" t="s">
        <v>14</v>
      </c>
      <c r="E22" s="80"/>
      <c r="F22" s="80"/>
    </row>
    <row r="23" spans="1:6" ht="33.75" customHeight="1">
      <c r="A23" s="302" t="s">
        <v>231</v>
      </c>
      <c r="B23" s="302"/>
      <c r="C23" s="137">
        <v>353983.96669071005</v>
      </c>
      <c r="D23" s="137">
        <v>8406528.355012</v>
      </c>
      <c r="E23" s="80"/>
      <c r="F23" s="80"/>
    </row>
    <row r="24" spans="1:6" ht="33.75" customHeight="1">
      <c r="A24" s="302" t="s">
        <v>304</v>
      </c>
      <c r="B24" s="302"/>
      <c r="C24" s="145">
        <v>0.03094842840026968</v>
      </c>
      <c r="D24" s="145">
        <v>0.02308210692637558</v>
      </c>
      <c r="E24" s="80"/>
      <c r="F24" s="80"/>
    </row>
    <row r="25" spans="1:4" ht="33.75" customHeight="1">
      <c r="A25" s="288" t="s">
        <v>228</v>
      </c>
      <c r="B25" s="288"/>
      <c r="C25" s="5">
        <v>47913.673477389995</v>
      </c>
      <c r="D25" s="5">
        <v>794659.52781186</v>
      </c>
    </row>
    <row r="26" spans="1:4" ht="33.75" customHeight="1">
      <c r="A26" s="288" t="s">
        <v>304</v>
      </c>
      <c r="B26" s="288"/>
      <c r="C26" s="6">
        <v>-0.016474623995991755</v>
      </c>
      <c r="D26" s="6">
        <v>0.012266831618142016</v>
      </c>
    </row>
    <row r="27" spans="1:4" ht="33.75" customHeight="1">
      <c r="A27" s="288" t="s">
        <v>232</v>
      </c>
      <c r="B27" s="288"/>
      <c r="C27" s="6">
        <v>0.13535549060405352</v>
      </c>
      <c r="D27" s="6">
        <v>0.09452885831736728</v>
      </c>
    </row>
    <row r="28" spans="1:4" ht="33.75" customHeight="1">
      <c r="A28" s="288" t="s">
        <v>233</v>
      </c>
      <c r="B28" s="288"/>
      <c r="C28" s="6">
        <v>0.060294593848667505</v>
      </c>
      <c r="D28" s="146" t="s">
        <v>20</v>
      </c>
    </row>
    <row r="29" ht="15.75">
      <c r="A29" s="8" t="s">
        <v>332</v>
      </c>
    </row>
    <row r="30" spans="1:8" ht="15.75">
      <c r="A30" s="1" t="s">
        <v>60</v>
      </c>
      <c r="G30" s="134"/>
      <c r="H30" s="134"/>
    </row>
    <row r="31" spans="1:8" ht="15.75">
      <c r="A31" s="1"/>
      <c r="G31" s="134"/>
      <c r="H31" s="134"/>
    </row>
    <row r="32" spans="1:8" ht="15.75">
      <c r="A32" s="1" t="s">
        <v>253</v>
      </c>
      <c r="G32" s="134"/>
      <c r="H32" s="134"/>
    </row>
    <row r="33" spans="7:8" ht="15.75">
      <c r="G33" s="134"/>
      <c r="H33" s="134"/>
    </row>
    <row r="34" spans="1:9" ht="15.75" customHeight="1">
      <c r="A34" s="287" t="s">
        <v>254</v>
      </c>
      <c r="B34" s="287"/>
      <c r="C34" s="287"/>
      <c r="D34" s="287"/>
      <c r="E34" s="287"/>
      <c r="F34" s="287"/>
      <c r="G34" s="287"/>
      <c r="H34" s="287"/>
      <c r="I34" s="287"/>
    </row>
    <row r="35" spans="1:9" ht="15.75">
      <c r="A35" s="287"/>
      <c r="B35" s="287"/>
      <c r="C35" s="287"/>
      <c r="D35" s="287"/>
      <c r="E35" s="287"/>
      <c r="F35" s="287"/>
      <c r="G35" s="287"/>
      <c r="H35" s="287"/>
      <c r="I35" s="287"/>
    </row>
    <row r="36" spans="7:8" ht="15.75">
      <c r="G36" s="134"/>
      <c r="H36" s="134"/>
    </row>
    <row r="37" spans="1:9" ht="15.75">
      <c r="A37" s="301" t="s">
        <v>255</v>
      </c>
      <c r="B37" s="301"/>
      <c r="C37" s="301"/>
      <c r="D37" s="301"/>
      <c r="E37" s="301"/>
      <c r="F37" s="301"/>
      <c r="G37" s="301"/>
      <c r="H37" s="301"/>
      <c r="I37" s="301"/>
    </row>
    <row r="38" spans="1:9" ht="15.75">
      <c r="A38" s="301" t="s">
        <v>373</v>
      </c>
      <c r="B38" s="301"/>
      <c r="C38" s="301"/>
      <c r="D38" s="301"/>
      <c r="E38" s="301"/>
      <c r="F38" s="301"/>
      <c r="G38" s="301"/>
      <c r="H38" s="301"/>
      <c r="I38" s="301"/>
    </row>
    <row r="39" spans="1:9" ht="15.75">
      <c r="A39" s="301" t="s">
        <v>256</v>
      </c>
      <c r="B39" s="301"/>
      <c r="C39" s="301"/>
      <c r="D39" s="301"/>
      <c r="E39" s="301"/>
      <c r="F39" s="301"/>
      <c r="G39" s="301"/>
      <c r="H39" s="301"/>
      <c r="I39" s="301"/>
    </row>
    <row r="40" spans="1:9" ht="47.25">
      <c r="A40" s="190" t="s">
        <v>15</v>
      </c>
      <c r="B40" s="191" t="s">
        <v>257</v>
      </c>
      <c r="C40" s="191" t="s">
        <v>258</v>
      </c>
      <c r="D40" s="191" t="s">
        <v>259</v>
      </c>
      <c r="E40" s="191" t="s">
        <v>260</v>
      </c>
      <c r="F40" s="191" t="s">
        <v>261</v>
      </c>
      <c r="G40" s="190" t="s">
        <v>262</v>
      </c>
      <c r="H40" s="192" t="s">
        <v>263</v>
      </c>
      <c r="I40" s="192" t="s">
        <v>264</v>
      </c>
    </row>
    <row r="41" spans="1:9" ht="15.75">
      <c r="A41" s="193" t="s">
        <v>265</v>
      </c>
      <c r="B41" s="194">
        <v>37948.7793</v>
      </c>
      <c r="C41" s="194">
        <v>2323.702</v>
      </c>
      <c r="D41" s="194">
        <v>2992.7607</v>
      </c>
      <c r="E41" s="194">
        <v>43265.242</v>
      </c>
      <c r="F41" s="195">
        <v>0.008292894062203309</v>
      </c>
      <c r="G41" s="194">
        <v>17126.017099999997</v>
      </c>
      <c r="H41" s="194">
        <v>270515.4941</v>
      </c>
      <c r="I41" s="195">
        <v>0.1599362807071094</v>
      </c>
    </row>
    <row r="42" spans="1:9" ht="15.75">
      <c r="A42" s="196" t="s">
        <v>266</v>
      </c>
      <c r="B42" s="197">
        <v>2232.3812</v>
      </c>
      <c r="C42" s="197">
        <v>169.8076</v>
      </c>
      <c r="D42" s="197">
        <v>57.0024</v>
      </c>
      <c r="E42" s="197">
        <v>2459.1911999999998</v>
      </c>
      <c r="F42" s="198">
        <v>0.00047136711035391013</v>
      </c>
      <c r="G42" s="197">
        <v>4679.560600000001</v>
      </c>
      <c r="H42" s="197">
        <v>824121.9115000002</v>
      </c>
      <c r="I42" s="198">
        <v>0.0029840138524213954</v>
      </c>
    </row>
    <row r="43" spans="1:9" ht="15.75">
      <c r="A43" s="196" t="s">
        <v>267</v>
      </c>
      <c r="B43" s="197">
        <v>4577.1849</v>
      </c>
      <c r="C43" s="197">
        <v>69.9908</v>
      </c>
      <c r="D43" s="197">
        <v>218.2897</v>
      </c>
      <c r="E43" s="197">
        <v>4865.4654</v>
      </c>
      <c r="F43" s="198">
        <v>0.0009325913195057513</v>
      </c>
      <c r="G43" s="197">
        <v>13794.4604</v>
      </c>
      <c r="H43" s="197">
        <v>985913.4850999997</v>
      </c>
      <c r="I43" s="198">
        <v>0.004934982098866923</v>
      </c>
    </row>
    <row r="44" spans="1:9" ht="15.75">
      <c r="A44" s="196" t="s">
        <v>268</v>
      </c>
      <c r="B44" s="197">
        <v>9240.7548</v>
      </c>
      <c r="C44" s="197">
        <v>29458.7366</v>
      </c>
      <c r="D44" s="197">
        <v>476.3494</v>
      </c>
      <c r="E44" s="197">
        <v>39175.8408</v>
      </c>
      <c r="F44" s="198">
        <v>0.007509055364861755</v>
      </c>
      <c r="G44" s="197">
        <v>6214.0409</v>
      </c>
      <c r="H44" s="197">
        <v>308499.9559</v>
      </c>
      <c r="I44" s="198">
        <v>0.12698815688874462</v>
      </c>
    </row>
    <row r="45" spans="1:9" s="1" customFormat="1" ht="15.75">
      <c r="A45" s="199" t="s">
        <v>269</v>
      </c>
      <c r="B45" s="200">
        <v>91217.1574</v>
      </c>
      <c r="C45" s="200">
        <v>62986.9749</v>
      </c>
      <c r="D45" s="200">
        <v>3138.0063</v>
      </c>
      <c r="E45" s="200">
        <v>157342.1386</v>
      </c>
      <c r="F45" s="201">
        <v>0.030158659159477488</v>
      </c>
      <c r="G45" s="200">
        <v>19140.451599999997</v>
      </c>
      <c r="H45" s="200">
        <v>1052624.4515000004</v>
      </c>
      <c r="I45" s="201">
        <v>0.1494760437835031</v>
      </c>
    </row>
    <row r="46" spans="1:9" ht="15.75">
      <c r="A46" s="196" t="s">
        <v>270</v>
      </c>
      <c r="B46" s="197">
        <v>157841.1245</v>
      </c>
      <c r="C46" s="197">
        <v>83570.9315</v>
      </c>
      <c r="D46" s="197">
        <v>11703.7998</v>
      </c>
      <c r="E46" s="197">
        <v>253115.85580000002</v>
      </c>
      <c r="F46" s="198">
        <v>0.04851615016075327</v>
      </c>
      <c r="G46" s="197">
        <v>62351.6631</v>
      </c>
      <c r="H46" s="197">
        <v>2457931.3436</v>
      </c>
      <c r="I46" s="198">
        <v>0.10297922131107</v>
      </c>
    </row>
    <row r="47" spans="1:9" ht="15.75">
      <c r="A47" s="196" t="s">
        <v>271</v>
      </c>
      <c r="B47" s="197">
        <v>1482742.1526</v>
      </c>
      <c r="C47" s="197">
        <v>631306.9458</v>
      </c>
      <c r="D47" s="197">
        <v>399601.6195</v>
      </c>
      <c r="E47" s="197">
        <v>2513650.7179</v>
      </c>
      <c r="F47" s="198">
        <v>0.4818056747013225</v>
      </c>
      <c r="G47" s="197">
        <v>2092443.8883</v>
      </c>
      <c r="H47" s="197">
        <v>67183585.5638</v>
      </c>
      <c r="I47" s="198">
        <v>0.03741465563062193</v>
      </c>
    </row>
    <row r="48" spans="1:9" ht="15.75">
      <c r="A48" s="196" t="s">
        <v>272</v>
      </c>
      <c r="B48" s="197">
        <v>197593.9549</v>
      </c>
      <c r="C48" s="197">
        <v>256899.0691</v>
      </c>
      <c r="D48" s="197">
        <v>7083.6312</v>
      </c>
      <c r="E48" s="197">
        <v>461576.6552</v>
      </c>
      <c r="F48" s="198">
        <v>0.08847301265897795</v>
      </c>
      <c r="G48" s="197">
        <v>33186.202399999995</v>
      </c>
      <c r="H48" s="197">
        <v>1267825.9196000001</v>
      </c>
      <c r="I48" s="198">
        <v>0.36406942630233313</v>
      </c>
    </row>
    <row r="49" spans="1:9" ht="15.75">
      <c r="A49" s="196" t="s">
        <v>273</v>
      </c>
      <c r="B49" s="197">
        <v>300020.0633</v>
      </c>
      <c r="C49" s="197">
        <v>219445.943</v>
      </c>
      <c r="D49" s="197">
        <v>31661.7407</v>
      </c>
      <c r="E49" s="197">
        <v>551127.747</v>
      </c>
      <c r="F49" s="198">
        <v>0.10563777779428085</v>
      </c>
      <c r="G49" s="197">
        <v>146294.1545</v>
      </c>
      <c r="H49" s="197">
        <v>1907657.6349999998</v>
      </c>
      <c r="I49" s="198">
        <v>0.2889028601822465</v>
      </c>
    </row>
    <row r="50" spans="1:9" ht="15.75">
      <c r="A50" s="196" t="s">
        <v>274</v>
      </c>
      <c r="B50" s="197">
        <v>233584.5</v>
      </c>
      <c r="C50" s="197">
        <v>36182.7736</v>
      </c>
      <c r="D50" s="197">
        <v>123787.7886</v>
      </c>
      <c r="E50" s="197">
        <v>393555.06220000004</v>
      </c>
      <c r="F50" s="198">
        <v>0.0754349285384428</v>
      </c>
      <c r="G50" s="197">
        <v>133195.522</v>
      </c>
      <c r="H50" s="197">
        <v>2795740.1837999998</v>
      </c>
      <c r="I50" s="198">
        <v>0.1407695409181678</v>
      </c>
    </row>
    <row r="51" spans="1:9" ht="15.75">
      <c r="A51" s="196" t="s">
        <v>275</v>
      </c>
      <c r="B51" s="197">
        <v>251119.4419</v>
      </c>
      <c r="C51" s="197">
        <v>23034.9832</v>
      </c>
      <c r="D51" s="197">
        <v>24128.1847</v>
      </c>
      <c r="E51" s="197">
        <v>298282.6098</v>
      </c>
      <c r="F51" s="198">
        <v>0.0571735178014011</v>
      </c>
      <c r="G51" s="197">
        <v>72643.3264</v>
      </c>
      <c r="H51" s="197">
        <v>1467268.9889</v>
      </c>
      <c r="I51" s="198">
        <v>0.20329102029452698</v>
      </c>
    </row>
    <row r="52" spans="1:9" ht="15.75">
      <c r="A52" s="196" t="s">
        <v>276</v>
      </c>
      <c r="B52" s="197">
        <v>101484.0604</v>
      </c>
      <c r="C52" s="197">
        <v>12241.1511</v>
      </c>
      <c r="D52" s="197">
        <v>19475.2103</v>
      </c>
      <c r="E52" s="197">
        <v>133200.4218</v>
      </c>
      <c r="F52" s="198">
        <v>0.025531279520595224</v>
      </c>
      <c r="G52" s="197">
        <v>14729.7687</v>
      </c>
      <c r="H52" s="197">
        <v>514093.8875000002</v>
      </c>
      <c r="I52" s="198">
        <v>0.2590974626205801</v>
      </c>
    </row>
    <row r="53" spans="1:9" ht="15.75">
      <c r="A53" s="196" t="s">
        <v>277</v>
      </c>
      <c r="B53" s="197">
        <v>272034.5245</v>
      </c>
      <c r="C53" s="197">
        <v>7300.7596</v>
      </c>
      <c r="D53" s="197">
        <v>11758.9025</v>
      </c>
      <c r="E53" s="197">
        <v>291094.1866</v>
      </c>
      <c r="F53" s="198">
        <v>0.05579567199917759</v>
      </c>
      <c r="G53" s="197">
        <v>127781.01229999999</v>
      </c>
      <c r="H53" s="197">
        <v>1620651.3264</v>
      </c>
      <c r="I53" s="198">
        <v>0.17961555447377817</v>
      </c>
    </row>
    <row r="54" spans="1:9" ht="15.75">
      <c r="A54" s="196" t="s">
        <v>278</v>
      </c>
      <c r="B54" s="197">
        <v>12220.7704</v>
      </c>
      <c r="C54" s="197">
        <v>630.8257</v>
      </c>
      <c r="D54" s="197">
        <v>627.8927</v>
      </c>
      <c r="E54" s="197">
        <v>13479.4888</v>
      </c>
      <c r="F54" s="198">
        <v>0.0025836899890923064</v>
      </c>
      <c r="G54" s="197">
        <v>6470.9874</v>
      </c>
      <c r="H54" s="197">
        <v>152435.36189999996</v>
      </c>
      <c r="I54" s="198">
        <v>0.0884275710831635</v>
      </c>
    </row>
    <row r="55" spans="1:9" ht="15.75">
      <c r="A55" s="202" t="s">
        <v>279</v>
      </c>
      <c r="B55" s="197">
        <v>58182.291</v>
      </c>
      <c r="C55" s="197">
        <v>125.1808</v>
      </c>
      <c r="D55" s="197">
        <v>2648.2566</v>
      </c>
      <c r="E55" s="197">
        <v>60955.7284</v>
      </c>
      <c r="F55" s="198">
        <v>0.011683729819554404</v>
      </c>
      <c r="G55" s="197">
        <v>24265.2004</v>
      </c>
      <c r="H55" s="203">
        <v>458249.26360000006</v>
      </c>
      <c r="I55" s="204">
        <v>0.13301871545004265</v>
      </c>
    </row>
    <row r="56" spans="1:9" ht="31.5">
      <c r="A56" s="31" t="s">
        <v>280</v>
      </c>
      <c r="B56" s="205">
        <v>3212039.1410999997</v>
      </c>
      <c r="C56" s="205">
        <v>1365747.7752999996</v>
      </c>
      <c r="D56" s="205">
        <v>639359.4350999999</v>
      </c>
      <c r="E56" s="205">
        <v>5217146.351499999</v>
      </c>
      <c r="F56" s="206">
        <v>1</v>
      </c>
      <c r="G56" s="205">
        <v>2774316.2561</v>
      </c>
      <c r="H56" s="205">
        <v>83267114.77220002</v>
      </c>
      <c r="I56" s="206">
        <v>0.06265554373743981</v>
      </c>
    </row>
    <row r="57" ht="15.75">
      <c r="A57" s="1" t="s">
        <v>281</v>
      </c>
    </row>
  </sheetData>
  <sheetProtection/>
  <mergeCells count="19">
    <mergeCell ref="A34:I35"/>
    <mergeCell ref="A37:I37"/>
    <mergeCell ref="A38:I38"/>
    <mergeCell ref="A39:I39"/>
    <mergeCell ref="A23:B23"/>
    <mergeCell ref="A24:B24"/>
    <mergeCell ref="A28:B28"/>
    <mergeCell ref="A26:B26"/>
    <mergeCell ref="A27:B27"/>
    <mergeCell ref="A3:I5"/>
    <mergeCell ref="A25:B25"/>
    <mergeCell ref="A22:B22"/>
    <mergeCell ref="A7:G7"/>
    <mergeCell ref="A8:G8"/>
    <mergeCell ref="A9:G9"/>
    <mergeCell ref="A10:A11"/>
    <mergeCell ref="B10:C10"/>
    <mergeCell ref="D10:G10"/>
    <mergeCell ref="A15:G15"/>
  </mergeCells>
  <printOptions horizontalCentered="1"/>
  <pageMargins left="0.5905511811023623" right="0.5905511811023623" top="0.5905511811023623" bottom="0.3937007874015748" header="0.31496062992125984" footer="0.31496062992125984"/>
  <pageSetup horizontalDpi="600" verticalDpi="600" orientation="landscape" scale="59" r:id="rId1"/>
  <headerFooter>
    <oddHeader>&amp;R&amp;12Región de Coquimbo</oddHeader>
  </headerFooter>
  <rowBreaks count="1" manualBreakCount="1">
    <brk id="29" max="8" man="1"/>
  </rowBreaks>
</worksheet>
</file>

<file path=xl/worksheets/sheet3.xml><?xml version="1.0" encoding="utf-8"?>
<worksheet xmlns="http://schemas.openxmlformats.org/spreadsheetml/2006/main" xmlns:r="http://schemas.openxmlformats.org/officeDocument/2006/relationships">
  <dimension ref="A1:Y69"/>
  <sheetViews>
    <sheetView view="pageBreakPreview" zoomScaleSheetLayoutView="100" zoomScalePageLayoutView="0" workbookViewId="0" topLeftCell="A1">
      <selection activeCell="A1" sqref="A1"/>
    </sheetView>
  </sheetViews>
  <sheetFormatPr defaultColWidth="11.421875" defaultRowHeight="15"/>
  <cols>
    <col min="1" max="1" width="15.421875" style="12" customWidth="1"/>
    <col min="2" max="2" width="11.421875" style="12" customWidth="1"/>
    <col min="3" max="3" width="12.7109375" style="12" customWidth="1"/>
    <col min="4" max="4" width="12.57421875" style="12" customWidth="1"/>
    <col min="5" max="5" width="11.140625" style="12" customWidth="1"/>
    <col min="6" max="7" width="7.7109375" style="12" customWidth="1"/>
    <col min="8" max="8" width="10.7109375" style="12" customWidth="1"/>
    <col min="9" max="9" width="13.140625" style="12" bestFit="1" customWidth="1"/>
    <col min="10" max="14" width="11.421875" style="12" customWidth="1"/>
    <col min="15" max="15" width="12.8515625" style="12" bestFit="1" customWidth="1"/>
    <col min="16" max="16384" width="11.421875" style="12" customWidth="1"/>
  </cols>
  <sheetData>
    <row r="1" ht="12.75">
      <c r="A1" s="11" t="s">
        <v>64</v>
      </c>
    </row>
    <row r="2" ht="12.75">
      <c r="A2" s="11"/>
    </row>
    <row r="3" spans="1:8" ht="12.75" customHeight="1">
      <c r="A3" s="311" t="s">
        <v>316</v>
      </c>
      <c r="B3" s="311"/>
      <c r="C3" s="311"/>
      <c r="D3" s="311"/>
      <c r="E3" s="311"/>
      <c r="F3" s="311"/>
      <c r="G3" s="311"/>
      <c r="H3" s="311"/>
    </row>
    <row r="4" spans="1:8" ht="12.75">
      <c r="A4" s="311"/>
      <c r="B4" s="311"/>
      <c r="C4" s="311"/>
      <c r="D4" s="311"/>
      <c r="E4" s="311"/>
      <c r="F4" s="311"/>
      <c r="G4" s="311"/>
      <c r="H4" s="311"/>
    </row>
    <row r="5" spans="1:8" ht="12.75">
      <c r="A5" s="311"/>
      <c r="B5" s="311"/>
      <c r="C5" s="311"/>
      <c r="D5" s="311"/>
      <c r="E5" s="311"/>
      <c r="F5" s="311"/>
      <c r="G5" s="311"/>
      <c r="H5" s="311"/>
    </row>
    <row r="6" spans="1:8" ht="12.75">
      <c r="A6" s="311"/>
      <c r="B6" s="311"/>
      <c r="C6" s="311"/>
      <c r="D6" s="311"/>
      <c r="E6" s="311"/>
      <c r="F6" s="311"/>
      <c r="G6" s="311"/>
      <c r="H6" s="311"/>
    </row>
    <row r="7" spans="1:8" ht="12.75">
      <c r="A7" s="311"/>
      <c r="B7" s="311"/>
      <c r="C7" s="311"/>
      <c r="D7" s="311"/>
      <c r="E7" s="311"/>
      <c r="F7" s="311"/>
      <c r="G7" s="311"/>
      <c r="H7" s="311"/>
    </row>
    <row r="8" spans="1:12" ht="12.75">
      <c r="A8" s="311"/>
      <c r="B8" s="311"/>
      <c r="C8" s="311"/>
      <c r="D8" s="311"/>
      <c r="E8" s="311"/>
      <c r="F8" s="311"/>
      <c r="G8" s="311"/>
      <c r="H8" s="311"/>
      <c r="J8" s="245"/>
      <c r="L8" s="246"/>
    </row>
    <row r="9" spans="1:12" ht="12.75">
      <c r="A9" s="311"/>
      <c r="B9" s="311"/>
      <c r="C9" s="311"/>
      <c r="D9" s="311"/>
      <c r="E9" s="311"/>
      <c r="F9" s="311"/>
      <c r="G9" s="311"/>
      <c r="H9" s="311"/>
      <c r="J9" s="245"/>
      <c r="L9" s="246"/>
    </row>
    <row r="10" spans="1:12" ht="12.75">
      <c r="A10" s="311"/>
      <c r="B10" s="311"/>
      <c r="C10" s="311"/>
      <c r="D10" s="311"/>
      <c r="E10" s="311"/>
      <c r="F10" s="311"/>
      <c r="G10" s="311"/>
      <c r="H10" s="311"/>
      <c r="J10" s="245"/>
      <c r="L10" s="246"/>
    </row>
    <row r="11" spans="6:12" ht="12.75">
      <c r="F11" s="13"/>
      <c r="G11" s="13"/>
      <c r="L11" s="246"/>
    </row>
    <row r="12" spans="1:11" ht="38.25">
      <c r="A12" s="14" t="s">
        <v>0</v>
      </c>
      <c r="B12" s="14" t="s">
        <v>1</v>
      </c>
      <c r="C12" s="15" t="s">
        <v>4</v>
      </c>
      <c r="D12" s="15" t="s">
        <v>3</v>
      </c>
      <c r="E12" s="15" t="s">
        <v>5</v>
      </c>
      <c r="F12" s="316" t="s">
        <v>16</v>
      </c>
      <c r="G12" s="316"/>
      <c r="H12" s="14" t="s">
        <v>237</v>
      </c>
      <c r="J12" s="246"/>
      <c r="K12" s="247"/>
    </row>
    <row r="13" spans="1:11" ht="12.75">
      <c r="A13" s="317">
        <v>40579.9</v>
      </c>
      <c r="B13" s="317">
        <v>5.4</v>
      </c>
      <c r="C13" s="319">
        <v>782801</v>
      </c>
      <c r="D13" s="321">
        <v>4.3</v>
      </c>
      <c r="E13" s="321">
        <f>+C13/A13</f>
        <v>19.29036296294471</v>
      </c>
      <c r="F13" s="16">
        <v>49.5</v>
      </c>
      <c r="G13" s="17" t="s">
        <v>67</v>
      </c>
      <c r="H13" s="303">
        <v>19.2</v>
      </c>
      <c r="J13" s="246"/>
      <c r="K13" s="247"/>
    </row>
    <row r="14" spans="1:12" ht="12.75">
      <c r="A14" s="318"/>
      <c r="B14" s="318"/>
      <c r="C14" s="320"/>
      <c r="D14" s="322"/>
      <c r="E14" s="322"/>
      <c r="F14" s="18">
        <v>50.5</v>
      </c>
      <c r="G14" s="19" t="s">
        <v>68</v>
      </c>
      <c r="H14" s="303"/>
      <c r="J14" s="246"/>
      <c r="L14" s="247"/>
    </row>
    <row r="15" spans="1:7" ht="12.75">
      <c r="A15" s="20" t="s">
        <v>230</v>
      </c>
      <c r="F15" s="21"/>
      <c r="G15" s="21"/>
    </row>
    <row r="16" spans="1:11" ht="12.75">
      <c r="A16" s="20" t="s">
        <v>236</v>
      </c>
      <c r="F16" s="21"/>
      <c r="G16" s="21"/>
      <c r="J16" s="245"/>
      <c r="K16" s="247"/>
    </row>
    <row r="17" spans="1:8" ht="12.75" customHeight="1">
      <c r="A17" s="312" t="s">
        <v>229</v>
      </c>
      <c r="B17" s="312"/>
      <c r="C17" s="312"/>
      <c r="D17" s="312"/>
      <c r="E17" s="312"/>
      <c r="F17" s="312"/>
      <c r="G17" s="312"/>
      <c r="H17" s="312"/>
    </row>
    <row r="18" ht="12.75">
      <c r="F18" s="22"/>
    </row>
    <row r="19" spans="1:12" ht="12.75">
      <c r="A19" s="11" t="s">
        <v>63</v>
      </c>
      <c r="F19" s="22"/>
      <c r="K19" s="309"/>
      <c r="L19" s="309"/>
    </row>
    <row r="20" spans="1:12" ht="12.75">
      <c r="A20" s="11"/>
      <c r="F20" s="22"/>
      <c r="K20" s="147"/>
      <c r="L20" s="147"/>
    </row>
    <row r="21" spans="1:12" ht="12.75">
      <c r="A21" s="313" t="s">
        <v>299</v>
      </c>
      <c r="B21" s="314"/>
      <c r="C21" s="314"/>
      <c r="D21" s="314"/>
      <c r="E21" s="314"/>
      <c r="F21" s="314"/>
      <c r="G21" s="314"/>
      <c r="H21" s="314"/>
      <c r="K21" s="147"/>
      <c r="L21" s="147"/>
    </row>
    <row r="22" spans="1:12" ht="12.75">
      <c r="A22" s="314"/>
      <c r="B22" s="314"/>
      <c r="C22" s="314"/>
      <c r="D22" s="314"/>
      <c r="E22" s="314"/>
      <c r="F22" s="314"/>
      <c r="G22" s="314"/>
      <c r="H22" s="314"/>
      <c r="K22" s="147"/>
      <c r="L22" s="147"/>
    </row>
    <row r="23" spans="1:12" ht="12.75">
      <c r="A23" s="314"/>
      <c r="B23" s="314"/>
      <c r="C23" s="314"/>
      <c r="D23" s="314"/>
      <c r="E23" s="314"/>
      <c r="F23" s="314"/>
      <c r="G23" s="314"/>
      <c r="H23" s="314"/>
      <c r="K23" s="147"/>
      <c r="L23" s="147"/>
    </row>
    <row r="24" spans="1:12" ht="12.75">
      <c r="A24" s="314"/>
      <c r="B24" s="314"/>
      <c r="C24" s="314"/>
      <c r="D24" s="314"/>
      <c r="E24" s="314"/>
      <c r="F24" s="314"/>
      <c r="G24" s="314"/>
      <c r="H24" s="314"/>
      <c r="K24" s="147"/>
      <c r="L24" s="147"/>
    </row>
    <row r="25" spans="1:12" ht="12.75">
      <c r="A25" s="314"/>
      <c r="B25" s="314"/>
      <c r="C25" s="314"/>
      <c r="D25" s="314"/>
      <c r="E25" s="314"/>
      <c r="F25" s="314"/>
      <c r="G25" s="314"/>
      <c r="H25" s="314"/>
      <c r="K25" s="147"/>
      <c r="L25" s="147"/>
    </row>
    <row r="26" spans="1:12" ht="12.75">
      <c r="A26" s="314"/>
      <c r="B26" s="314"/>
      <c r="C26" s="314"/>
      <c r="D26" s="314"/>
      <c r="E26" s="314"/>
      <c r="F26" s="314"/>
      <c r="G26" s="314"/>
      <c r="H26" s="314"/>
      <c r="K26" s="147"/>
      <c r="L26" s="147"/>
    </row>
    <row r="27" spans="1:12" ht="12.75">
      <c r="A27" s="314"/>
      <c r="B27" s="314"/>
      <c r="C27" s="314"/>
      <c r="D27" s="314"/>
      <c r="E27" s="314"/>
      <c r="F27" s="314"/>
      <c r="G27" s="314"/>
      <c r="H27" s="314"/>
      <c r="K27" s="147"/>
      <c r="L27" s="147"/>
    </row>
    <row r="28" spans="1:25" ht="12.75">
      <c r="A28" s="23"/>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ht="15" customHeight="1">
      <c r="A29" s="306" t="s">
        <v>15</v>
      </c>
      <c r="B29" s="306" t="s">
        <v>21</v>
      </c>
      <c r="C29" s="306" t="s">
        <v>22</v>
      </c>
      <c r="D29" s="306" t="s">
        <v>28</v>
      </c>
      <c r="E29" s="306"/>
      <c r="F29" s="23"/>
      <c r="H29" s="23"/>
      <c r="I29" s="23"/>
      <c r="J29" s="23"/>
      <c r="K29" s="23"/>
      <c r="L29" s="23"/>
      <c r="M29" s="23"/>
      <c r="N29" s="23"/>
      <c r="O29" s="23"/>
      <c r="P29" s="23"/>
      <c r="Q29" s="23"/>
      <c r="R29" s="23"/>
      <c r="S29" s="23"/>
      <c r="T29" s="23"/>
      <c r="U29" s="23"/>
      <c r="V29" s="23"/>
      <c r="W29" s="23"/>
      <c r="X29" s="23"/>
      <c r="Y29" s="23"/>
    </row>
    <row r="30" spans="1:25" ht="15" customHeight="1">
      <c r="A30" s="306"/>
      <c r="B30" s="306"/>
      <c r="C30" s="306"/>
      <c r="D30" s="306"/>
      <c r="E30" s="306"/>
      <c r="F30" s="23"/>
      <c r="H30" s="23"/>
      <c r="I30" s="23"/>
      <c r="J30" s="23"/>
      <c r="K30" s="23"/>
      <c r="L30" s="23"/>
      <c r="M30" s="23"/>
      <c r="N30" s="23"/>
      <c r="O30" s="23"/>
      <c r="P30" s="23"/>
      <c r="Q30" s="23"/>
      <c r="R30" s="23"/>
      <c r="S30" s="23"/>
      <c r="T30" s="23"/>
      <c r="U30" s="23"/>
      <c r="V30" s="23"/>
      <c r="W30" s="23"/>
      <c r="X30" s="23"/>
      <c r="Y30" s="23"/>
    </row>
    <row r="31" spans="1:25" ht="12.75">
      <c r="A31" s="310" t="s">
        <v>94</v>
      </c>
      <c r="B31" s="24" t="s">
        <v>23</v>
      </c>
      <c r="C31" s="25">
        <v>12974</v>
      </c>
      <c r="D31" s="304">
        <v>49344</v>
      </c>
      <c r="E31" s="305"/>
      <c r="G31" s="23"/>
      <c r="H31" s="23"/>
      <c r="I31" s="23"/>
      <c r="J31" s="23"/>
      <c r="K31" s="23"/>
      <c r="L31" s="23"/>
      <c r="M31" s="23"/>
      <c r="N31" s="23"/>
      <c r="O31" s="23"/>
      <c r="P31" s="23"/>
      <c r="Q31" s="23"/>
      <c r="R31" s="23"/>
      <c r="S31" s="23"/>
      <c r="T31" s="23"/>
      <c r="U31" s="23"/>
      <c r="V31" s="23"/>
      <c r="W31" s="23"/>
      <c r="X31" s="23"/>
      <c r="Y31" s="23"/>
    </row>
    <row r="32" spans="1:25" ht="12.75">
      <c r="A32" s="310"/>
      <c r="B32" s="24" t="s">
        <v>24</v>
      </c>
      <c r="C32" s="26">
        <v>925</v>
      </c>
      <c r="D32" s="304">
        <v>26963.2</v>
      </c>
      <c r="E32" s="305"/>
      <c r="H32" s="23"/>
      <c r="I32" s="23"/>
      <c r="J32" s="23"/>
      <c r="K32" s="23"/>
      <c r="L32" s="23"/>
      <c r="M32" s="23"/>
      <c r="N32" s="23"/>
      <c r="O32" s="23"/>
      <c r="P32" s="23"/>
      <c r="Q32" s="23"/>
      <c r="R32" s="23"/>
      <c r="S32" s="23"/>
      <c r="T32" s="23"/>
      <c r="U32" s="23"/>
      <c r="V32" s="23"/>
      <c r="W32" s="23"/>
      <c r="X32" s="23"/>
      <c r="Y32" s="23"/>
    </row>
    <row r="33" spans="1:25" ht="12.75">
      <c r="A33" s="310"/>
      <c r="B33" s="24" t="s">
        <v>25</v>
      </c>
      <c r="C33" s="26">
        <v>312</v>
      </c>
      <c r="D33" s="304">
        <v>21252.9</v>
      </c>
      <c r="E33" s="305"/>
      <c r="H33" s="23"/>
      <c r="I33" s="23"/>
      <c r="J33" s="23"/>
      <c r="K33" s="23"/>
      <c r="L33" s="23"/>
      <c r="M33" s="23"/>
      <c r="N33" s="23"/>
      <c r="O33" s="23"/>
      <c r="P33" s="23"/>
      <c r="Q33" s="23"/>
      <c r="R33" s="23"/>
      <c r="S33" s="23"/>
      <c r="T33" s="23"/>
      <c r="U33" s="23"/>
      <c r="V33" s="23"/>
      <c r="W33" s="23"/>
      <c r="X33" s="23"/>
      <c r="Y33" s="23"/>
    </row>
    <row r="34" spans="1:25" ht="12.75">
      <c r="A34" s="310"/>
      <c r="B34" s="24" t="s">
        <v>26</v>
      </c>
      <c r="C34" s="25">
        <v>1566</v>
      </c>
      <c r="D34" s="304">
        <v>3908499.8</v>
      </c>
      <c r="E34" s="305"/>
      <c r="G34" s="23"/>
      <c r="H34" s="23"/>
      <c r="I34" s="23"/>
      <c r="J34" s="23"/>
      <c r="K34" s="23"/>
      <c r="L34" s="23"/>
      <c r="M34" s="23"/>
      <c r="N34" s="23"/>
      <c r="O34" s="23"/>
      <c r="P34" s="23"/>
      <c r="Q34" s="23"/>
      <c r="R34" s="23"/>
      <c r="S34" s="23"/>
      <c r="T34" s="23"/>
      <c r="U34" s="23"/>
      <c r="V34" s="23"/>
      <c r="W34" s="23"/>
      <c r="X34" s="23"/>
      <c r="Y34" s="23"/>
    </row>
    <row r="35" spans="1:5" ht="12.75">
      <c r="A35" s="27" t="s">
        <v>27</v>
      </c>
      <c r="B35" s="28"/>
      <c r="C35" s="29">
        <v>15777</v>
      </c>
      <c r="D35" s="307">
        <v>4006059.9</v>
      </c>
      <c r="E35" s="308"/>
    </row>
    <row r="36" spans="1:8" ht="12.75">
      <c r="A36" s="315" t="s">
        <v>29</v>
      </c>
      <c r="B36" s="315"/>
      <c r="C36" s="315"/>
      <c r="D36" s="315"/>
      <c r="E36" s="315"/>
      <c r="F36" s="315"/>
      <c r="G36" s="315"/>
      <c r="H36" s="315"/>
    </row>
    <row r="37" spans="1:8" ht="12.75">
      <c r="A37" s="315"/>
      <c r="B37" s="315"/>
      <c r="C37" s="315"/>
      <c r="D37" s="315"/>
      <c r="E37" s="315"/>
      <c r="F37" s="315"/>
      <c r="G37" s="315"/>
      <c r="H37" s="315"/>
    </row>
    <row r="60" ht="12.75">
      <c r="G60" s="136"/>
    </row>
    <row r="61" ht="12.75">
      <c r="G61" s="136"/>
    </row>
    <row r="62" ht="12.75">
      <c r="G62" s="136"/>
    </row>
    <row r="63" ht="12.75">
      <c r="G63" s="136"/>
    </row>
    <row r="64" ht="12.75">
      <c r="G64" s="136"/>
    </row>
    <row r="65" ht="12.75">
      <c r="G65" s="136"/>
    </row>
    <row r="66" ht="12.75">
      <c r="G66" s="136"/>
    </row>
    <row r="67" ht="12.75">
      <c r="G67" s="136"/>
    </row>
    <row r="68" ht="12.75">
      <c r="G68" s="136"/>
    </row>
    <row r="69" ht="12.75">
      <c r="G69" s="136"/>
    </row>
  </sheetData>
  <sheetProtection/>
  <mergeCells count="22">
    <mergeCell ref="A3:H10"/>
    <mergeCell ref="A17:H17"/>
    <mergeCell ref="A21:H27"/>
    <mergeCell ref="A36:H37"/>
    <mergeCell ref="F12:G12"/>
    <mergeCell ref="A13:A14"/>
    <mergeCell ref="B13:B14"/>
    <mergeCell ref="C13:C14"/>
    <mergeCell ref="D13:D14"/>
    <mergeCell ref="E13:E14"/>
    <mergeCell ref="D35:E35"/>
    <mergeCell ref="D29:E30"/>
    <mergeCell ref="K19:L19"/>
    <mergeCell ref="A31:A34"/>
    <mergeCell ref="D33:E33"/>
    <mergeCell ref="D34:E34"/>
    <mergeCell ref="H13:H14"/>
    <mergeCell ref="D31:E31"/>
    <mergeCell ref="D32:E32"/>
    <mergeCell ref="B29:B30"/>
    <mergeCell ref="C29:C30"/>
    <mergeCell ref="A29:A30"/>
  </mergeCells>
  <printOptions horizontalCentered="1"/>
  <pageMargins left="0.5905511811023623" right="0.5905511811023623" top="0.5905511811023623" bottom="0.5905511811023623" header="0.31496062992125984" footer="0.31496062992125984"/>
  <pageSetup horizontalDpi="600" verticalDpi="600" orientation="portrait" scale="95" r:id="rId1"/>
  <headerFooter>
    <oddHeader>&amp;R&amp;12Región de Coquimbo</oddHead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122"/>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75">
      <c r="A1" s="1" t="s">
        <v>56</v>
      </c>
    </row>
    <row r="2" ht="15.75">
      <c r="A2" s="1"/>
    </row>
    <row r="3" ht="15.75">
      <c r="A3" s="1" t="s">
        <v>42</v>
      </c>
    </row>
    <row r="4" ht="15.75">
      <c r="A4" s="1"/>
    </row>
    <row r="5" spans="1:6" ht="15" customHeight="1">
      <c r="A5" s="287" t="s">
        <v>293</v>
      </c>
      <c r="B5" s="287"/>
      <c r="C5" s="287"/>
      <c r="D5" s="287"/>
      <c r="E5" s="287"/>
      <c r="F5" s="287"/>
    </row>
    <row r="6" spans="1:6" ht="15" customHeight="1">
      <c r="A6" s="287"/>
      <c r="B6" s="287"/>
      <c r="C6" s="287"/>
      <c r="D6" s="287"/>
      <c r="E6" s="287"/>
      <c r="F6" s="287"/>
    </row>
    <row r="7" spans="1:6" ht="15.75">
      <c r="A7" s="287"/>
      <c r="B7" s="287"/>
      <c r="C7" s="287"/>
      <c r="D7" s="287"/>
      <c r="E7" s="287"/>
      <c r="F7" s="287"/>
    </row>
    <row r="8" spans="1:6" ht="15.75">
      <c r="A8" s="287"/>
      <c r="B8" s="287"/>
      <c r="C8" s="287"/>
      <c r="D8" s="287"/>
      <c r="E8" s="287"/>
      <c r="F8" s="287"/>
    </row>
    <row r="9" spans="1:6" ht="15.75">
      <c r="A9" s="287"/>
      <c r="B9" s="287"/>
      <c r="C9" s="287"/>
      <c r="D9" s="287"/>
      <c r="E9" s="287"/>
      <c r="F9" s="287"/>
    </row>
    <row r="10" spans="1:6" ht="15.75">
      <c r="A10" s="3"/>
      <c r="B10" s="3"/>
      <c r="C10" s="3"/>
      <c r="D10" s="3"/>
      <c r="E10" s="3"/>
      <c r="F10" s="3"/>
    </row>
    <row r="11" ht="15.75">
      <c r="A11" s="30" t="s">
        <v>292</v>
      </c>
    </row>
    <row r="12" spans="1:5" ht="15.75">
      <c r="A12" s="4" t="s">
        <v>291</v>
      </c>
      <c r="B12" s="4" t="s">
        <v>30</v>
      </c>
      <c r="C12" s="4" t="s">
        <v>76</v>
      </c>
      <c r="D12" s="4" t="s">
        <v>31</v>
      </c>
      <c r="E12" s="4" t="s">
        <v>70</v>
      </c>
    </row>
    <row r="13" spans="1:5" ht="15" customHeight="1">
      <c r="A13" s="33" t="s">
        <v>36</v>
      </c>
      <c r="B13" s="35">
        <v>82867.06000589617</v>
      </c>
      <c r="C13" s="34">
        <f>B13/$B$25</f>
        <v>0.5446882725094851</v>
      </c>
      <c r="D13" s="35">
        <v>513190.82013781375</v>
      </c>
      <c r="E13" s="34">
        <f>B13/D13</f>
        <v>0.16147416663385133</v>
      </c>
    </row>
    <row r="14" spans="1:5" ht="15.75">
      <c r="A14" s="33" t="s">
        <v>33</v>
      </c>
      <c r="B14" s="35">
        <v>30922.58005221545</v>
      </c>
      <c r="C14" s="34">
        <f aca="true" t="shared" si="0" ref="C14:C25">B14/$B$25</f>
        <v>0.20325527065855928</v>
      </c>
      <c r="D14" s="35">
        <v>310046.53024562844</v>
      </c>
      <c r="E14" s="34">
        <f aca="true" t="shared" si="1" ref="E14:E25">B14/D14</f>
        <v>0.09973528820889441</v>
      </c>
    </row>
    <row r="15" spans="1:5" ht="15.75">
      <c r="A15" s="33" t="s">
        <v>39</v>
      </c>
      <c r="B15" s="35">
        <v>12227.38</v>
      </c>
      <c r="C15" s="34">
        <f t="shared" si="0"/>
        <v>0.08037102425310065</v>
      </c>
      <c r="D15" s="35">
        <v>130440.83999999991</v>
      </c>
      <c r="E15" s="34">
        <f t="shared" si="1"/>
        <v>0.09373889343245573</v>
      </c>
    </row>
    <row r="16" spans="1:5" ht="15" customHeight="1">
      <c r="A16" s="33" t="s">
        <v>32</v>
      </c>
      <c r="B16" s="35">
        <v>11399.642289703652</v>
      </c>
      <c r="C16" s="34">
        <f t="shared" si="0"/>
        <v>0.0749302734471689</v>
      </c>
      <c r="D16" s="35">
        <v>95953.72188329409</v>
      </c>
      <c r="E16" s="34">
        <f t="shared" si="1"/>
        <v>0.11880354472928865</v>
      </c>
    </row>
    <row r="17" spans="1:5" ht="15" customHeight="1">
      <c r="A17" s="33" t="s">
        <v>37</v>
      </c>
      <c r="B17" s="35">
        <v>6309.610010407772</v>
      </c>
      <c r="C17" s="34">
        <f t="shared" si="0"/>
        <v>0.04147330165367313</v>
      </c>
      <c r="D17" s="35">
        <v>2706038.8198307166</v>
      </c>
      <c r="E17" s="34">
        <f t="shared" si="1"/>
        <v>0.002331677566548172</v>
      </c>
    </row>
    <row r="18" spans="1:5" ht="15.75">
      <c r="A18" s="33" t="s">
        <v>34</v>
      </c>
      <c r="B18" s="35">
        <v>3552</v>
      </c>
      <c r="C18" s="34">
        <f t="shared" si="0"/>
        <v>0.02334742832454815</v>
      </c>
      <c r="D18" s="35">
        <v>71389.60000000002</v>
      </c>
      <c r="E18" s="34">
        <f t="shared" si="1"/>
        <v>0.049755146407880126</v>
      </c>
    </row>
    <row r="19" spans="1:5" ht="15.75">
      <c r="A19" s="33" t="s">
        <v>80</v>
      </c>
      <c r="B19" s="35">
        <v>3060.2</v>
      </c>
      <c r="C19" s="34">
        <f t="shared" si="0"/>
        <v>0.020114808603260766</v>
      </c>
      <c r="D19" s="35">
        <v>480602.55000000005</v>
      </c>
      <c r="E19" s="34">
        <f t="shared" si="1"/>
        <v>0.006367423560278653</v>
      </c>
    </row>
    <row r="20" spans="1:5" ht="15.75">
      <c r="A20" s="33" t="s">
        <v>149</v>
      </c>
      <c r="B20" s="35">
        <v>823.35001147605</v>
      </c>
      <c r="C20" s="34">
        <f t="shared" si="0"/>
        <v>0.005411910298128652</v>
      </c>
      <c r="D20" s="35">
        <v>16138.200179683308</v>
      </c>
      <c r="E20" s="34">
        <f t="shared" si="1"/>
        <v>0.05101870111343527</v>
      </c>
    </row>
    <row r="21" spans="1:5" ht="15.75">
      <c r="A21" s="33" t="s">
        <v>38</v>
      </c>
      <c r="B21" s="35">
        <v>403.34770048678945</v>
      </c>
      <c r="C21" s="34">
        <f t="shared" si="0"/>
        <v>0.0026512194614264164</v>
      </c>
      <c r="D21" s="35">
        <v>2176.41010581238</v>
      </c>
      <c r="E21" s="34">
        <f t="shared" si="1"/>
        <v>0.18532706653474826</v>
      </c>
    </row>
    <row r="22" spans="1:5" ht="15" customHeight="1">
      <c r="A22" s="33" t="s">
        <v>35</v>
      </c>
      <c r="B22" s="35">
        <v>401.40000000000003</v>
      </c>
      <c r="C22" s="34">
        <f t="shared" si="0"/>
        <v>0.0026384171535680256</v>
      </c>
      <c r="D22" s="35">
        <v>69998.01</v>
      </c>
      <c r="E22" s="34">
        <f t="shared" si="1"/>
        <v>0.005734448736471223</v>
      </c>
    </row>
    <row r="23" spans="1:5" ht="15.75">
      <c r="A23" s="33" t="s">
        <v>41</v>
      </c>
      <c r="B23" s="212">
        <v>116.90000004317301</v>
      </c>
      <c r="C23" s="36">
        <f t="shared" si="0"/>
        <v>0.0007683880552217503</v>
      </c>
      <c r="D23" s="212">
        <v>42511.08001550114</v>
      </c>
      <c r="E23" s="36">
        <f t="shared" si="1"/>
        <v>0.0027498713276761463</v>
      </c>
    </row>
    <row r="24" spans="1:5" ht="15.75">
      <c r="A24" s="33" t="s">
        <v>40</v>
      </c>
      <c r="B24" s="35">
        <v>53.19999999557799</v>
      </c>
      <c r="C24" s="34">
        <f t="shared" si="0"/>
        <v>0.00034968558185887355</v>
      </c>
      <c r="D24" s="35">
        <v>3103.1300078060976</v>
      </c>
      <c r="E24" s="34">
        <f t="shared" si="1"/>
        <v>0.017143980388108267</v>
      </c>
    </row>
    <row r="25" spans="1:5" ht="15.75">
      <c r="A25" s="210" t="s">
        <v>2</v>
      </c>
      <c r="B25" s="38">
        <f>SUM(B13:B24)</f>
        <v>152136.67007022467</v>
      </c>
      <c r="C25" s="37">
        <f t="shared" si="0"/>
        <v>1</v>
      </c>
      <c r="D25" s="38">
        <f>SUM(D13:D24)</f>
        <v>4441589.712406255</v>
      </c>
      <c r="E25" s="37">
        <f t="shared" si="1"/>
        <v>0.03425275181209923</v>
      </c>
    </row>
    <row r="26" spans="1:6" ht="15" customHeight="1">
      <c r="A26" s="323" t="s">
        <v>29</v>
      </c>
      <c r="B26" s="323"/>
      <c r="C26" s="323"/>
      <c r="D26" s="323"/>
      <c r="E26" s="323"/>
      <c r="F26" s="323"/>
    </row>
    <row r="27" spans="1:6" ht="15" customHeight="1">
      <c r="A27" s="323"/>
      <c r="B27" s="323"/>
      <c r="C27" s="323"/>
      <c r="D27" s="323"/>
      <c r="E27" s="323"/>
      <c r="F27" s="323"/>
    </row>
    <row r="28" spans="1:6" ht="15" customHeight="1">
      <c r="A28" s="144"/>
      <c r="B28" s="144"/>
      <c r="C28" s="144"/>
      <c r="D28" s="144"/>
      <c r="E28" s="144"/>
      <c r="F28" s="144"/>
    </row>
    <row r="29" spans="1:6" ht="15" customHeight="1">
      <c r="A29" s="324" t="s">
        <v>169</v>
      </c>
      <c r="B29" s="324"/>
      <c r="C29" s="324"/>
      <c r="D29" s="324"/>
      <c r="E29" s="324"/>
      <c r="F29" s="324"/>
    </row>
    <row r="30" spans="1:6" ht="15" customHeight="1">
      <c r="A30" s="324"/>
      <c r="B30" s="324"/>
      <c r="C30" s="324"/>
      <c r="D30" s="324"/>
      <c r="E30" s="324"/>
      <c r="F30" s="324"/>
    </row>
    <row r="31" spans="1:6" ht="15" customHeight="1">
      <c r="A31" s="324"/>
      <c r="B31" s="324"/>
      <c r="C31" s="324"/>
      <c r="D31" s="324"/>
      <c r="E31" s="324"/>
      <c r="F31" s="324"/>
    </row>
    <row r="32" spans="1:6" ht="15" customHeight="1">
      <c r="A32" s="39"/>
      <c r="B32" s="39"/>
      <c r="C32" s="39"/>
      <c r="D32" s="39"/>
      <c r="E32" s="39"/>
      <c r="F32" s="39"/>
    </row>
    <row r="33" spans="1:6" ht="15" customHeight="1">
      <c r="A33" s="287" t="s">
        <v>150</v>
      </c>
      <c r="B33" s="287"/>
      <c r="C33" s="287"/>
      <c r="D33" s="287"/>
      <c r="E33" s="287"/>
      <c r="F33" s="287"/>
    </row>
    <row r="34" spans="1:6" ht="15" customHeight="1">
      <c r="A34" s="287"/>
      <c r="B34" s="287"/>
      <c r="C34" s="287"/>
      <c r="D34" s="287"/>
      <c r="E34" s="287"/>
      <c r="F34" s="287"/>
    </row>
    <row r="35" spans="1:6" ht="15" customHeight="1">
      <c r="A35" s="287"/>
      <c r="B35" s="287"/>
      <c r="C35" s="287"/>
      <c r="D35" s="287"/>
      <c r="E35" s="287"/>
      <c r="F35" s="287"/>
    </row>
    <row r="36" spans="1:6" ht="15.75">
      <c r="A36" s="287"/>
      <c r="B36" s="287"/>
      <c r="C36" s="287"/>
      <c r="D36" s="287"/>
      <c r="E36" s="287"/>
      <c r="F36" s="287"/>
    </row>
    <row r="37" spans="1:6" ht="15.75">
      <c r="A37" s="287"/>
      <c r="B37" s="287"/>
      <c r="C37" s="287"/>
      <c r="D37" s="287"/>
      <c r="E37" s="287"/>
      <c r="F37" s="287"/>
    </row>
    <row r="38" spans="1:6" ht="15.75">
      <c r="A38" s="287"/>
      <c r="B38" s="287"/>
      <c r="C38" s="287"/>
      <c r="D38" s="287"/>
      <c r="E38" s="287"/>
      <c r="F38" s="287"/>
    </row>
    <row r="39" spans="1:6" ht="15.75">
      <c r="A39" s="287"/>
      <c r="B39" s="287"/>
      <c r="C39" s="287"/>
      <c r="D39" s="287"/>
      <c r="E39" s="287"/>
      <c r="F39" s="287"/>
    </row>
    <row r="40" spans="1:6" ht="15" customHeight="1">
      <c r="A40" s="40"/>
      <c r="B40" s="40"/>
      <c r="C40" s="40"/>
      <c r="D40" s="40"/>
      <c r="E40" s="40"/>
      <c r="F40" s="40"/>
    </row>
    <row r="41" spans="1:6" ht="15" customHeight="1">
      <c r="A41" s="30" t="s">
        <v>69</v>
      </c>
      <c r="B41" s="41"/>
      <c r="C41" s="41"/>
      <c r="D41" s="41"/>
      <c r="E41" s="41"/>
      <c r="F41" s="41"/>
    </row>
    <row r="42" spans="1:5" ht="15" customHeight="1">
      <c r="A42" s="4" t="s">
        <v>44</v>
      </c>
      <c r="B42" s="4" t="s">
        <v>30</v>
      </c>
      <c r="C42" s="4" t="s">
        <v>77</v>
      </c>
      <c r="D42" s="4" t="s">
        <v>151</v>
      </c>
      <c r="E42" s="4" t="s">
        <v>70</v>
      </c>
    </row>
    <row r="43" spans="1:5" ht="15" customHeight="1">
      <c r="A43" s="33" t="s">
        <v>152</v>
      </c>
      <c r="B43" s="35">
        <v>2966.19999882718</v>
      </c>
      <c r="C43" s="6">
        <f>B43/$B$54</f>
        <v>0.2602011469698748</v>
      </c>
      <c r="D43" s="35">
        <v>5153.139994003833</v>
      </c>
      <c r="E43" s="34">
        <f>B43/D43</f>
        <v>0.575610210915798</v>
      </c>
    </row>
    <row r="44" spans="1:5" ht="15" customHeight="1">
      <c r="A44" s="33" t="s">
        <v>83</v>
      </c>
      <c r="B44" s="35">
        <v>1499.7710006712225</v>
      </c>
      <c r="C44" s="6">
        <f aca="true" t="shared" si="2" ref="C44:C54">B44/$B$54</f>
        <v>0.13156298790408896</v>
      </c>
      <c r="D44" s="35">
        <v>7039.587502730166</v>
      </c>
      <c r="E44" s="34">
        <f aca="true" t="shared" si="3" ref="E44:E54">B44/D44</f>
        <v>0.21304813671107373</v>
      </c>
    </row>
    <row r="45" spans="1:5" ht="15.75">
      <c r="A45" s="33" t="s">
        <v>153</v>
      </c>
      <c r="B45" s="35">
        <v>822.609600954262</v>
      </c>
      <c r="C45" s="6">
        <f t="shared" si="2"/>
        <v>0.07216100120064792</v>
      </c>
      <c r="D45" s="35">
        <v>2956.69430717496</v>
      </c>
      <c r="E45" s="34">
        <f t="shared" si="3"/>
        <v>0.27821936104725103</v>
      </c>
    </row>
    <row r="46" spans="1:5" ht="15.75">
      <c r="A46" s="33" t="s">
        <v>154</v>
      </c>
      <c r="B46" s="35">
        <v>667.1557002550601</v>
      </c>
      <c r="C46" s="6">
        <f t="shared" si="2"/>
        <v>0.0585242662269891</v>
      </c>
      <c r="D46" s="35">
        <v>1359.1587008385718</v>
      </c>
      <c r="E46" s="34">
        <f t="shared" si="3"/>
        <v>0.49085930866162963</v>
      </c>
    </row>
    <row r="47" spans="1:5" ht="15.75">
      <c r="A47" s="33" t="s">
        <v>43</v>
      </c>
      <c r="B47" s="35">
        <v>609.300100205591</v>
      </c>
      <c r="C47" s="6">
        <f t="shared" si="2"/>
        <v>0.05344905434058409</v>
      </c>
      <c r="D47" s="35">
        <v>10591.631211653164</v>
      </c>
      <c r="E47" s="34">
        <f t="shared" si="3"/>
        <v>0.05752655922680017</v>
      </c>
    </row>
    <row r="48" spans="1:5" ht="15.75">
      <c r="A48" s="33" t="s">
        <v>155</v>
      </c>
      <c r="B48" s="35">
        <v>602.50559994628</v>
      </c>
      <c r="C48" s="6">
        <f t="shared" si="2"/>
        <v>0.05285302684369957</v>
      </c>
      <c r="D48" s="35">
        <v>1662.0882011177798</v>
      </c>
      <c r="E48" s="34">
        <f t="shared" si="3"/>
        <v>0.36249917395544096</v>
      </c>
    </row>
    <row r="49" spans="1:5" ht="15.75">
      <c r="A49" s="33" t="s">
        <v>156</v>
      </c>
      <c r="B49" s="35">
        <v>579.300000027</v>
      </c>
      <c r="C49" s="6">
        <f t="shared" si="2"/>
        <v>0.05081738402881584</v>
      </c>
      <c r="D49" s="35">
        <v>827.3500006203976</v>
      </c>
      <c r="E49" s="34">
        <f t="shared" si="3"/>
        <v>0.7001873446456826</v>
      </c>
    </row>
    <row r="50" spans="1:5" ht="15.75">
      <c r="A50" s="33" t="s">
        <v>157</v>
      </c>
      <c r="B50" s="35">
        <v>555.5730000248601</v>
      </c>
      <c r="C50" s="6">
        <f t="shared" si="2"/>
        <v>0.04873600292937814</v>
      </c>
      <c r="D50" s="35">
        <v>636.422400158931</v>
      </c>
      <c r="E50" s="34">
        <f t="shared" si="3"/>
        <v>0.8729626736678646</v>
      </c>
    </row>
    <row r="51" spans="1:5" ht="15.75">
      <c r="A51" s="33" t="s">
        <v>158</v>
      </c>
      <c r="B51" s="35">
        <v>401.95000045328715</v>
      </c>
      <c r="C51" s="6">
        <f t="shared" si="2"/>
        <v>0.03525987835744067</v>
      </c>
      <c r="D51" s="35">
        <v>1978.110004352217</v>
      </c>
      <c r="E51" s="34">
        <f t="shared" si="3"/>
        <v>0.20319901298154347</v>
      </c>
    </row>
    <row r="52" spans="1:5" ht="15.75">
      <c r="A52" s="33" t="s">
        <v>159</v>
      </c>
      <c r="B52" s="35">
        <v>388.79999992211003</v>
      </c>
      <c r="C52" s="6">
        <f t="shared" si="2"/>
        <v>0.03410633334286995</v>
      </c>
      <c r="D52" s="35">
        <v>3988.3827039877524</v>
      </c>
      <c r="E52" s="34">
        <f t="shared" si="3"/>
        <v>0.09748312255325234</v>
      </c>
    </row>
    <row r="53" spans="1:7" ht="15.75">
      <c r="A53" s="33" t="s">
        <v>6</v>
      </c>
      <c r="B53" s="35">
        <v>2306.4772884167996</v>
      </c>
      <c r="C53" s="6">
        <f t="shared" si="2"/>
        <v>0.20232891785561102</v>
      </c>
      <c r="D53" s="35">
        <v>59761.156856656315</v>
      </c>
      <c r="E53" s="34">
        <f t="shared" si="3"/>
        <v>0.03859492368846102</v>
      </c>
      <c r="G53" s="134"/>
    </row>
    <row r="54" spans="1:5" ht="15" customHeight="1">
      <c r="A54" s="210" t="s">
        <v>2</v>
      </c>
      <c r="B54" s="38">
        <v>11399.642289703652</v>
      </c>
      <c r="C54" s="37">
        <f t="shared" si="2"/>
        <v>1</v>
      </c>
      <c r="D54" s="213">
        <v>95953.72188329409</v>
      </c>
      <c r="E54" s="37">
        <f t="shared" si="3"/>
        <v>0.11880354472928865</v>
      </c>
    </row>
    <row r="55" spans="1:6" ht="15.75">
      <c r="A55" s="323" t="s">
        <v>29</v>
      </c>
      <c r="B55" s="323"/>
      <c r="C55" s="323"/>
      <c r="D55" s="323"/>
      <c r="E55" s="323"/>
      <c r="F55" s="323"/>
    </row>
    <row r="56" spans="1:6" ht="15" customHeight="1">
      <c r="A56" s="323"/>
      <c r="B56" s="323"/>
      <c r="C56" s="323"/>
      <c r="D56" s="323"/>
      <c r="E56" s="323"/>
      <c r="F56" s="323"/>
    </row>
    <row r="57" spans="1:6" ht="15" customHeight="1">
      <c r="A57" s="1" t="s">
        <v>56</v>
      </c>
      <c r="B57" s="40"/>
      <c r="C57" s="42"/>
      <c r="D57" s="43"/>
      <c r="E57" s="43"/>
      <c r="F57" s="43"/>
    </row>
    <row r="58" spans="1:6" ht="15" customHeight="1">
      <c r="A58" s="1"/>
      <c r="B58" s="40"/>
      <c r="C58" s="42"/>
      <c r="D58" s="43"/>
      <c r="E58" s="43"/>
      <c r="F58" s="43"/>
    </row>
    <row r="59" spans="1:6" ht="15" customHeight="1">
      <c r="A59" s="1" t="s">
        <v>42</v>
      </c>
      <c r="B59" s="40"/>
      <c r="C59" s="42"/>
      <c r="D59" s="43"/>
      <c r="E59" s="43"/>
      <c r="F59" s="43"/>
    </row>
    <row r="60" spans="1:6" ht="15" customHeight="1">
      <c r="A60" s="40"/>
      <c r="B60" s="40"/>
      <c r="C60" s="42"/>
      <c r="D60" s="43"/>
      <c r="E60" s="43"/>
      <c r="F60" s="43"/>
    </row>
    <row r="61" spans="1:6" ht="15" customHeight="1">
      <c r="A61" s="325" t="s">
        <v>294</v>
      </c>
      <c r="B61" s="324"/>
      <c r="C61" s="324"/>
      <c r="D61" s="324"/>
      <c r="E61" s="324"/>
      <c r="F61" s="324"/>
    </row>
    <row r="62" spans="1:6" ht="15" customHeight="1">
      <c r="A62" s="324"/>
      <c r="B62" s="324"/>
      <c r="C62" s="324"/>
      <c r="D62" s="324"/>
      <c r="E62" s="324"/>
      <c r="F62" s="324"/>
    </row>
    <row r="63" spans="1:6" ht="15" customHeight="1">
      <c r="A63" s="324"/>
      <c r="B63" s="324"/>
      <c r="C63" s="324"/>
      <c r="D63" s="324"/>
      <c r="E63" s="324"/>
      <c r="F63" s="324"/>
    </row>
    <row r="64" spans="1:6" ht="15.75">
      <c r="A64" s="324"/>
      <c r="B64" s="324"/>
      <c r="C64" s="324"/>
      <c r="D64" s="324"/>
      <c r="E64" s="324"/>
      <c r="F64" s="324"/>
    </row>
    <row r="65" spans="1:6" ht="15.75">
      <c r="A65" s="324"/>
      <c r="B65" s="324"/>
      <c r="C65" s="324"/>
      <c r="D65" s="324"/>
      <c r="E65" s="324"/>
      <c r="F65" s="324"/>
    </row>
    <row r="66" spans="1:6" ht="15.75">
      <c r="A66" s="43"/>
      <c r="B66" s="43"/>
      <c r="C66" s="43"/>
      <c r="D66" s="43"/>
      <c r="E66" s="43"/>
      <c r="F66" s="43"/>
    </row>
    <row r="67" ht="15.75">
      <c r="A67" s="1" t="s">
        <v>140</v>
      </c>
    </row>
    <row r="68" spans="1:5" ht="15.75">
      <c r="A68" s="4" t="s">
        <v>44</v>
      </c>
      <c r="B68" s="4" t="s">
        <v>30</v>
      </c>
      <c r="C68" s="4" t="s">
        <v>77</v>
      </c>
      <c r="D68" s="4" t="s">
        <v>31</v>
      </c>
      <c r="E68" s="4" t="s">
        <v>70</v>
      </c>
    </row>
    <row r="69" spans="1:5" ht="15.75">
      <c r="A69" s="33" t="s">
        <v>160</v>
      </c>
      <c r="B69" s="35">
        <v>10888.44999797226</v>
      </c>
      <c r="C69" s="34">
        <f>B69/$B$78</f>
        <v>0.3429872735222086</v>
      </c>
      <c r="D69" s="35">
        <v>62462.59999261367</v>
      </c>
      <c r="E69" s="34">
        <f>B69/D69</f>
        <v>0.17431951278460778</v>
      </c>
    </row>
    <row r="70" spans="1:5" ht="15.75">
      <c r="A70" s="33" t="s">
        <v>161</v>
      </c>
      <c r="B70" s="35">
        <v>6848.75001810799</v>
      </c>
      <c r="C70" s="34">
        <f aca="true" t="shared" si="4" ref="C70:C78">B70/$B$78</f>
        <v>0.21573631657246836</v>
      </c>
      <c r="D70" s="35">
        <v>39887.46006564213</v>
      </c>
      <c r="E70" s="34">
        <f aca="true" t="shared" si="5" ref="E70:E78">B70/D70</f>
        <v>0.17170183327885796</v>
      </c>
    </row>
    <row r="71" spans="1:5" ht="15.75">
      <c r="A71" s="33" t="s">
        <v>162</v>
      </c>
      <c r="B71" s="35">
        <v>2055.000004002081</v>
      </c>
      <c r="C71" s="34">
        <f t="shared" si="4"/>
        <v>0.0647327074645209</v>
      </c>
      <c r="D71" s="35">
        <v>2836.13000604806</v>
      </c>
      <c r="E71" s="34">
        <f t="shared" si="5"/>
        <v>0.7245789155009764</v>
      </c>
    </row>
    <row r="72" spans="1:5" ht="15.75">
      <c r="A72" s="33" t="s">
        <v>78</v>
      </c>
      <c r="B72" s="35">
        <v>2005.6000029287698</v>
      </c>
      <c r="C72" s="34">
        <f t="shared" si="4"/>
        <v>0.06317660244651699</v>
      </c>
      <c r="D72" s="35">
        <v>16120.590020634343</v>
      </c>
      <c r="E72" s="34">
        <f t="shared" si="5"/>
        <v>0.12441231991891136</v>
      </c>
    </row>
    <row r="73" spans="1:5" ht="15.75">
      <c r="A73" s="33" t="s">
        <v>95</v>
      </c>
      <c r="B73" s="35">
        <v>1620.7500030782123</v>
      </c>
      <c r="C73" s="34">
        <f t="shared" si="4"/>
        <v>0.051053788621927915</v>
      </c>
      <c r="D73" s="35">
        <v>14719.570005680018</v>
      </c>
      <c r="E73" s="34">
        <f t="shared" si="5"/>
        <v>0.11010851556484286</v>
      </c>
    </row>
    <row r="74" spans="1:5" ht="15.75">
      <c r="A74" s="33" t="s">
        <v>163</v>
      </c>
      <c r="B74" s="35">
        <v>1433.6000029666707</v>
      </c>
      <c r="C74" s="34">
        <f t="shared" si="4"/>
        <v>0.04515854473598522</v>
      </c>
      <c r="D74" s="35">
        <v>7973.970010758504</v>
      </c>
      <c r="E74" s="34">
        <f t="shared" si="5"/>
        <v>0.17978497549306724</v>
      </c>
    </row>
    <row r="75" spans="1:5" ht="15.75">
      <c r="A75" s="33" t="s">
        <v>164</v>
      </c>
      <c r="B75" s="35">
        <v>1028.400002129341</v>
      </c>
      <c r="C75" s="34">
        <f t="shared" si="4"/>
        <v>0.03239470382710709</v>
      </c>
      <c r="D75" s="35">
        <v>9290.620018364125</v>
      </c>
      <c r="E75" s="34">
        <f t="shared" si="5"/>
        <v>0.11069228965306663</v>
      </c>
    </row>
    <row r="76" spans="1:5" ht="15.75">
      <c r="A76" s="33" t="s">
        <v>149</v>
      </c>
      <c r="B76" s="35">
        <v>823.35001147605</v>
      </c>
      <c r="C76" s="34">
        <f t="shared" si="4"/>
        <v>0.02593560843308645</v>
      </c>
      <c r="D76" s="35">
        <v>16138.200179683308</v>
      </c>
      <c r="E76" s="34">
        <f t="shared" si="5"/>
        <v>0.05101870111343527</v>
      </c>
    </row>
    <row r="77" spans="1:5" ht="15.75">
      <c r="A77" s="33" t="s">
        <v>6</v>
      </c>
      <c r="B77" s="212">
        <v>5044.5800522154495</v>
      </c>
      <c r="C77" s="34">
        <f t="shared" si="4"/>
        <v>0.15890478061580068</v>
      </c>
      <c r="D77" s="212">
        <v>156754.53024562847</v>
      </c>
      <c r="E77" s="34">
        <f t="shared" si="5"/>
        <v>0.032181398804301105</v>
      </c>
    </row>
    <row r="78" spans="1:5" ht="15.75">
      <c r="A78" s="210" t="s">
        <v>2</v>
      </c>
      <c r="B78" s="38">
        <v>31745.9300636915</v>
      </c>
      <c r="C78" s="37">
        <f t="shared" si="4"/>
        <v>1</v>
      </c>
      <c r="D78" s="38">
        <v>326184.7304253118</v>
      </c>
      <c r="E78" s="37">
        <f t="shared" si="5"/>
        <v>0.09732500360240048</v>
      </c>
    </row>
    <row r="79" spans="1:7" ht="15" customHeight="1">
      <c r="A79" s="323" t="s">
        <v>29</v>
      </c>
      <c r="B79" s="323"/>
      <c r="C79" s="323"/>
      <c r="D79" s="323"/>
      <c r="E79" s="323"/>
      <c r="F79" s="323"/>
      <c r="G79" s="44"/>
    </row>
    <row r="80" spans="1:7" ht="15.75">
      <c r="A80" s="323"/>
      <c r="B80" s="323"/>
      <c r="C80" s="323"/>
      <c r="D80" s="323"/>
      <c r="E80" s="323"/>
      <c r="F80" s="323"/>
      <c r="G80" s="44"/>
    </row>
    <row r="82" spans="1:6" ht="15.75" customHeight="1">
      <c r="A82" s="324" t="s">
        <v>165</v>
      </c>
      <c r="B82" s="324"/>
      <c r="C82" s="324"/>
      <c r="D82" s="324"/>
      <c r="E82" s="324"/>
      <c r="F82" s="324"/>
    </row>
    <row r="83" spans="1:6" ht="15.75">
      <c r="A83" s="324"/>
      <c r="B83" s="324"/>
      <c r="C83" s="324"/>
      <c r="D83" s="324"/>
      <c r="E83" s="324"/>
      <c r="F83" s="324"/>
    </row>
    <row r="84" spans="1:6" ht="15.75">
      <c r="A84" s="324"/>
      <c r="B84" s="324"/>
      <c r="C84" s="324"/>
      <c r="D84" s="324"/>
      <c r="E84" s="324"/>
      <c r="F84" s="324"/>
    </row>
    <row r="85" spans="1:6" ht="15.75">
      <c r="A85" s="324"/>
      <c r="B85" s="324"/>
      <c r="C85" s="324"/>
      <c r="D85" s="324"/>
      <c r="E85" s="324"/>
      <c r="F85" s="324"/>
    </row>
    <row r="86" spans="1:6" ht="15.75">
      <c r="A86" s="324"/>
      <c r="B86" s="324"/>
      <c r="C86" s="324"/>
      <c r="D86" s="324"/>
      <c r="E86" s="324"/>
      <c r="F86" s="324"/>
    </row>
    <row r="87" spans="1:6" ht="15.75">
      <c r="A87" s="324"/>
      <c r="B87" s="324"/>
      <c r="C87" s="324"/>
      <c r="D87" s="324"/>
      <c r="E87" s="324"/>
      <c r="F87" s="324"/>
    </row>
    <row r="88" spans="1:6" ht="15.75">
      <c r="A88" s="43"/>
      <c r="B88" s="43"/>
      <c r="C88" s="43"/>
      <c r="D88" s="43"/>
      <c r="E88" s="43"/>
      <c r="F88" s="43"/>
    </row>
    <row r="89" ht="15.75">
      <c r="A89" s="1" t="s">
        <v>141</v>
      </c>
    </row>
    <row r="90" spans="1:5" ht="15.75">
      <c r="A90" s="210" t="s">
        <v>142</v>
      </c>
      <c r="B90" s="210" t="s">
        <v>30</v>
      </c>
      <c r="C90" s="210" t="s">
        <v>234</v>
      </c>
      <c r="D90" s="210" t="s">
        <v>31</v>
      </c>
      <c r="E90" s="210" t="s">
        <v>70</v>
      </c>
    </row>
    <row r="91" spans="1:5" ht="15.75">
      <c r="A91" s="33" t="s">
        <v>143</v>
      </c>
      <c r="B91" s="214">
        <v>1582.7500021571927</v>
      </c>
      <c r="C91" s="34">
        <f>B91/$B$94</f>
        <v>0.12944310239602375</v>
      </c>
      <c r="D91" s="214">
        <v>88291.96008065807</v>
      </c>
      <c r="E91" s="34">
        <f>B91/D91</f>
        <v>0.017926320819146958</v>
      </c>
    </row>
    <row r="92" spans="1:5" ht="15.75">
      <c r="A92" s="33" t="s">
        <v>144</v>
      </c>
      <c r="B92" s="214">
        <v>831.780001781706</v>
      </c>
      <c r="C92" s="34">
        <f>B92/$B$94</f>
        <v>0.06802602040426406</v>
      </c>
      <c r="D92" s="214">
        <v>31643.33004855397</v>
      </c>
      <c r="E92" s="34">
        <f>B92/D92</f>
        <v>0.026286108336430178</v>
      </c>
    </row>
    <row r="93" spans="1:5" ht="15.75">
      <c r="A93" s="33" t="s">
        <v>145</v>
      </c>
      <c r="B93" s="215">
        <v>9812.850002103138</v>
      </c>
      <c r="C93" s="34">
        <f>B93/$B$94</f>
        <v>0.8025308771997122</v>
      </c>
      <c r="D93" s="214">
        <v>10505.550003201359</v>
      </c>
      <c r="E93" s="34">
        <f>B93/D93</f>
        <v>0.9340634235344999</v>
      </c>
    </row>
    <row r="94" spans="1:5" ht="15.75">
      <c r="A94" s="210" t="s">
        <v>2</v>
      </c>
      <c r="B94" s="38">
        <v>12227.380006042036</v>
      </c>
      <c r="C94" s="37">
        <f>B94/$B$94</f>
        <v>1</v>
      </c>
      <c r="D94" s="38">
        <v>130440.8401324134</v>
      </c>
      <c r="E94" s="37">
        <f>B94/D94</f>
        <v>0.09373889338361935</v>
      </c>
    </row>
    <row r="95" spans="1:6" ht="15.75">
      <c r="A95" s="323" t="s">
        <v>29</v>
      </c>
      <c r="B95" s="323"/>
      <c r="C95" s="323"/>
      <c r="D95" s="323"/>
      <c r="E95" s="323"/>
      <c r="F95" s="323"/>
    </row>
    <row r="96" spans="1:6" ht="15.75">
      <c r="A96" s="323"/>
      <c r="B96" s="323"/>
      <c r="C96" s="323"/>
      <c r="D96" s="323"/>
      <c r="E96" s="323"/>
      <c r="F96" s="323"/>
    </row>
    <row r="98" spans="1:7" ht="15" customHeight="1">
      <c r="A98" s="325" t="s">
        <v>295</v>
      </c>
      <c r="B98" s="324"/>
      <c r="C98" s="324"/>
      <c r="D98" s="324"/>
      <c r="E98" s="324"/>
      <c r="F98" s="324"/>
      <c r="G98" s="44"/>
    </row>
    <row r="99" spans="1:7" ht="15.75">
      <c r="A99" s="324"/>
      <c r="B99" s="324"/>
      <c r="C99" s="324"/>
      <c r="D99" s="324"/>
      <c r="E99" s="324"/>
      <c r="F99" s="324"/>
      <c r="G99" s="44"/>
    </row>
    <row r="100" spans="1:6" ht="15.75">
      <c r="A100" s="324"/>
      <c r="B100" s="324"/>
      <c r="C100" s="324"/>
      <c r="D100" s="324"/>
      <c r="E100" s="324"/>
      <c r="F100" s="324"/>
    </row>
    <row r="101" spans="1:6" ht="15.75">
      <c r="A101" s="324"/>
      <c r="B101" s="324"/>
      <c r="C101" s="324"/>
      <c r="D101" s="324"/>
      <c r="E101" s="324"/>
      <c r="F101" s="324"/>
    </row>
    <row r="102" spans="1:6" ht="15.75">
      <c r="A102" s="324"/>
      <c r="B102" s="324"/>
      <c r="C102" s="324"/>
      <c r="D102" s="324"/>
      <c r="E102" s="324"/>
      <c r="F102" s="324"/>
    </row>
    <row r="104" ht="15.75">
      <c r="A104" s="1" t="s">
        <v>166</v>
      </c>
    </row>
    <row r="105" spans="1:5" ht="15.75">
      <c r="A105" s="4" t="s">
        <v>44</v>
      </c>
      <c r="B105" s="4" t="s">
        <v>30</v>
      </c>
      <c r="C105" s="4" t="s">
        <v>77</v>
      </c>
      <c r="D105" s="4" t="s">
        <v>31</v>
      </c>
      <c r="E105" s="4" t="s">
        <v>70</v>
      </c>
    </row>
    <row r="106" spans="1:5" ht="15.75">
      <c r="A106" s="33" t="s">
        <v>288</v>
      </c>
      <c r="B106" s="35">
        <v>43565.69999471798</v>
      </c>
      <c r="C106" s="34">
        <v>0.53</v>
      </c>
      <c r="D106" s="35">
        <v>44034.3799947717</v>
      </c>
      <c r="E106" s="34">
        <v>0.989</v>
      </c>
    </row>
    <row r="107" spans="1:5" ht="15.75">
      <c r="A107" s="33" t="s">
        <v>167</v>
      </c>
      <c r="B107" s="35">
        <v>12879.399993791852</v>
      </c>
      <c r="C107" s="34">
        <v>0.16</v>
      </c>
      <c r="D107" s="35">
        <v>12897.599993899143</v>
      </c>
      <c r="E107" s="34">
        <v>0.999</v>
      </c>
    </row>
    <row r="108" spans="1:5" ht="15.75">
      <c r="A108" s="33" t="s">
        <v>168</v>
      </c>
      <c r="B108" s="35">
        <v>4910.1000052972</v>
      </c>
      <c r="C108" s="34">
        <v>0.06</v>
      </c>
      <c r="D108" s="35">
        <v>60659.980015267065</v>
      </c>
      <c r="E108" s="34">
        <v>0.081</v>
      </c>
    </row>
    <row r="109" spans="1:5" ht="15.75">
      <c r="A109" s="33" t="s">
        <v>6</v>
      </c>
      <c r="B109" s="212">
        <v>21511.860012089142</v>
      </c>
      <c r="C109" s="34">
        <v>0.26</v>
      </c>
      <c r="D109" s="212">
        <v>395598.86013387586</v>
      </c>
      <c r="E109" s="34">
        <v>0.054</v>
      </c>
    </row>
    <row r="110" spans="1:5" ht="15.75">
      <c r="A110" s="210" t="s">
        <v>2</v>
      </c>
      <c r="B110" s="38">
        <v>82867.06000589617</v>
      </c>
      <c r="C110" s="37">
        <v>1</v>
      </c>
      <c r="D110" s="38">
        <v>513190.82013781375</v>
      </c>
      <c r="E110" s="37">
        <v>0.161</v>
      </c>
    </row>
    <row r="111" spans="1:6" ht="15.75">
      <c r="A111" s="323" t="s">
        <v>29</v>
      </c>
      <c r="B111" s="323"/>
      <c r="C111" s="323"/>
      <c r="D111" s="323"/>
      <c r="E111" s="323"/>
      <c r="F111" s="323"/>
    </row>
    <row r="112" spans="1:6" ht="15.75">
      <c r="A112" s="323"/>
      <c r="B112" s="323"/>
      <c r="C112" s="323"/>
      <c r="D112" s="323"/>
      <c r="E112" s="323"/>
      <c r="F112" s="323"/>
    </row>
    <row r="113" ht="15.75">
      <c r="A113" s="1"/>
    </row>
    <row r="114" ht="15.75">
      <c r="A114" s="1"/>
    </row>
    <row r="115" ht="15.75">
      <c r="A115" s="1"/>
    </row>
    <row r="117" spans="1:6" ht="15.75" customHeight="1">
      <c r="A117" s="324"/>
      <c r="B117" s="324"/>
      <c r="C117" s="324"/>
      <c r="D117" s="324"/>
      <c r="E117" s="324"/>
      <c r="F117" s="324"/>
    </row>
    <row r="118" spans="1:6" ht="15.75">
      <c r="A118" s="324"/>
      <c r="B118" s="324"/>
      <c r="C118" s="324"/>
      <c r="D118" s="324"/>
      <c r="E118" s="324"/>
      <c r="F118" s="324"/>
    </row>
    <row r="119" spans="1:6" ht="15.75">
      <c r="A119" s="324"/>
      <c r="B119" s="324"/>
      <c r="C119" s="324"/>
      <c r="D119" s="324"/>
      <c r="E119" s="324"/>
      <c r="F119" s="324"/>
    </row>
    <row r="120" spans="1:6" ht="15.75">
      <c r="A120" s="324"/>
      <c r="B120" s="324"/>
      <c r="C120" s="324"/>
      <c r="D120" s="324"/>
      <c r="E120" s="324"/>
      <c r="F120" s="324"/>
    </row>
    <row r="121" spans="1:6" ht="15.75">
      <c r="A121" s="43"/>
      <c r="B121" s="43"/>
      <c r="C121" s="43"/>
      <c r="D121" s="43"/>
      <c r="E121" s="43"/>
      <c r="F121" s="43"/>
    </row>
    <row r="122" spans="1:6" ht="15.75">
      <c r="A122" s="43"/>
      <c r="B122" s="43"/>
      <c r="C122" s="43"/>
      <c r="D122" s="43"/>
      <c r="E122" s="43"/>
      <c r="F122" s="43"/>
    </row>
  </sheetData>
  <sheetProtection/>
  <mergeCells count="12">
    <mergeCell ref="A26:F27"/>
    <mergeCell ref="A95:F96"/>
    <mergeCell ref="A5:F9"/>
    <mergeCell ref="A33:F39"/>
    <mergeCell ref="A61:F65"/>
    <mergeCell ref="A82:F87"/>
    <mergeCell ref="A111:F112"/>
    <mergeCell ref="A117:F120"/>
    <mergeCell ref="A29:F31"/>
    <mergeCell ref="A55:F56"/>
    <mergeCell ref="A79:F80"/>
    <mergeCell ref="A98:F102"/>
  </mergeCells>
  <printOptions horizontalCentered="1"/>
  <pageMargins left="0.5905511811023623" right="0.5905511811023623" top="0.5905511811023623" bottom="0.5905511811023623" header="0.31496062992125984" footer="0.31496062992125984"/>
  <pageSetup orientation="portrait" scale="72" r:id="rId1"/>
  <headerFooter>
    <oddHeader>&amp;R&amp;12Región de Coquimbo, Información Censo 2007</oddHeader>
  </headerFooter>
  <rowBreaks count="2" manualBreakCount="2">
    <brk id="56" max="5" man="1"/>
    <brk id="112" max="5" man="1"/>
  </rowBreaks>
  <ignoredErrors>
    <ignoredError sqref="C25" formula="1"/>
  </ignoredErrors>
</worksheet>
</file>

<file path=xl/worksheets/sheet5.xml><?xml version="1.0" encoding="utf-8"?>
<worksheet xmlns="http://schemas.openxmlformats.org/spreadsheetml/2006/main" xmlns:r="http://schemas.openxmlformats.org/officeDocument/2006/relationships">
  <dimension ref="A1:J92"/>
  <sheetViews>
    <sheetView view="pageBreakPreview" zoomScale="70" zoomScaleSheetLayoutView="70" zoomScalePageLayoutView="0" workbookViewId="0" topLeftCell="A1">
      <selection activeCell="J17" sqref="J17"/>
    </sheetView>
  </sheetViews>
  <sheetFormatPr defaultColWidth="11.421875" defaultRowHeight="15"/>
  <cols>
    <col min="1" max="1" width="32.00390625" style="46" customWidth="1"/>
    <col min="2" max="2" width="18.421875" style="46" customWidth="1"/>
    <col min="3" max="3" width="18.140625" style="46" customWidth="1"/>
    <col min="4" max="4" width="19.28125" style="46" customWidth="1"/>
    <col min="5" max="5" width="18.00390625" style="46" customWidth="1"/>
    <col min="6" max="6" width="16.57421875" style="46" customWidth="1"/>
    <col min="7" max="7" width="11.421875" style="46" customWidth="1"/>
    <col min="8" max="8" width="29.8515625" style="46" bestFit="1" customWidth="1"/>
    <col min="9" max="9" width="11.421875" style="46" customWidth="1"/>
    <col min="10" max="10" width="14.8515625" style="46" customWidth="1"/>
    <col min="11" max="16384" width="11.421875" style="46" customWidth="1"/>
  </cols>
  <sheetData>
    <row r="1" ht="17.25">
      <c r="A1" s="45" t="s">
        <v>56</v>
      </c>
    </row>
    <row r="2" ht="17.25">
      <c r="A2" s="45"/>
    </row>
    <row r="3" ht="17.25">
      <c r="A3" s="45" t="s">
        <v>82</v>
      </c>
    </row>
    <row r="4" ht="17.25">
      <c r="A4" s="45"/>
    </row>
    <row r="5" spans="1:6" ht="15" customHeight="1">
      <c r="A5" s="327" t="s">
        <v>111</v>
      </c>
      <c r="B5" s="327"/>
      <c r="C5" s="327"/>
      <c r="D5" s="327"/>
      <c r="E5" s="327"/>
      <c r="F5" s="327"/>
    </row>
    <row r="6" spans="1:6" ht="17.25">
      <c r="A6" s="327"/>
      <c r="B6" s="327"/>
      <c r="C6" s="327"/>
      <c r="D6" s="327"/>
      <c r="E6" s="327"/>
      <c r="F6" s="327"/>
    </row>
    <row r="7" spans="1:6" ht="17.25">
      <c r="A7" s="47"/>
      <c r="B7" s="47"/>
      <c r="C7" s="47"/>
      <c r="D7" s="47"/>
      <c r="E7" s="47"/>
      <c r="F7" s="47"/>
    </row>
    <row r="8" spans="1:5" ht="17.25">
      <c r="A8" s="48" t="s">
        <v>88</v>
      </c>
      <c r="B8" s="47"/>
      <c r="C8" s="47"/>
      <c r="D8" s="47"/>
      <c r="E8" s="47"/>
    </row>
    <row r="9" spans="1:6" ht="51.75">
      <c r="A9" s="49" t="s">
        <v>44</v>
      </c>
      <c r="B9" s="49" t="s">
        <v>170</v>
      </c>
      <c r="C9" s="49" t="s">
        <v>367</v>
      </c>
      <c r="D9" s="49" t="s">
        <v>19</v>
      </c>
      <c r="E9" s="49" t="s">
        <v>87</v>
      </c>
      <c r="F9" s="49" t="s">
        <v>303</v>
      </c>
    </row>
    <row r="10" spans="1:6" ht="17.25">
      <c r="A10" s="50" t="s">
        <v>302</v>
      </c>
      <c r="B10" s="51">
        <v>10597.06</v>
      </c>
      <c r="C10" s="51">
        <v>8721.59</v>
      </c>
      <c r="D10" s="52">
        <f>+C10/B10-1</f>
        <v>-0.1769802190418851</v>
      </c>
      <c r="E10" s="51">
        <f>+C10-B10</f>
        <v>-1875.4699999999993</v>
      </c>
      <c r="F10" s="52">
        <f>+C10/$C$21</f>
        <v>0.3139963173005475</v>
      </c>
    </row>
    <row r="11" spans="1:6" ht="17.25">
      <c r="A11" s="50" t="s">
        <v>161</v>
      </c>
      <c r="B11" s="51">
        <v>6290.71</v>
      </c>
      <c r="C11" s="51">
        <v>5024.02</v>
      </c>
      <c r="D11" s="52">
        <f aca="true" t="shared" si="0" ref="D11:D21">+C11/B11-1</f>
        <v>-0.201358829130575</v>
      </c>
      <c r="E11" s="51">
        <f aca="true" t="shared" si="1" ref="E11:E21">+C11-B11</f>
        <v>-1266.6899999999996</v>
      </c>
      <c r="F11" s="52">
        <f aca="true" t="shared" si="2" ref="F11:F21">+C11/$C$21</f>
        <v>0.1808757093654135</v>
      </c>
    </row>
    <row r="12" spans="1:6" ht="17.25">
      <c r="A12" s="50" t="s">
        <v>78</v>
      </c>
      <c r="B12" s="51">
        <v>3437.01</v>
      </c>
      <c r="C12" s="51">
        <v>3719.54</v>
      </c>
      <c r="D12" s="52">
        <f t="shared" si="0"/>
        <v>0.08220226301349132</v>
      </c>
      <c r="E12" s="51">
        <f t="shared" si="1"/>
        <v>282.52999999999975</v>
      </c>
      <c r="F12" s="52">
        <f t="shared" si="2"/>
        <v>0.13391157599154263</v>
      </c>
    </row>
    <row r="13" spans="1:6" ht="17.25">
      <c r="A13" s="50" t="s">
        <v>171</v>
      </c>
      <c r="B13" s="51">
        <v>2067.3</v>
      </c>
      <c r="C13" s="51">
        <v>2630.5</v>
      </c>
      <c r="D13" s="52">
        <f t="shared" si="0"/>
        <v>0.27243264160982905</v>
      </c>
      <c r="E13" s="51">
        <f t="shared" si="1"/>
        <v>563.1999999999998</v>
      </c>
      <c r="F13" s="52">
        <f t="shared" si="2"/>
        <v>0.09470375386358337</v>
      </c>
    </row>
    <row r="14" spans="1:6" ht="17.25">
      <c r="A14" s="50" t="s">
        <v>95</v>
      </c>
      <c r="B14" s="51">
        <v>1662.06</v>
      </c>
      <c r="C14" s="51">
        <v>2466.1</v>
      </c>
      <c r="D14" s="52">
        <f t="shared" si="0"/>
        <v>0.4837611157238608</v>
      </c>
      <c r="E14" s="51">
        <f t="shared" si="1"/>
        <v>804.04</v>
      </c>
      <c r="F14" s="52">
        <f t="shared" si="2"/>
        <v>0.08878499426078044</v>
      </c>
    </row>
    <row r="15" spans="1:6" ht="17.25">
      <c r="A15" s="50" t="s">
        <v>163</v>
      </c>
      <c r="B15" s="51">
        <v>1194.67</v>
      </c>
      <c r="C15" s="51">
        <v>1244.73</v>
      </c>
      <c r="D15" s="52">
        <f t="shared" si="0"/>
        <v>0.04190278486946175</v>
      </c>
      <c r="E15" s="51">
        <f t="shared" si="1"/>
        <v>50.059999999999945</v>
      </c>
      <c r="F15" s="52">
        <f t="shared" si="2"/>
        <v>0.044813002678813205</v>
      </c>
    </row>
    <row r="16" spans="1:6" ht="17.25">
      <c r="A16" s="50" t="s">
        <v>172</v>
      </c>
      <c r="B16" s="51">
        <v>1292.81</v>
      </c>
      <c r="C16" s="51">
        <v>1178.0801</v>
      </c>
      <c r="D16" s="52">
        <f t="shared" si="0"/>
        <v>-0.0887445951067829</v>
      </c>
      <c r="E16" s="51">
        <f t="shared" si="1"/>
        <v>-114.72990000000004</v>
      </c>
      <c r="F16" s="52">
        <f t="shared" si="2"/>
        <v>0.042413460491155935</v>
      </c>
    </row>
    <row r="17" spans="1:6" ht="17.25">
      <c r="A17" s="50" t="s">
        <v>164</v>
      </c>
      <c r="B17" s="51">
        <v>1085.72</v>
      </c>
      <c r="C17" s="51">
        <v>1054.28</v>
      </c>
      <c r="D17" s="52">
        <f t="shared" si="0"/>
        <v>-0.02895774232767201</v>
      </c>
      <c r="E17" s="51">
        <f t="shared" si="1"/>
        <v>-31.440000000000055</v>
      </c>
      <c r="F17" s="52">
        <f t="shared" si="2"/>
        <v>0.03795638609515251</v>
      </c>
    </row>
    <row r="18" spans="1:6" ht="17.25">
      <c r="A18" s="50" t="s">
        <v>173</v>
      </c>
      <c r="B18" s="51">
        <v>387.69</v>
      </c>
      <c r="C18" s="51">
        <v>350.57</v>
      </c>
      <c r="D18" s="52">
        <f t="shared" si="0"/>
        <v>-0.0957466016662798</v>
      </c>
      <c r="E18" s="51">
        <f t="shared" si="1"/>
        <v>-37.120000000000005</v>
      </c>
      <c r="F18" s="52">
        <f t="shared" si="2"/>
        <v>0.012621286824541503</v>
      </c>
    </row>
    <row r="19" spans="1:6" ht="17.25">
      <c r="A19" s="50" t="s">
        <v>174</v>
      </c>
      <c r="B19" s="51">
        <v>356.16</v>
      </c>
      <c r="C19" s="51">
        <v>335.83002</v>
      </c>
      <c r="D19" s="52">
        <f t="shared" si="0"/>
        <v>-0.05708103099730466</v>
      </c>
      <c r="E19" s="51">
        <f t="shared" si="1"/>
        <v>-20.329980000000035</v>
      </c>
      <c r="F19" s="52">
        <f t="shared" si="2"/>
        <v>0.012090615302825425</v>
      </c>
    </row>
    <row r="20" spans="1:6" ht="17.25">
      <c r="A20" s="50" t="s">
        <v>6</v>
      </c>
      <c r="B20" s="51">
        <v>1489.7300000000032</v>
      </c>
      <c r="C20" s="51">
        <v>1050.8499787</v>
      </c>
      <c r="D20" s="52">
        <f t="shared" si="0"/>
        <v>-0.29460373443510046</v>
      </c>
      <c r="E20" s="51">
        <f t="shared" si="1"/>
        <v>-438.88002130000314</v>
      </c>
      <c r="F20" s="52">
        <f t="shared" si="2"/>
        <v>0.037832897825644037</v>
      </c>
    </row>
    <row r="21" spans="1:6" ht="17.25">
      <c r="A21" s="53" t="s">
        <v>2</v>
      </c>
      <c r="B21" s="223">
        <v>29860.920000000002</v>
      </c>
      <c r="C21" s="223">
        <v>27776.0900987</v>
      </c>
      <c r="D21" s="52">
        <f t="shared" si="0"/>
        <v>-0.06981800632063595</v>
      </c>
      <c r="E21" s="51">
        <f t="shared" si="1"/>
        <v>-2084.8299013000033</v>
      </c>
      <c r="F21" s="52">
        <f t="shared" si="2"/>
        <v>1</v>
      </c>
    </row>
    <row r="22" spans="1:6" ht="17.25" customHeight="1">
      <c r="A22" s="329" t="s">
        <v>175</v>
      </c>
      <c r="B22" s="329"/>
      <c r="C22" s="329"/>
      <c r="D22" s="329"/>
      <c r="E22" s="329"/>
      <c r="F22" s="329"/>
    </row>
    <row r="23" spans="1:5" ht="17.25">
      <c r="A23" s="48"/>
      <c r="B23" s="224"/>
      <c r="C23" s="224"/>
      <c r="D23" s="47"/>
      <c r="E23" s="47"/>
    </row>
    <row r="24" ht="17.25">
      <c r="A24" s="45" t="s">
        <v>69</v>
      </c>
    </row>
    <row r="25" spans="1:5" ht="17.25">
      <c r="A25" s="53" t="s">
        <v>44</v>
      </c>
      <c r="B25" s="49" t="s">
        <v>15</v>
      </c>
      <c r="C25" s="49" t="s">
        <v>79</v>
      </c>
      <c r="D25" s="49" t="s">
        <v>70</v>
      </c>
      <c r="E25" s="140"/>
    </row>
    <row r="26" spans="1:5" ht="17.25">
      <c r="A26" s="54" t="s">
        <v>83</v>
      </c>
      <c r="B26" s="219">
        <v>1415.27838368</v>
      </c>
      <c r="C26" s="263">
        <v>6236.582801810001</v>
      </c>
      <c r="D26" s="55">
        <f>+B26/C26</f>
        <v>0.2269317074198475</v>
      </c>
      <c r="E26" s="143"/>
    </row>
    <row r="27" spans="1:5" ht="17.25">
      <c r="A27" s="54" t="s">
        <v>152</v>
      </c>
      <c r="B27" s="219">
        <v>812.0749878</v>
      </c>
      <c r="C27" s="263">
        <v>1497.7566553</v>
      </c>
      <c r="D27" s="55">
        <f aca="true" t="shared" si="3" ref="D27:D37">+B27/C27</f>
        <v>0.5421942108728883</v>
      </c>
      <c r="E27" s="143"/>
    </row>
    <row r="28" spans="1:5" ht="17.25">
      <c r="A28" s="54" t="s">
        <v>43</v>
      </c>
      <c r="B28" s="219">
        <v>693.2883295500001</v>
      </c>
      <c r="C28" s="263">
        <v>10009.439865860002</v>
      </c>
      <c r="D28" s="55">
        <f t="shared" si="3"/>
        <v>0.06926344918806636</v>
      </c>
      <c r="E28" s="143"/>
    </row>
    <row r="29" spans="1:5" ht="17.25">
      <c r="A29" s="54" t="s">
        <v>176</v>
      </c>
      <c r="B29" s="219">
        <v>642.50231314</v>
      </c>
      <c r="C29" s="263">
        <v>2475.3387116200006</v>
      </c>
      <c r="D29" s="55">
        <f t="shared" si="3"/>
        <v>0.2595613723988142</v>
      </c>
      <c r="E29" s="143"/>
    </row>
    <row r="30" spans="1:5" ht="17.25">
      <c r="A30" s="54" t="s">
        <v>159</v>
      </c>
      <c r="B30" s="219">
        <v>625.06888842</v>
      </c>
      <c r="C30" s="263">
        <v>3194.4815764200002</v>
      </c>
      <c r="D30" s="55">
        <f t="shared" si="3"/>
        <v>0.19567146451365788</v>
      </c>
      <c r="E30" s="143"/>
    </row>
    <row r="31" spans="1:5" ht="17.25">
      <c r="A31" s="54" t="s">
        <v>156</v>
      </c>
      <c r="B31" s="219">
        <v>352.5</v>
      </c>
      <c r="C31" s="263">
        <v>532.13646998</v>
      </c>
      <c r="D31" s="55">
        <f t="shared" si="3"/>
        <v>0.6624240582744657</v>
      </c>
      <c r="E31" s="143"/>
    </row>
    <row r="32" spans="1:5" ht="17.25">
      <c r="A32" s="54" t="s">
        <v>158</v>
      </c>
      <c r="B32" s="219">
        <v>340.555</v>
      </c>
      <c r="C32" s="263">
        <v>1737.97133127</v>
      </c>
      <c r="D32" s="55">
        <f t="shared" si="3"/>
        <v>0.19594972245666667</v>
      </c>
      <c r="E32" s="143"/>
    </row>
    <row r="33" spans="1:5" ht="17.25">
      <c r="A33" s="54" t="s">
        <v>155</v>
      </c>
      <c r="B33" s="219">
        <v>287.7433424000001</v>
      </c>
      <c r="C33" s="263">
        <v>962.0995868300002</v>
      </c>
      <c r="D33" s="55">
        <f t="shared" si="3"/>
        <v>0.2990785427401325</v>
      </c>
      <c r="E33" s="143"/>
    </row>
    <row r="34" spans="1:5" ht="17.25">
      <c r="A34" s="54" t="s">
        <v>81</v>
      </c>
      <c r="B34" s="219">
        <v>275.55944162000003</v>
      </c>
      <c r="C34" s="263">
        <v>4936.05461733</v>
      </c>
      <c r="D34" s="55">
        <f t="shared" si="3"/>
        <v>0.05582584938435204</v>
      </c>
      <c r="E34" s="143"/>
    </row>
    <row r="35" spans="1:5" ht="17.25">
      <c r="A35" s="54" t="s">
        <v>177</v>
      </c>
      <c r="B35" s="219">
        <v>239.74049767</v>
      </c>
      <c r="C35" s="263">
        <v>1718.79268807</v>
      </c>
      <c r="D35" s="55">
        <f t="shared" si="3"/>
        <v>0.13948191619269693</v>
      </c>
      <c r="E35" s="143"/>
    </row>
    <row r="36" spans="1:5" ht="17.25">
      <c r="A36" s="54" t="s">
        <v>6</v>
      </c>
      <c r="B36" s="219">
        <f>+B37-SUM(B26:B35)</f>
        <v>1424.2556389000001</v>
      </c>
      <c r="C36" s="219">
        <f>+C37-SUM(C26:C35)</f>
        <v>36544.61665253001</v>
      </c>
      <c r="D36" s="55">
        <f t="shared" si="3"/>
        <v>0.03897306277534582</v>
      </c>
      <c r="E36" s="143"/>
    </row>
    <row r="37" spans="1:5" ht="17.25">
      <c r="A37" s="56" t="s">
        <v>2</v>
      </c>
      <c r="B37" s="221">
        <v>7108.566823180001</v>
      </c>
      <c r="C37" s="221">
        <v>69845.27095702001</v>
      </c>
      <c r="D37" s="55">
        <f t="shared" si="3"/>
        <v>0.10177592163046127</v>
      </c>
      <c r="E37" s="262"/>
    </row>
    <row r="38" spans="1:6" ht="17.25">
      <c r="A38" s="328" t="s">
        <v>347</v>
      </c>
      <c r="B38" s="328"/>
      <c r="C38" s="328"/>
      <c r="D38" s="328"/>
      <c r="E38" s="328"/>
      <c r="F38" s="328"/>
    </row>
    <row r="39" spans="1:3" ht="17.25">
      <c r="A39" s="57"/>
      <c r="B39" s="222"/>
      <c r="C39" s="222"/>
    </row>
    <row r="40" spans="1:3" ht="17.25">
      <c r="A40" s="58" t="s">
        <v>314</v>
      </c>
      <c r="B40" s="222"/>
      <c r="C40" s="222"/>
    </row>
    <row r="41" spans="1:6" s="59" customFormat="1" ht="17.25">
      <c r="A41" s="243" t="s">
        <v>315</v>
      </c>
      <c r="B41" s="49" t="s">
        <v>15</v>
      </c>
      <c r="C41" s="244" t="s">
        <v>79</v>
      </c>
      <c r="D41" s="244" t="s">
        <v>70</v>
      </c>
      <c r="E41" s="46"/>
      <c r="F41" s="46"/>
    </row>
    <row r="42" spans="1:4" ht="33" customHeight="1">
      <c r="A42" s="51" t="s">
        <v>144</v>
      </c>
      <c r="B42" s="51">
        <v>1635.722</v>
      </c>
      <c r="C42" s="51">
        <v>36374.579</v>
      </c>
      <c r="D42" s="55">
        <f>+B42/C42</f>
        <v>0.044968822869400085</v>
      </c>
    </row>
    <row r="43" spans="1:7" ht="30.75" customHeight="1">
      <c r="A43" s="51" t="s">
        <v>143</v>
      </c>
      <c r="B43" s="51">
        <v>1653.83</v>
      </c>
      <c r="C43" s="51">
        <v>105543.546</v>
      </c>
      <c r="D43" s="55">
        <f>+B43/C43</f>
        <v>0.015669645967741126</v>
      </c>
      <c r="G43" s="135"/>
    </row>
    <row r="44" spans="1:7" ht="30.75" customHeight="1">
      <c r="A44" s="51" t="s">
        <v>145</v>
      </c>
      <c r="B44" s="51">
        <v>8053.278</v>
      </c>
      <c r="C44" s="51">
        <v>8515.887999999999</v>
      </c>
      <c r="D44" s="55">
        <f>+B44/C44</f>
        <v>0.9456768337018995</v>
      </c>
      <c r="G44" s="135"/>
    </row>
    <row r="45" spans="1:7" ht="30.75" customHeight="1">
      <c r="A45" s="51" t="s">
        <v>2</v>
      </c>
      <c r="B45" s="51">
        <f>SUM(B42:B44)</f>
        <v>11342.83</v>
      </c>
      <c r="C45" s="51">
        <f>SUM(C42:C44)</f>
        <v>150434.013</v>
      </c>
      <c r="D45" s="55">
        <f>+B45/C45</f>
        <v>0.07540070077104172</v>
      </c>
      <c r="G45" s="135"/>
    </row>
    <row r="46" spans="1:7" ht="31.5" customHeight="1">
      <c r="A46" s="326" t="s">
        <v>348</v>
      </c>
      <c r="B46" s="326"/>
      <c r="C46" s="326"/>
      <c r="D46" s="326"/>
      <c r="E46" s="326"/>
      <c r="F46" s="326"/>
      <c r="G46" s="135"/>
    </row>
    <row r="47" spans="1:7" ht="17.25">
      <c r="A47" s="58" t="s">
        <v>351</v>
      </c>
      <c r="G47" s="135"/>
    </row>
    <row r="48" spans="1:7" ht="31.5" customHeight="1">
      <c r="A48" s="49" t="s">
        <v>84</v>
      </c>
      <c r="B48" s="49" t="s">
        <v>15</v>
      </c>
      <c r="C48" s="244" t="s">
        <v>79</v>
      </c>
      <c r="D48" s="244" t="s">
        <v>70</v>
      </c>
      <c r="E48" s="59"/>
      <c r="F48" s="59"/>
      <c r="G48" s="135"/>
    </row>
    <row r="49" spans="1:7" ht="31.5" customHeight="1">
      <c r="A49" s="60" t="s">
        <v>85</v>
      </c>
      <c r="B49" s="61"/>
      <c r="C49" s="61"/>
      <c r="D49" s="62"/>
      <c r="G49" s="135"/>
    </row>
    <row r="50" spans="1:7" ht="31.5" customHeight="1">
      <c r="A50" s="63" t="s">
        <v>182</v>
      </c>
      <c r="B50" s="51">
        <v>583.24</v>
      </c>
      <c r="C50" s="51">
        <v>8232.678</v>
      </c>
      <c r="D50" s="55">
        <f>+B50/C50</f>
        <v>0.07084450527519721</v>
      </c>
      <c r="G50" s="135"/>
    </row>
    <row r="51" spans="1:7" ht="17.25" customHeight="1">
      <c r="A51" s="63" t="s">
        <v>108</v>
      </c>
      <c r="B51" s="51">
        <v>282.47</v>
      </c>
      <c r="C51" s="51">
        <v>43211.009</v>
      </c>
      <c r="D51" s="55">
        <f>+B51/C51</f>
        <v>0.006536991533801028</v>
      </c>
      <c r="G51" s="135"/>
    </row>
    <row r="52" spans="1:7" ht="31.5" customHeight="1">
      <c r="A52" s="63" t="s">
        <v>181</v>
      </c>
      <c r="B52" s="51">
        <v>272.45</v>
      </c>
      <c r="C52" s="51">
        <v>6461.589</v>
      </c>
      <c r="D52" s="55">
        <f>+B52/C52</f>
        <v>0.042164551165355765</v>
      </c>
      <c r="G52" s="135"/>
    </row>
    <row r="53" spans="1:7" ht="31.5" customHeight="1">
      <c r="A53" s="64" t="s">
        <v>86</v>
      </c>
      <c r="B53" s="65"/>
      <c r="C53" s="65"/>
      <c r="D53" s="66"/>
      <c r="G53" s="135"/>
    </row>
    <row r="54" spans="1:7" ht="31.5" customHeight="1">
      <c r="A54" s="67" t="s">
        <v>109</v>
      </c>
      <c r="B54" s="51">
        <v>775.43</v>
      </c>
      <c r="C54" s="51">
        <v>11698.303000000002</v>
      </c>
      <c r="D54" s="55">
        <f>+B54/C54</f>
        <v>0.0662856826327716</v>
      </c>
      <c r="G54" s="135"/>
    </row>
    <row r="55" spans="1:7" ht="17.25">
      <c r="A55" s="50" t="s">
        <v>110</v>
      </c>
      <c r="B55" s="51">
        <v>345.95</v>
      </c>
      <c r="C55" s="51">
        <v>15172.987</v>
      </c>
      <c r="D55" s="55">
        <f aca="true" t="shared" si="4" ref="D55:D60">+B55/C55</f>
        <v>0.022800388611682064</v>
      </c>
      <c r="G55" s="135"/>
    </row>
    <row r="56" spans="1:7" ht="34.5">
      <c r="A56" s="63" t="s">
        <v>180</v>
      </c>
      <c r="B56" s="51">
        <v>245.64</v>
      </c>
      <c r="C56" s="51">
        <v>410.90999999999997</v>
      </c>
      <c r="D56" s="55">
        <f t="shared" si="4"/>
        <v>0.5977951376213769</v>
      </c>
      <c r="G56" s="135"/>
    </row>
    <row r="57" spans="1:7" ht="17.25">
      <c r="A57" s="64" t="s">
        <v>178</v>
      </c>
      <c r="B57" s="65"/>
      <c r="C57" s="65"/>
      <c r="D57" s="66"/>
      <c r="G57" s="135"/>
    </row>
    <row r="58" spans="1:4" ht="17.25">
      <c r="A58" s="50" t="s">
        <v>179</v>
      </c>
      <c r="B58" s="51">
        <v>3508.191</v>
      </c>
      <c r="C58" s="51">
        <v>3729.0409999999997</v>
      </c>
      <c r="D58" s="55">
        <f t="shared" si="4"/>
        <v>0.9407756578702139</v>
      </c>
    </row>
    <row r="59" spans="1:4" ht="17.25">
      <c r="A59" s="33" t="s">
        <v>350</v>
      </c>
      <c r="B59" s="51">
        <v>1639.349</v>
      </c>
      <c r="C59" s="51">
        <v>1744.6989999999998</v>
      </c>
      <c r="D59" s="55">
        <f t="shared" si="4"/>
        <v>0.9396170915441575</v>
      </c>
    </row>
    <row r="60" spans="1:4" ht="17.25">
      <c r="A60" s="50" t="s">
        <v>349</v>
      </c>
      <c r="B60" s="51">
        <v>1547.944</v>
      </c>
      <c r="C60" s="51">
        <v>1547.944</v>
      </c>
      <c r="D60" s="55">
        <f t="shared" si="4"/>
        <v>1</v>
      </c>
    </row>
    <row r="61" spans="1:6" ht="17.25">
      <c r="A61" s="326" t="s">
        <v>348</v>
      </c>
      <c r="B61" s="326"/>
      <c r="C61" s="326"/>
      <c r="D61" s="326"/>
      <c r="E61" s="326"/>
      <c r="F61" s="326"/>
    </row>
    <row r="62" ht="17.25">
      <c r="A62" s="45" t="s">
        <v>56</v>
      </c>
    </row>
    <row r="63" ht="17.25">
      <c r="A63" s="45"/>
    </row>
    <row r="64" ht="17.25">
      <c r="A64" s="45" t="s">
        <v>82</v>
      </c>
    </row>
    <row r="65" ht="17.25">
      <c r="A65" s="45"/>
    </row>
    <row r="66" ht="17.25">
      <c r="A66" s="45" t="s">
        <v>352</v>
      </c>
    </row>
    <row r="67" spans="1:6" ht="34.5">
      <c r="A67" s="49" t="s">
        <v>44</v>
      </c>
      <c r="B67" s="49" t="s">
        <v>364</v>
      </c>
      <c r="C67" s="49" t="s">
        <v>365</v>
      </c>
      <c r="D67" s="49" t="s">
        <v>70</v>
      </c>
      <c r="E67" s="140"/>
      <c r="F67" s="140"/>
    </row>
    <row r="68" spans="1:6" ht="17.25">
      <c r="A68" s="50" t="s">
        <v>297</v>
      </c>
      <c r="B68" s="257">
        <v>2193</v>
      </c>
      <c r="C68" s="264">
        <v>54082</v>
      </c>
      <c r="D68" s="265">
        <f>+B68/C68</f>
        <v>0.0405495358899449</v>
      </c>
      <c r="E68" s="143"/>
      <c r="F68" s="143"/>
    </row>
    <row r="69" spans="1:6" ht="17.25">
      <c r="A69" s="50" t="s">
        <v>353</v>
      </c>
      <c r="B69" s="257">
        <v>409</v>
      </c>
      <c r="C69" s="264">
        <v>205189</v>
      </c>
      <c r="D69" s="265">
        <f>+B69/C69</f>
        <v>0.0019932842403832564</v>
      </c>
      <c r="E69" s="143"/>
      <c r="F69" s="143"/>
    </row>
    <row r="70" spans="1:6" ht="17.25">
      <c r="A70" s="50" t="s">
        <v>354</v>
      </c>
      <c r="B70" s="257">
        <v>155</v>
      </c>
      <c r="C70" s="264">
        <v>86421</v>
      </c>
      <c r="D70" s="265">
        <f>+B70/C70</f>
        <v>0.0017935455502713462</v>
      </c>
      <c r="E70" s="143"/>
      <c r="F70" s="143"/>
    </row>
    <row r="71" spans="1:6" ht="17.25">
      <c r="A71" s="50" t="s">
        <v>355</v>
      </c>
      <c r="B71" s="257">
        <v>117</v>
      </c>
      <c r="C71" s="264">
        <v>4160</v>
      </c>
      <c r="D71" s="265">
        <f>+B71/C71</f>
        <v>0.028125</v>
      </c>
      <c r="E71" s="143"/>
      <c r="F71" s="143"/>
    </row>
    <row r="72" spans="1:6" ht="17.25">
      <c r="A72" s="50" t="s">
        <v>298</v>
      </c>
      <c r="B72" s="257">
        <v>41</v>
      </c>
      <c r="C72" s="264">
        <v>11545</v>
      </c>
      <c r="D72" s="265">
        <f>+B72/C72</f>
        <v>0.0035513209181463837</v>
      </c>
      <c r="E72" s="143"/>
      <c r="F72" s="143"/>
    </row>
    <row r="73" spans="1:6" ht="17.25">
      <c r="A73" s="50" t="s">
        <v>6</v>
      </c>
      <c r="B73" s="51"/>
      <c r="C73" s="51">
        <f>+C74-SUM(C68:C72)</f>
        <v>323155</v>
      </c>
      <c r="D73" s="265"/>
      <c r="E73" s="143"/>
      <c r="F73" s="143"/>
    </row>
    <row r="74" spans="1:6" ht="17.25">
      <c r="A74" s="68" t="s">
        <v>2</v>
      </c>
      <c r="B74" s="223">
        <v>2915</v>
      </c>
      <c r="C74" s="223">
        <v>684552</v>
      </c>
      <c r="D74" s="223"/>
      <c r="E74" s="262"/>
      <c r="F74" s="262"/>
    </row>
    <row r="75" spans="1:6" ht="17.25">
      <c r="A75" s="326" t="s">
        <v>296</v>
      </c>
      <c r="B75" s="326"/>
      <c r="C75" s="326"/>
      <c r="D75" s="326"/>
      <c r="E75" s="326"/>
      <c r="F75" s="326"/>
    </row>
    <row r="76" ht="17.25">
      <c r="A76" s="45"/>
    </row>
    <row r="78" spans="1:6" ht="17.25">
      <c r="A78" s="45" t="s">
        <v>96</v>
      </c>
      <c r="D78" s="139"/>
      <c r="E78" s="139"/>
      <c r="F78" s="139"/>
    </row>
    <row r="79" spans="1:10" ht="17.25">
      <c r="A79" s="49" t="s">
        <v>107</v>
      </c>
      <c r="B79" s="49" t="s">
        <v>15</v>
      </c>
      <c r="C79" s="49" t="s">
        <v>79</v>
      </c>
      <c r="D79" s="49" t="s">
        <v>70</v>
      </c>
      <c r="E79" s="140"/>
      <c r="F79" s="140"/>
      <c r="H79"/>
      <c r="I79" s="256"/>
      <c r="J79" s="256"/>
    </row>
    <row r="80" spans="1:10" ht="17.25">
      <c r="A80" s="50" t="s">
        <v>97</v>
      </c>
      <c r="B80" s="259">
        <v>31096</v>
      </c>
      <c r="C80" s="259">
        <v>1354425.7</v>
      </c>
      <c r="D80" s="261">
        <f>+B80/C80</f>
        <v>0.02295880829786381</v>
      </c>
      <c r="E80" s="139"/>
      <c r="F80" s="139"/>
      <c r="H80"/>
      <c r="I80" s="256"/>
      <c r="J80" s="256"/>
    </row>
    <row r="81" spans="1:10" ht="17.25">
      <c r="A81" s="50" t="s">
        <v>138</v>
      </c>
      <c r="B81" s="259">
        <v>170</v>
      </c>
      <c r="C81" s="259">
        <v>3502549.5</v>
      </c>
      <c r="D81" s="261">
        <f>+B81/C81</f>
        <v>4.853607350873985E-05</v>
      </c>
      <c r="E81" s="140"/>
      <c r="F81" s="140"/>
      <c r="H81"/>
      <c r="I81" s="256"/>
      <c r="J81" s="256"/>
    </row>
    <row r="82" spans="1:10" ht="17.25">
      <c r="A82" s="50" t="s">
        <v>6</v>
      </c>
      <c r="B82" s="259" t="s">
        <v>20</v>
      </c>
      <c r="C82" s="259">
        <v>9459846.399999999</v>
      </c>
      <c r="D82" s="261"/>
      <c r="E82" s="142"/>
      <c r="F82" s="143"/>
      <c r="H82"/>
      <c r="I82" s="256"/>
      <c r="J82" s="256"/>
    </row>
    <row r="83" spans="1:10" ht="17.25">
      <c r="A83" s="68" t="s">
        <v>2</v>
      </c>
      <c r="B83" s="258">
        <v>31266</v>
      </c>
      <c r="C83" s="258">
        <v>14316821.6</v>
      </c>
      <c r="D83" s="261">
        <f>+B83/C83</f>
        <v>0.00218386460860838</v>
      </c>
      <c r="E83" s="142"/>
      <c r="F83" s="143"/>
      <c r="H83"/>
      <c r="I83" s="256"/>
      <c r="J83" s="256"/>
    </row>
    <row r="84" spans="1:10" ht="17.25">
      <c r="A84" s="326" t="s">
        <v>310</v>
      </c>
      <c r="B84" s="326"/>
      <c r="C84" s="326"/>
      <c r="D84" s="326"/>
      <c r="E84" s="326"/>
      <c r="F84" s="326"/>
      <c r="H84"/>
      <c r="I84" s="256"/>
      <c r="J84" s="256"/>
    </row>
    <row r="85" spans="8:10" ht="17.25">
      <c r="H85"/>
      <c r="I85" s="256"/>
      <c r="J85" s="256"/>
    </row>
    <row r="86" spans="1:10" ht="17.25">
      <c r="A86" s="45" t="s">
        <v>345</v>
      </c>
      <c r="D86" s="139"/>
      <c r="E86" s="139"/>
      <c r="F86" s="139"/>
      <c r="H86"/>
      <c r="I86" s="256"/>
      <c r="J86" s="256"/>
    </row>
    <row r="87" spans="1:10" ht="17.25">
      <c r="A87" s="49" t="s">
        <v>107</v>
      </c>
      <c r="B87" s="49" t="s">
        <v>15</v>
      </c>
      <c r="C87" s="49" t="s">
        <v>79</v>
      </c>
      <c r="D87" s="49" t="s">
        <v>70</v>
      </c>
      <c r="E87" s="140"/>
      <c r="F87" s="140"/>
      <c r="H87"/>
      <c r="I87" s="256"/>
      <c r="J87" s="256"/>
    </row>
    <row r="88" spans="1:10" ht="17.25">
      <c r="A88" s="50" t="s">
        <v>183</v>
      </c>
      <c r="B88" s="257">
        <v>60771.5</v>
      </c>
      <c r="C88" s="257">
        <v>60771.5</v>
      </c>
      <c r="D88" s="260">
        <f>+B88/C88</f>
        <v>1</v>
      </c>
      <c r="E88" s="140"/>
      <c r="F88" s="140"/>
      <c r="H88"/>
      <c r="I88" s="256"/>
      <c r="J88" s="256"/>
    </row>
    <row r="89" spans="1:6" ht="17.25">
      <c r="A89" s="50" t="s">
        <v>99</v>
      </c>
      <c r="B89" s="257">
        <v>2870.7</v>
      </c>
      <c r="C89" s="257">
        <v>576936.9976542522</v>
      </c>
      <c r="D89" s="260">
        <f>+B89/C89</f>
        <v>0.00497575993855807</v>
      </c>
      <c r="E89" s="141"/>
      <c r="F89" s="141"/>
    </row>
    <row r="90" spans="1:6" ht="17.25">
      <c r="A90" s="50" t="s">
        <v>100</v>
      </c>
      <c r="B90" s="257">
        <v>20509.3</v>
      </c>
      <c r="C90" s="257">
        <f>+C91-SUM(C88:C89)</f>
        <v>1758853.8855307782</v>
      </c>
      <c r="D90" s="260">
        <f>+B90/C90</f>
        <v>0.011660604765819307</v>
      </c>
      <c r="E90" s="139"/>
      <c r="F90" s="139"/>
    </row>
    <row r="91" spans="1:6" ht="17.25">
      <c r="A91" s="68" t="s">
        <v>2</v>
      </c>
      <c r="B91" s="258">
        <f>SUM(B88:B90)</f>
        <v>84151.5</v>
      </c>
      <c r="C91" s="258">
        <v>2396562.3831850304</v>
      </c>
      <c r="D91" s="260">
        <f>+B91/C91</f>
        <v>0.035113419367019644</v>
      </c>
      <c r="E91" s="139"/>
      <c r="F91" s="139"/>
    </row>
    <row r="92" spans="1:6" ht="17.25">
      <c r="A92" s="326" t="s">
        <v>346</v>
      </c>
      <c r="B92" s="326"/>
      <c r="C92" s="326"/>
      <c r="D92" s="326"/>
      <c r="E92" s="326"/>
      <c r="F92" s="326"/>
    </row>
  </sheetData>
  <sheetProtection/>
  <mergeCells count="8">
    <mergeCell ref="A84:F84"/>
    <mergeCell ref="A92:F92"/>
    <mergeCell ref="A5:F6"/>
    <mergeCell ref="A75:F75"/>
    <mergeCell ref="A38:F38"/>
    <mergeCell ref="A61:F61"/>
    <mergeCell ref="A22:F22"/>
    <mergeCell ref="A46:F46"/>
  </mergeCells>
  <printOptions horizontalCentered="1"/>
  <pageMargins left="0.5905511811023623" right="0.5905511811023623" top="0.5905511811023623" bottom="0.5905511811023623" header="0.31496062992125984" footer="0.31496062992125984"/>
  <pageSetup orientation="portrait" scale="55" r:id="rId1"/>
  <headerFooter>
    <oddHeader>&amp;R&amp;12Región de Coquimbo, Información Anual</oddHeader>
  </headerFooter>
  <rowBreaks count="1" manualBreakCount="1">
    <brk id="61" max="5" man="1"/>
  </rowBreaks>
  <ignoredErrors>
    <ignoredError sqref="D68:D72" unlockedFormula="1"/>
  </ignoredErrors>
</worksheet>
</file>

<file path=xl/worksheets/sheet6.xml><?xml version="1.0" encoding="utf-8"?>
<worksheet xmlns="http://schemas.openxmlformats.org/spreadsheetml/2006/main" xmlns:r="http://schemas.openxmlformats.org/officeDocument/2006/relationships">
  <dimension ref="A1:I67"/>
  <sheetViews>
    <sheetView showGridLines="0" view="pageBreakPreview" zoomScale="80" zoomScaleNormal="90" zoomScaleSheetLayoutView="80" zoomScalePageLayoutView="0" workbookViewId="0" topLeftCell="A29">
      <selection activeCell="F35" sqref="F35"/>
    </sheetView>
  </sheetViews>
  <sheetFormatPr defaultColWidth="11.421875" defaultRowHeight="15"/>
  <cols>
    <col min="1" max="1" width="13.57421875" style="2" customWidth="1"/>
    <col min="2" max="2" width="15.8515625" style="2" bestFit="1" customWidth="1"/>
    <col min="3" max="3" width="13.140625" style="2" bestFit="1" customWidth="1"/>
    <col min="4" max="4" width="14.8515625" style="2" bestFit="1" customWidth="1"/>
    <col min="5" max="16384" width="11.421875" style="2" customWidth="1"/>
  </cols>
  <sheetData>
    <row r="1" ht="15.75">
      <c r="A1" s="1" t="s">
        <v>57</v>
      </c>
    </row>
    <row r="2" ht="15.75">
      <c r="A2" s="1"/>
    </row>
    <row r="3" ht="15.75">
      <c r="A3" s="30" t="s">
        <v>42</v>
      </c>
    </row>
    <row r="4" spans="2:9" ht="15" customHeight="1">
      <c r="B4" s="40"/>
      <c r="C4" s="40"/>
      <c r="D4" s="40"/>
      <c r="E4" s="40"/>
      <c r="F4" s="40"/>
      <c r="G4" s="40"/>
      <c r="H4" s="40"/>
      <c r="I4" s="40"/>
    </row>
    <row r="5" spans="1:9" ht="15" customHeight="1">
      <c r="A5" s="287" t="s">
        <v>290</v>
      </c>
      <c r="B5" s="287"/>
      <c r="C5" s="287"/>
      <c r="D5" s="287"/>
      <c r="E5" s="287"/>
      <c r="F5" s="287"/>
      <c r="G5" s="287"/>
      <c r="H5" s="287"/>
      <c r="I5" s="40"/>
    </row>
    <row r="6" spans="1:9" ht="15" customHeight="1">
      <c r="A6" s="287"/>
      <c r="B6" s="287"/>
      <c r="C6" s="287"/>
      <c r="D6" s="287"/>
      <c r="E6" s="287"/>
      <c r="F6" s="287"/>
      <c r="G6" s="287"/>
      <c r="H6" s="287"/>
      <c r="I6" s="40"/>
    </row>
    <row r="7" spans="1:9" ht="15" customHeight="1">
      <c r="A7" s="287"/>
      <c r="B7" s="287"/>
      <c r="C7" s="287"/>
      <c r="D7" s="287"/>
      <c r="E7" s="287"/>
      <c r="F7" s="287"/>
      <c r="G7" s="287"/>
      <c r="H7" s="287"/>
      <c r="I7" s="40"/>
    </row>
    <row r="8" spans="1:9" ht="15" customHeight="1">
      <c r="A8" s="287"/>
      <c r="B8" s="287"/>
      <c r="C8" s="287"/>
      <c r="D8" s="287"/>
      <c r="E8" s="287"/>
      <c r="F8" s="287"/>
      <c r="G8" s="287"/>
      <c r="H8" s="287"/>
      <c r="I8" s="40"/>
    </row>
    <row r="9" spans="1:9" ht="15" customHeight="1">
      <c r="A9" s="287"/>
      <c r="B9" s="287"/>
      <c r="C9" s="287"/>
      <c r="D9" s="287"/>
      <c r="E9" s="287"/>
      <c r="F9" s="287"/>
      <c r="G9" s="287"/>
      <c r="H9" s="287"/>
      <c r="I9" s="40"/>
    </row>
    <row r="10" spans="1:9" ht="15" customHeight="1">
      <c r="A10" s="40"/>
      <c r="B10" s="40"/>
      <c r="C10" s="40"/>
      <c r="D10" s="40"/>
      <c r="E10" s="40"/>
      <c r="F10" s="40"/>
      <c r="G10" s="40"/>
      <c r="H10" s="40"/>
      <c r="I10" s="40"/>
    </row>
    <row r="11" ht="15.75">
      <c r="A11" s="1" t="s">
        <v>112</v>
      </c>
    </row>
    <row r="12" spans="1:4" ht="15.75">
      <c r="A12" s="4" t="s">
        <v>44</v>
      </c>
      <c r="B12" s="4" t="s">
        <v>15</v>
      </c>
      <c r="C12" s="4" t="s">
        <v>79</v>
      </c>
      <c r="D12" s="4" t="s">
        <v>70</v>
      </c>
    </row>
    <row r="13" spans="1:4" ht="15.75">
      <c r="A13" s="33" t="s">
        <v>53</v>
      </c>
      <c r="B13" s="5">
        <v>405058</v>
      </c>
      <c r="C13" s="5">
        <v>738887</v>
      </c>
      <c r="D13" s="34">
        <f>B13/C13</f>
        <v>0.5482001984065222</v>
      </c>
    </row>
    <row r="14" spans="1:4" ht="15.75">
      <c r="A14" s="33" t="s">
        <v>51</v>
      </c>
      <c r="B14" s="5">
        <v>84366</v>
      </c>
      <c r="C14" s="5">
        <v>3938895</v>
      </c>
      <c r="D14" s="34">
        <f aca="true" t="shared" si="0" ref="D14:D21">B14/C14</f>
        <v>0.021418697375786864</v>
      </c>
    </row>
    <row r="15" spans="1:4" ht="15.75">
      <c r="A15" s="33" t="s">
        <v>55</v>
      </c>
      <c r="B15" s="5">
        <v>41323</v>
      </c>
      <c r="C15" s="5">
        <v>3789697</v>
      </c>
      <c r="D15" s="34">
        <f t="shared" si="0"/>
        <v>0.010904037974539918</v>
      </c>
    </row>
    <row r="16" spans="1:4" ht="15.75">
      <c r="A16" s="33" t="s">
        <v>101</v>
      </c>
      <c r="B16" s="5">
        <v>25704</v>
      </c>
      <c r="C16" s="5">
        <v>320740</v>
      </c>
      <c r="D16" s="34">
        <f t="shared" si="0"/>
        <v>0.08013967699694456</v>
      </c>
    </row>
    <row r="17" spans="1:4" ht="15.75">
      <c r="A17" s="33" t="s">
        <v>184</v>
      </c>
      <c r="B17" s="5">
        <v>8796</v>
      </c>
      <c r="C17" s="5">
        <v>15463</v>
      </c>
      <c r="D17" s="34">
        <f t="shared" si="0"/>
        <v>0.5688417512772425</v>
      </c>
    </row>
    <row r="18" spans="1:4" ht="15.75">
      <c r="A18" s="33" t="s">
        <v>185</v>
      </c>
      <c r="B18" s="5">
        <v>3858</v>
      </c>
      <c r="C18" s="5">
        <v>7424</v>
      </c>
      <c r="D18" s="34">
        <f t="shared" si="0"/>
        <v>0.5196659482758621</v>
      </c>
    </row>
    <row r="19" spans="1:4" ht="15.75">
      <c r="A19" s="33" t="s">
        <v>54</v>
      </c>
      <c r="B19" s="5">
        <v>3784</v>
      </c>
      <c r="C19" s="5">
        <v>3292707</v>
      </c>
      <c r="D19" s="34">
        <f t="shared" si="0"/>
        <v>0.001149206412839041</v>
      </c>
    </row>
    <row r="20" spans="1:4" ht="15.75">
      <c r="A20" s="33" t="s">
        <v>52</v>
      </c>
      <c r="B20" s="5">
        <v>2930</v>
      </c>
      <c r="C20" s="5">
        <v>45582</v>
      </c>
      <c r="D20" s="34">
        <f t="shared" si="0"/>
        <v>0.06427975955420999</v>
      </c>
    </row>
    <row r="21" spans="1:4" ht="15.75">
      <c r="A21" s="33" t="s">
        <v>289</v>
      </c>
      <c r="B21" s="5">
        <v>114</v>
      </c>
      <c r="C21" s="5">
        <v>2381</v>
      </c>
      <c r="D21" s="34">
        <f t="shared" si="0"/>
        <v>0.04787904241915162</v>
      </c>
    </row>
    <row r="22" spans="1:8" ht="15.75">
      <c r="A22" s="331" t="s">
        <v>29</v>
      </c>
      <c r="B22" s="331"/>
      <c r="C22" s="331"/>
      <c r="D22" s="331"/>
      <c r="E22" s="331"/>
      <c r="F22" s="331"/>
      <c r="G22" s="331"/>
      <c r="H22" s="331"/>
    </row>
    <row r="23" spans="1:8" ht="15.75">
      <c r="A23" s="331"/>
      <c r="B23" s="331"/>
      <c r="C23" s="331"/>
      <c r="D23" s="331"/>
      <c r="E23" s="331"/>
      <c r="F23" s="331"/>
      <c r="G23" s="331"/>
      <c r="H23" s="331"/>
    </row>
    <row r="24" spans="1:8" ht="15.75">
      <c r="A24" s="70"/>
      <c r="B24" s="70"/>
      <c r="C24" s="70"/>
      <c r="D24" s="70"/>
      <c r="E24" s="70"/>
      <c r="F24" s="70"/>
      <c r="G24" s="70"/>
      <c r="H24" s="70"/>
    </row>
    <row r="25" ht="15.75">
      <c r="A25" s="1" t="s">
        <v>102</v>
      </c>
    </row>
    <row r="26" spans="1:8" ht="15.75" customHeight="1">
      <c r="A26" s="287" t="s">
        <v>366</v>
      </c>
      <c r="B26" s="287"/>
      <c r="C26" s="287"/>
      <c r="D26" s="287"/>
      <c r="E26" s="287"/>
      <c r="F26" s="287"/>
      <c r="G26" s="287"/>
      <c r="H26" s="287"/>
    </row>
    <row r="27" spans="1:8" ht="15.75">
      <c r="A27" s="287"/>
      <c r="B27" s="287"/>
      <c r="C27" s="287"/>
      <c r="D27" s="287"/>
      <c r="E27" s="287"/>
      <c r="F27" s="287"/>
      <c r="G27" s="287"/>
      <c r="H27" s="287"/>
    </row>
    <row r="28" spans="1:8" ht="15.75">
      <c r="A28" s="287"/>
      <c r="B28" s="287"/>
      <c r="C28" s="287"/>
      <c r="D28" s="287"/>
      <c r="E28" s="287"/>
      <c r="F28" s="287"/>
      <c r="G28" s="287"/>
      <c r="H28" s="287"/>
    </row>
    <row r="29" spans="1:8" ht="15.75">
      <c r="A29" s="3"/>
      <c r="B29" s="3"/>
      <c r="C29" s="3"/>
      <c r="D29" s="3"/>
      <c r="E29" s="3"/>
      <c r="F29" s="3"/>
      <c r="G29" s="3"/>
      <c r="H29" s="3"/>
    </row>
    <row r="30" ht="15.75">
      <c r="A30" s="1" t="s">
        <v>105</v>
      </c>
    </row>
    <row r="31" spans="1:4" ht="15.75">
      <c r="A31" s="4" t="s">
        <v>104</v>
      </c>
      <c r="B31" s="4" t="s">
        <v>15</v>
      </c>
      <c r="C31" s="4" t="s">
        <v>79</v>
      </c>
      <c r="D31" s="4" t="s">
        <v>70</v>
      </c>
    </row>
    <row r="32" spans="1:4" ht="15.75">
      <c r="A32" s="33">
        <v>2011</v>
      </c>
      <c r="B32" s="220">
        <v>4006.339</v>
      </c>
      <c r="C32" s="220">
        <v>190978.87</v>
      </c>
      <c r="D32" s="34">
        <v>0.020977917609419305</v>
      </c>
    </row>
    <row r="33" spans="1:4" ht="15.75">
      <c r="A33" s="33">
        <v>2012</v>
      </c>
      <c r="B33" s="220">
        <v>3930.239</v>
      </c>
      <c r="C33" s="220">
        <v>197570.622</v>
      </c>
      <c r="D33" s="34">
        <v>0.019892831030313807</v>
      </c>
    </row>
    <row r="34" spans="1:4" ht="15.75">
      <c r="A34" s="33">
        <v>2013</v>
      </c>
      <c r="B34" s="220">
        <v>3838.432</v>
      </c>
      <c r="C34" s="220">
        <v>206284.748</v>
      </c>
      <c r="D34" s="34">
        <v>0.018607444501907624</v>
      </c>
    </row>
    <row r="35" spans="1:4" ht="15.75">
      <c r="A35" s="33">
        <v>2014</v>
      </c>
      <c r="B35" s="220">
        <v>3993.374</v>
      </c>
      <c r="C35" s="220">
        <v>224110.98</v>
      </c>
      <c r="D35" s="34">
        <v>0.0178187342717434</v>
      </c>
    </row>
    <row r="36" spans="1:4" ht="15.75">
      <c r="A36" s="33">
        <v>2015</v>
      </c>
      <c r="B36" s="220">
        <v>3785.37</v>
      </c>
      <c r="C36" s="220">
        <v>225261</v>
      </c>
      <c r="D36" s="34">
        <f>+B36/C36</f>
        <v>0.01680437359329844</v>
      </c>
    </row>
    <row r="37" spans="1:5" ht="15.75">
      <c r="A37" s="33">
        <v>2016</v>
      </c>
      <c r="B37" s="220">
        <f>3376632/1000</f>
        <v>3376.632</v>
      </c>
      <c r="C37" s="220">
        <f>215267461/1000</f>
        <v>215267.461</v>
      </c>
      <c r="D37" s="34">
        <f>+B37/C37</f>
        <v>0.01568575196787405</v>
      </c>
      <c r="E37" s="272"/>
    </row>
    <row r="38" spans="1:8" ht="15.75">
      <c r="A38" s="331" t="s">
        <v>103</v>
      </c>
      <c r="B38" s="331"/>
      <c r="C38" s="331"/>
      <c r="D38" s="331"/>
      <c r="E38" s="331"/>
      <c r="F38" s="331"/>
      <c r="G38" s="331"/>
      <c r="H38" s="331"/>
    </row>
    <row r="39" spans="1:8" ht="15.75">
      <c r="A39" s="232"/>
      <c r="B39" s="232"/>
      <c r="C39" s="232"/>
      <c r="D39" s="232"/>
      <c r="E39" s="232"/>
      <c r="F39" s="232"/>
      <c r="G39" s="232"/>
      <c r="H39" s="232"/>
    </row>
    <row r="40" spans="1:8" ht="15.75">
      <c r="A40" s="1" t="s">
        <v>311</v>
      </c>
      <c r="B40" s="1"/>
      <c r="C40" s="1"/>
      <c r="D40" s="1"/>
      <c r="E40" s="1"/>
      <c r="F40" s="233"/>
      <c r="G40" s="233"/>
      <c r="H40" s="233"/>
    </row>
    <row r="41" spans="1:8" ht="15.75" customHeight="1">
      <c r="A41" s="234" t="s">
        <v>15</v>
      </c>
      <c r="B41" s="332" t="s">
        <v>312</v>
      </c>
      <c r="C41" s="333"/>
      <c r="D41" s="333"/>
      <c r="E41" s="333"/>
      <c r="F41" s="334"/>
      <c r="G41" s="232"/>
      <c r="H41" s="232"/>
    </row>
    <row r="42" spans="1:8" ht="15.75">
      <c r="A42" s="236"/>
      <c r="B42" s="235">
        <v>2007</v>
      </c>
      <c r="C42" s="235">
        <v>2010</v>
      </c>
      <c r="D42" s="235">
        <v>2013</v>
      </c>
      <c r="E42" s="237">
        <v>2015</v>
      </c>
      <c r="F42" s="237">
        <v>2017</v>
      </c>
      <c r="G42" s="232"/>
      <c r="H42" s="232"/>
    </row>
    <row r="43" spans="1:8" ht="15.75">
      <c r="A43" s="238" t="s">
        <v>94</v>
      </c>
      <c r="B43" s="239">
        <v>396767</v>
      </c>
      <c r="C43" s="239">
        <v>435236</v>
      </c>
      <c r="D43" s="239">
        <v>292804</v>
      </c>
      <c r="E43" s="239">
        <v>249989</v>
      </c>
      <c r="F43" s="239">
        <v>310916</v>
      </c>
      <c r="G43" s="232"/>
      <c r="H43" s="232"/>
    </row>
    <row r="44" spans="1:8" ht="15.75">
      <c r="A44" s="240" t="s">
        <v>14</v>
      </c>
      <c r="B44" s="241">
        <v>607940</v>
      </c>
      <c r="C44" s="241">
        <v>667052</v>
      </c>
      <c r="D44" s="241">
        <v>461645</v>
      </c>
      <c r="E44" s="241">
        <v>412538</v>
      </c>
      <c r="F44" s="241">
        <v>447141</v>
      </c>
      <c r="G44" s="232"/>
      <c r="H44" s="232"/>
    </row>
    <row r="45" spans="1:8" ht="31.5">
      <c r="A45" s="240" t="s">
        <v>313</v>
      </c>
      <c r="B45" s="242">
        <f>+B43/B44</f>
        <v>0.6526417080632957</v>
      </c>
      <c r="C45" s="242">
        <f>+C43/C44</f>
        <v>0.6524768683700821</v>
      </c>
      <c r="D45" s="242">
        <f>+D43/D44</f>
        <v>0.6342622577954922</v>
      </c>
      <c r="E45" s="242">
        <f>+E43/E44</f>
        <v>0.6059781159553786</v>
      </c>
      <c r="F45" s="242">
        <f>+F43/F44</f>
        <v>0.6953421851272865</v>
      </c>
      <c r="G45" s="232"/>
      <c r="H45" s="232"/>
    </row>
    <row r="46" spans="1:8" ht="15.75">
      <c r="A46" s="331" t="s">
        <v>369</v>
      </c>
      <c r="B46" s="331"/>
      <c r="C46" s="331"/>
      <c r="D46" s="331"/>
      <c r="E46" s="331"/>
      <c r="F46" s="331"/>
      <c r="G46" s="331"/>
      <c r="H46" s="331"/>
    </row>
    <row r="47" spans="1:8" ht="15" customHeight="1">
      <c r="A47" s="331" t="s">
        <v>103</v>
      </c>
      <c r="B47" s="331"/>
      <c r="C47" s="331"/>
      <c r="D47" s="331"/>
      <c r="E47" s="331"/>
      <c r="F47" s="331"/>
      <c r="G47" s="331"/>
      <c r="H47" s="331"/>
    </row>
    <row r="48" spans="1:8" ht="15.75">
      <c r="A48" s="232"/>
      <c r="B48" s="232"/>
      <c r="C48" s="232"/>
      <c r="D48" s="232"/>
      <c r="E48" s="232"/>
      <c r="F48" s="232"/>
      <c r="G48" s="232"/>
      <c r="H48" s="232"/>
    </row>
    <row r="49" spans="1:7" ht="15" customHeight="1">
      <c r="A49" s="1" t="s">
        <v>58</v>
      </c>
      <c r="G49" s="134"/>
    </row>
    <row r="50" spans="1:7" ht="15.75">
      <c r="A50" s="1"/>
      <c r="G50" s="134"/>
    </row>
    <row r="51" spans="1:7" ht="15.75">
      <c r="A51" s="1" t="s">
        <v>317</v>
      </c>
      <c r="G51" s="134"/>
    </row>
    <row r="52" spans="1:7" ht="15.75">
      <c r="A52" s="31" t="s">
        <v>46</v>
      </c>
      <c r="B52" s="210" t="s">
        <v>59</v>
      </c>
      <c r="G52" s="134"/>
    </row>
    <row r="53" spans="1:7" ht="15.75">
      <c r="A53" s="211" t="s">
        <v>186</v>
      </c>
      <c r="B53" s="35">
        <v>44109.43</v>
      </c>
      <c r="G53" s="134"/>
    </row>
    <row r="54" spans="1:2" ht="15.75">
      <c r="A54" s="211" t="s">
        <v>187</v>
      </c>
      <c r="B54" s="35">
        <v>18199.26</v>
      </c>
    </row>
    <row r="55" spans="1:2" ht="15.75">
      <c r="A55" s="211" t="s">
        <v>188</v>
      </c>
      <c r="B55" s="35">
        <v>13509.83</v>
      </c>
    </row>
    <row r="56" spans="1:2" ht="15.75">
      <c r="A56" s="216" t="s">
        <v>2</v>
      </c>
      <c r="B56" s="217">
        <v>75818.52</v>
      </c>
    </row>
    <row r="57" spans="1:8" ht="15" customHeight="1">
      <c r="A57" s="331" t="s">
        <v>29</v>
      </c>
      <c r="B57" s="331"/>
      <c r="C57" s="331"/>
      <c r="D57" s="331"/>
      <c r="E57" s="331"/>
      <c r="F57" s="331"/>
      <c r="G57" s="331"/>
      <c r="H57" s="331"/>
    </row>
    <row r="58" spans="1:8" ht="15.75">
      <c r="A58" s="331"/>
      <c r="B58" s="331"/>
      <c r="C58" s="331"/>
      <c r="D58" s="331"/>
      <c r="E58" s="331"/>
      <c r="F58" s="331"/>
      <c r="G58" s="331"/>
      <c r="H58" s="331"/>
    </row>
    <row r="59" spans="1:8" ht="15.75">
      <c r="A59" s="70"/>
      <c r="B59" s="70"/>
      <c r="C59" s="70"/>
      <c r="D59" s="70"/>
      <c r="E59" s="70"/>
      <c r="F59" s="70"/>
      <c r="G59" s="70"/>
      <c r="H59" s="70"/>
    </row>
    <row r="60" ht="15.75">
      <c r="A60" s="1" t="s">
        <v>318</v>
      </c>
    </row>
    <row r="61" spans="1:9" ht="47.25">
      <c r="A61" s="31" t="s">
        <v>46</v>
      </c>
      <c r="B61" s="31" t="s">
        <v>319</v>
      </c>
      <c r="C61" s="31" t="s">
        <v>320</v>
      </c>
      <c r="D61" s="31" t="s">
        <v>61</v>
      </c>
      <c r="E61" s="31" t="s">
        <v>321</v>
      </c>
      <c r="F61" s="31" t="s">
        <v>322</v>
      </c>
      <c r="G61" s="31" t="s">
        <v>323</v>
      </c>
      <c r="H61" s="31" t="s">
        <v>62</v>
      </c>
      <c r="I61" s="69"/>
    </row>
    <row r="62" spans="1:8" ht="15.75">
      <c r="A62" s="33" t="s">
        <v>186</v>
      </c>
      <c r="B62" s="212">
        <v>11691.620034939</v>
      </c>
      <c r="C62" s="212">
        <v>7778.400005686</v>
      </c>
      <c r="D62" s="212">
        <v>389.12000157644</v>
      </c>
      <c r="E62" s="212">
        <v>93.20000012219</v>
      </c>
      <c r="F62" s="212">
        <v>400.00000070777</v>
      </c>
      <c r="G62" s="212">
        <v>23271.539995388</v>
      </c>
      <c r="H62" s="212">
        <v>485.55000243530003</v>
      </c>
    </row>
    <row r="63" spans="1:8" ht="15.75">
      <c r="A63" s="33" t="s">
        <v>187</v>
      </c>
      <c r="B63" s="212">
        <v>1100.4100024923</v>
      </c>
      <c r="C63" s="212">
        <v>6793.480003109499</v>
      </c>
      <c r="D63" s="212">
        <v>287.1000028031</v>
      </c>
      <c r="E63" s="212">
        <v>127.74999994789101</v>
      </c>
      <c r="F63" s="212">
        <v>434.19999980927</v>
      </c>
      <c r="G63" s="212">
        <v>9288.040028151</v>
      </c>
      <c r="H63" s="212">
        <v>168.2800000290439</v>
      </c>
    </row>
    <row r="64" spans="1:8" ht="15.75">
      <c r="A64" s="33" t="s">
        <v>188</v>
      </c>
      <c r="B64" s="212">
        <v>6798.28001132</v>
      </c>
      <c r="C64" s="212">
        <v>3591.8000038954</v>
      </c>
      <c r="D64" s="212">
        <v>111.20000153788</v>
      </c>
      <c r="E64" s="212">
        <v>52.100000232519996</v>
      </c>
      <c r="F64" s="212">
        <v>63.70000001043</v>
      </c>
      <c r="G64" s="212">
        <v>2448.9000001388</v>
      </c>
      <c r="H64" s="212">
        <v>443.8500017826</v>
      </c>
    </row>
    <row r="65" spans="1:8" ht="15.75">
      <c r="A65" s="216" t="s">
        <v>15</v>
      </c>
      <c r="B65" s="218">
        <v>19590.310048751297</v>
      </c>
      <c r="C65" s="218">
        <v>18163.6800126909</v>
      </c>
      <c r="D65" s="218">
        <v>787.42000591742</v>
      </c>
      <c r="E65" s="218">
        <v>273.050000302601</v>
      </c>
      <c r="F65" s="218">
        <v>897.9000005274701</v>
      </c>
      <c r="G65" s="218">
        <v>35008.480023677796</v>
      </c>
      <c r="H65" s="218">
        <v>1097.6800042469438</v>
      </c>
    </row>
    <row r="66" spans="1:8" ht="15" customHeight="1">
      <c r="A66" s="330" t="s">
        <v>29</v>
      </c>
      <c r="B66" s="330"/>
      <c r="C66" s="330"/>
      <c r="D66" s="330"/>
      <c r="E66" s="330"/>
      <c r="F66" s="330"/>
      <c r="G66" s="330"/>
      <c r="H66" s="330"/>
    </row>
    <row r="67" spans="1:8" ht="15.75">
      <c r="A67" s="323"/>
      <c r="B67" s="323"/>
      <c r="C67" s="323"/>
      <c r="D67" s="323"/>
      <c r="E67" s="323"/>
      <c r="F67" s="323"/>
      <c r="G67" s="323"/>
      <c r="H67" s="323"/>
    </row>
  </sheetData>
  <sheetProtection/>
  <mergeCells count="9">
    <mergeCell ref="A66:H67"/>
    <mergeCell ref="A57:H58"/>
    <mergeCell ref="A47:H47"/>
    <mergeCell ref="A46:H46"/>
    <mergeCell ref="A5:H9"/>
    <mergeCell ref="A22:H23"/>
    <mergeCell ref="A38:H38"/>
    <mergeCell ref="A26:H28"/>
    <mergeCell ref="B41:F41"/>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Coquimbo, Información Censo 2007 y Anual</oddHeader>
  </headerFooter>
  <rowBreaks count="1" manualBreakCount="1">
    <brk id="48" max="7" man="1"/>
  </rowBreaks>
</worksheet>
</file>

<file path=xl/worksheets/sheet7.xml><?xml version="1.0" encoding="utf-8"?>
<worksheet xmlns="http://schemas.openxmlformats.org/spreadsheetml/2006/main" xmlns:r="http://schemas.openxmlformats.org/officeDocument/2006/relationships">
  <dimension ref="A1:AB91"/>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49" hidden="1" customWidth="1"/>
    <col min="2" max="2" width="12.00390625" style="149" customWidth="1"/>
    <col min="3" max="3" width="23.00390625" style="149" customWidth="1"/>
    <col min="4" max="6" width="11.28125" style="149" customWidth="1"/>
    <col min="7" max="7" width="13.421875" style="149" bestFit="1" customWidth="1"/>
    <col min="8" max="8" width="13.8515625" style="149" bestFit="1" customWidth="1"/>
    <col min="9" max="9" width="11.57421875" style="150" customWidth="1"/>
    <col min="10" max="10" width="11.00390625" style="150" customWidth="1"/>
    <col min="11" max="11" width="10.421875" style="149" customWidth="1"/>
    <col min="12" max="13" width="10.421875" style="150" customWidth="1"/>
    <col min="14" max="14" width="10.421875" style="149" customWidth="1"/>
    <col min="15" max="15" width="11.8515625" style="149" customWidth="1"/>
    <col min="16" max="16" width="11.57421875" style="149" bestFit="1" customWidth="1"/>
    <col min="17" max="19" width="11.421875" style="149" customWidth="1"/>
    <col min="20" max="22" width="12.8515625" style="149" bestFit="1" customWidth="1"/>
    <col min="23" max="23" width="11.57421875" style="149" bestFit="1" customWidth="1"/>
    <col min="24" max="26" width="12.8515625" style="149" bestFit="1" customWidth="1"/>
    <col min="27" max="27" width="11.57421875" style="149" bestFit="1" customWidth="1"/>
    <col min="28" max="16384" width="11.421875" style="149" customWidth="1"/>
  </cols>
  <sheetData>
    <row r="1" ht="15">
      <c r="B1" s="148" t="s">
        <v>113</v>
      </c>
    </row>
    <row r="3" spans="2:15" ht="15">
      <c r="B3" s="357" t="s">
        <v>238</v>
      </c>
      <c r="C3" s="357"/>
      <c r="D3" s="357"/>
      <c r="E3" s="357"/>
      <c r="F3" s="357"/>
      <c r="G3" s="357"/>
      <c r="H3" s="357"/>
      <c r="I3" s="357"/>
      <c r="J3" s="357"/>
      <c r="K3" s="357"/>
      <c r="L3" s="357"/>
      <c r="M3" s="357"/>
      <c r="N3" s="357"/>
      <c r="O3" s="357"/>
    </row>
    <row r="4" spans="2:15" ht="15">
      <c r="B4" s="357"/>
      <c r="C4" s="357"/>
      <c r="D4" s="357"/>
      <c r="E4" s="357"/>
      <c r="F4" s="357"/>
      <c r="G4" s="357"/>
      <c r="H4" s="357"/>
      <c r="I4" s="357"/>
      <c r="J4" s="357"/>
      <c r="K4" s="357"/>
      <c r="L4" s="357"/>
      <c r="M4" s="357"/>
      <c r="N4" s="357"/>
      <c r="O4" s="357"/>
    </row>
    <row r="5" spans="2:15" ht="15.75" customHeight="1">
      <c r="B5" s="151"/>
      <c r="C5" s="151"/>
      <c r="D5" s="151"/>
      <c r="E5" s="151"/>
      <c r="F5" s="151"/>
      <c r="G5" s="151"/>
      <c r="H5" s="151"/>
      <c r="I5" s="151"/>
      <c r="J5" s="151"/>
      <c r="K5" s="151"/>
      <c r="L5" s="151"/>
      <c r="M5" s="151"/>
      <c r="N5" s="151"/>
      <c r="O5" s="151"/>
    </row>
    <row r="6" spans="2:15" ht="15.75" customHeight="1">
      <c r="B6" s="152" t="s">
        <v>239</v>
      </c>
      <c r="C6" s="151"/>
      <c r="D6" s="151"/>
      <c r="E6" s="151"/>
      <c r="F6" s="151"/>
      <c r="G6" s="151"/>
      <c r="H6" s="151"/>
      <c r="I6" s="151"/>
      <c r="J6" s="151"/>
      <c r="K6" s="151"/>
      <c r="L6" s="151"/>
      <c r="M6" s="151"/>
      <c r="N6" s="151"/>
      <c r="O6" s="151"/>
    </row>
    <row r="7" spans="2:15" ht="15.75" customHeight="1">
      <c r="B7" s="358" t="s">
        <v>15</v>
      </c>
      <c r="C7" s="358" t="s">
        <v>240</v>
      </c>
      <c r="D7" s="358">
        <v>2017</v>
      </c>
      <c r="E7" s="359" t="s">
        <v>374</v>
      </c>
      <c r="F7" s="360"/>
      <c r="G7" s="153" t="s">
        <v>241</v>
      </c>
      <c r="H7" s="153" t="s">
        <v>242</v>
      </c>
      <c r="I7" s="151"/>
      <c r="J7" s="151"/>
      <c r="K7" s="151"/>
      <c r="L7" s="151"/>
      <c r="M7" s="151"/>
      <c r="N7" s="151"/>
      <c r="O7" s="151"/>
    </row>
    <row r="8" spans="2:15" ht="15.75" customHeight="1">
      <c r="B8" s="358"/>
      <c r="C8" s="358"/>
      <c r="D8" s="358"/>
      <c r="E8" s="154">
        <v>2017</v>
      </c>
      <c r="F8" s="155">
        <v>2018</v>
      </c>
      <c r="G8" s="156">
        <v>2018</v>
      </c>
      <c r="H8" s="156">
        <v>2018</v>
      </c>
      <c r="I8" s="151"/>
      <c r="J8" s="151"/>
      <c r="K8" s="151"/>
      <c r="L8" s="151"/>
      <c r="M8" s="151"/>
      <c r="N8" s="151"/>
      <c r="O8" s="151"/>
    </row>
    <row r="9" spans="2:15" ht="15.75" customHeight="1">
      <c r="B9" s="361" t="s">
        <v>94</v>
      </c>
      <c r="C9" s="157" t="s">
        <v>375</v>
      </c>
      <c r="D9" s="158">
        <v>487335.35059000034</v>
      </c>
      <c r="E9" s="158">
        <v>38105.609560000004</v>
      </c>
      <c r="F9" s="158">
        <v>43375.39857</v>
      </c>
      <c r="G9" s="159">
        <v>0.04810582471384101</v>
      </c>
      <c r="H9" s="160">
        <v>0.9174076718721939</v>
      </c>
      <c r="I9" s="151"/>
      <c r="J9" s="151"/>
      <c r="K9" s="151"/>
      <c r="L9" s="151"/>
      <c r="M9" s="151"/>
      <c r="N9" s="151"/>
      <c r="O9" s="151"/>
    </row>
    <row r="10" spans="2:15" ht="15.75" customHeight="1">
      <c r="B10" s="361"/>
      <c r="C10" s="157" t="s">
        <v>376</v>
      </c>
      <c r="D10" s="158">
        <v>22307.994260000003</v>
      </c>
      <c r="E10" s="158">
        <v>2275.8297800000005</v>
      </c>
      <c r="F10" s="158">
        <v>3069.8365400000002</v>
      </c>
      <c r="G10" s="159">
        <v>0.0295438163835291</v>
      </c>
      <c r="H10" s="160">
        <v>0.06492831618929355</v>
      </c>
      <c r="I10" s="151"/>
      <c r="J10" s="151"/>
      <c r="K10" s="151"/>
      <c r="L10" s="151"/>
      <c r="M10" s="151"/>
      <c r="N10" s="151"/>
      <c r="O10" s="151"/>
    </row>
    <row r="11" spans="2:15" ht="15.75" customHeight="1">
      <c r="B11" s="361"/>
      <c r="C11" s="157" t="s">
        <v>377</v>
      </c>
      <c r="D11" s="158">
        <v>15703.572119999995</v>
      </c>
      <c r="E11" s="158">
        <v>2042.0234799999998</v>
      </c>
      <c r="F11" s="158">
        <v>559.55149</v>
      </c>
      <c r="G11" s="159">
        <v>0.003148837965360379</v>
      </c>
      <c r="H11" s="160">
        <v>0.011834746115475686</v>
      </c>
      <c r="I11" s="151"/>
      <c r="J11" s="151"/>
      <c r="K11" s="151"/>
      <c r="L11" s="151"/>
      <c r="M11" s="151"/>
      <c r="N11" s="151"/>
      <c r="O11" s="151"/>
    </row>
    <row r="12" spans="2:15" ht="15.75" customHeight="1">
      <c r="B12" s="361"/>
      <c r="C12" s="157" t="s">
        <v>378</v>
      </c>
      <c r="D12" s="158">
        <v>1097.609</v>
      </c>
      <c r="E12" s="158">
        <v>0</v>
      </c>
      <c r="F12" s="158">
        <v>175.21</v>
      </c>
      <c r="G12" s="159">
        <v>0.009263391267672859</v>
      </c>
      <c r="H12" s="160">
        <v>0.0037057641771135225</v>
      </c>
      <c r="I12" s="151"/>
      <c r="J12" s="151"/>
      <c r="K12" s="151"/>
      <c r="L12" s="151"/>
      <c r="M12" s="151"/>
      <c r="N12" s="151"/>
      <c r="O12" s="151"/>
    </row>
    <row r="13" spans="2:15" ht="15.75" customHeight="1">
      <c r="B13" s="361"/>
      <c r="C13" s="157" t="s">
        <v>379</v>
      </c>
      <c r="D13" s="158">
        <v>114.03285000000001</v>
      </c>
      <c r="E13" s="158">
        <v>0</v>
      </c>
      <c r="F13" s="158">
        <v>100.4</v>
      </c>
      <c r="G13" s="159">
        <v>0.012681525778835084</v>
      </c>
      <c r="H13" s="160">
        <v>0.0021235016459231646</v>
      </c>
      <c r="I13" s="151"/>
      <c r="J13" s="151"/>
      <c r="K13" s="151"/>
      <c r="L13" s="151"/>
      <c r="M13" s="151"/>
      <c r="N13" s="151"/>
      <c r="O13" s="151"/>
    </row>
    <row r="14" spans="2:15" ht="15.75" customHeight="1">
      <c r="B14" s="361"/>
      <c r="C14" s="157" t="s">
        <v>380</v>
      </c>
      <c r="D14" s="158">
        <v>0</v>
      </c>
      <c r="E14" s="158">
        <v>0</v>
      </c>
      <c r="F14" s="158">
        <v>0</v>
      </c>
      <c r="G14" s="159">
        <v>0</v>
      </c>
      <c r="H14" s="160">
        <v>0</v>
      </c>
      <c r="I14" s="151"/>
      <c r="J14" s="151"/>
      <c r="K14" s="151"/>
      <c r="L14" s="151"/>
      <c r="M14" s="151"/>
      <c r="N14" s="151"/>
      <c r="O14" s="151"/>
    </row>
    <row r="15" spans="2:15" ht="15.75" customHeight="1">
      <c r="B15" s="361"/>
      <c r="C15" s="157" t="s">
        <v>6</v>
      </c>
      <c r="D15" s="158">
        <v>16760.4045399999</v>
      </c>
      <c r="E15" s="158">
        <v>2774.121369999979</v>
      </c>
      <c r="F15" s="158">
        <v>0</v>
      </c>
      <c r="G15" s="159"/>
      <c r="H15" s="160">
        <v>0</v>
      </c>
      <c r="I15" s="151"/>
      <c r="J15" s="151"/>
      <c r="K15" s="151"/>
      <c r="L15" s="151"/>
      <c r="M15" s="151"/>
      <c r="N15" s="151"/>
      <c r="O15" s="151"/>
    </row>
    <row r="16" spans="2:15" ht="15.75" customHeight="1">
      <c r="B16" s="362"/>
      <c r="C16" s="153" t="s">
        <v>18</v>
      </c>
      <c r="D16" s="161">
        <v>543318.9633600003</v>
      </c>
      <c r="E16" s="161">
        <v>45197.58418999998</v>
      </c>
      <c r="F16" s="161">
        <v>47280.39660000001</v>
      </c>
      <c r="G16" s="162"/>
      <c r="H16" s="162">
        <v>0.9999999999999997</v>
      </c>
      <c r="I16" s="151"/>
      <c r="J16" s="151"/>
      <c r="K16" s="151"/>
      <c r="L16" s="151"/>
      <c r="M16" s="151"/>
      <c r="N16" s="151"/>
      <c r="O16" s="151"/>
    </row>
    <row r="17" spans="2:15" ht="15.75" customHeight="1">
      <c r="B17" s="163" t="s">
        <v>243</v>
      </c>
      <c r="C17" s="164"/>
      <c r="D17" s="165"/>
      <c r="E17" s="165"/>
      <c r="F17" s="165"/>
      <c r="G17" s="166"/>
      <c r="H17" s="166"/>
      <c r="I17" s="151"/>
      <c r="J17" s="151"/>
      <c r="K17" s="151"/>
      <c r="L17" s="151"/>
      <c r="M17" s="151"/>
      <c r="N17" s="151"/>
      <c r="O17" s="151"/>
    </row>
    <row r="18" spans="2:15" ht="15.75" customHeight="1">
      <c r="B18" s="167" t="s">
        <v>244</v>
      </c>
      <c r="C18" s="164"/>
      <c r="D18" s="165"/>
      <c r="E18" s="165"/>
      <c r="F18" s="165"/>
      <c r="G18" s="166"/>
      <c r="H18" s="166"/>
      <c r="I18" s="151"/>
      <c r="J18" s="151"/>
      <c r="K18" s="151"/>
      <c r="L18" s="151"/>
      <c r="M18" s="151"/>
      <c r="N18" s="151"/>
      <c r="O18" s="151"/>
    </row>
    <row r="19" spans="2:15" ht="15.75" customHeight="1">
      <c r="B19" s="151"/>
      <c r="C19" s="151"/>
      <c r="D19" s="151"/>
      <c r="E19" s="151"/>
      <c r="F19" s="151"/>
      <c r="G19" s="151"/>
      <c r="H19" s="151"/>
      <c r="I19" s="151"/>
      <c r="J19" s="151"/>
      <c r="K19" s="151"/>
      <c r="L19" s="151"/>
      <c r="M19" s="151"/>
      <c r="N19" s="151"/>
      <c r="O19" s="151"/>
    </row>
    <row r="20" spans="2:15" ht="15.75" customHeight="1">
      <c r="B20" s="152" t="s">
        <v>245</v>
      </c>
      <c r="C20" s="151"/>
      <c r="D20" s="151"/>
      <c r="E20" s="151"/>
      <c r="F20" s="151"/>
      <c r="G20" s="168"/>
      <c r="H20" s="168"/>
      <c r="I20" s="168"/>
      <c r="J20" s="168"/>
      <c r="K20" s="168"/>
      <c r="L20" s="168"/>
      <c r="M20" s="168"/>
      <c r="N20" s="168"/>
      <c r="O20" s="168"/>
    </row>
    <row r="21" spans="2:15" ht="30.75" customHeight="1">
      <c r="B21" s="347" t="s">
        <v>246</v>
      </c>
      <c r="C21" s="348"/>
      <c r="D21" s="348"/>
      <c r="E21" s="349"/>
      <c r="F21" s="356" t="s">
        <v>247</v>
      </c>
      <c r="G21" s="356" t="s">
        <v>248</v>
      </c>
      <c r="H21" s="342" t="s">
        <v>249</v>
      </c>
      <c r="I21" s="343"/>
      <c r="J21" s="344"/>
      <c r="K21" s="342" t="s">
        <v>250</v>
      </c>
      <c r="L21" s="343"/>
      <c r="M21" s="343"/>
      <c r="N21" s="343"/>
      <c r="O21" s="344"/>
    </row>
    <row r="22" spans="2:15" ht="15.75" customHeight="1">
      <c r="B22" s="350"/>
      <c r="C22" s="351"/>
      <c r="D22" s="351"/>
      <c r="E22" s="352"/>
      <c r="F22" s="356"/>
      <c r="G22" s="356"/>
      <c r="H22" s="345" t="s">
        <v>374</v>
      </c>
      <c r="I22" s="346"/>
      <c r="J22" s="169" t="s">
        <v>19</v>
      </c>
      <c r="K22" s="345" t="s">
        <v>374</v>
      </c>
      <c r="L22" s="346"/>
      <c r="M22" s="169" t="s">
        <v>19</v>
      </c>
      <c r="N22" s="170" t="s">
        <v>251</v>
      </c>
      <c r="O22" s="169" t="s">
        <v>241</v>
      </c>
    </row>
    <row r="23" spans="2:15" ht="15" customHeight="1">
      <c r="B23" s="353"/>
      <c r="C23" s="354"/>
      <c r="D23" s="354"/>
      <c r="E23" s="355"/>
      <c r="F23" s="356"/>
      <c r="G23" s="356"/>
      <c r="H23" s="154">
        <v>2017</v>
      </c>
      <c r="I23" s="155">
        <v>2018</v>
      </c>
      <c r="J23" s="171" t="s">
        <v>381</v>
      </c>
      <c r="K23" s="154">
        <v>2017</v>
      </c>
      <c r="L23" s="155">
        <v>2018</v>
      </c>
      <c r="M23" s="171" t="s">
        <v>381</v>
      </c>
      <c r="N23" s="172">
        <v>2018</v>
      </c>
      <c r="O23" s="173">
        <v>2018</v>
      </c>
    </row>
    <row r="24" spans="1:27" s="174" customFormat="1" ht="15">
      <c r="A24" s="174">
        <v>1</v>
      </c>
      <c r="B24" s="336" t="s">
        <v>385</v>
      </c>
      <c r="C24" s="337"/>
      <c r="D24" s="337"/>
      <c r="E24" s="338"/>
      <c r="F24" s="175">
        <v>8061029</v>
      </c>
      <c r="G24" s="157" t="s">
        <v>382</v>
      </c>
      <c r="H24" s="176">
        <v>11623.004771699998</v>
      </c>
      <c r="I24" s="176">
        <v>15264.99626</v>
      </c>
      <c r="J24" s="177">
        <v>0.3133433703105431</v>
      </c>
      <c r="K24" s="176">
        <v>14959.959879999999</v>
      </c>
      <c r="L24" s="176">
        <v>23995.33655</v>
      </c>
      <c r="M24" s="177">
        <v>0.603970648482782</v>
      </c>
      <c r="N24" s="178">
        <v>0.5075113212988572</v>
      </c>
      <c r="O24" s="179">
        <v>0.49384014373434093</v>
      </c>
      <c r="P24" s="149"/>
      <c r="Q24" s="149"/>
      <c r="R24" s="149"/>
      <c r="S24" s="149"/>
      <c r="T24" s="149"/>
      <c r="U24" s="149"/>
      <c r="V24" s="149"/>
      <c r="W24" s="149"/>
      <c r="X24" s="149"/>
      <c r="Y24" s="149"/>
      <c r="Z24" s="149"/>
      <c r="AA24" s="149"/>
    </row>
    <row r="25" spans="2:27" s="174" customFormat="1" ht="15">
      <c r="B25" s="336" t="s">
        <v>386</v>
      </c>
      <c r="C25" s="337"/>
      <c r="D25" s="337"/>
      <c r="E25" s="338"/>
      <c r="F25" s="175">
        <v>8044019</v>
      </c>
      <c r="G25" s="157" t="s">
        <v>382</v>
      </c>
      <c r="H25" s="176">
        <v>2208.0063999999998</v>
      </c>
      <c r="I25" s="176">
        <v>3429.6296</v>
      </c>
      <c r="J25" s="177">
        <v>0.5532697731310926</v>
      </c>
      <c r="K25" s="176">
        <v>4995.31121</v>
      </c>
      <c r="L25" s="176">
        <v>6954.33883</v>
      </c>
      <c r="M25" s="177">
        <v>0.3921732876378687</v>
      </c>
      <c r="N25" s="178">
        <v>0.14708715091446586</v>
      </c>
      <c r="O25" s="179">
        <v>0.1994944745927183</v>
      </c>
      <c r="P25" s="149"/>
      <c r="Q25" s="149"/>
      <c r="R25" s="149"/>
      <c r="S25" s="149"/>
      <c r="T25" s="149"/>
      <c r="U25" s="149"/>
      <c r="V25" s="149"/>
      <c r="W25" s="149"/>
      <c r="X25" s="149"/>
      <c r="Y25" s="149"/>
      <c r="Z25" s="149"/>
      <c r="AA25" s="149"/>
    </row>
    <row r="26" spans="2:27" s="174" customFormat="1" ht="15">
      <c r="B26" s="336" t="s">
        <v>387</v>
      </c>
      <c r="C26" s="337"/>
      <c r="D26" s="337"/>
      <c r="E26" s="338"/>
      <c r="F26" s="175">
        <v>8061019</v>
      </c>
      <c r="G26" s="157" t="s">
        <v>382</v>
      </c>
      <c r="H26" s="176">
        <v>4426.3818885</v>
      </c>
      <c r="I26" s="176">
        <v>2136.65862</v>
      </c>
      <c r="J26" s="177">
        <v>-0.517290040981063</v>
      </c>
      <c r="K26" s="176">
        <v>7726.062129999999</v>
      </c>
      <c r="L26" s="176">
        <v>4601.43281</v>
      </c>
      <c r="M26" s="180">
        <v>-0.4044271541471541</v>
      </c>
      <c r="N26" s="178">
        <v>0.09732221260597462</v>
      </c>
      <c r="O26" s="179">
        <v>0.18196213055532784</v>
      </c>
      <c r="P26" s="149"/>
      <c r="Q26" s="149"/>
      <c r="R26" s="149"/>
      <c r="S26" s="149"/>
      <c r="T26" s="149"/>
      <c r="U26" s="149"/>
      <c r="V26" s="149"/>
      <c r="W26" s="149"/>
      <c r="X26" s="149"/>
      <c r="Y26" s="149"/>
      <c r="Z26" s="149"/>
      <c r="AA26" s="149"/>
    </row>
    <row r="27" spans="2:27" s="174" customFormat="1" ht="15">
      <c r="B27" s="336" t="s">
        <v>388</v>
      </c>
      <c r="C27" s="337"/>
      <c r="D27" s="337"/>
      <c r="E27" s="338"/>
      <c r="F27" s="175">
        <v>8061099</v>
      </c>
      <c r="G27" s="157" t="s">
        <v>382</v>
      </c>
      <c r="H27" s="176">
        <v>2171.3471996</v>
      </c>
      <c r="I27" s="176">
        <v>1913.6532999999997</v>
      </c>
      <c r="J27" s="177">
        <v>-0.11867926955554223</v>
      </c>
      <c r="K27" s="176">
        <v>4391.68484</v>
      </c>
      <c r="L27" s="176">
        <v>4243.73898</v>
      </c>
      <c r="M27" s="177">
        <v>-0.033687722455056635</v>
      </c>
      <c r="N27" s="178">
        <v>0.08975683973006265</v>
      </c>
      <c r="O27" s="179">
        <v>0.28314510039485297</v>
      </c>
      <c r="P27" s="149"/>
      <c r="Q27" s="149"/>
      <c r="R27" s="149"/>
      <c r="S27" s="149"/>
      <c r="T27" s="149"/>
      <c r="U27" s="149"/>
      <c r="V27" s="149"/>
      <c r="W27" s="149"/>
      <c r="X27" s="149"/>
      <c r="Y27" s="149"/>
      <c r="Z27" s="149"/>
      <c r="AA27" s="149"/>
    </row>
    <row r="28" spans="2:27" s="174" customFormat="1" ht="15">
      <c r="B28" s="336" t="s">
        <v>389</v>
      </c>
      <c r="C28" s="337"/>
      <c r="D28" s="337"/>
      <c r="E28" s="338"/>
      <c r="F28" s="175">
        <v>20096910</v>
      </c>
      <c r="G28" s="157" t="s">
        <v>382</v>
      </c>
      <c r="H28" s="176">
        <v>957.858</v>
      </c>
      <c r="I28" s="176">
        <v>1430.016</v>
      </c>
      <c r="J28" s="177">
        <v>0.4929311025225035</v>
      </c>
      <c r="K28" s="176">
        <v>1491.85398</v>
      </c>
      <c r="L28" s="176">
        <v>2953.3165400000003</v>
      </c>
      <c r="M28" s="177">
        <v>0.9796284218110944</v>
      </c>
      <c r="N28" s="178">
        <v>0.06246386985679388</v>
      </c>
      <c r="O28" s="179">
        <v>0.5728871013252679</v>
      </c>
      <c r="P28" s="149"/>
      <c r="Q28" s="149"/>
      <c r="R28" s="149"/>
      <c r="S28" s="149"/>
      <c r="T28" s="149"/>
      <c r="U28" s="149"/>
      <c r="V28" s="149"/>
      <c r="W28" s="149"/>
      <c r="X28" s="149"/>
      <c r="Y28" s="149"/>
      <c r="Z28" s="149"/>
      <c r="AA28" s="149"/>
    </row>
    <row r="29" spans="2:27" s="174" customFormat="1" ht="15">
      <c r="B29" s="336" t="s">
        <v>390</v>
      </c>
      <c r="C29" s="337"/>
      <c r="D29" s="337"/>
      <c r="E29" s="338"/>
      <c r="F29" s="175">
        <v>8061079</v>
      </c>
      <c r="G29" s="157" t="s">
        <v>382</v>
      </c>
      <c r="H29" s="176">
        <v>561.4929700000001</v>
      </c>
      <c r="I29" s="176">
        <v>721.072</v>
      </c>
      <c r="J29" s="177">
        <v>0.28420485834399645</v>
      </c>
      <c r="K29" s="176">
        <v>943.38988</v>
      </c>
      <c r="L29" s="176">
        <v>970.8138</v>
      </c>
      <c r="M29" s="177">
        <v>0.02906955075668192</v>
      </c>
      <c r="N29" s="178">
        <v>0.02053311456359484</v>
      </c>
      <c r="O29" s="179">
        <v>0.08441307406582688</v>
      </c>
      <c r="P29" s="149"/>
      <c r="Q29" s="149"/>
      <c r="R29" s="149"/>
      <c r="S29" s="149"/>
      <c r="T29" s="149"/>
      <c r="U29" s="149"/>
      <c r="V29" s="149"/>
      <c r="W29" s="149"/>
      <c r="X29" s="149"/>
      <c r="Y29" s="149"/>
      <c r="Z29" s="149"/>
      <c r="AA29" s="149"/>
    </row>
    <row r="30" spans="2:27" s="174" customFormat="1" ht="15">
      <c r="B30" s="336" t="s">
        <v>391</v>
      </c>
      <c r="C30" s="337"/>
      <c r="D30" s="337"/>
      <c r="E30" s="338"/>
      <c r="F30" s="175">
        <v>8104029</v>
      </c>
      <c r="G30" s="157" t="s">
        <v>382</v>
      </c>
      <c r="H30" s="176">
        <v>17.0505</v>
      </c>
      <c r="I30" s="176">
        <v>185.63127</v>
      </c>
      <c r="J30" s="177">
        <v>9.887145245007478</v>
      </c>
      <c r="K30" s="176">
        <v>68.4117</v>
      </c>
      <c r="L30" s="176">
        <v>929.70941</v>
      </c>
      <c r="M30" s="177">
        <v>12.589918244978564</v>
      </c>
      <c r="N30" s="178">
        <v>0.01966373966499257</v>
      </c>
      <c r="O30" s="179">
        <v>0.004704710457919373</v>
      </c>
      <c r="P30" s="149"/>
      <c r="Q30" s="149"/>
      <c r="R30" s="149"/>
      <c r="S30" s="149"/>
      <c r="T30" s="149"/>
      <c r="U30" s="149"/>
      <c r="V30" s="149"/>
      <c r="W30" s="149"/>
      <c r="X30" s="149"/>
      <c r="Y30" s="149"/>
      <c r="Z30" s="149"/>
      <c r="AA30" s="149"/>
    </row>
    <row r="31" spans="2:27" s="174" customFormat="1" ht="15">
      <c r="B31" s="336" t="s">
        <v>392</v>
      </c>
      <c r="C31" s="337"/>
      <c r="D31" s="337"/>
      <c r="E31" s="338"/>
      <c r="F31" s="175">
        <v>8104021</v>
      </c>
      <c r="G31" s="157" t="s">
        <v>382</v>
      </c>
      <c r="H31" s="176">
        <v>0.41</v>
      </c>
      <c r="I31" s="176">
        <v>129.26905</v>
      </c>
      <c r="J31" s="177">
        <v>314.29036585365856</v>
      </c>
      <c r="K31" s="176">
        <v>1.93108</v>
      </c>
      <c r="L31" s="176">
        <v>852.08537</v>
      </c>
      <c r="M31" s="177">
        <v>440.2480943306337</v>
      </c>
      <c r="N31" s="178">
        <v>0.018021959020538332</v>
      </c>
      <c r="O31" s="179">
        <v>0.06601089578858128</v>
      </c>
      <c r="P31" s="149"/>
      <c r="Q31" s="149"/>
      <c r="R31" s="149"/>
      <c r="S31" s="149"/>
      <c r="T31" s="149"/>
      <c r="U31" s="149"/>
      <c r="V31" s="149"/>
      <c r="W31" s="149"/>
      <c r="X31" s="149"/>
      <c r="Y31" s="149"/>
      <c r="Z31" s="149"/>
      <c r="AA31" s="149"/>
    </row>
    <row r="32" spans="2:27" s="174" customFormat="1" ht="15">
      <c r="B32" s="336" t="s">
        <v>393</v>
      </c>
      <c r="C32" s="337"/>
      <c r="D32" s="337"/>
      <c r="E32" s="338"/>
      <c r="F32" s="175">
        <v>22082010</v>
      </c>
      <c r="G32" s="157" t="s">
        <v>383</v>
      </c>
      <c r="H32" s="176">
        <v>34.11192</v>
      </c>
      <c r="I32" s="176">
        <v>35.1828</v>
      </c>
      <c r="J32" s="177">
        <v>0.03139313178501833</v>
      </c>
      <c r="K32" s="176">
        <v>232.94519999999997</v>
      </c>
      <c r="L32" s="176">
        <v>193.19387</v>
      </c>
      <c r="M32" s="177">
        <v>-0.17064670145596464</v>
      </c>
      <c r="N32" s="178">
        <v>0.004086130487323365</v>
      </c>
      <c r="O32" s="179">
        <v>0.7864420817505616</v>
      </c>
      <c r="P32" s="149"/>
      <c r="Q32" s="149"/>
      <c r="R32" s="149"/>
      <c r="S32" s="149"/>
      <c r="T32" s="149"/>
      <c r="U32" s="149"/>
      <c r="V32" s="149"/>
      <c r="W32" s="149"/>
      <c r="X32" s="149"/>
      <c r="Y32" s="149"/>
      <c r="Z32" s="149"/>
      <c r="AA32" s="149"/>
    </row>
    <row r="33" spans="2:27" s="174" customFormat="1" ht="15">
      <c r="B33" s="336" t="s">
        <v>394</v>
      </c>
      <c r="C33" s="337"/>
      <c r="D33" s="337"/>
      <c r="E33" s="338"/>
      <c r="F33" s="175">
        <v>8061069</v>
      </c>
      <c r="G33" s="157" t="s">
        <v>382</v>
      </c>
      <c r="H33" s="176">
        <v>397.4144702</v>
      </c>
      <c r="I33" s="176">
        <v>151.6754</v>
      </c>
      <c r="J33" s="177">
        <v>-0.6183445461266951</v>
      </c>
      <c r="K33" s="176">
        <v>810.21289</v>
      </c>
      <c r="L33" s="176">
        <v>158.53820000000002</v>
      </c>
      <c r="M33" s="177">
        <v>-0.8043252557978928</v>
      </c>
      <c r="N33" s="178">
        <v>0.003353148691650357</v>
      </c>
      <c r="O33" s="179">
        <v>0.11016843704180365</v>
      </c>
      <c r="P33" s="149"/>
      <c r="Q33" s="149"/>
      <c r="R33" s="149"/>
      <c r="S33" s="149"/>
      <c r="T33" s="149"/>
      <c r="U33" s="149"/>
      <c r="V33" s="149"/>
      <c r="W33" s="149"/>
      <c r="X33" s="149"/>
      <c r="Y33" s="149"/>
      <c r="Z33" s="149"/>
      <c r="AA33" s="149"/>
    </row>
    <row r="34" spans="2:27" s="174" customFormat="1" ht="15">
      <c r="B34" s="336" t="s">
        <v>395</v>
      </c>
      <c r="C34" s="337"/>
      <c r="D34" s="337"/>
      <c r="E34" s="338"/>
      <c r="F34" s="175">
        <v>9042219</v>
      </c>
      <c r="G34" s="157" t="s">
        <v>382</v>
      </c>
      <c r="H34" s="176">
        <v>0</v>
      </c>
      <c r="I34" s="176">
        <v>36</v>
      </c>
      <c r="J34" s="177" t="s">
        <v>384</v>
      </c>
      <c r="K34" s="176">
        <v>0</v>
      </c>
      <c r="L34" s="176">
        <v>128.95</v>
      </c>
      <c r="M34" s="177" t="s">
        <v>384</v>
      </c>
      <c r="N34" s="178">
        <v>0.002727345988464064</v>
      </c>
      <c r="O34" s="179">
        <v>0.37998607591930256</v>
      </c>
      <c r="P34" s="149"/>
      <c r="Q34" s="149"/>
      <c r="R34" s="149"/>
      <c r="S34" s="149"/>
      <c r="T34" s="149"/>
      <c r="U34" s="149"/>
      <c r="V34" s="149"/>
      <c r="W34" s="149"/>
      <c r="X34" s="149"/>
      <c r="Y34" s="149"/>
      <c r="Z34" s="149"/>
      <c r="AA34" s="149"/>
    </row>
    <row r="35" spans="2:27" s="174" customFormat="1" ht="15">
      <c r="B35" s="336" t="s">
        <v>396</v>
      </c>
      <c r="C35" s="337"/>
      <c r="D35" s="337"/>
      <c r="E35" s="338"/>
      <c r="F35" s="175">
        <v>8092919</v>
      </c>
      <c r="G35" s="157" t="s">
        <v>382</v>
      </c>
      <c r="H35" s="176">
        <v>284.1568</v>
      </c>
      <c r="I35" s="176">
        <v>25.477400000000003</v>
      </c>
      <c r="J35" s="177">
        <v>-0.9103403473012084</v>
      </c>
      <c r="K35" s="176">
        <v>2181.98469</v>
      </c>
      <c r="L35" s="176">
        <v>128.40356</v>
      </c>
      <c r="M35" s="177">
        <v>-0.9411528593264327</v>
      </c>
      <c r="N35" s="178">
        <v>0.002715788555800735</v>
      </c>
      <c r="O35" s="179">
        <v>0.00026197290099704</v>
      </c>
      <c r="P35" s="149"/>
      <c r="Q35" s="149"/>
      <c r="R35" s="149"/>
      <c r="S35" s="149"/>
      <c r="T35" s="149"/>
      <c r="U35" s="149"/>
      <c r="V35" s="149"/>
      <c r="W35" s="149"/>
      <c r="X35" s="149"/>
      <c r="Y35" s="149"/>
      <c r="Z35" s="149"/>
      <c r="AA35" s="149"/>
    </row>
    <row r="36" spans="2:27" s="174" customFormat="1" ht="15">
      <c r="B36" s="336" t="s">
        <v>397</v>
      </c>
      <c r="C36" s="337"/>
      <c r="D36" s="337"/>
      <c r="E36" s="338"/>
      <c r="F36" s="175">
        <v>8023290</v>
      </c>
      <c r="G36" s="157" t="s">
        <v>382</v>
      </c>
      <c r="H36" s="176">
        <v>10</v>
      </c>
      <c r="I36" s="176">
        <v>10.57</v>
      </c>
      <c r="J36" s="177">
        <v>0.05700000000000003</v>
      </c>
      <c r="K36" s="176">
        <v>55.768260000000005</v>
      </c>
      <c r="L36" s="176">
        <v>126.00506</v>
      </c>
      <c r="M36" s="177">
        <v>1.2594404057074755</v>
      </c>
      <c r="N36" s="178">
        <v>0.0026650592859028596</v>
      </c>
      <c r="O36" s="179">
        <v>0.023546637097912493</v>
      </c>
      <c r="P36" s="149"/>
      <c r="Q36" s="149"/>
      <c r="R36" s="149"/>
      <c r="S36" s="149"/>
      <c r="T36" s="149"/>
      <c r="U36" s="149"/>
      <c r="V36" s="149"/>
      <c r="W36" s="149"/>
      <c r="X36" s="149"/>
      <c r="Y36" s="149"/>
      <c r="Z36" s="149"/>
      <c r="AA36" s="149"/>
    </row>
    <row r="37" spans="2:27" s="174" customFormat="1" ht="15">
      <c r="B37" s="336" t="s">
        <v>398</v>
      </c>
      <c r="C37" s="337"/>
      <c r="D37" s="337"/>
      <c r="E37" s="338"/>
      <c r="F37" s="175">
        <v>8093010</v>
      </c>
      <c r="G37" s="157" t="s">
        <v>382</v>
      </c>
      <c r="H37" s="176">
        <v>49.504</v>
      </c>
      <c r="I37" s="176">
        <v>64.8</v>
      </c>
      <c r="J37" s="177">
        <v>0.3089851325145443</v>
      </c>
      <c r="K37" s="176">
        <v>71.4555</v>
      </c>
      <c r="L37" s="176">
        <v>101.291</v>
      </c>
      <c r="M37" s="177">
        <v>0.417539587575484</v>
      </c>
      <c r="N37" s="178">
        <v>0.0021423466655099924</v>
      </c>
      <c r="O37" s="179">
        <v>0.005268685534521838</v>
      </c>
      <c r="P37" s="149"/>
      <c r="Q37" s="149"/>
      <c r="R37" s="149"/>
      <c r="S37" s="149"/>
      <c r="T37" s="149"/>
      <c r="U37" s="149"/>
      <c r="V37" s="149"/>
      <c r="W37" s="149"/>
      <c r="X37" s="149"/>
      <c r="Y37" s="149"/>
      <c r="Z37" s="149"/>
      <c r="AA37" s="149"/>
    </row>
    <row r="38" spans="1:27" s="174" customFormat="1" ht="15">
      <c r="A38" s="174">
        <v>2</v>
      </c>
      <c r="B38" s="336" t="s">
        <v>399</v>
      </c>
      <c r="C38" s="337"/>
      <c r="D38" s="337"/>
      <c r="E38" s="338"/>
      <c r="F38" s="175">
        <v>7032090</v>
      </c>
      <c r="G38" s="157" t="s">
        <v>382</v>
      </c>
      <c r="H38" s="176">
        <v>0</v>
      </c>
      <c r="I38" s="176">
        <v>66</v>
      </c>
      <c r="J38" s="177" t="s">
        <v>384</v>
      </c>
      <c r="K38" s="176">
        <v>0</v>
      </c>
      <c r="L38" s="176">
        <v>100.4</v>
      </c>
      <c r="M38" s="177" t="s">
        <v>384</v>
      </c>
      <c r="N38" s="178">
        <v>0.0021235016459231646</v>
      </c>
      <c r="O38" s="179">
        <v>0.012947048061564999</v>
      </c>
      <c r="P38" s="149"/>
      <c r="Q38" s="149"/>
      <c r="R38" s="149"/>
      <c r="S38" s="149"/>
      <c r="T38" s="149"/>
      <c r="U38" s="149"/>
      <c r="V38" s="149"/>
      <c r="W38" s="149"/>
      <c r="X38" s="149"/>
      <c r="Y38" s="149"/>
      <c r="Z38" s="149"/>
      <c r="AA38" s="149"/>
    </row>
    <row r="39" spans="1:27" s="174" customFormat="1" ht="15">
      <c r="A39" s="174">
        <v>3</v>
      </c>
      <c r="B39" s="336" t="s">
        <v>400</v>
      </c>
      <c r="C39" s="337"/>
      <c r="D39" s="337"/>
      <c r="E39" s="338"/>
      <c r="F39" s="175">
        <v>8083060</v>
      </c>
      <c r="G39" s="157" t="s">
        <v>382</v>
      </c>
      <c r="H39" s="176">
        <v>2.24</v>
      </c>
      <c r="I39" s="176">
        <v>72.884</v>
      </c>
      <c r="J39" s="177">
        <v>31.537499999999998</v>
      </c>
      <c r="K39" s="176">
        <v>2.688</v>
      </c>
      <c r="L39" s="176">
        <v>82.58</v>
      </c>
      <c r="M39" s="177">
        <v>29.721726190476186</v>
      </c>
      <c r="N39" s="178">
        <v>0.0017466012541866027</v>
      </c>
      <c r="O39" s="179">
        <v>0.13663813856033832</v>
      </c>
      <c r="P39" s="149"/>
      <c r="Q39" s="149"/>
      <c r="R39" s="149"/>
      <c r="S39" s="149"/>
      <c r="T39" s="149"/>
      <c r="U39" s="149"/>
      <c r="V39" s="149"/>
      <c r="W39" s="149"/>
      <c r="X39" s="149"/>
      <c r="Y39" s="149"/>
      <c r="Z39" s="149"/>
      <c r="AA39" s="149"/>
    </row>
    <row r="40" spans="2:27" s="174" customFormat="1" ht="15">
      <c r="B40" s="336" t="s">
        <v>401</v>
      </c>
      <c r="C40" s="337"/>
      <c r="D40" s="337"/>
      <c r="E40" s="338"/>
      <c r="F40" s="175">
        <v>15091091</v>
      </c>
      <c r="G40" s="157" t="s">
        <v>382</v>
      </c>
      <c r="H40" s="176">
        <v>25.86693</v>
      </c>
      <c r="I40" s="176">
        <v>13.5</v>
      </c>
      <c r="J40" s="177">
        <v>-0.4780980966817477</v>
      </c>
      <c r="K40" s="176">
        <v>133.443</v>
      </c>
      <c r="L40" s="176">
        <v>64.8</v>
      </c>
      <c r="M40" s="177">
        <v>-0.5143994064881635</v>
      </c>
      <c r="N40" s="178">
        <v>0.0013705468790420423</v>
      </c>
      <c r="O40" s="179">
        <v>0.01792263748294103</v>
      </c>
      <c r="P40" s="149"/>
      <c r="Q40" s="149"/>
      <c r="R40" s="149"/>
      <c r="S40" s="149"/>
      <c r="T40" s="149"/>
      <c r="U40" s="149"/>
      <c r="V40" s="149"/>
      <c r="W40" s="149"/>
      <c r="X40" s="149"/>
      <c r="Y40" s="149"/>
      <c r="Z40" s="149"/>
      <c r="AA40" s="149"/>
    </row>
    <row r="41" spans="2:27" s="174" customFormat="1" ht="15">
      <c r="B41" s="336" t="s">
        <v>402</v>
      </c>
      <c r="C41" s="337"/>
      <c r="D41" s="337"/>
      <c r="E41" s="338"/>
      <c r="F41" s="175">
        <v>22042991</v>
      </c>
      <c r="G41" s="157" t="s">
        <v>383</v>
      </c>
      <c r="H41" s="176">
        <v>0</v>
      </c>
      <c r="I41" s="176">
        <v>24</v>
      </c>
      <c r="J41" s="180" t="s">
        <v>384</v>
      </c>
      <c r="K41" s="176">
        <v>0</v>
      </c>
      <c r="L41" s="176">
        <v>62.73019</v>
      </c>
      <c r="M41" s="180" t="s">
        <v>384</v>
      </c>
      <c r="N41" s="178">
        <v>0.001326769538984789</v>
      </c>
      <c r="O41" s="179">
        <v>0.004375840427990469</v>
      </c>
      <c r="P41" s="149"/>
      <c r="Q41" s="149"/>
      <c r="R41" s="149"/>
      <c r="S41" s="149"/>
      <c r="T41" s="149"/>
      <c r="U41" s="149"/>
      <c r="V41" s="149"/>
      <c r="W41" s="149"/>
      <c r="X41" s="149"/>
      <c r="Y41" s="149"/>
      <c r="Z41" s="149"/>
      <c r="AA41" s="149"/>
    </row>
    <row r="42" spans="2:27" s="174" customFormat="1" ht="15">
      <c r="B42" s="336" t="s">
        <v>403</v>
      </c>
      <c r="C42" s="337"/>
      <c r="D42" s="337"/>
      <c r="E42" s="338"/>
      <c r="F42" s="175">
        <v>8094019</v>
      </c>
      <c r="G42" s="157" t="s">
        <v>382</v>
      </c>
      <c r="H42" s="176">
        <v>50.512</v>
      </c>
      <c r="I42" s="176">
        <v>53.6102</v>
      </c>
      <c r="J42" s="177">
        <v>0.06133592017738356</v>
      </c>
      <c r="K42" s="176">
        <v>87.32973000000001</v>
      </c>
      <c r="L42" s="176">
        <v>60.175</v>
      </c>
      <c r="M42" s="177">
        <v>-0.31094485234295366</v>
      </c>
      <c r="N42" s="178">
        <v>0.0012727262105918964</v>
      </c>
      <c r="O42" s="179">
        <v>0.005592669499650789</v>
      </c>
      <c r="P42" s="149"/>
      <c r="Q42" s="149"/>
      <c r="R42" s="149"/>
      <c r="S42" s="149"/>
      <c r="T42" s="149"/>
      <c r="U42" s="149"/>
      <c r="V42" s="149"/>
      <c r="W42" s="149"/>
      <c r="X42" s="149"/>
      <c r="Y42" s="149"/>
      <c r="Z42" s="149"/>
      <c r="AA42" s="149"/>
    </row>
    <row r="43" spans="2:27" s="174" customFormat="1" ht="15">
      <c r="B43" s="336" t="s">
        <v>404</v>
      </c>
      <c r="C43" s="337"/>
      <c r="D43" s="337"/>
      <c r="E43" s="338"/>
      <c r="F43" s="175">
        <v>22042163</v>
      </c>
      <c r="G43" s="157" t="s">
        <v>383</v>
      </c>
      <c r="H43" s="176">
        <v>21.06</v>
      </c>
      <c r="I43" s="176">
        <v>10.917</v>
      </c>
      <c r="J43" s="180">
        <v>-0.4816239316239316</v>
      </c>
      <c r="K43" s="176">
        <v>103.66354000000001</v>
      </c>
      <c r="L43" s="176">
        <v>55.869</v>
      </c>
      <c r="M43" s="180">
        <v>-0.46105448453718645</v>
      </c>
      <c r="N43" s="178">
        <v>0.001181652524462961</v>
      </c>
      <c r="O43" s="179">
        <v>0.006691221794284162</v>
      </c>
      <c r="P43" s="149"/>
      <c r="Q43" s="149"/>
      <c r="R43" s="149"/>
      <c r="S43" s="149"/>
      <c r="T43" s="149"/>
      <c r="U43" s="149"/>
      <c r="V43" s="149"/>
      <c r="W43" s="149"/>
      <c r="X43" s="149"/>
      <c r="Y43" s="149"/>
      <c r="Z43" s="149"/>
      <c r="AA43" s="149"/>
    </row>
    <row r="44" spans="2:27" s="174" customFormat="1" ht="15">
      <c r="B44" s="336" t="s">
        <v>6</v>
      </c>
      <c r="C44" s="337"/>
      <c r="D44" s="337"/>
      <c r="E44" s="338"/>
      <c r="F44" s="181"/>
      <c r="G44" s="182"/>
      <c r="H44" s="158"/>
      <c r="I44" s="158"/>
      <c r="J44" s="177"/>
      <c r="K44" s="176">
        <v>6939.488679999988</v>
      </c>
      <c r="L44" s="176">
        <v>516.6884299999874</v>
      </c>
      <c r="M44" s="180">
        <v>-0.9255437318474035</v>
      </c>
      <c r="N44" s="178">
        <v>0.010928174616876783</v>
      </c>
      <c r="O44" s="177"/>
      <c r="P44" s="149"/>
      <c r="Q44" s="149"/>
      <c r="R44" s="149"/>
      <c r="S44" s="149"/>
      <c r="T44" s="149"/>
      <c r="U44" s="149"/>
      <c r="V44" s="149"/>
      <c r="W44" s="149"/>
      <c r="X44" s="149"/>
      <c r="Y44" s="149"/>
      <c r="Z44" s="149"/>
      <c r="AA44" s="149"/>
    </row>
    <row r="45" spans="2:28" s="148" customFormat="1" ht="15">
      <c r="B45" s="339" t="s">
        <v>18</v>
      </c>
      <c r="C45" s="340"/>
      <c r="D45" s="340"/>
      <c r="E45" s="341"/>
      <c r="F45" s="183"/>
      <c r="G45" s="183"/>
      <c r="H45" s="183"/>
      <c r="I45" s="184"/>
      <c r="J45" s="184"/>
      <c r="K45" s="185">
        <v>45197.58418999998</v>
      </c>
      <c r="L45" s="185">
        <v>47280.39660000001</v>
      </c>
      <c r="M45" s="186">
        <v>0.046082383546084585</v>
      </c>
      <c r="N45" s="187">
        <v>0.9999999999999996</v>
      </c>
      <c r="O45" s="188"/>
      <c r="P45" s="149"/>
      <c r="Q45" s="149"/>
      <c r="R45" s="149"/>
      <c r="S45" s="149"/>
      <c r="T45" s="149"/>
      <c r="U45" s="149"/>
      <c r="V45" s="149"/>
      <c r="W45" s="149"/>
      <c r="X45" s="149"/>
      <c r="Y45" s="149"/>
      <c r="Z45" s="149"/>
      <c r="AA45" s="149"/>
      <c r="AB45" s="149"/>
    </row>
    <row r="46" spans="2:13" ht="15">
      <c r="B46" s="189" t="s">
        <v>252</v>
      </c>
      <c r="I46" s="149"/>
      <c r="J46" s="149"/>
      <c r="L46" s="149"/>
      <c r="M46" s="149"/>
    </row>
    <row r="47" spans="2:15" ht="15">
      <c r="B47" s="335" t="s">
        <v>244</v>
      </c>
      <c r="C47" s="335"/>
      <c r="D47" s="335"/>
      <c r="E47" s="335"/>
      <c r="F47" s="335"/>
      <c r="G47" s="335"/>
      <c r="H47" s="335"/>
      <c r="I47" s="335"/>
      <c r="J47" s="335"/>
      <c r="K47" s="335"/>
      <c r="L47" s="335"/>
      <c r="M47" s="335"/>
      <c r="N47" s="335"/>
      <c r="O47" s="335"/>
    </row>
    <row r="48" spans="9:23" ht="12.75" customHeight="1" hidden="1">
      <c r="I48" s="150">
        <v>9.975</v>
      </c>
      <c r="J48" s="150">
        <v>6.633</v>
      </c>
      <c r="T48" s="150"/>
      <c r="U48" s="150"/>
      <c r="V48" s="150"/>
      <c r="W48" s="150"/>
    </row>
    <row r="49" spans="9:23" ht="12.75" customHeight="1" hidden="1">
      <c r="I49" s="150">
        <v>14.6</v>
      </c>
      <c r="J49" s="150">
        <v>11.586</v>
      </c>
      <c r="L49" s="150">
        <v>13885795.104380004</v>
      </c>
      <c r="M49" s="150">
        <v>13967325.44455</v>
      </c>
      <c r="T49" s="150"/>
      <c r="U49" s="150"/>
      <c r="V49" s="150"/>
      <c r="W49" s="150"/>
    </row>
    <row r="50" spans="9:22" ht="12.75" customHeight="1" hidden="1">
      <c r="I50" s="150">
        <v>0</v>
      </c>
      <c r="J50" s="150">
        <v>0</v>
      </c>
      <c r="T50" s="150"/>
      <c r="V50" s="150"/>
    </row>
    <row r="52" spans="21:23" ht="15">
      <c r="U52" s="150"/>
      <c r="W52" s="150"/>
    </row>
    <row r="53" spans="12:22" ht="12.75" customHeight="1" hidden="1">
      <c r="L53" s="150">
        <v>13885795.104380004</v>
      </c>
      <c r="M53" s="150">
        <v>13967325.44455</v>
      </c>
      <c r="T53" s="150"/>
      <c r="V53" s="150"/>
    </row>
    <row r="55" spans="21:23" ht="15">
      <c r="U55" s="150"/>
      <c r="W55" s="150"/>
    </row>
    <row r="56" spans="21:23" ht="15">
      <c r="U56" s="150"/>
      <c r="W56" s="150"/>
    </row>
    <row r="60" spans="21:23" ht="15">
      <c r="U60" s="150"/>
      <c r="W60" s="150"/>
    </row>
    <row r="63" spans="21:23" ht="15">
      <c r="U63" s="150"/>
      <c r="W63" s="150"/>
    </row>
    <row r="64" spans="21:23" ht="15">
      <c r="U64" s="150"/>
      <c r="W64" s="150"/>
    </row>
    <row r="65" spans="21:23" ht="15">
      <c r="U65" s="150"/>
      <c r="W65" s="150"/>
    </row>
    <row r="66" spans="21:23" ht="15">
      <c r="U66" s="150"/>
      <c r="W66" s="150"/>
    </row>
    <row r="67" ht="15">
      <c r="W67" s="150"/>
    </row>
    <row r="69" spans="21:23" ht="15">
      <c r="U69" s="150"/>
      <c r="W69" s="150"/>
    </row>
    <row r="70" spans="21:23" ht="15">
      <c r="U70" s="150"/>
      <c r="W70" s="150"/>
    </row>
    <row r="71" spans="21:23" ht="15">
      <c r="U71" s="150"/>
      <c r="W71" s="150"/>
    </row>
    <row r="72" spans="21:23" ht="15">
      <c r="U72" s="150"/>
      <c r="W72" s="150"/>
    </row>
    <row r="75" spans="21:23" ht="15">
      <c r="U75" s="150"/>
      <c r="W75" s="150"/>
    </row>
    <row r="76" spans="21:23" ht="15">
      <c r="U76" s="150"/>
      <c r="W76" s="150"/>
    </row>
    <row r="77" ht="15">
      <c r="W77" s="150"/>
    </row>
    <row r="79" spans="21:23" ht="15">
      <c r="U79" s="150"/>
      <c r="W79" s="150"/>
    </row>
    <row r="80" ht="15">
      <c r="W80" s="150"/>
    </row>
    <row r="81" spans="21:23" ht="15">
      <c r="U81" s="150"/>
      <c r="W81" s="150"/>
    </row>
    <row r="82" spans="21:23" ht="15">
      <c r="U82" s="150"/>
      <c r="W82" s="150"/>
    </row>
    <row r="83" spans="21:23" ht="15">
      <c r="U83" s="150"/>
      <c r="W83" s="150"/>
    </row>
    <row r="84" spans="21:23" ht="15">
      <c r="U84" s="150"/>
      <c r="W84" s="150"/>
    </row>
    <row r="85" spans="21:23" ht="15">
      <c r="U85" s="150"/>
      <c r="W85" s="150"/>
    </row>
    <row r="86" spans="21:23" ht="15">
      <c r="U86" s="150"/>
      <c r="W86" s="150"/>
    </row>
    <row r="87" ht="15">
      <c r="W87" s="150"/>
    </row>
    <row r="89" ht="15">
      <c r="W89" s="150"/>
    </row>
    <row r="91" spans="21:23" ht="15">
      <c r="U91" s="150"/>
      <c r="W91" s="150"/>
    </row>
  </sheetData>
  <sheetProtection/>
  <mergeCells count="36">
    <mergeCell ref="B3:O4"/>
    <mergeCell ref="B7:B8"/>
    <mergeCell ref="C7:C8"/>
    <mergeCell ref="D7:D8"/>
    <mergeCell ref="E7:F7"/>
    <mergeCell ref="B9:B16"/>
    <mergeCell ref="H21:J21"/>
    <mergeCell ref="K21:O21"/>
    <mergeCell ref="H22:I22"/>
    <mergeCell ref="K22:L22"/>
    <mergeCell ref="B24:E24"/>
    <mergeCell ref="B25:E25"/>
    <mergeCell ref="B21:E23"/>
    <mergeCell ref="F21:F23"/>
    <mergeCell ref="G21:G23"/>
    <mergeCell ref="B26:E26"/>
    <mergeCell ref="B27:E27"/>
    <mergeCell ref="B28:E28"/>
    <mergeCell ref="B29:E29"/>
    <mergeCell ref="B30:E30"/>
    <mergeCell ref="B31:E31"/>
    <mergeCell ref="B32:E32"/>
    <mergeCell ref="B33:E33"/>
    <mergeCell ref="B34:E34"/>
    <mergeCell ref="B35:E35"/>
    <mergeCell ref="B44:E44"/>
    <mergeCell ref="B45:E45"/>
    <mergeCell ref="B43:E43"/>
    <mergeCell ref="B47:O47"/>
    <mergeCell ref="B36:E36"/>
    <mergeCell ref="B37:E37"/>
    <mergeCell ref="B38:E38"/>
    <mergeCell ref="B39:E39"/>
    <mergeCell ref="B40:E40"/>
    <mergeCell ref="B41:E41"/>
    <mergeCell ref="B42:E42"/>
  </mergeCells>
  <printOptions horizontalCentered="1"/>
  <pageMargins left="0.3937007874015748" right="0.3937007874015748" top="0.4724409448818898" bottom="0.3937007874015748" header="0.31496062992125984" footer="0.31496062992125984"/>
  <pageSetup orientation="landscape" scale="70" r:id="rId1"/>
  <headerFooter alignWithMargins="0">
    <oddHeader>&amp;R&amp;12Región de Coquimbo</oddHeader>
  </headerFooter>
</worksheet>
</file>

<file path=xl/worksheets/sheet8.xml><?xml version="1.0" encoding="utf-8"?>
<worksheet xmlns="http://schemas.openxmlformats.org/spreadsheetml/2006/main" xmlns:r="http://schemas.openxmlformats.org/officeDocument/2006/relationships">
  <dimension ref="A1:G29"/>
  <sheetViews>
    <sheetView view="pageBreakPreview" zoomScaleSheetLayoutView="100" zoomScalePageLayoutView="0" workbookViewId="0" topLeftCell="A1">
      <selection activeCell="A1" sqref="A1"/>
    </sheetView>
  </sheetViews>
  <sheetFormatPr defaultColWidth="11.421875" defaultRowHeight="12" customHeight="1"/>
  <cols>
    <col min="1" max="2" width="20.8515625" style="10" customWidth="1"/>
    <col min="3" max="3" width="7.28125" style="10" customWidth="1"/>
    <col min="4" max="5" width="20.8515625" style="10" customWidth="1"/>
    <col min="6" max="16384" width="11.421875" style="10" customWidth="1"/>
  </cols>
  <sheetData>
    <row r="1" ht="12" customHeight="1">
      <c r="A1" s="9" t="s">
        <v>71</v>
      </c>
    </row>
    <row r="3" spans="1:5" ht="12" customHeight="1">
      <c r="A3" s="366" t="s">
        <v>195</v>
      </c>
      <c r="B3" s="366"/>
      <c r="D3" s="366" t="s">
        <v>206</v>
      </c>
      <c r="E3" s="366"/>
    </row>
    <row r="4" spans="1:5" ht="12" customHeight="1">
      <c r="A4" s="72" t="s">
        <v>72</v>
      </c>
      <c r="B4" s="73" t="s">
        <v>189</v>
      </c>
      <c r="D4" s="72" t="s">
        <v>72</v>
      </c>
      <c r="E4" s="73" t="s">
        <v>94</v>
      </c>
    </row>
    <row r="5" spans="1:5" ht="12" customHeight="1">
      <c r="A5" s="364" t="s">
        <v>73</v>
      </c>
      <c r="B5" s="365"/>
      <c r="D5" s="364" t="s">
        <v>73</v>
      </c>
      <c r="E5" s="365"/>
    </row>
    <row r="6" spans="1:5" ht="12" customHeight="1">
      <c r="A6" s="72" t="s">
        <v>189</v>
      </c>
      <c r="B6" s="72" t="s">
        <v>189</v>
      </c>
      <c r="D6" s="72" t="s">
        <v>201</v>
      </c>
      <c r="E6" s="72" t="s">
        <v>201</v>
      </c>
    </row>
    <row r="7" spans="1:5" ht="12" customHeight="1">
      <c r="A7" s="72" t="s">
        <v>190</v>
      </c>
      <c r="B7" s="72" t="s">
        <v>191</v>
      </c>
      <c r="D7" s="72" t="s">
        <v>202</v>
      </c>
      <c r="E7" s="72" t="s">
        <v>202</v>
      </c>
    </row>
    <row r="8" spans="1:5" ht="12" customHeight="1">
      <c r="A8" s="72" t="s">
        <v>192</v>
      </c>
      <c r="B8" s="72" t="s">
        <v>192</v>
      </c>
      <c r="D8" s="72" t="s">
        <v>203</v>
      </c>
      <c r="E8" s="72" t="s">
        <v>203</v>
      </c>
    </row>
    <row r="9" spans="1:5" ht="12" customHeight="1">
      <c r="A9" s="72" t="s">
        <v>193</v>
      </c>
      <c r="B9" s="72" t="s">
        <v>193</v>
      </c>
      <c r="D9" s="72" t="s">
        <v>94</v>
      </c>
      <c r="E9" s="72" t="s">
        <v>94</v>
      </c>
    </row>
    <row r="10" spans="1:5" ht="12" customHeight="1">
      <c r="A10" s="72" t="s">
        <v>194</v>
      </c>
      <c r="B10" s="72" t="s">
        <v>194</v>
      </c>
      <c r="D10" s="72" t="s">
        <v>204</v>
      </c>
      <c r="E10" s="72" t="s">
        <v>204</v>
      </c>
    </row>
    <row r="11" spans="1:5" ht="12" customHeight="1">
      <c r="A11" s="80"/>
      <c r="B11" s="80"/>
      <c r="D11" s="72" t="s">
        <v>205</v>
      </c>
      <c r="E11" s="72" t="s">
        <v>205</v>
      </c>
    </row>
    <row r="12" spans="1:5" ht="12" customHeight="1">
      <c r="A12" s="367" t="s">
        <v>196</v>
      </c>
      <c r="B12" s="368"/>
      <c r="D12" s="80"/>
      <c r="E12" s="80"/>
    </row>
    <row r="13" spans="1:5" ht="12" customHeight="1">
      <c r="A13" s="72" t="s">
        <v>72</v>
      </c>
      <c r="B13" s="73" t="s">
        <v>197</v>
      </c>
      <c r="D13" s="80"/>
      <c r="E13" s="80"/>
    </row>
    <row r="14" spans="1:5" ht="12" customHeight="1">
      <c r="A14" s="138" t="s">
        <v>73</v>
      </c>
      <c r="B14" s="138" t="s">
        <v>74</v>
      </c>
      <c r="D14" s="80"/>
      <c r="E14" s="80"/>
    </row>
    <row r="15" spans="1:5" ht="12" customHeight="1">
      <c r="A15" s="72" t="s">
        <v>198</v>
      </c>
      <c r="B15" s="72" t="s">
        <v>198</v>
      </c>
      <c r="D15" s="80"/>
      <c r="E15" s="80"/>
    </row>
    <row r="16" spans="1:5" ht="12" customHeight="1">
      <c r="A16" s="72" t="s">
        <v>197</v>
      </c>
      <c r="B16" s="72" t="s">
        <v>197</v>
      </c>
      <c r="D16" s="80"/>
      <c r="E16" s="80"/>
    </row>
    <row r="17" spans="1:5" ht="12" customHeight="1">
      <c r="A17" s="72" t="s">
        <v>199</v>
      </c>
      <c r="B17" s="72" t="s">
        <v>199</v>
      </c>
      <c r="D17" s="80"/>
      <c r="E17" s="80"/>
    </row>
    <row r="18" spans="1:5" ht="12" customHeight="1">
      <c r="A18" s="72" t="s">
        <v>200</v>
      </c>
      <c r="B18" s="72" t="s">
        <v>200</v>
      </c>
      <c r="D18" s="80"/>
      <c r="E18" s="80"/>
    </row>
    <row r="19" spans="1:6" ht="12" customHeight="1">
      <c r="A19" s="363" t="s">
        <v>75</v>
      </c>
      <c r="B19" s="363"/>
      <c r="C19" s="363"/>
      <c r="D19" s="363"/>
      <c r="E19" s="363"/>
      <c r="F19" s="74"/>
    </row>
    <row r="20" spans="1:7" ht="12" customHeight="1">
      <c r="A20" s="363"/>
      <c r="B20" s="363"/>
      <c r="C20" s="363"/>
      <c r="D20" s="363"/>
      <c r="E20" s="363"/>
      <c r="F20" s="74"/>
      <c r="G20" s="133"/>
    </row>
    <row r="21" ht="12" customHeight="1">
      <c r="G21" s="133"/>
    </row>
    <row r="22" ht="12" customHeight="1">
      <c r="G22" s="133"/>
    </row>
    <row r="23" ht="12" customHeight="1">
      <c r="G23" s="133"/>
    </row>
    <row r="24" ht="12" customHeight="1">
      <c r="G24" s="133"/>
    </row>
    <row r="25" ht="12" customHeight="1">
      <c r="G25" s="133"/>
    </row>
    <row r="26" ht="12" customHeight="1">
      <c r="G26" s="133"/>
    </row>
    <row r="27" ht="12" customHeight="1">
      <c r="G27" s="133"/>
    </row>
    <row r="28" ht="12" customHeight="1">
      <c r="G28" s="133"/>
    </row>
    <row r="29" ht="12" customHeight="1">
      <c r="G29" s="133"/>
    </row>
  </sheetData>
  <sheetProtection/>
  <mergeCells count="6">
    <mergeCell ref="A19:E20"/>
    <mergeCell ref="A5:B5"/>
    <mergeCell ref="A3:B3"/>
    <mergeCell ref="D3:E3"/>
    <mergeCell ref="D5:E5"/>
    <mergeCell ref="A12:B12"/>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Coquimbo</oddHeader>
  </headerFooter>
</worksheet>
</file>

<file path=xl/worksheets/sheet9.xml><?xml version="1.0" encoding="utf-8"?>
<worksheet xmlns="http://schemas.openxmlformats.org/spreadsheetml/2006/main" xmlns:r="http://schemas.openxmlformats.org/officeDocument/2006/relationships">
  <dimension ref="A1:G53"/>
  <sheetViews>
    <sheetView view="pageBreakPreview" zoomScale="60" zoomScalePageLayoutView="0" workbookViewId="0" topLeftCell="A1">
      <selection activeCell="A1" sqref="A1"/>
    </sheetView>
  </sheetViews>
  <sheetFormatPr defaultColWidth="11.421875" defaultRowHeight="21" customHeight="1"/>
  <cols>
    <col min="1" max="1" width="42.00390625" style="227" customWidth="1"/>
    <col min="2" max="2" width="24.421875" style="227" customWidth="1"/>
    <col min="3" max="3" width="9.28125" style="227" customWidth="1"/>
    <col min="4" max="4" width="36.140625" style="227" customWidth="1"/>
    <col min="5" max="5" width="20.421875" style="227" customWidth="1"/>
    <col min="6" max="6" width="21.00390625" style="227" customWidth="1"/>
    <col min="7" max="16384" width="11.421875" style="227" customWidth="1"/>
  </cols>
  <sheetData>
    <row r="1" ht="21" customHeight="1">
      <c r="A1" s="226" t="s">
        <v>66</v>
      </c>
    </row>
    <row r="2" spans="3:7" ht="21" customHeight="1">
      <c r="C2" s="226"/>
      <c r="D2" s="226"/>
      <c r="E2" s="226"/>
      <c r="F2" s="226"/>
      <c r="G2" s="226"/>
    </row>
    <row r="3" spans="1:7" ht="21" customHeight="1">
      <c r="A3" s="274" t="s">
        <v>7</v>
      </c>
      <c r="B3" s="274" t="s">
        <v>47</v>
      </c>
      <c r="C3" s="226"/>
      <c r="D3" s="274" t="s">
        <v>12</v>
      </c>
      <c r="E3" s="274" t="s">
        <v>49</v>
      </c>
      <c r="F3" s="274" t="s">
        <v>47</v>
      </c>
      <c r="G3" s="226"/>
    </row>
    <row r="4" spans="1:7" ht="21" customHeight="1">
      <c r="A4" s="228" t="s">
        <v>225</v>
      </c>
      <c r="B4" s="273" t="s">
        <v>89</v>
      </c>
      <c r="D4" s="228" t="s">
        <v>324</v>
      </c>
      <c r="E4" s="228" t="s">
        <v>94</v>
      </c>
      <c r="F4" s="273" t="s">
        <v>325</v>
      </c>
      <c r="G4" s="226"/>
    </row>
    <row r="5" spans="1:7" ht="21" customHeight="1">
      <c r="A5" s="228" t="s">
        <v>226</v>
      </c>
      <c r="B5" s="273" t="s">
        <v>106</v>
      </c>
      <c r="D5" s="228" t="s">
        <v>207</v>
      </c>
      <c r="E5" s="228" t="s">
        <v>204</v>
      </c>
      <c r="F5" s="273" t="s">
        <v>93</v>
      </c>
      <c r="G5" s="226"/>
    </row>
    <row r="6" spans="4:6" ht="21" customHeight="1">
      <c r="D6" s="228" t="s">
        <v>208</v>
      </c>
      <c r="E6" s="228" t="s">
        <v>201</v>
      </c>
      <c r="F6" s="273" t="s">
        <v>45</v>
      </c>
    </row>
    <row r="7" spans="1:6" ht="21" customHeight="1">
      <c r="A7" s="274" t="s">
        <v>8</v>
      </c>
      <c r="B7" s="274" t="s">
        <v>47</v>
      </c>
      <c r="D7" s="228" t="s">
        <v>326</v>
      </c>
      <c r="E7" s="228" t="s">
        <v>209</v>
      </c>
      <c r="F7" s="273" t="s">
        <v>48</v>
      </c>
    </row>
    <row r="8" spans="1:6" ht="21" customHeight="1">
      <c r="A8" s="229" t="s">
        <v>219</v>
      </c>
      <c r="B8" s="273" t="s">
        <v>45</v>
      </c>
      <c r="D8" s="228" t="s">
        <v>210</v>
      </c>
      <c r="E8" s="228" t="s">
        <v>202</v>
      </c>
      <c r="F8" s="273" t="s">
        <v>106</v>
      </c>
    </row>
    <row r="9" spans="1:6" ht="21" customHeight="1">
      <c r="A9" s="229" t="s">
        <v>220</v>
      </c>
      <c r="B9" s="273" t="s">
        <v>50</v>
      </c>
      <c r="D9" s="228" t="s">
        <v>211</v>
      </c>
      <c r="E9" s="228" t="s">
        <v>197</v>
      </c>
      <c r="F9" s="273" t="s">
        <v>305</v>
      </c>
    </row>
    <row r="10" spans="1:6" ht="21" customHeight="1">
      <c r="A10" s="229" t="s">
        <v>221</v>
      </c>
      <c r="B10" s="273" t="s">
        <v>106</v>
      </c>
      <c r="D10" s="228" t="s">
        <v>368</v>
      </c>
      <c r="E10" s="228" t="s">
        <v>212</v>
      </c>
      <c r="F10" s="273" t="s">
        <v>93</v>
      </c>
    </row>
    <row r="11" spans="1:6" ht="21" customHeight="1">
      <c r="A11" s="229" t="s">
        <v>222</v>
      </c>
      <c r="B11" s="273" t="s">
        <v>223</v>
      </c>
      <c r="D11" s="228" t="s">
        <v>213</v>
      </c>
      <c r="E11" s="228" t="s">
        <v>199</v>
      </c>
      <c r="F11" s="273" t="s">
        <v>93</v>
      </c>
    </row>
    <row r="12" spans="1:6" ht="21" customHeight="1">
      <c r="A12" s="229" t="s">
        <v>224</v>
      </c>
      <c r="B12" s="273" t="s">
        <v>50</v>
      </c>
      <c r="D12" s="228" t="s">
        <v>327</v>
      </c>
      <c r="E12" s="228" t="s">
        <v>200</v>
      </c>
      <c r="F12" s="273" t="s">
        <v>328</v>
      </c>
    </row>
    <row r="13" spans="1:6" ht="21" customHeight="1">
      <c r="A13" s="229" t="s">
        <v>306</v>
      </c>
      <c r="B13" s="273" t="s">
        <v>89</v>
      </c>
      <c r="D13" s="228" t="s">
        <v>307</v>
      </c>
      <c r="E13" s="228" t="s">
        <v>189</v>
      </c>
      <c r="F13" s="273" t="s">
        <v>93</v>
      </c>
    </row>
    <row r="14" spans="1:6" ht="21" customHeight="1">
      <c r="A14" s="230"/>
      <c r="B14" s="230"/>
      <c r="D14" s="228" t="s">
        <v>214</v>
      </c>
      <c r="E14" s="228" t="s">
        <v>194</v>
      </c>
      <c r="F14" s="273" t="s">
        <v>93</v>
      </c>
    </row>
    <row r="15" spans="1:6" ht="21" customHeight="1">
      <c r="A15" s="369" t="s">
        <v>9</v>
      </c>
      <c r="B15" s="370"/>
      <c r="D15" s="228" t="s">
        <v>329</v>
      </c>
      <c r="E15" s="228" t="s">
        <v>193</v>
      </c>
      <c r="F15" s="273" t="s">
        <v>146</v>
      </c>
    </row>
    <row r="16" spans="1:6" ht="21" customHeight="1">
      <c r="A16" s="371" t="s">
        <v>308</v>
      </c>
      <c r="B16" s="372"/>
      <c r="D16" s="228" t="s">
        <v>330</v>
      </c>
      <c r="E16" s="228" t="s">
        <v>192</v>
      </c>
      <c r="F16" s="273" t="s">
        <v>93</v>
      </c>
    </row>
    <row r="17" spans="4:6" ht="21" customHeight="1">
      <c r="D17" s="228" t="s">
        <v>215</v>
      </c>
      <c r="E17" s="228" t="s">
        <v>190</v>
      </c>
      <c r="F17" s="273" t="s">
        <v>48</v>
      </c>
    </row>
    <row r="18" spans="1:6" ht="21" customHeight="1">
      <c r="A18" s="274" t="s">
        <v>10</v>
      </c>
      <c r="B18" s="274" t="s">
        <v>46</v>
      </c>
      <c r="D18" s="228" t="s">
        <v>216</v>
      </c>
      <c r="E18" s="228" t="s">
        <v>203</v>
      </c>
      <c r="F18" s="273" t="s">
        <v>139</v>
      </c>
    </row>
    <row r="19" spans="1:6" ht="21" customHeight="1">
      <c r="A19" s="228" t="s">
        <v>217</v>
      </c>
      <c r="B19" s="228" t="s">
        <v>187</v>
      </c>
      <c r="D19" s="230"/>
      <c r="E19" s="230"/>
      <c r="F19" s="230"/>
    </row>
    <row r="20" spans="1:6" ht="21" customHeight="1">
      <c r="A20" s="225" t="s">
        <v>331</v>
      </c>
      <c r="B20" s="228" t="s">
        <v>186</v>
      </c>
      <c r="D20" s="230"/>
      <c r="E20" s="230"/>
      <c r="F20" s="230"/>
    </row>
    <row r="21" spans="1:6" ht="21" customHeight="1">
      <c r="A21" s="228" t="s">
        <v>218</v>
      </c>
      <c r="B21" s="228" t="s">
        <v>188</v>
      </c>
      <c r="D21" s="230"/>
      <c r="E21" s="230"/>
      <c r="F21" s="230"/>
    </row>
    <row r="22" spans="1:6" ht="21" customHeight="1">
      <c r="A22" s="231"/>
      <c r="B22" s="231"/>
      <c r="D22" s="230"/>
      <c r="E22" s="230"/>
      <c r="F22" s="230"/>
    </row>
    <row r="23" spans="1:6" ht="21" customHeight="1">
      <c r="A23" s="374" t="s">
        <v>11</v>
      </c>
      <c r="B23" s="374"/>
      <c r="D23" s="230"/>
      <c r="E23" s="230"/>
      <c r="F23" s="230"/>
    </row>
    <row r="24" spans="1:6" ht="21" customHeight="1">
      <c r="A24" s="373" t="s">
        <v>309</v>
      </c>
      <c r="B24" s="373"/>
      <c r="D24" s="230"/>
      <c r="E24" s="230"/>
      <c r="F24" s="230"/>
    </row>
    <row r="25" spans="1:6" ht="21" customHeight="1">
      <c r="A25" s="375" t="s">
        <v>235</v>
      </c>
      <c r="B25" s="375"/>
      <c r="C25" s="375"/>
      <c r="D25" s="375"/>
      <c r="E25" s="375"/>
      <c r="F25" s="375"/>
    </row>
    <row r="26" spans="1:6" ht="21" customHeight="1">
      <c r="A26" s="375"/>
      <c r="B26" s="375"/>
      <c r="C26" s="375"/>
      <c r="D26" s="375"/>
      <c r="E26" s="375"/>
      <c r="F26" s="375"/>
    </row>
    <row r="53" spans="1:3" s="226" customFormat="1" ht="21" customHeight="1">
      <c r="A53" s="227"/>
      <c r="B53" s="227"/>
      <c r="C53" s="227"/>
    </row>
  </sheetData>
  <sheetProtection/>
  <mergeCells count="5">
    <mergeCell ref="A15:B15"/>
    <mergeCell ref="A16:B16"/>
    <mergeCell ref="A24:B24"/>
    <mergeCell ref="A23:B23"/>
    <mergeCell ref="A25:F26"/>
  </mergeCells>
  <printOptions horizontalCentered="1"/>
  <pageMargins left="0.5905511811023623" right="0.5905511811023623" top="0.5905511811023623" bottom="0.5905511811023623" header="0.31496062992125984" footer="0.31496062992125984"/>
  <pageSetup orientation="landscape" scale="60" r:id="rId1"/>
  <headerFooter>
    <oddHeader>&amp;R&amp;12Región de Coquimbo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2016-07-14T20:57:05Z</cp:lastPrinted>
  <dcterms:created xsi:type="dcterms:W3CDTF">2013-06-10T19:00:49Z</dcterms:created>
  <dcterms:modified xsi:type="dcterms:W3CDTF">2018-02-09T15:34:00Z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