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sociales'!$A$1:$G$12</definedName>
    <definedName name="_xlnm.Print_Area" localSheetId="2">'Aspectos GyD - Perfil productor'!$A$1:$H$37</definedName>
    <definedName name="_xlnm.Print_Area" localSheetId="8">'Autoridades'!$A$1:$F$26</definedName>
    <definedName name="_xlnm.Print_Area" localSheetId="4">'Cultivos Información Anual'!$A$1:$F$17</definedName>
    <definedName name="_xlnm.Print_Area" localSheetId="3">'Cultivos Información Censal'!$A$1:$F$102</definedName>
    <definedName name="_xlnm.Print_Area" localSheetId="7">'División Político-Adminisrativa'!$A$1:$E$18</definedName>
    <definedName name="_xlnm.Print_Area" localSheetId="1">'Economía regional'!$A$1:$I$59</definedName>
    <definedName name="_xlnm.Print_Area" localSheetId="6">'Exportaciones'!$B$1:$O$52</definedName>
    <definedName name="_xlnm.Print_Area" localSheetId="5">'Ganadería y Riego'!$A$1:$H$100</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<sst xmlns="http://schemas.openxmlformats.org/spreadsheetml/2006/main" count="512" uniqueCount="346">
  <si>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</si>
  <si>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</si>
  <si>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</si>
  <si>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</si>
  <si>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</si>
  <si>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</si>
  <si>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</si>
  <si>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</si>
  <si>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</si>
  <si>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</si>
  <si>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</si>
  <si>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</si>
  <si>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</si>
  <si>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</si>
  <si>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</si>
  <si>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</si>
  <si>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 xml:space="preserve">Géneros (%) </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</si>
  <si>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</si>
  <si>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</si>
  <si>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</si>
  <si>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</si>
  <si>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</si>
  <si>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</si>
  <si>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</si>
  <si>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</si>
  <si>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</si>
  <si>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</si>
  <si>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</si>
  <si>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</si>
  <si>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</si>
  <si>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</si>
  <si>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</si>
  <si>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</si>
  <si>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</si>
  <si>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</si>
  <si>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</si>
  <si>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</si>
  <si>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</si>
  <si>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</si>
  <si>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</si>
  <si>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</si>
  <si>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</si>
  <si>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</si>
  <si>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</si>
  <si>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</si>
  <si>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</si>
  <si>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</si>
  <si>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Comuna</t>
  </si>
  <si>
    <t>Ovinos</t>
  </si>
  <si>
    <t>Conejos</t>
  </si>
  <si>
    <t>Bovinos</t>
  </si>
  <si>
    <t>CULTIVOS</t>
  </si>
  <si>
    <t>GANADERÍA</t>
  </si>
  <si>
    <t>RIEGO</t>
  </si>
  <si>
    <t>Total Regado</t>
  </si>
  <si>
    <t>ECONOMÍA REGIONAL</t>
  </si>
  <si>
    <t>Otro tradicional</t>
  </si>
  <si>
    <t>Micro aspersión y microjet</t>
  </si>
  <si>
    <t>PERFIL DE PRODUCTORES</t>
  </si>
  <si>
    <t>ASPECTOS GEOGRÁFICOS Y DEMOGRÁFICOS</t>
  </si>
  <si>
    <t>ANTECEDENTES SOCIALES REGIONALES</t>
  </si>
  <si>
    <t>AUTORIDADES</t>
  </si>
  <si>
    <t>M</t>
  </si>
  <si>
    <t>F</t>
  </si>
  <si>
    <t>País(ha)</t>
  </si>
  <si>
    <t>Superficie regional frutícola por especie</t>
  </si>
  <si>
    <t>Región/País</t>
  </si>
  <si>
    <t>DIVISIÓN POLÍTICO-ADMINISTRATIVA</t>
  </si>
  <si>
    <t>Capital provincial</t>
  </si>
  <si>
    <t>Comunas</t>
  </si>
  <si>
    <t>Capital</t>
  </si>
  <si>
    <t>Fuente: elaborado por Odepa a partir de información Instituto Geográfico Militar, INE, Congreso Nacional y Censo de Población y Vivienda 2002.</t>
  </si>
  <si>
    <t>Cultivo/Región</t>
  </si>
  <si>
    <t>Especie/Región</t>
  </si>
  <si>
    <t>País</t>
  </si>
  <si>
    <t>Cereales</t>
  </si>
  <si>
    <t>Información anual</t>
  </si>
  <si>
    <t>Pobres extremos</t>
  </si>
  <si>
    <t>Pobres no extremos</t>
  </si>
  <si>
    <t>No pobres</t>
  </si>
  <si>
    <t>IND</t>
  </si>
  <si>
    <t>Bosque Natural por tipo Forestal, (ha)</t>
  </si>
  <si>
    <t>Caballares</t>
  </si>
  <si>
    <t>Información Anual</t>
  </si>
  <si>
    <t>Fuente: elaborado por ODEPA con antecedentes del INE.</t>
  </si>
  <si>
    <t>Año</t>
  </si>
  <si>
    <t>Beneficio de ganado bovino: en toneladas de carne en vara</t>
  </si>
  <si>
    <t>PDC</t>
  </si>
  <si>
    <t>Frutilla</t>
  </si>
  <si>
    <t>Chinchillas</t>
  </si>
  <si>
    <t>Isla de Maipo</t>
  </si>
  <si>
    <t>Padre Hurtado</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</si>
  <si>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</si>
  <si>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</si>
  <si>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</si>
  <si>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</si>
  <si>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</si>
  <si>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</si>
  <si>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</si>
  <si>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</si>
  <si>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</si>
  <si>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</si>
  <si>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</si>
  <si>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</si>
  <si>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</si>
  <si>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</si>
  <si>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</si>
  <si>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</si>
  <si>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</si>
  <si>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</si>
  <si>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</si>
  <si>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</si>
  <si>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</si>
  <si>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</si>
  <si>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</si>
  <si>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</si>
  <si>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</si>
  <si>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</si>
  <si>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12</t>
  </si>
  <si>
    <t>Huerto casero</t>
  </si>
  <si>
    <t>Frambuesa</t>
  </si>
  <si>
    <t>Grosella</t>
  </si>
  <si>
    <t>Otros frutales</t>
  </si>
  <si>
    <t>Alfalfa</t>
  </si>
  <si>
    <t>Superficie regional forrajera por especie</t>
  </si>
  <si>
    <t>Superficie regional de bosque nativo por especie y ipo</t>
  </si>
  <si>
    <t>Lenga</t>
  </si>
  <si>
    <t>Coigüe de Magallanes</t>
  </si>
  <si>
    <r>
      <rPr>
        <b/>
        <sz val="12"/>
        <color indexed="8"/>
        <rFont val="Calibri"/>
        <family val="2"/>
      </rPr>
      <t>Bosque nativo:</t>
    </r>
    <r>
      <rPr>
        <sz val="12"/>
        <color indexed="8"/>
        <rFont val="Calibri"/>
        <family val="2"/>
      </rPr>
      <t xml:space="preserve"> la Región de Magallanes posee el 18,5% de la superficie de bosque nativo del país, destacándose tanto a nivel regional como nacional las especies lenga y coigüe de Magallanes. Mayor detalle se puede observar en la tabla de superficie regional de bosque nativo por especie.</t>
    </r>
  </si>
  <si>
    <t>Ciprés de las Guaitecas</t>
  </si>
  <si>
    <t>Coihue de Magallanes</t>
  </si>
  <si>
    <t>Siempreverde</t>
  </si>
  <si>
    <t>Ciervos</t>
  </si>
  <si>
    <t>Asociado a la alta cantidad de ganado ovino, la región tiene una alta incidencia en la producción de carne de esta especie, representando cada año más del 80% de la producción total de carne ovina en vara. Mayor detalle se puede encontrar en la tabla de beneficio de ganado ovino.</t>
  </si>
  <si>
    <t>Beneficio de ganado ovino: en toneladas de carne en vara</t>
  </si>
  <si>
    <t>Tierra del Fuego</t>
  </si>
  <si>
    <t>Magallanes</t>
  </si>
  <si>
    <t>Última Esperanza</t>
  </si>
  <si>
    <t>Antártica Chilena</t>
  </si>
  <si>
    <t>Laguna Blanca</t>
  </si>
  <si>
    <t>Villa Tehuelches</t>
  </si>
  <si>
    <t>San Gregorio</t>
  </si>
  <si>
    <t>Punta Delgada</t>
  </si>
  <si>
    <t>Río Verde</t>
  </si>
  <si>
    <t>Punta Arenas</t>
  </si>
  <si>
    <t>Provincia: Magallanes</t>
  </si>
  <si>
    <t>Natales</t>
  </si>
  <si>
    <t>Puerto Natales</t>
  </si>
  <si>
    <t>Torres del Paine</t>
  </si>
  <si>
    <t>Cerro Castillo</t>
  </si>
  <si>
    <t>Provincia: Última Esperanza</t>
  </si>
  <si>
    <t>Primavera</t>
  </si>
  <si>
    <t>Cerro Sombrero</t>
  </si>
  <si>
    <t>Porvenir</t>
  </si>
  <si>
    <t>Timaukel</t>
  </si>
  <si>
    <t>Cámeron</t>
  </si>
  <si>
    <t>Provincia: Tierra del Fuego</t>
  </si>
  <si>
    <t>Provincia: Antártica Chilena</t>
  </si>
  <si>
    <t>Puerto Williams</t>
  </si>
  <si>
    <t>Cabo de Hornos</t>
  </si>
  <si>
    <t>Antártica</t>
  </si>
  <si>
    <t>Puerto Covadonga</t>
  </si>
  <si>
    <t>Fernando Paredes Mansilla</t>
  </si>
  <si>
    <t>Torres de Paine</t>
  </si>
  <si>
    <t>Ricardo Ritter Rodríguez</t>
  </si>
  <si>
    <t>Edgar Cárcamo Alderete</t>
  </si>
  <si>
    <t>Tatiana Vásquez Barrientos</t>
  </si>
  <si>
    <t>Blagomir Fernando Brztilo Avendaño</t>
  </si>
  <si>
    <t>Marisol Andrade Cárdenas</t>
  </si>
  <si>
    <t>Carlos Bianchi Chelech</t>
  </si>
  <si>
    <t>Carolina Goic Boroevic</t>
  </si>
  <si>
    <t>Juan Enrique Morano</t>
  </si>
  <si>
    <t>José Ruiz Santana</t>
  </si>
  <si>
    <t>Paola Fernández Gálvez</t>
  </si>
  <si>
    <t>de Magallanes y de la Antártica Chilena</t>
  </si>
  <si>
    <t>Región de Magallanes y de la Antártica Chilena</t>
  </si>
  <si>
    <t>Tipo Forestal</t>
  </si>
  <si>
    <t>Variable</t>
  </si>
  <si>
    <t>Ocupados de la Agricultura (N°)</t>
  </si>
  <si>
    <t>Fuente: Elaborado por Odepa con información del INE, Compendio Estadístico 2014.</t>
  </si>
  <si>
    <t>Total Ocupados (N°)</t>
  </si>
  <si>
    <t>Participación de la agricultura en el total de ocupados</t>
  </si>
  <si>
    <t>Participación ocupados en la agricultura regional en la agricultura nacional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</si>
  <si>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</si>
  <si>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</si>
  <si>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</si>
  <si>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</si>
  <si>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</si>
  <si>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</si>
  <si>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</si>
  <si>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</si>
  <si>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</si>
  <si>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</si>
  <si>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</si>
  <si>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</si>
  <si>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</si>
  <si>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</si>
  <si>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</si>
  <si>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</si>
  <si>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</si>
  <si>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</si>
  <si>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</si>
  <si>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</si>
  <si>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</si>
  <si>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</si>
  <si>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</si>
  <si>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</si>
  <si>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</si>
  <si>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</si>
  <si>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</si>
  <si>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</si>
  <si>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</si>
  <si>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</si>
  <si>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</si>
  <si>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</si>
  <si>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</si>
  <si>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</si>
  <si>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</si>
  <si>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</si>
  <si>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</si>
  <si>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</si>
  <si>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</si>
  <si>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</si>
  <si>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</si>
  <si>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</si>
  <si>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</si>
  <si>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</si>
  <si>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</si>
  <si>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</si>
  <si>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</si>
  <si>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</si>
  <si>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</si>
  <si>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t>
  </si>
  <si>
    <t>9-10</t>
  </si>
  <si>
    <t>13</t>
  </si>
  <si>
    <t>Huertos caseros</t>
  </si>
  <si>
    <t>Zarzaparrilla</t>
  </si>
  <si>
    <t>Huerta casera</t>
  </si>
  <si>
    <t>Lechuga</t>
  </si>
  <si>
    <t xml:space="preserve">Zanahoria </t>
  </si>
  <si>
    <t>Repollo</t>
  </si>
  <si>
    <t>Cilantro</t>
  </si>
  <si>
    <t>Ruibarbo</t>
  </si>
  <si>
    <t>Acelga</t>
  </si>
  <si>
    <t>Ajo</t>
  </si>
  <si>
    <t>Perejil</t>
  </si>
  <si>
    <t>Otras hortalizas</t>
  </si>
  <si>
    <t>Superficie regional hortícola por especie</t>
  </si>
  <si>
    <t>Caprinos</t>
  </si>
  <si>
    <t>Alpacas</t>
  </si>
  <si>
    <t>Como se observa, la masa de ganado ovino es la que tiene mayor incidencia a nivel nacional, ya que explica el 56% del total nacional. Las existencias de ganado de la Región Metropolitana, según la información que consta en el Censo de 2007, se muestran a continuación:</t>
  </si>
  <si>
    <t>La Región de Magallanes y de la Antártica Chilena abarca el 0,2% de la superficie nacional dedicada a los distintos rubros silvoagropecuarios (6.767,3 hectáreas), según el VII Censo Agropecuario y Forestal de 2007, correspondiendo su uso principal a plantas forrajeras con el 96,1% del total.</t>
  </si>
  <si>
    <t>Superficie regional por rubro silvoagropecuario</t>
  </si>
  <si>
    <t>Rubro</t>
  </si>
  <si>
    <r>
      <rPr>
        <b/>
        <sz val="12"/>
        <color indexed="8"/>
        <rFont val="Calibri"/>
        <family val="2"/>
      </rPr>
      <t xml:space="preserve">Frutales: </t>
    </r>
    <r>
      <rPr>
        <sz val="12"/>
        <color indexed="8"/>
        <rFont val="Calibri"/>
        <family val="2"/>
      </rPr>
      <t>estos tienen una escasa superficie en la región, siendo los dos principales la zarzaparrilla, con 4,4 ha, y la frutilla, con 2,9 ha. Por otra parte, el 71,2% de la superficie frutal de la región se encuentra en la comuna de Natales, de la provincia de Última Esperanza. El 28,8% restante de la superficie frutal regional se ubica en la provincia de Magallanes, comunas de Punta Arenas y Laguna Blanca.</t>
    </r>
  </si>
  <si>
    <r>
      <t xml:space="preserve">Hortalizas: </t>
    </r>
    <r>
      <rPr>
        <sz val="12"/>
        <color indexed="8"/>
        <rFont val="Calibri"/>
        <family val="2"/>
      </rPr>
      <t>la superficie plantada con hortalizas se explica, en su mayoria, por la huerta casera (33,0%), la lechuga (19,5%) y la zanahoria (15,5%). Sin embargo, y a pesar de su escasa superficie, se destaca el cultivo de Ruibarbo, que explica el 69,8% de la superficie plantada a nivel país.</t>
    </r>
  </si>
  <si>
    <r>
      <rPr>
        <b/>
        <sz val="12"/>
        <rFont val="Calibri"/>
        <family val="2"/>
      </rPr>
      <t xml:space="preserve">Plantas forrajeras: </t>
    </r>
    <r>
      <rPr>
        <sz val="12"/>
        <rFont val="Calibri"/>
        <family val="2"/>
      </rPr>
      <t>es el rubro con mayor incidencia a nivel regional, ya que explica un 96,1% de esta superficie a nivel país. De esta, cerca del 46% de estos cultivos corresponden a alfalfa. Mayor detalle se puede encontrar en la tabla de superficie forrajera por especie.</t>
    </r>
  </si>
  <si>
    <t>A diferencia de otras regiones, donde predomina la existencia de pequeños predios agrícolas, en la región de Aysén son las explotaciones con más de 100 ha las que se imponen, ya que representan el 51,6% del total de estas, lo que equivale al 99,95% en términos de superficie. En cuanto a las explotaciones con menos de 20 ha, si bien explican el 40,7% del total de explotaciones, esto equivale únicamente al 0,02% de la superficie. Por su parte, explotaciones con 20 a 50 ha representan el 5,5% del número de explotaciones, lo que en términos de superficie implica el 0,02%. Finalmente, las explotaciones que cuentan con 50 a 100 ha explican el 2,3% del total de estas y el 0,02% de la superficie.</t>
  </si>
  <si>
    <t>14-16</t>
  </si>
  <si>
    <t>Liliana Yáñez Barrios</t>
  </si>
  <si>
    <t>Variación respecto Trimestre 2015</t>
  </si>
  <si>
    <t>Gabriel Boric Font</t>
  </si>
  <si>
    <t>IND - Concertación</t>
  </si>
  <si>
    <t>Jorge Flies Añón</t>
  </si>
  <si>
    <t>Etel Latorre Varas</t>
  </si>
  <si>
    <t>Existencia de ganado ovino en explotaciones de 60 cabezas y más, según regiones seleccionadas</t>
  </si>
  <si>
    <t>Existencias de ganado ovino (número de cabezas)</t>
  </si>
  <si>
    <t xml:space="preserve">Magallanes </t>
  </si>
  <si>
    <t>Particpación regional</t>
  </si>
  <si>
    <t>VII Censo Agropecuario y Forestal 2007, Encuesta de ovinos 2010,2013 y 2015</t>
  </si>
  <si>
    <t>Existencia de ganado bovino en explotaciones de 10 cabezas y más, según regiones seleccionadas</t>
  </si>
  <si>
    <t>Existencias de ganado bovino (número de cabezas)</t>
  </si>
  <si>
    <t>VII Censo Agropecuario y Forestal 2007, Encuesta de bovinos 2013 y 2015</t>
  </si>
  <si>
    <t xml:space="preserve">La Región de Magallanes (XII), cuya capital corresponde a Punta Arenas, posee una superficie de  132.291,1 kilómetros cuadrados, que equivalen al 17,5% del territorio nacional. Por otro lado, cabe señalar que la superficie del territorio Chileno Antártico cuenta con 1.250.000 kilómetros cuadrados. Según proyecciones del año 2014, se estima una población de 165.547 habitantes (85.254 hombres y 80.293 mujeres), para el año 2016 con una densidad de 1,3 habitantes por kilómetro cuadrado. Es la región más austral y extensa del territorio nacional de carácter bicontinental. Los principales climas presentes en esta región son: templado frío con gran humedad, estepárico frío, de hielo perpetuo, de tundra y clima polar.
</t>
  </si>
  <si>
    <t>Ruralidad (%)</t>
  </si>
  <si>
    <t>Superficie total con riego por provincia (ha)</t>
  </si>
  <si>
    <t>Superficie con riego por provincia y sistema de riego (ha)</t>
  </si>
  <si>
    <t xml:space="preserve">Provincia </t>
  </si>
  <si>
    <t>Tendido</t>
  </si>
  <si>
    <t>Surco</t>
  </si>
  <si>
    <t>Aspersión tradicional</t>
  </si>
  <si>
    <t>Carrete o pivote</t>
  </si>
  <si>
    <t>Goteo o cinta</t>
  </si>
  <si>
    <t>Claudio Radonich Jiménez</t>
  </si>
  <si>
    <t>RN</t>
  </si>
  <si>
    <t>Marcos Martic Haros</t>
  </si>
  <si>
    <t>Patricio Fernández Alarcón</t>
  </si>
  <si>
    <t>Fuente: INE, Series Trimestrales 2017.</t>
  </si>
  <si>
    <t>Producto interno bruto (PIB) silvoagropecuario y nacional</t>
  </si>
  <si>
    <t>Volumen a precios del año anterior encadenado, referencia 2013 (1)</t>
  </si>
  <si>
    <t>Miles de millones de pesos encadenados.</t>
  </si>
  <si>
    <t>Nacional</t>
  </si>
  <si>
    <t xml:space="preserve">PIB </t>
  </si>
  <si>
    <t>PIB Silvoagropecuario</t>
  </si>
  <si>
    <t>PIB
Regional</t>
  </si>
  <si>
    <t>Regional/Nacional Total
(%)</t>
  </si>
  <si>
    <t>Regional/Nacional Silvoagropecuario
(%)</t>
  </si>
  <si>
    <t>--</t>
  </si>
  <si>
    <t>Fuente: elaborado por Odepa con información del Banco Central de Chile.</t>
  </si>
  <si>
    <t>Notas: (1) Cifras provisionales para 2015 y cifras preliminares para 2016.</t>
  </si>
  <si>
    <t>Región de Magallanes</t>
  </si>
  <si>
    <t>Con respecto al año 2014, en 2015 la región  presentó una variación del 3,9%, llegando a los $1.487 mil  millones de pesos. Esta cifra representa el 1,0% del PIB nacional, siendo la tercera región con menor aporte a este total. En cuanto al PIB silvoagropecuario de la región, este alcanza el valor de $24 mil millones de pesos, explicando 0,6% del PIB silvoagropecuario a nivel nacional.</t>
  </si>
  <si>
    <t>Roberto Cardenas Silava</t>
  </si>
  <si>
    <t>IND NUEVA MAYORIA</t>
  </si>
  <si>
    <t>Fuente: Instituto Forestal, Anuario Forestal 2016.</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</si>
  <si>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</si>
  <si>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</si>
  <si>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</si>
  <si>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</si>
  <si>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</si>
  <si>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</si>
  <si>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</si>
  <si>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</si>
  <si>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Rodolfo Cárdenas Alvarado</t>
  </si>
  <si>
    <t>Daniela Díaz Mayorga</t>
  </si>
  <si>
    <t xml:space="preserve"> Información regional 2018</t>
  </si>
  <si>
    <t>Actualización febrero  2018</t>
  </si>
  <si>
    <t>Empleo regional trimestre móvil oct-dic  2017</t>
  </si>
  <si>
    <t>Mes de noviembre 2017</t>
  </si>
  <si>
    <t>ene</t>
  </si>
  <si>
    <t>Lana esquilada y peinada</t>
  </si>
  <si>
    <t>Maderas aserradas</t>
  </si>
  <si>
    <t>Cueros y pieles de ovino</t>
  </si>
  <si>
    <t>Carne ovina</t>
  </si>
  <si>
    <t>Flores bulbos y musgos</t>
  </si>
  <si>
    <t>Alimentos para animales</t>
  </si>
  <si>
    <t>Carne bovina</t>
  </si>
  <si>
    <t>Carne de ave</t>
  </si>
  <si>
    <t>Carne ovina, pierna sin deshuesar, congelada</t>
  </si>
  <si>
    <t>Los demás cortes de carne ovina, sin deshuesar, congelados</t>
  </si>
  <si>
    <t>Carne ovina deshuesada congelada (total)</t>
  </si>
  <si>
    <t>Peonías frescas (hasta 2006: 06031030) (desde 2007)</t>
  </si>
  <si>
    <t>Carne bovina, lomo, deshuesada congelada (desde 2017)</t>
  </si>
  <si>
    <t>Carne ovina, silla sin deshuesar, congelada</t>
  </si>
  <si>
    <t>Trufas y demás hongos, enteros, secos</t>
  </si>
  <si>
    <t>Cueros y pieles enteras, en bruto, de bovinos y equinos de peso unitario &gt; a 16 kg</t>
  </si>
  <si>
    <t>Jugo de piña (ananá), sin fermentar ni adición de alcohol, de valor Brix &lt;= a 20</t>
  </si>
  <si>
    <t>Despojos comestibles lenguas de bovinos congeladas</t>
  </si>
  <si>
    <t>Cerveza de malta</t>
  </si>
  <si>
    <t>Dulce de leche (manjar)</t>
  </si>
  <si>
    <t>Vino Cot (Malbec) con denominación de origen con capacidad inferior o igual a 2 lts (desde 2012)</t>
  </si>
  <si>
    <t>Estómagos de animales, congelados</t>
  </si>
  <si>
    <t>Fuente: elaborado por Odepa con información del Servicio Nacional de Aduanas.  * Cifras sujetas a revisión por informes de variación de valor (IVV). Las exportaciones regionales no necesariamente indican que se producen en la región.</t>
  </si>
  <si>
    <t>Kilo neto</t>
  </si>
  <si>
    <t/>
  </si>
  <si>
    <t>Litro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</si>
</sst>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_(* \(#,##0\);_(* &quot;-&quot;??_);_(@_)"/>
    <numFmt numFmtId="175" formatCode="0.0"/>
    <numFmt numFmtId="176" formatCode="0.000%"/>
    <numFmt numFmtId="177" formatCode="00000000"/>
    <numFmt numFmtId="178" formatCode="_-* #,##0.0\ _€_-;\-* #,##0.0\ _€_-;_-* &quot;-&quot;??\ _€_-;_-@_-"/>
    <numFmt numFmtId="179" formatCode="_-* #,##0\ _€_-;\-* #,##0\ _€_-;_-* &quot;-&quot;??\ _€_-;_-@_-"/>
    <numFmt numFmtId="180" formatCode="[$-10409]#,##0;\-#,##0"/>
    <numFmt numFmtId="181" formatCode="_-* #,##0_-;\-* #,##0_-;_-* &quot;-&quot;??_-;_-@_-"/>
  </numFmts>
  <fonts count="115">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b/>
      <sz val="16"/>
      <name val="Calibri"/>
      <family val="2"/>
    </font>
    <font>
      <sz val="16"/>
      <name val="Calibri"/>
      <family val="2"/>
    </font>
    <font>
      <b/>
      <sz val="13"/>
      <name val="Calibri"/>
      <family val="2"/>
    </font>
    <font>
      <sz val="36"/>
      <color indexed="30"/>
      <name val="Calibri"/>
      <family val="2"/>
    </font>
    <font>
      <b/>
      <sz val="11"/>
      <color indexed="8"/>
      <name val="Verdana"/>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sz val="10"/>
      <color theme="1"/>
      <name val="Arial"/>
      <family val="2"/>
    </font>
    <font>
      <sz val="36"/>
      <color rgb="FF0063AF"/>
      <name val="Calibri"/>
      <family val="2"/>
    </font>
    <font>
      <b/>
      <sz val="11"/>
      <color theme="1"/>
      <name val="Verdana"/>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353">
    <xf numFmtId="0" fontId="0" fillId="0" borderId="0" xfId="0" applyFont="1" applyAlignment="1">
      <alignment/>
    </xf>
    <xf numFmtId="0" fontId="88" fillId="33" borderId="0" xfId="0" applyFont="1" applyFill="1" applyAlignment="1">
      <alignment vertical="center"/>
    </xf>
    <xf numFmtId="0" fontId="89" fillId="33" borderId="0" xfId="0" applyFont="1" applyFill="1" applyAlignment="1">
      <alignment vertical="center"/>
    </xf>
    <xf numFmtId="0" fontId="89" fillId="33" borderId="0" xfId="0" applyFont="1" applyFill="1" applyAlignment="1">
      <alignment horizontal="justify" vertical="center" wrapText="1"/>
    </xf>
    <xf numFmtId="0" fontId="88" fillId="33" borderId="10" xfId="0" applyFont="1" applyFill="1" applyBorder="1" applyAlignment="1">
      <alignment horizontal="center" vertical="center"/>
    </xf>
    <xf numFmtId="3" fontId="89" fillId="33" borderId="10" xfId="0" applyNumberFormat="1" applyFont="1" applyFill="1" applyBorder="1" applyAlignment="1">
      <alignment vertical="center"/>
    </xf>
    <xf numFmtId="172" fontId="89" fillId="33" borderId="10" xfId="62"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90" fillId="33" borderId="0" xfId="0" applyFont="1" applyFill="1" applyAlignment="1">
      <alignment vertical="center"/>
    </xf>
    <xf numFmtId="0" fontId="91" fillId="33" borderId="0" xfId="0" applyFont="1" applyFill="1" applyAlignment="1">
      <alignment vertical="center"/>
    </xf>
    <xf numFmtId="0" fontId="92" fillId="33" borderId="0" xfId="0" applyFont="1" applyFill="1" applyAlignment="1">
      <alignment vertical="center"/>
    </xf>
    <xf numFmtId="0" fontId="93" fillId="33" borderId="0" xfId="0" applyFont="1" applyFill="1" applyAlignment="1">
      <alignment vertical="center"/>
    </xf>
    <xf numFmtId="0" fontId="41" fillId="33" borderId="0" xfId="0" applyFont="1" applyFill="1" applyAlignment="1">
      <alignment vertical="center"/>
    </xf>
    <xf numFmtId="0" fontId="41"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175" fontId="42" fillId="33" borderId="11" xfId="62" applyNumberFormat="1" applyFont="1" applyFill="1" applyBorder="1" applyAlignment="1">
      <alignment horizontal="center" vertical="center"/>
    </xf>
    <xf numFmtId="0" fontId="42" fillId="33" borderId="12" xfId="0" applyFont="1" applyFill="1" applyBorder="1" applyAlignment="1">
      <alignment horizontal="center" vertical="center"/>
    </xf>
    <xf numFmtId="175" fontId="42" fillId="33" borderId="13" xfId="62"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3" fillId="33" borderId="0" xfId="0" applyFont="1" applyFill="1" applyAlignment="1">
      <alignment horizontal="left" vertical="center"/>
    </xf>
    <xf numFmtId="3" fontId="42" fillId="33" borderId="0" xfId="0" applyNumberFormat="1" applyFont="1" applyFill="1" applyAlignment="1">
      <alignment vertical="center"/>
    </xf>
    <xf numFmtId="0" fontId="42" fillId="33" borderId="0" xfId="0" applyFont="1" applyFill="1" applyAlignment="1">
      <alignment vertical="center"/>
    </xf>
    <xf numFmtId="0" fontId="94" fillId="33" borderId="0" xfId="0" applyFont="1" applyFill="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right" vertical="center"/>
    </xf>
    <xf numFmtId="0" fontId="42" fillId="33" borderId="10" xfId="0" applyFont="1" applyFill="1" applyBorder="1" applyAlignment="1">
      <alignment horizontal="right" vertical="center"/>
    </xf>
    <xf numFmtId="0" fontId="41" fillId="33" borderId="10" xfId="0" applyFont="1" applyFill="1" applyBorder="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center" vertical="center"/>
    </xf>
    <xf numFmtId="0" fontId="5" fillId="33" borderId="0" xfId="0" applyFont="1" applyFill="1" applyAlignment="1">
      <alignment vertical="center"/>
    </xf>
    <xf numFmtId="0" fontId="88" fillId="33" borderId="10" xfId="0" applyFont="1" applyFill="1" applyBorder="1" applyAlignment="1">
      <alignment horizontal="center" vertical="center" wrapText="1"/>
    </xf>
    <xf numFmtId="0" fontId="87" fillId="33" borderId="0" xfId="0" applyFont="1" applyFill="1" applyAlignment="1">
      <alignment/>
    </xf>
    <xf numFmtId="0" fontId="89" fillId="33" borderId="10" xfId="0" applyFont="1" applyFill="1" applyBorder="1" applyAlignment="1">
      <alignment vertical="center"/>
    </xf>
    <xf numFmtId="172" fontId="89" fillId="33" borderId="10" xfId="0" applyNumberFormat="1" applyFont="1" applyFill="1" applyBorder="1" applyAlignment="1">
      <alignment vertical="center"/>
    </xf>
    <xf numFmtId="173" fontId="89" fillId="33" borderId="10" xfId="0" applyNumberFormat="1" applyFont="1" applyFill="1" applyBorder="1" applyAlignment="1">
      <alignment vertical="center"/>
    </xf>
    <xf numFmtId="172" fontId="89" fillId="33" borderId="10" xfId="0" applyNumberFormat="1" applyFont="1" applyFill="1" applyBorder="1" applyAlignment="1">
      <alignment horizontal="right" vertical="center"/>
    </xf>
    <xf numFmtId="172" fontId="88" fillId="33" borderId="10" xfId="0" applyNumberFormat="1" applyFont="1" applyFill="1" applyBorder="1" applyAlignment="1">
      <alignment horizontal="center" vertical="center"/>
    </xf>
    <xf numFmtId="173" fontId="88" fillId="33" borderId="10" xfId="0" applyNumberFormat="1" applyFont="1" applyFill="1" applyBorder="1" applyAlignment="1">
      <alignment horizontal="center" vertical="center"/>
    </xf>
    <xf numFmtId="0" fontId="88" fillId="33" borderId="0" xfId="0" applyFont="1" applyFill="1" applyBorder="1" applyAlignment="1">
      <alignment horizontal="left" vertical="center" wrapText="1"/>
    </xf>
    <xf numFmtId="0" fontId="89" fillId="33" borderId="0" xfId="0" applyFont="1" applyFill="1" applyAlignment="1">
      <alignment vertical="center" wrapText="1"/>
    </xf>
    <xf numFmtId="0" fontId="88" fillId="33" borderId="0" xfId="0" applyFont="1" applyFill="1" applyAlignment="1">
      <alignment vertical="center" wrapText="1"/>
    </xf>
    <xf numFmtId="0" fontId="89" fillId="33" borderId="0" xfId="0" applyFont="1" applyFill="1" applyAlignment="1">
      <alignment horizontal="justify" vertical="center"/>
    </xf>
    <xf numFmtId="0" fontId="6" fillId="33" borderId="0" xfId="0" applyFont="1" applyFill="1" applyAlignment="1">
      <alignment vertical="center" wrapText="1"/>
    </xf>
    <xf numFmtId="0" fontId="88" fillId="33" borderId="0" xfId="0" applyFont="1" applyFill="1" applyBorder="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173" fontId="96" fillId="33" borderId="10" xfId="0" applyNumberFormat="1" applyFont="1" applyFill="1" applyBorder="1" applyAlignment="1">
      <alignment vertical="center"/>
    </xf>
    <xf numFmtId="0" fontId="95" fillId="33" borderId="10" xfId="0" applyFont="1" applyFill="1" applyBorder="1" applyAlignment="1">
      <alignment vertical="center"/>
    </xf>
    <xf numFmtId="173" fontId="96" fillId="33" borderId="10" xfId="0" applyNumberFormat="1" applyFont="1" applyFill="1" applyBorder="1" applyAlignment="1">
      <alignment horizontal="right" vertical="center"/>
    </xf>
    <xf numFmtId="0" fontId="88" fillId="33" borderId="0" xfId="0" applyFont="1" applyFill="1" applyAlignment="1">
      <alignment horizontal="center" vertical="center" wrapText="1"/>
    </xf>
    <xf numFmtId="0" fontId="88" fillId="33" borderId="0" xfId="0" applyFont="1" applyFill="1" applyAlignment="1">
      <alignment horizontal="left" vertical="center" wrapText="1"/>
    </xf>
    <xf numFmtId="0" fontId="97" fillId="33" borderId="0" xfId="0" applyFont="1" applyFill="1" applyAlignment="1">
      <alignment vertical="center" wrapText="1"/>
    </xf>
    <xf numFmtId="0" fontId="91" fillId="33" borderId="10" xfId="0" applyFont="1" applyFill="1" applyBorder="1" applyAlignment="1">
      <alignment vertical="center"/>
    </xf>
    <xf numFmtId="0" fontId="90" fillId="33" borderId="10" xfId="0" applyFont="1" applyFill="1" applyBorder="1" applyAlignment="1">
      <alignment horizontal="center" vertical="center"/>
    </xf>
    <xf numFmtId="0" fontId="90" fillId="33" borderId="0" xfId="0" applyFont="1" applyFill="1" applyAlignment="1">
      <alignment vertical="center" wrapText="1"/>
    </xf>
    <xf numFmtId="0" fontId="97" fillId="33" borderId="0" xfId="0" applyFont="1" applyFill="1" applyAlignment="1">
      <alignment wrapText="1"/>
    </xf>
    <xf numFmtId="0" fontId="98" fillId="33" borderId="0" xfId="0" applyFont="1" applyFill="1" applyAlignment="1">
      <alignment wrapText="1"/>
    </xf>
    <xf numFmtId="0" fontId="98" fillId="33" borderId="0" xfId="0" applyFont="1" applyFill="1" applyAlignment="1">
      <alignment vertical="center" wrapText="1"/>
    </xf>
    <xf numFmtId="0" fontId="97" fillId="33" borderId="0" xfId="0" applyFont="1" applyFill="1" applyBorder="1" applyAlignment="1">
      <alignment vertical="center" wrapText="1"/>
    </xf>
    <xf numFmtId="0" fontId="99" fillId="33" borderId="0" xfId="0" applyFont="1" applyFill="1" applyAlignment="1">
      <alignment/>
    </xf>
    <xf numFmtId="0" fontId="100" fillId="33" borderId="0" xfId="0" applyFont="1" applyFill="1" applyAlignment="1">
      <alignment/>
    </xf>
    <xf numFmtId="0" fontId="0" fillId="33" borderId="0" xfId="0" applyFill="1" applyAlignment="1">
      <alignment/>
    </xf>
    <xf numFmtId="0" fontId="101" fillId="33" borderId="0" xfId="0" applyFont="1" applyFill="1" applyAlignment="1">
      <alignment horizontal="center"/>
    </xf>
    <xf numFmtId="17" fontId="101" fillId="33" borderId="0" xfId="0" applyNumberFormat="1" applyFont="1" applyFill="1" applyAlignment="1" quotePrefix="1">
      <alignment horizontal="center"/>
    </xf>
    <xf numFmtId="0" fontId="102" fillId="33" borderId="0" xfId="0" applyFont="1" applyFill="1" applyAlignment="1">
      <alignment horizontal="left" indent="15"/>
    </xf>
    <xf numFmtId="0" fontId="103" fillId="33" borderId="0" xfId="0" applyFont="1" applyFill="1" applyAlignment="1">
      <alignment horizontal="center"/>
    </xf>
    <xf numFmtId="0" fontId="104" fillId="33" borderId="0" xfId="0" applyFont="1" applyFill="1" applyAlignment="1">
      <alignment/>
    </xf>
    <xf numFmtId="0" fontId="99"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103" fillId="33" borderId="0" xfId="0" applyFont="1" applyFill="1" applyAlignment="1">
      <alignment horizontal="center" vertical="center"/>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01" fillId="33" borderId="0" xfId="0" applyFont="1" applyFill="1" applyAlignment="1">
      <alignment horizontal="center" vertical="center"/>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5"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1" fillId="33" borderId="0" xfId="0" applyFont="1" applyFill="1" applyBorder="1" applyAlignment="1">
      <alignment horizontal="center"/>
    </xf>
    <xf numFmtId="0" fontId="100" fillId="33" borderId="0" xfId="0" applyFont="1" applyFill="1" applyBorder="1" applyAlignment="1">
      <alignment vertical="top" wrapText="1"/>
    </xf>
    <xf numFmtId="0" fontId="10" fillId="33" borderId="0" xfId="0" applyFont="1" applyFill="1" applyBorder="1" applyAlignment="1">
      <alignment vertical="center"/>
    </xf>
    <xf numFmtId="0" fontId="100" fillId="33" borderId="0" xfId="0" applyFont="1" applyFill="1" applyBorder="1" applyAlignment="1">
      <alignment horizontal="center" vertical="top" wrapText="1"/>
    </xf>
    <xf numFmtId="0" fontId="106" fillId="33" borderId="0" xfId="0" applyFont="1" applyFill="1" applyBorder="1" applyAlignment="1">
      <alignment/>
    </xf>
    <xf numFmtId="0" fontId="107"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8"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9" fillId="33" borderId="0" xfId="0" applyFont="1" applyFill="1" applyBorder="1" applyAlignment="1">
      <alignment/>
    </xf>
    <xf numFmtId="0" fontId="100" fillId="33" borderId="0" xfId="0" applyFont="1" applyFill="1" applyBorder="1" applyAlignment="1">
      <alignment/>
    </xf>
    <xf numFmtId="0" fontId="107" fillId="33" borderId="0" xfId="0" applyFont="1" applyFill="1" applyBorder="1" applyAlignment="1">
      <alignment vertical="center"/>
    </xf>
    <xf numFmtId="49" fontId="78" fillId="33" borderId="18" xfId="46" applyNumberFormat="1" applyFill="1" applyBorder="1" applyAlignment="1" applyProtection="1">
      <alignment horizontal="center" vertical="center"/>
      <protection/>
    </xf>
    <xf numFmtId="49" fontId="78" fillId="33" borderId="20" xfId="46" applyNumberFormat="1" applyFill="1" applyBorder="1" applyAlignment="1" applyProtection="1">
      <alignment horizontal="center" vertical="center"/>
      <protection/>
    </xf>
    <xf numFmtId="49" fontId="78" fillId="33" borderId="10" xfId="46" applyNumberFormat="1" applyFill="1" applyBorder="1" applyAlignment="1" applyProtection="1">
      <alignment horizontal="center" vertical="center"/>
      <protection/>
    </xf>
    <xf numFmtId="49" fontId="91" fillId="33" borderId="0" xfId="0" applyNumberFormat="1" applyFont="1" applyFill="1" applyAlignment="1">
      <alignment vertical="center"/>
    </xf>
    <xf numFmtId="49" fontId="89" fillId="33" borderId="0" xfId="0" applyNumberFormat="1" applyFont="1" applyFill="1" applyAlignment="1">
      <alignment vertical="center"/>
    </xf>
    <xf numFmtId="49" fontId="93" fillId="33" borderId="0" xfId="0" applyNumberFormat="1" applyFont="1" applyFill="1" applyAlignment="1">
      <alignment vertical="center"/>
    </xf>
    <xf numFmtId="3" fontId="6" fillId="33" borderId="10" xfId="57" applyNumberFormat="1" applyFont="1" applyFill="1" applyBorder="1" applyAlignment="1">
      <alignment horizontal="right" vertical="center"/>
      <protection/>
    </xf>
    <xf numFmtId="0" fontId="88" fillId="33" borderId="0" xfId="0" applyFont="1" applyFill="1" applyBorder="1" applyAlignment="1">
      <alignment horizontal="left" vertical="center" wrapText="1"/>
    </xf>
    <xf numFmtId="0" fontId="90" fillId="33" borderId="10" xfId="0" applyFont="1" applyFill="1" applyBorder="1" applyAlignment="1">
      <alignment horizontal="center" vertical="center"/>
    </xf>
    <xf numFmtId="173" fontId="95" fillId="33" borderId="10" xfId="0" applyNumberFormat="1" applyFont="1" applyFill="1" applyBorder="1" applyAlignment="1">
      <alignment vertical="center"/>
    </xf>
    <xf numFmtId="0" fontId="91" fillId="33" borderId="0" xfId="0" applyFont="1" applyFill="1" applyBorder="1" applyAlignment="1">
      <alignment vertical="center"/>
    </xf>
    <xf numFmtId="0" fontId="91" fillId="33" borderId="10" xfId="0" applyFont="1" applyFill="1" applyBorder="1" applyAlignment="1">
      <alignment horizontal="center" vertical="center"/>
    </xf>
    <xf numFmtId="172" fontId="6" fillId="33" borderId="10" xfId="62" applyNumberFormat="1" applyFont="1" applyFill="1" applyBorder="1" applyAlignment="1">
      <alignment horizontal="right" vertical="center"/>
    </xf>
    <xf numFmtId="172" fontId="89" fillId="33" borderId="10" xfId="62" applyNumberFormat="1" applyFont="1" applyFill="1" applyBorder="1" applyAlignment="1">
      <alignment horizontal="right" vertical="center"/>
    </xf>
    <xf numFmtId="0" fontId="93" fillId="33" borderId="0" xfId="0" applyFont="1" applyFill="1" applyAlignment="1">
      <alignment horizontal="center" vertical="center" wrapText="1"/>
    </xf>
    <xf numFmtId="0" fontId="41" fillId="33" borderId="0" xfId="0" applyFont="1" applyFill="1" applyAlignment="1">
      <alignment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72" fontId="60" fillId="33" borderId="10" xfId="63" applyNumberFormat="1" applyFont="1" applyFill="1" applyBorder="1" applyAlignment="1">
      <alignment horizontal="right" vertical="center"/>
    </xf>
    <xf numFmtId="172"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72"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72"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0" fontId="34" fillId="33" borderId="0" xfId="59" applyFont="1" applyFill="1">
      <alignment/>
      <protection/>
    </xf>
    <xf numFmtId="177"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60" fillId="33" borderId="18" xfId="63" applyFont="1" applyFill="1" applyBorder="1" applyAlignment="1">
      <alignment horizontal="center" vertical="center"/>
    </xf>
    <xf numFmtId="0" fontId="61" fillId="33" borderId="0" xfId="59" applyFont="1" applyFill="1">
      <alignment/>
      <protection/>
    </xf>
    <xf numFmtId="0" fontId="89" fillId="33" borderId="23"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89" fillId="33" borderId="23" xfId="0" applyFont="1" applyFill="1" applyBorder="1" applyAlignment="1">
      <alignment horizontal="center" vertical="center"/>
    </xf>
    <xf numFmtId="3" fontId="89" fillId="33" borderId="23" xfId="0" applyNumberFormat="1" applyFont="1" applyFill="1" applyBorder="1" applyAlignment="1">
      <alignment horizontal="right" vertical="center"/>
    </xf>
    <xf numFmtId="172" fontId="89" fillId="33" borderId="23" xfId="62" applyNumberFormat="1" applyFont="1" applyFill="1" applyBorder="1" applyAlignment="1">
      <alignment horizontal="right" vertical="center"/>
    </xf>
    <xf numFmtId="0" fontId="89" fillId="33" borderId="24" xfId="0" applyFont="1" applyFill="1" applyBorder="1" applyAlignment="1">
      <alignment horizontal="center" vertical="center"/>
    </xf>
    <xf numFmtId="3" fontId="89" fillId="33" borderId="24" xfId="0" applyNumberFormat="1" applyFont="1" applyFill="1" applyBorder="1" applyAlignment="1">
      <alignment horizontal="right" vertical="center"/>
    </xf>
    <xf numFmtId="172" fontId="89" fillId="33" borderId="24" xfId="62" applyNumberFormat="1" applyFont="1" applyFill="1" applyBorder="1" applyAlignment="1">
      <alignment horizontal="right" vertical="center"/>
    </xf>
    <xf numFmtId="3" fontId="88" fillId="33" borderId="24" xfId="0" applyNumberFormat="1" applyFont="1" applyFill="1" applyBorder="1" applyAlignment="1">
      <alignment horizontal="right" vertical="center"/>
    </xf>
    <xf numFmtId="172" fontId="88" fillId="33" borderId="24" xfId="62" applyNumberFormat="1" applyFont="1" applyFill="1" applyBorder="1" applyAlignment="1">
      <alignment horizontal="right" vertical="center"/>
    </xf>
    <xf numFmtId="3" fontId="88" fillId="33" borderId="10" xfId="0" applyNumberFormat="1" applyFont="1" applyFill="1" applyBorder="1" applyAlignment="1">
      <alignment horizontal="center" vertical="center"/>
    </xf>
    <xf numFmtId="172" fontId="88" fillId="33" borderId="10" xfId="62" applyNumberFormat="1" applyFont="1" applyFill="1" applyBorder="1" applyAlignment="1">
      <alignment horizontal="center" vertical="center"/>
    </xf>
    <xf numFmtId="0" fontId="88" fillId="33" borderId="21" xfId="0" applyFont="1" applyFill="1" applyBorder="1" applyAlignment="1">
      <alignment horizontal="center" vertical="center"/>
    </xf>
    <xf numFmtId="3" fontId="88" fillId="33" borderId="21" xfId="0" applyNumberFormat="1" applyFont="1" applyFill="1" applyBorder="1" applyAlignment="1">
      <alignment horizontal="right" vertical="center"/>
    </xf>
    <xf numFmtId="172" fontId="88" fillId="33" borderId="21" xfId="62" applyNumberFormat="1" applyFont="1" applyFill="1" applyBorder="1" applyAlignment="1">
      <alignment horizontal="right"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88" fillId="33" borderId="10" xfId="0" applyFont="1" applyFill="1" applyBorder="1" applyAlignment="1">
      <alignment horizontal="center" vertical="center"/>
    </xf>
    <xf numFmtId="0" fontId="89" fillId="33" borderId="10" xfId="0" applyFont="1" applyFill="1" applyBorder="1" applyAlignment="1">
      <alignment horizontal="left" vertical="center" wrapText="1"/>
    </xf>
    <xf numFmtId="0" fontId="88" fillId="33" borderId="10" xfId="0" applyFont="1" applyFill="1" applyBorder="1" applyAlignment="1">
      <alignment vertical="center"/>
    </xf>
    <xf numFmtId="173" fontId="88" fillId="33" borderId="10" xfId="0" applyNumberFormat="1" applyFont="1" applyFill="1" applyBorder="1" applyAlignment="1">
      <alignment vertical="center"/>
    </xf>
    <xf numFmtId="0" fontId="89" fillId="33" borderId="10" xfId="0" applyFont="1" applyFill="1" applyBorder="1" applyAlignment="1">
      <alignment vertical="center" wrapText="1"/>
    </xf>
    <xf numFmtId="173" fontId="89" fillId="33" borderId="10" xfId="0" applyNumberFormat="1" applyFont="1" applyFill="1" applyBorder="1" applyAlignment="1">
      <alignment horizontal="right" vertical="center"/>
    </xf>
    <xf numFmtId="173" fontId="88" fillId="33" borderId="10" xfId="0" applyNumberFormat="1" applyFont="1" applyFill="1" applyBorder="1" applyAlignment="1">
      <alignment horizontal="right" vertical="center"/>
    </xf>
    <xf numFmtId="173" fontId="5" fillId="33" borderId="10" xfId="0" applyNumberFormat="1" applyFont="1" applyFill="1" applyBorder="1" applyAlignment="1">
      <alignment horizontal="center" vertical="center"/>
    </xf>
    <xf numFmtId="179" fontId="89" fillId="33" borderId="10" xfId="49" applyNumberFormat="1" applyFont="1" applyFill="1" applyBorder="1" applyAlignment="1">
      <alignment vertical="center"/>
    </xf>
    <xf numFmtId="0" fontId="59" fillId="33" borderId="13" xfId="59" applyNumberFormat="1" applyFont="1" applyFill="1" applyBorder="1" applyAlignment="1">
      <alignment horizontal="center" vertical="center"/>
      <protection/>
    </xf>
    <xf numFmtId="0" fontId="59" fillId="33" borderId="14" xfId="59" applyNumberFormat="1" applyFont="1" applyFill="1" applyBorder="1" applyAlignment="1">
      <alignment horizontal="center" vertical="center"/>
      <protection/>
    </xf>
    <xf numFmtId="9" fontId="59" fillId="33" borderId="10" xfId="63" applyFont="1" applyFill="1" applyBorder="1" applyAlignment="1">
      <alignment horizontal="right" vertical="center"/>
    </xf>
    <xf numFmtId="0" fontId="59" fillId="33" borderId="10" xfId="59" applyNumberFormat="1" applyFont="1" applyFill="1" applyBorder="1" applyAlignment="1">
      <alignment vertical="center"/>
      <protection/>
    </xf>
    <xf numFmtId="0" fontId="59" fillId="33" borderId="10" xfId="62" applyNumberFormat="1" applyFont="1" applyFill="1" applyBorder="1" applyAlignment="1">
      <alignment vertical="center"/>
    </xf>
    <xf numFmtId="3" fontId="59" fillId="33" borderId="10" xfId="59" applyNumberFormat="1" applyFont="1" applyFill="1" applyBorder="1" applyAlignment="1">
      <alignment vertical="center"/>
      <protection/>
    </xf>
    <xf numFmtId="9" fontId="59" fillId="33" borderId="10" xfId="62" applyFont="1" applyFill="1" applyBorder="1" applyAlignment="1">
      <alignment vertical="center"/>
    </xf>
    <xf numFmtId="16" fontId="59" fillId="33" borderId="10" xfId="63" applyNumberFormat="1" applyFont="1" applyFill="1" applyBorder="1" applyAlignment="1">
      <alignment horizontal="right" vertical="center"/>
    </xf>
    <xf numFmtId="1" fontId="59" fillId="33" borderId="10" xfId="63" applyNumberFormat="1" applyFont="1" applyFill="1" applyBorder="1" applyAlignment="1" quotePrefix="1">
      <alignment horizontal="center" vertical="center"/>
    </xf>
    <xf numFmtId="0" fontId="64" fillId="33" borderId="0" xfId="0" applyFont="1" applyFill="1" applyAlignment="1">
      <alignment vertical="center"/>
    </xf>
    <xf numFmtId="0" fontId="65" fillId="33" borderId="0" xfId="0" applyFont="1" applyFill="1" applyAlignment="1">
      <alignment vertical="center"/>
    </xf>
    <xf numFmtId="0" fontId="65" fillId="33" borderId="10" xfId="0" applyFont="1" applyFill="1" applyBorder="1" applyAlignment="1">
      <alignment vertical="center"/>
    </xf>
    <xf numFmtId="0" fontId="60" fillId="33" borderId="0" xfId="0" applyFont="1" applyFill="1" applyAlignment="1">
      <alignment/>
    </xf>
    <xf numFmtId="0" fontId="65" fillId="33" borderId="10" xfId="0" applyFont="1" applyFill="1" applyBorder="1" applyAlignment="1">
      <alignment horizontal="left" vertical="center"/>
    </xf>
    <xf numFmtId="49" fontId="65" fillId="33" borderId="0" xfId="0" applyNumberFormat="1" applyFont="1" applyFill="1" applyAlignment="1">
      <alignment vertical="center"/>
    </xf>
    <xf numFmtId="0" fontId="88" fillId="33" borderId="0" xfId="0" applyFont="1" applyFill="1" applyAlignment="1">
      <alignment horizontal="left" vertical="center" wrapText="1"/>
    </xf>
    <xf numFmtId="49" fontId="88"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1" fillId="0" borderId="10" xfId="0" applyFont="1" applyBorder="1" applyAlignment="1" applyProtection="1">
      <alignment horizontal="left" vertical="top" wrapText="1" readingOrder="1"/>
      <protection locked="0"/>
    </xf>
    <xf numFmtId="180" fontId="42"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0" fontId="41" fillId="0" borderId="26" xfId="0" applyNumberFormat="1" applyFont="1" applyBorder="1" applyAlignment="1" applyProtection="1">
      <alignment horizontal="right" vertical="top" wrapText="1" readingOrder="1"/>
      <protection locked="0"/>
    </xf>
    <xf numFmtId="180" fontId="41" fillId="0" borderId="24" xfId="0" applyNumberFormat="1" applyFont="1" applyBorder="1" applyAlignment="1" applyProtection="1">
      <alignment horizontal="right" vertical="top" wrapText="1" readingOrder="1"/>
      <protection locked="0"/>
    </xf>
    <xf numFmtId="180" fontId="41" fillId="0" borderId="0" xfId="0" applyNumberFormat="1" applyFont="1" applyBorder="1" applyAlignment="1" applyProtection="1">
      <alignment horizontal="right" vertical="top" wrapText="1" readingOrder="1"/>
      <protection locked="0"/>
    </xf>
    <xf numFmtId="172"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1" fillId="33" borderId="10" xfId="0" applyFont="1" applyFill="1" applyBorder="1" applyAlignment="1">
      <alignment horizontal="left" wrapText="1"/>
    </xf>
    <xf numFmtId="3" fontId="42" fillId="33" borderId="10" xfId="0" applyNumberFormat="1" applyFont="1" applyFill="1" applyBorder="1" applyAlignment="1">
      <alignment horizontal="right"/>
    </xf>
    <xf numFmtId="3" fontId="41" fillId="33" borderId="10" xfId="0" applyNumberFormat="1" applyFont="1" applyFill="1" applyBorder="1" applyAlignment="1">
      <alignment horizontal="right"/>
    </xf>
    <xf numFmtId="3" fontId="41" fillId="33" borderId="24" xfId="0" applyNumberFormat="1" applyFont="1" applyFill="1" applyBorder="1" applyAlignment="1">
      <alignment horizontal="right"/>
    </xf>
    <xf numFmtId="3" fontId="93" fillId="33" borderId="0" xfId="0" applyNumberFormat="1" applyFont="1" applyFill="1" applyAlignment="1">
      <alignment vertical="center"/>
    </xf>
    <xf numFmtId="181" fontId="93" fillId="33" borderId="0" xfId="0" applyNumberFormat="1" applyFont="1" applyFill="1" applyAlignment="1">
      <alignment vertical="center"/>
    </xf>
    <xf numFmtId="172" fontId="93" fillId="33" borderId="0" xfId="0" applyNumberFormat="1" applyFont="1" applyFill="1" applyAlignment="1">
      <alignment vertical="center"/>
    </xf>
    <xf numFmtId="0" fontId="66" fillId="33" borderId="10" xfId="0" applyFont="1" applyFill="1" applyBorder="1" applyAlignment="1">
      <alignment horizontal="center" vertical="center" wrapText="1"/>
    </xf>
    <xf numFmtId="172" fontId="96" fillId="33" borderId="10" xfId="62" applyNumberFormat="1" applyFont="1" applyFill="1" applyBorder="1" applyAlignment="1">
      <alignment vertical="center"/>
    </xf>
    <xf numFmtId="172" fontId="95" fillId="33" borderId="10" xfId="62" applyNumberFormat="1" applyFont="1" applyFill="1" applyBorder="1" applyAlignment="1">
      <alignment vertical="center"/>
    </xf>
    <xf numFmtId="0" fontId="87" fillId="0" borderId="10" xfId="0" applyFont="1" applyBorder="1" applyAlignment="1">
      <alignment horizontal="center" vertical="center" wrapText="1"/>
    </xf>
    <xf numFmtId="0" fontId="87" fillId="0" borderId="10" xfId="0" applyFont="1" applyBorder="1" applyAlignment="1">
      <alignment horizontal="center"/>
    </xf>
    <xf numFmtId="3" fontId="0" fillId="0" borderId="10" xfId="0" applyNumberFormat="1" applyBorder="1" applyAlignment="1">
      <alignment/>
    </xf>
    <xf numFmtId="172" fontId="0" fillId="0" borderId="10" xfId="62" applyNumberFormat="1" applyFont="1" applyBorder="1" applyAlignment="1">
      <alignment/>
    </xf>
    <xf numFmtId="172" fontId="0" fillId="0" borderId="10" xfId="62" applyNumberFormat="1" applyFont="1" applyBorder="1" applyAlignment="1">
      <alignment horizontal="center"/>
    </xf>
    <xf numFmtId="175" fontId="0" fillId="0" borderId="10" xfId="0" applyNumberFormat="1" applyBorder="1" applyAlignment="1">
      <alignment horizontal="center"/>
    </xf>
    <xf numFmtId="0" fontId="5" fillId="33" borderId="0" xfId="0" applyFont="1" applyFill="1" applyAlignment="1">
      <alignment vertical="center" wrapText="1"/>
    </xf>
    <xf numFmtId="0" fontId="111" fillId="0" borderId="0" xfId="0" applyFont="1" applyBorder="1" applyAlignment="1">
      <alignment/>
    </xf>
    <xf numFmtId="0" fontId="98" fillId="0" borderId="10" xfId="0" applyFont="1" applyBorder="1" applyAlignment="1">
      <alignment vertic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7" fillId="0" borderId="10" xfId="0" applyFont="1" applyBorder="1" applyAlignment="1">
      <alignment/>
    </xf>
    <xf numFmtId="3" fontId="97" fillId="0" borderId="10" xfId="0" applyNumberFormat="1" applyFont="1" applyBorder="1" applyAlignment="1">
      <alignment/>
    </xf>
    <xf numFmtId="172" fontId="97" fillId="0" borderId="10" xfId="62" applyNumberFormat="1" applyFont="1" applyBorder="1" applyAlignment="1">
      <alignment/>
    </xf>
    <xf numFmtId="3" fontId="20" fillId="0" borderId="0" xfId="0" applyNumberFormat="1" applyFont="1" applyBorder="1" applyAlignment="1">
      <alignment horizontal="right" vertical="center" wrapText="1"/>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2" fillId="33" borderId="0" xfId="0" applyFont="1" applyFill="1" applyBorder="1" applyAlignment="1">
      <alignment horizontal="left" vertical="center" wrapText="1"/>
    </xf>
    <xf numFmtId="0" fontId="113"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8"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8" xfId="60" applyFont="1" applyFill="1" applyBorder="1" applyAlignment="1" applyProtection="1">
      <alignment horizontal="center"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15" fillId="33" borderId="31" xfId="60" applyFont="1" applyFill="1" applyBorder="1" applyAlignment="1" applyProtection="1">
      <alignment horizontal="left" vertical="center"/>
      <protection/>
    </xf>
    <xf numFmtId="0" fontId="89" fillId="33" borderId="0" xfId="0" applyFont="1" applyFill="1" applyAlignment="1">
      <alignment horizontal="justify" vertical="center" wrapText="1"/>
    </xf>
    <xf numFmtId="0" fontId="114" fillId="0" borderId="0" xfId="0" applyFont="1" applyAlignment="1">
      <alignment horizontal="center"/>
    </xf>
    <xf numFmtId="0" fontId="111" fillId="0" borderId="0" xfId="0" applyFont="1" applyAlignment="1">
      <alignment horizontal="center"/>
    </xf>
    <xf numFmtId="0" fontId="111" fillId="0" borderId="22" xfId="0" applyFont="1" applyBorder="1" applyAlignment="1">
      <alignment horizontal="center"/>
    </xf>
    <xf numFmtId="0" fontId="87" fillId="0" borderId="10" xfId="0" applyFont="1" applyBorder="1" applyAlignment="1">
      <alignment horizontal="center" vertical="center"/>
    </xf>
    <xf numFmtId="0" fontId="87" fillId="0" borderId="16" xfId="0" applyFont="1" applyBorder="1" applyAlignment="1">
      <alignment horizontal="center" vertical="center"/>
    </xf>
    <xf numFmtId="0" fontId="87" fillId="0" borderId="18" xfId="0" applyFont="1" applyBorder="1" applyAlignment="1">
      <alignment horizontal="center" vertical="center"/>
    </xf>
    <xf numFmtId="0" fontId="87" fillId="0" borderId="16"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8" xfId="0" applyFont="1" applyBorder="1" applyAlignment="1">
      <alignment horizontal="center" vertical="center" wrapText="1"/>
    </xf>
    <xf numFmtId="0" fontId="91" fillId="0" borderId="27" xfId="0" applyFont="1" applyBorder="1" applyAlignment="1">
      <alignment horizontal="left"/>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173" fontId="6" fillId="33" borderId="10" xfId="57" applyNumberFormat="1" applyFont="1" applyFill="1" applyBorder="1" applyAlignment="1">
      <alignment horizontal="left" vertical="center" wrapText="1"/>
      <protection/>
    </xf>
    <xf numFmtId="0" fontId="88" fillId="33" borderId="10" xfId="0" applyFont="1" applyFill="1" applyBorder="1" applyAlignment="1">
      <alignment horizontal="center" vertical="center"/>
    </xf>
    <xf numFmtId="0" fontId="89" fillId="33" borderId="10" xfId="0" applyFont="1" applyFill="1" applyBorder="1" applyAlignment="1">
      <alignment horizontal="left" vertical="center" wrapText="1"/>
    </xf>
    <xf numFmtId="173" fontId="42" fillId="33" borderId="16" xfId="0" applyNumberFormat="1" applyFont="1" applyFill="1" applyBorder="1" applyAlignment="1">
      <alignment horizontal="right" vertical="center"/>
    </xf>
    <xf numFmtId="173" fontId="42" fillId="33" borderId="18" xfId="0" applyNumberFormat="1" applyFont="1" applyFill="1" applyBorder="1" applyAlignment="1">
      <alignment horizontal="right" vertical="center"/>
    </xf>
    <xf numFmtId="0" fontId="93" fillId="33" borderId="0" xfId="0" applyFont="1" applyFill="1" applyAlignment="1">
      <alignment horizontal="justify" vertical="top" wrapText="1"/>
    </xf>
    <xf numFmtId="175" fontId="93" fillId="33" borderId="23" xfId="0" applyNumberFormat="1" applyFont="1" applyFill="1" applyBorder="1" applyAlignment="1">
      <alignment horizontal="center" vertical="center"/>
    </xf>
    <xf numFmtId="175" fontId="93" fillId="33" borderId="21" xfId="0" applyNumberFormat="1" applyFont="1" applyFill="1" applyBorder="1" applyAlignment="1">
      <alignment horizontal="center" vertical="center"/>
    </xf>
    <xf numFmtId="0" fontId="93"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0" fontId="41" fillId="33" borderId="0" xfId="0" applyFont="1" applyFill="1" applyAlignment="1">
      <alignment horizontal="left" vertical="center" wrapText="1"/>
    </xf>
    <xf numFmtId="0" fontId="92" fillId="33" borderId="0" xfId="0" applyFont="1" applyFill="1" applyAlignment="1">
      <alignment horizontal="left" vertical="center" wrapText="1"/>
    </xf>
    <xf numFmtId="0" fontId="41" fillId="33" borderId="23" xfId="0" applyFont="1" applyFill="1" applyBorder="1" applyAlignment="1">
      <alignment horizontal="center" vertical="center" wrapText="1"/>
    </xf>
    <xf numFmtId="173" fontId="42" fillId="33" borderId="23" xfId="0" applyNumberFormat="1" applyFont="1" applyFill="1" applyBorder="1" applyAlignment="1">
      <alignment horizontal="center" vertical="center"/>
    </xf>
    <xf numFmtId="173" fontId="42" fillId="33" borderId="21" xfId="0" applyNumberFormat="1" applyFont="1" applyFill="1" applyBorder="1" applyAlignment="1">
      <alignment horizontal="center" vertical="center"/>
    </xf>
    <xf numFmtId="3" fontId="42" fillId="33" borderId="23" xfId="0" applyNumberFormat="1" applyFont="1" applyFill="1" applyBorder="1" applyAlignment="1">
      <alignment horizontal="center" vertical="center"/>
    </xf>
    <xf numFmtId="3" fontId="42" fillId="33" borderId="21" xfId="0" applyNumberFormat="1" applyFont="1" applyFill="1" applyBorder="1" applyAlignment="1">
      <alignment horizontal="center" vertical="center"/>
    </xf>
    <xf numFmtId="175" fontId="42" fillId="33" borderId="18" xfId="62" applyNumberFormat="1" applyFont="1" applyFill="1" applyBorder="1" applyAlignment="1">
      <alignment horizontal="center" vertical="center"/>
    </xf>
    <xf numFmtId="173" fontId="41" fillId="33" borderId="16" xfId="0" applyNumberFormat="1" applyFont="1" applyFill="1" applyBorder="1" applyAlignment="1">
      <alignment horizontal="center" vertical="center"/>
    </xf>
    <xf numFmtId="173" fontId="41" fillId="33" borderId="18"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88"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88" fillId="33" borderId="0" xfId="0" applyFont="1" applyFill="1" applyBorder="1" applyAlignment="1">
      <alignment horizontal="justify" vertical="center" wrapText="1"/>
    </xf>
    <xf numFmtId="0" fontId="96" fillId="33" borderId="0" xfId="0" applyFont="1" applyFill="1" applyAlignment="1">
      <alignment horizontal="justify" vertical="center" wrapText="1"/>
    </xf>
    <xf numFmtId="0" fontId="95" fillId="33" borderId="0" xfId="0" applyFont="1" applyFill="1" applyAlignment="1">
      <alignment horizontal="left" vertical="center" wrapText="1"/>
    </xf>
    <xf numFmtId="0" fontId="17" fillId="0" borderId="10" xfId="0" applyFont="1" applyFill="1" applyBorder="1" applyAlignment="1" applyProtection="1">
      <alignment horizontal="center" vertical="top" wrapText="1" readingOrder="1"/>
      <protection locked="0"/>
    </xf>
    <xf numFmtId="0" fontId="12" fillId="0" borderId="10" xfId="0" applyFont="1" applyFill="1" applyBorder="1" applyAlignment="1" applyProtection="1">
      <alignment vertical="top" wrapText="1"/>
      <protection locked="0"/>
    </xf>
    <xf numFmtId="0" fontId="90" fillId="33" borderId="0" xfId="0"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88" fillId="33" borderId="0" xfId="0" applyFont="1" applyFill="1" applyAlignment="1">
      <alignment horizontal="left" vertical="center" wrapText="1"/>
    </xf>
    <xf numFmtId="0" fontId="88" fillId="33" borderId="27" xfId="0" applyFont="1" applyFill="1" applyBorder="1" applyAlignment="1">
      <alignment horizontal="left" vertical="center" wrapText="1"/>
    </xf>
    <xf numFmtId="49" fontId="88" fillId="33" borderId="0" xfId="0" applyNumberFormat="1" applyFont="1" applyFill="1" applyAlignment="1">
      <alignment horizontal="left"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59" fillId="33" borderId="0" xfId="59" applyFont="1" applyFill="1" applyBorder="1" applyAlignment="1">
      <alignment horizontal="left" vertical="top" wrapText="1"/>
      <protection/>
    </xf>
    <xf numFmtId="0" fontId="59" fillId="33" borderId="11" xfId="59" applyFont="1" applyFill="1" applyBorder="1" applyAlignment="1">
      <alignment horizontal="center" vertical="distributed"/>
      <protection/>
    </xf>
    <xf numFmtId="0" fontId="59" fillId="33" borderId="27"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2"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90" fillId="33" borderId="10" xfId="0" applyFont="1" applyFill="1" applyBorder="1" applyAlignment="1">
      <alignment horizontal="center" vertical="center"/>
    </xf>
    <xf numFmtId="0" fontId="90" fillId="33" borderId="16"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6"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64" fillId="33" borderId="16" xfId="0" applyFont="1" applyFill="1" applyBorder="1" applyAlignment="1">
      <alignment horizontal="center" vertical="center"/>
    </xf>
    <xf numFmtId="0" fontId="64" fillId="33" borderId="18"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4" fillId="33" borderId="0" xfId="0" applyFont="1" applyFill="1" applyAlignment="1">
      <alignment horizontal="left" vertical="center" wrapText="1"/>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98" fillId="33" borderId="27" xfId="0" applyFont="1" applyFill="1" applyBorder="1" applyAlignment="1">
      <alignment horizontal="left" vertical="top" wrapText="1"/>
    </xf>
    <xf numFmtId="0" fontId="98" fillId="0" borderId="22" xfId="0" applyFont="1" applyBorder="1" applyAlignment="1">
      <alignment horizontal="center" wrapText="1"/>
    </xf>
    <xf numFmtId="0" fontId="98" fillId="33" borderId="0" xfId="0" applyFont="1" applyFill="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8868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5070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507075"/>
          <a:ext cx="1238250" cy="66675"/>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53340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276225</xdr:colOff>
      <xdr:row>6</xdr:row>
      <xdr:rowOff>76200</xdr:rowOff>
    </xdr:to>
    <xdr:pic>
      <xdr:nvPicPr>
        <xdr:cNvPr id="7" name="Imagen 2" descr="image001"/>
        <xdr:cNvPicPr preferRelativeResize="1">
          <a:picLocks noChangeAspect="1"/>
        </xdr:cNvPicPr>
      </xdr:nvPicPr>
      <xdr:blipFill>
        <a:blip r:embed="rId3"/>
        <a:stretch>
          <a:fillRect/>
        </a:stretch>
      </xdr:blipFill>
      <xdr:spPr>
        <a:xfrm>
          <a:off x="0" y="0"/>
          <a:ext cx="2514600"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5" customWidth="1"/>
    <col min="3" max="3" width="10.7109375" style="65" customWidth="1"/>
    <col min="4" max="6" width="11.421875" style="65" customWidth="1"/>
    <col min="7" max="7" width="11.140625" style="65" customWidth="1"/>
    <col min="8" max="8" width="12.00390625" style="65" customWidth="1"/>
    <col min="9" max="10" width="11.421875" style="65" customWidth="1"/>
    <col min="11" max="11" width="31.28125" style="65" customWidth="1"/>
    <col min="12" max="16384" width="11.421875" style="65" customWidth="1"/>
  </cols>
  <sheetData>
    <row r="1" spans="1:7" ht="15.75">
      <c r="A1" s="63"/>
      <c r="B1" s="64"/>
      <c r="C1" s="64"/>
      <c r="D1" s="64"/>
      <c r="E1" s="64"/>
      <c r="F1" s="64"/>
      <c r="G1" s="64"/>
    </row>
    <row r="2" spans="1:7" ht="15">
      <c r="A2" s="64"/>
      <c r="B2" s="64"/>
      <c r="C2" s="64"/>
      <c r="D2" s="64"/>
      <c r="E2" s="64"/>
      <c r="F2" s="64"/>
      <c r="G2" s="64"/>
    </row>
    <row r="3" spans="1:7" ht="15.75">
      <c r="A3" s="63"/>
      <c r="B3" s="64"/>
      <c r="C3" s="64"/>
      <c r="D3" s="64"/>
      <c r="E3" s="64"/>
      <c r="F3" s="64"/>
      <c r="G3" s="64"/>
    </row>
    <row r="4" spans="1:7" ht="15">
      <c r="A4" s="64"/>
      <c r="B4" s="64"/>
      <c r="C4" s="64"/>
      <c r="D4" s="66"/>
      <c r="E4" s="64"/>
      <c r="F4" s="64"/>
      <c r="G4" s="64"/>
    </row>
    <row r="5" spans="1:7" ht="15.75">
      <c r="A5" s="63"/>
      <c r="B5" s="64"/>
      <c r="C5" s="64"/>
      <c r="D5" s="67"/>
      <c r="E5" s="64"/>
      <c r="F5" s="64"/>
      <c r="G5" s="64"/>
    </row>
    <row r="6" spans="1:7" ht="15.75">
      <c r="A6" s="63"/>
      <c r="B6" s="64"/>
      <c r="C6" s="64"/>
      <c r="D6" s="64"/>
      <c r="E6" s="64"/>
      <c r="F6" s="64"/>
      <c r="G6" s="64"/>
    </row>
    <row r="7" spans="1:7" ht="15.75">
      <c r="A7" s="63"/>
      <c r="B7" s="64"/>
      <c r="C7" s="64"/>
      <c r="D7" s="64"/>
      <c r="E7" s="64"/>
      <c r="F7" s="64"/>
      <c r="G7" s="64"/>
    </row>
    <row r="8" spans="1:7" ht="15">
      <c r="A8" s="64"/>
      <c r="B8" s="64"/>
      <c r="C8" s="64"/>
      <c r="D8" s="66"/>
      <c r="E8" s="64"/>
      <c r="F8" s="64"/>
      <c r="G8" s="64"/>
    </row>
    <row r="9" spans="1:7" ht="15.75">
      <c r="A9" s="68"/>
      <c r="B9" s="64"/>
      <c r="C9" s="64"/>
      <c r="D9" s="64"/>
      <c r="E9" s="64"/>
      <c r="F9" s="64"/>
      <c r="G9" s="64"/>
    </row>
    <row r="10" spans="1:7" ht="15.75">
      <c r="A10" s="68"/>
      <c r="B10" s="64"/>
      <c r="C10" s="64"/>
      <c r="D10" s="64"/>
      <c r="E10" s="64"/>
      <c r="F10" s="64"/>
      <c r="G10" s="64"/>
    </row>
    <row r="11" spans="1:7" ht="15.75">
      <c r="A11" s="68"/>
      <c r="B11" s="64"/>
      <c r="C11" s="64"/>
      <c r="D11" s="64"/>
      <c r="E11" s="64"/>
      <c r="F11" s="64"/>
      <c r="G11" s="64"/>
    </row>
    <row r="12" spans="1:7" ht="15.75">
      <c r="A12" s="68"/>
      <c r="B12" s="64"/>
      <c r="C12" s="64"/>
      <c r="D12" s="64"/>
      <c r="E12" s="64"/>
      <c r="F12" s="64"/>
      <c r="G12" s="64"/>
    </row>
    <row r="13" spans="1:7" ht="15.75">
      <c r="A13" s="63"/>
      <c r="B13" s="64"/>
      <c r="C13" s="64"/>
      <c r="D13" s="64"/>
      <c r="E13" s="64"/>
      <c r="F13" s="64"/>
      <c r="G13" s="64"/>
    </row>
    <row r="14" spans="1:8" ht="15.75">
      <c r="A14" s="112"/>
      <c r="B14" s="113"/>
      <c r="C14" s="113"/>
      <c r="D14" s="113"/>
      <c r="E14" s="113"/>
      <c r="F14" s="113"/>
      <c r="G14" s="113"/>
      <c r="H14" s="72"/>
    </row>
    <row r="15" spans="1:8" ht="15.75">
      <c r="A15" s="112"/>
      <c r="B15" s="113"/>
      <c r="C15" s="113"/>
      <c r="D15" s="113"/>
      <c r="E15" s="113"/>
      <c r="F15" s="113"/>
      <c r="G15" s="113"/>
      <c r="H15" s="72"/>
    </row>
    <row r="16" spans="1:8" ht="51" customHeight="1">
      <c r="A16" s="113"/>
      <c r="B16" s="113"/>
      <c r="C16" s="181" t="s">
        <v>15</v>
      </c>
      <c r="D16" s="181"/>
      <c r="E16" s="181"/>
      <c r="F16" s="114"/>
      <c r="G16" s="114"/>
      <c r="H16" s="114"/>
    </row>
    <row r="17" spans="1:8" ht="48" customHeight="1">
      <c r="A17" s="113"/>
      <c r="B17" s="113"/>
      <c r="C17" s="251" t="s">
        <v>174</v>
      </c>
      <c r="D17" s="251"/>
      <c r="E17" s="251"/>
      <c r="F17" s="251"/>
      <c r="G17" s="251"/>
      <c r="H17" s="251"/>
    </row>
    <row r="18" spans="1:8" ht="55.5" customHeight="1">
      <c r="A18" s="113"/>
      <c r="B18" s="113"/>
      <c r="C18" s="251"/>
      <c r="D18" s="251"/>
      <c r="E18" s="251"/>
      <c r="F18" s="251"/>
      <c r="G18" s="251"/>
      <c r="H18" s="251"/>
    </row>
    <row r="19" spans="1:8" ht="30">
      <c r="A19" s="113"/>
      <c r="B19" s="113"/>
      <c r="C19" s="182" t="s">
        <v>315</v>
      </c>
      <c r="D19" s="114"/>
      <c r="E19" s="114"/>
      <c r="F19" s="114"/>
      <c r="G19" s="114"/>
      <c r="H19" s="114"/>
    </row>
    <row r="20" spans="1:8" ht="15">
      <c r="A20" s="113"/>
      <c r="B20" s="113"/>
      <c r="C20" s="113"/>
      <c r="D20" s="113"/>
      <c r="E20" s="113"/>
      <c r="F20" s="113"/>
      <c r="G20" s="113"/>
      <c r="H20" s="72"/>
    </row>
    <row r="21" spans="1:8" ht="15">
      <c r="A21" s="113"/>
      <c r="B21" s="113"/>
      <c r="C21" s="256"/>
      <c r="D21" s="256"/>
      <c r="E21" s="256"/>
      <c r="F21" s="256"/>
      <c r="G21" s="256"/>
      <c r="H21" s="256"/>
    </row>
    <row r="22" spans="1:7" ht="15">
      <c r="A22" s="64"/>
      <c r="B22" s="64"/>
      <c r="C22" s="64"/>
      <c r="D22" s="64"/>
      <c r="E22" s="64"/>
      <c r="F22" s="64"/>
      <c r="G22" s="64"/>
    </row>
    <row r="23" spans="1:7" ht="15">
      <c r="A23" s="64"/>
      <c r="B23" s="64"/>
      <c r="C23" s="64"/>
      <c r="D23" s="64"/>
      <c r="E23" s="64"/>
      <c r="F23" s="64"/>
      <c r="G23" s="64"/>
    </row>
    <row r="24" spans="1:7" ht="15">
      <c r="A24" s="64"/>
      <c r="B24" s="64"/>
      <c r="C24" s="64"/>
      <c r="D24" s="64"/>
      <c r="E24" s="64"/>
      <c r="F24" s="64"/>
      <c r="G24" s="64"/>
    </row>
    <row r="25" spans="1:7" ht="15">
      <c r="A25" s="64"/>
      <c r="B25" s="64"/>
      <c r="C25" s="64"/>
      <c r="D25" s="64"/>
      <c r="E25" s="64"/>
      <c r="F25" s="64"/>
      <c r="G25" s="64"/>
    </row>
    <row r="26" spans="1:7" ht="15">
      <c r="A26" s="64"/>
      <c r="B26" s="64"/>
      <c r="C26" s="64"/>
      <c r="D26" s="64"/>
      <c r="E26" s="64"/>
      <c r="F26" s="64"/>
      <c r="G26" s="64"/>
    </row>
    <row r="27" spans="1:7" ht="15">
      <c r="A27" s="64"/>
      <c r="B27" s="64"/>
      <c r="C27" s="64"/>
      <c r="D27" s="64"/>
      <c r="E27" s="64"/>
      <c r="F27" s="64"/>
      <c r="G27" s="64"/>
    </row>
    <row r="28" spans="1:7" ht="15">
      <c r="A28" s="64"/>
      <c r="B28" s="64"/>
      <c r="C28" s="64"/>
      <c r="D28" s="64"/>
      <c r="E28" s="64"/>
      <c r="F28" s="64"/>
      <c r="G28" s="64"/>
    </row>
    <row r="29" spans="1:7" ht="15">
      <c r="A29" s="64"/>
      <c r="B29" s="64"/>
      <c r="C29" s="64"/>
      <c r="D29" s="64"/>
      <c r="E29" s="64"/>
      <c r="F29" s="64"/>
      <c r="G29" s="64"/>
    </row>
    <row r="30" spans="1:7" ht="15.75">
      <c r="A30" s="63"/>
      <c r="B30" s="64"/>
      <c r="C30" s="64"/>
      <c r="D30" s="64"/>
      <c r="E30" s="64"/>
      <c r="F30" s="64"/>
      <c r="G30" s="64"/>
    </row>
    <row r="31" spans="1:7" ht="15.75">
      <c r="A31" s="63"/>
      <c r="B31" s="64"/>
      <c r="C31" s="64"/>
      <c r="D31" s="66"/>
      <c r="E31" s="64"/>
      <c r="F31" s="64"/>
      <c r="G31" s="64"/>
    </row>
    <row r="32" spans="1:7" ht="15.75">
      <c r="A32" s="63"/>
      <c r="B32" s="64"/>
      <c r="C32" s="64"/>
      <c r="D32" s="69"/>
      <c r="E32" s="64"/>
      <c r="F32" s="64"/>
      <c r="G32" s="64"/>
    </row>
    <row r="33" spans="1:7" ht="15.75">
      <c r="A33" s="63"/>
      <c r="B33" s="64"/>
      <c r="C33" s="64"/>
      <c r="D33" s="64"/>
      <c r="E33" s="64"/>
      <c r="F33" s="64"/>
      <c r="G33" s="64"/>
    </row>
    <row r="34" spans="1:7" ht="15.75">
      <c r="A34" s="63"/>
      <c r="B34" s="64"/>
      <c r="C34" s="64"/>
      <c r="D34" s="64"/>
      <c r="E34" s="64"/>
      <c r="F34" s="64"/>
      <c r="G34" s="64"/>
    </row>
    <row r="35" spans="1:7" ht="15.75">
      <c r="A35" s="63"/>
      <c r="B35" s="64"/>
      <c r="C35" s="64"/>
      <c r="D35" s="64"/>
      <c r="E35" s="64"/>
      <c r="F35" s="64"/>
      <c r="G35" s="64"/>
    </row>
    <row r="36" spans="1:7" ht="15.75">
      <c r="A36" s="70"/>
      <c r="B36" s="64"/>
      <c r="C36" s="70"/>
      <c r="D36" s="71"/>
      <c r="E36" s="64"/>
      <c r="F36" s="64"/>
      <c r="G36" s="64"/>
    </row>
    <row r="37" spans="1:7" ht="15.75" customHeight="1">
      <c r="A37" s="63"/>
      <c r="E37" s="64"/>
      <c r="F37" s="64"/>
      <c r="G37" s="64"/>
    </row>
    <row r="38" spans="3:7" ht="15.75">
      <c r="C38" s="63"/>
      <c r="D38" s="32" t="s">
        <v>316</v>
      </c>
      <c r="E38" s="64"/>
      <c r="F38" s="64"/>
      <c r="G38" s="64"/>
    </row>
    <row r="41" spans="1:7" ht="24.75" customHeight="1">
      <c r="A41" s="257" t="s">
        <v>96</v>
      </c>
      <c r="B41" s="257"/>
      <c r="C41" s="257"/>
      <c r="D41" s="257"/>
      <c r="E41" s="257"/>
      <c r="F41" s="257"/>
      <c r="G41" s="257"/>
    </row>
    <row r="42" spans="1:13" ht="24.75" customHeight="1">
      <c r="A42" s="258"/>
      <c r="B42" s="258"/>
      <c r="C42" s="258"/>
      <c r="D42" s="258"/>
      <c r="E42" s="258"/>
      <c r="F42" s="258"/>
      <c r="G42" s="258"/>
      <c r="I42" s="72"/>
      <c r="J42" s="72"/>
      <c r="K42" s="72"/>
      <c r="L42" s="98"/>
      <c r="M42" s="72"/>
    </row>
    <row r="43" spans="1:13" ht="24.75" customHeight="1">
      <c r="A43" s="259" t="s">
        <v>175</v>
      </c>
      <c r="B43" s="260"/>
      <c r="C43" s="260"/>
      <c r="D43" s="260"/>
      <c r="E43" s="260"/>
      <c r="F43" s="261"/>
      <c r="G43" s="97" t="s">
        <v>97</v>
      </c>
      <c r="H43" s="72"/>
      <c r="I43" s="72"/>
      <c r="J43" s="252"/>
      <c r="K43" s="252"/>
      <c r="L43" s="252"/>
      <c r="M43" s="72"/>
    </row>
    <row r="44" spans="1:13" ht="18" customHeight="1">
      <c r="A44" s="73"/>
      <c r="B44" s="253" t="s">
        <v>112</v>
      </c>
      <c r="C44" s="253"/>
      <c r="D44" s="253"/>
      <c r="E44" s="253"/>
      <c r="F44" s="253"/>
      <c r="G44" s="116" t="s">
        <v>229</v>
      </c>
      <c r="I44" s="72"/>
      <c r="J44" s="99"/>
      <c r="K44" s="100"/>
      <c r="L44" s="101"/>
      <c r="M44" s="72"/>
    </row>
    <row r="45" spans="1:13" ht="18" customHeight="1">
      <c r="A45" s="74"/>
      <c r="B45" s="254" t="s">
        <v>107</v>
      </c>
      <c r="C45" s="254"/>
      <c r="D45" s="254"/>
      <c r="E45" s="254"/>
      <c r="F45" s="254"/>
      <c r="G45" s="117" t="s">
        <v>230</v>
      </c>
      <c r="I45" s="72"/>
      <c r="J45" s="99"/>
      <c r="K45" s="100"/>
      <c r="L45" s="101"/>
      <c r="M45" s="72"/>
    </row>
    <row r="46" spans="1:13" ht="18" customHeight="1">
      <c r="A46" s="74"/>
      <c r="B46" s="95" t="s">
        <v>108</v>
      </c>
      <c r="C46" s="95"/>
      <c r="D46" s="95"/>
      <c r="E46" s="95"/>
      <c r="F46" s="96"/>
      <c r="G46" s="115" t="s">
        <v>230</v>
      </c>
      <c r="I46" s="72"/>
      <c r="J46" s="99"/>
      <c r="K46" s="100"/>
      <c r="L46" s="101"/>
      <c r="M46" s="72"/>
    </row>
    <row r="47" spans="1:13" ht="18" customHeight="1">
      <c r="A47" s="74"/>
      <c r="B47" s="95" t="s">
        <v>113</v>
      </c>
      <c r="C47" s="95"/>
      <c r="D47" s="95"/>
      <c r="E47" s="95"/>
      <c r="F47" s="96"/>
      <c r="G47" s="115" t="s">
        <v>231</v>
      </c>
      <c r="I47" s="72"/>
      <c r="J47" s="99"/>
      <c r="K47" s="100"/>
      <c r="L47" s="101"/>
      <c r="M47" s="72"/>
    </row>
    <row r="48" spans="1:13" ht="18" customHeight="1">
      <c r="A48" s="74"/>
      <c r="B48" s="95" t="s">
        <v>114</v>
      </c>
      <c r="C48" s="95"/>
      <c r="D48" s="95"/>
      <c r="E48" s="95"/>
      <c r="F48" s="96"/>
      <c r="G48" s="115" t="s">
        <v>232</v>
      </c>
      <c r="I48" s="72"/>
      <c r="J48" s="99"/>
      <c r="K48" s="100"/>
      <c r="L48" s="101"/>
      <c r="M48" s="72"/>
    </row>
    <row r="49" spans="1:13" ht="18" customHeight="1">
      <c r="A49" s="74"/>
      <c r="B49" s="95" t="s">
        <v>115</v>
      </c>
      <c r="C49" s="95"/>
      <c r="D49" s="95"/>
      <c r="E49" s="95"/>
      <c r="F49" s="96"/>
      <c r="G49" s="115" t="s">
        <v>233</v>
      </c>
      <c r="I49" s="72"/>
      <c r="J49" s="99"/>
      <c r="K49" s="100"/>
      <c r="L49" s="101"/>
      <c r="M49" s="72"/>
    </row>
    <row r="50" spans="1:13" ht="18" customHeight="1">
      <c r="A50" s="74"/>
      <c r="B50" s="95" t="s">
        <v>116</v>
      </c>
      <c r="C50" s="95"/>
      <c r="D50" s="95"/>
      <c r="E50" s="95"/>
      <c r="F50" s="96"/>
      <c r="G50" s="115" t="s">
        <v>117</v>
      </c>
      <c r="I50" s="72"/>
      <c r="J50" s="99"/>
      <c r="K50" s="100"/>
      <c r="L50" s="101"/>
      <c r="M50" s="72"/>
    </row>
    <row r="51" spans="1:13" ht="18" customHeight="1">
      <c r="A51" s="74"/>
      <c r="B51" s="95" t="s">
        <v>109</v>
      </c>
      <c r="C51" s="95"/>
      <c r="D51" s="95"/>
      <c r="E51" s="95"/>
      <c r="F51" s="96"/>
      <c r="G51" s="115" t="s">
        <v>118</v>
      </c>
      <c r="I51" s="72"/>
      <c r="J51" s="99"/>
      <c r="K51" s="100"/>
      <c r="L51" s="101"/>
      <c r="M51" s="72"/>
    </row>
    <row r="52" spans="1:13" ht="18" customHeight="1">
      <c r="A52" s="74"/>
      <c r="B52" s="95" t="s">
        <v>110</v>
      </c>
      <c r="C52" s="95"/>
      <c r="D52" s="95"/>
      <c r="E52" s="95"/>
      <c r="F52" s="96"/>
      <c r="G52" s="115" t="s">
        <v>234</v>
      </c>
      <c r="I52" s="72"/>
      <c r="J52" s="99"/>
      <c r="K52" s="100"/>
      <c r="L52" s="101"/>
      <c r="M52" s="72"/>
    </row>
    <row r="53" spans="1:13" ht="18" customHeight="1">
      <c r="A53" s="74"/>
      <c r="B53" s="254" t="s">
        <v>111</v>
      </c>
      <c r="C53" s="254"/>
      <c r="D53" s="254"/>
      <c r="E53" s="254"/>
      <c r="F53" s="255"/>
      <c r="G53" s="117" t="s">
        <v>258</v>
      </c>
      <c r="I53" s="72"/>
      <c r="J53" s="99"/>
      <c r="K53" s="100"/>
      <c r="L53" s="101"/>
      <c r="M53" s="72"/>
    </row>
    <row r="54" ht="18" customHeight="1"/>
    <row r="55" ht="18" customHeight="1"/>
    <row r="56" ht="18" customHeight="1"/>
    <row r="57" spans="1:13" ht="15" customHeight="1">
      <c r="A57" s="75"/>
      <c r="B57" s="76"/>
      <c r="C57" s="77"/>
      <c r="D57" s="77"/>
      <c r="E57" s="77"/>
      <c r="F57" s="77"/>
      <c r="G57" s="78"/>
      <c r="I57" s="72"/>
      <c r="J57" s="72"/>
      <c r="K57" s="72"/>
      <c r="L57" s="102"/>
      <c r="M57" s="72"/>
    </row>
    <row r="58" spans="1:13" ht="15" customHeight="1">
      <c r="A58" s="75"/>
      <c r="B58" s="76"/>
      <c r="C58" s="77"/>
      <c r="D58" s="66" t="s">
        <v>259</v>
      </c>
      <c r="E58" s="77"/>
      <c r="F58" s="77"/>
      <c r="G58" s="78"/>
      <c r="I58" s="72"/>
      <c r="J58" s="72"/>
      <c r="K58" s="72"/>
      <c r="L58" s="102"/>
      <c r="M58" s="72"/>
    </row>
    <row r="59" spans="1:13" ht="15" customHeight="1">
      <c r="A59" s="75"/>
      <c r="B59" s="76"/>
      <c r="C59" s="77"/>
      <c r="D59" s="66"/>
      <c r="E59" s="77"/>
      <c r="F59" s="77"/>
      <c r="G59" s="78"/>
      <c r="I59" s="72"/>
      <c r="J59" s="72"/>
      <c r="K59" s="72"/>
      <c r="L59" s="102"/>
      <c r="M59" s="72"/>
    </row>
    <row r="60" spans="1:7" ht="15" customHeight="1">
      <c r="A60" s="79"/>
      <c r="B60" s="80"/>
      <c r="C60" s="81"/>
      <c r="D60" s="81"/>
      <c r="E60" s="81"/>
      <c r="F60" s="81"/>
      <c r="G60" s="82"/>
    </row>
    <row r="61" spans="1:7" ht="15" customHeight="1">
      <c r="A61" s="79"/>
      <c r="B61" s="83"/>
      <c r="C61" s="81"/>
      <c r="D61" s="84" t="s">
        <v>98</v>
      </c>
      <c r="E61" s="81"/>
      <c r="F61" s="81"/>
      <c r="G61" s="82"/>
    </row>
    <row r="62" spans="1:7" ht="15" customHeight="1">
      <c r="A62" s="85"/>
      <c r="B62" s="86"/>
      <c r="C62" s="86"/>
      <c r="D62" s="84" t="s">
        <v>99</v>
      </c>
      <c r="E62" s="86"/>
      <c r="F62" s="86"/>
      <c r="G62" s="87"/>
    </row>
    <row r="63" spans="1:7" ht="15" customHeight="1">
      <c r="A63" s="88"/>
      <c r="B63" s="81"/>
      <c r="C63" s="81"/>
      <c r="D63" s="81"/>
      <c r="E63" s="81"/>
      <c r="F63" s="81"/>
      <c r="G63" s="82"/>
    </row>
    <row r="64" spans="1:7" ht="15" customHeight="1">
      <c r="A64" s="88"/>
      <c r="B64" s="81"/>
      <c r="C64" s="81"/>
      <c r="D64" s="81"/>
      <c r="E64" s="81"/>
      <c r="F64" s="81"/>
      <c r="G64" s="82"/>
    </row>
    <row r="65" spans="1:7" ht="15" customHeight="1">
      <c r="A65" s="79"/>
      <c r="B65" s="83"/>
      <c r="C65" s="81"/>
      <c r="D65" s="81"/>
      <c r="E65" s="81"/>
      <c r="F65" s="81"/>
      <c r="G65" s="82"/>
    </row>
    <row r="66" spans="1:7" ht="15" customHeight="1">
      <c r="A66" s="79"/>
      <c r="B66" s="83"/>
      <c r="C66" s="81"/>
      <c r="D66" s="89" t="s">
        <v>100</v>
      </c>
      <c r="E66" s="81"/>
      <c r="F66" s="81"/>
      <c r="G66" s="82"/>
    </row>
    <row r="67" spans="1:7" ht="15" customHeight="1">
      <c r="A67" s="79"/>
      <c r="B67" s="83"/>
      <c r="C67" s="81"/>
      <c r="D67" s="84" t="s">
        <v>101</v>
      </c>
      <c r="E67" s="81"/>
      <c r="F67" s="81"/>
      <c r="G67" s="82"/>
    </row>
    <row r="68" spans="1:7" ht="15" customHeight="1">
      <c r="A68" s="79"/>
      <c r="B68" s="83"/>
      <c r="C68" s="81"/>
      <c r="D68" s="90"/>
      <c r="E68" s="81"/>
      <c r="F68" s="81"/>
      <c r="G68" s="82"/>
    </row>
    <row r="69" spans="1:7" ht="15" customHeight="1">
      <c r="A69" s="79"/>
      <c r="B69" s="83"/>
      <c r="C69" s="81"/>
      <c r="D69" s="90"/>
      <c r="E69" s="81"/>
      <c r="F69" s="81"/>
      <c r="G69" s="82"/>
    </row>
    <row r="70" spans="1:7" ht="15" customHeight="1">
      <c r="A70" s="79"/>
      <c r="B70" s="83"/>
      <c r="C70" s="81"/>
      <c r="D70" s="90"/>
      <c r="E70" s="81"/>
      <c r="F70" s="81"/>
      <c r="G70" s="82"/>
    </row>
    <row r="71" spans="1:7" ht="15" customHeight="1">
      <c r="A71" s="79"/>
      <c r="B71" s="83"/>
      <c r="C71" s="81"/>
      <c r="D71" s="66" t="s">
        <v>102</v>
      </c>
      <c r="E71" s="81"/>
      <c r="F71" s="81"/>
      <c r="G71" s="82"/>
    </row>
    <row r="78" spans="1:7" ht="15" customHeight="1">
      <c r="A78" s="79"/>
      <c r="B78" s="83"/>
      <c r="C78" s="81"/>
      <c r="D78" s="81"/>
      <c r="E78" s="81"/>
      <c r="F78" s="81"/>
      <c r="G78" s="82"/>
    </row>
    <row r="79" spans="1:7" ht="15" customHeight="1">
      <c r="A79" s="79"/>
      <c r="B79" s="83"/>
      <c r="C79" s="81"/>
      <c r="D79" s="81"/>
      <c r="E79" s="81"/>
      <c r="F79" s="81"/>
      <c r="G79" s="82"/>
    </row>
    <row r="80" spans="1:7" ht="15" customHeight="1">
      <c r="A80" s="91"/>
      <c r="B80" s="91"/>
      <c r="C80" s="91"/>
      <c r="D80" s="81"/>
      <c r="E80" s="81"/>
      <c r="F80" s="81"/>
      <c r="G80" s="82"/>
    </row>
    <row r="81" spans="1:7" ht="12.75" customHeight="1">
      <c r="A81" s="92" t="s">
        <v>103</v>
      </c>
      <c r="C81" s="72"/>
      <c r="D81" s="91"/>
      <c r="E81" s="91"/>
      <c r="F81" s="91"/>
      <c r="G81" s="91"/>
    </row>
    <row r="82" spans="1:7" ht="10.5" customHeight="1">
      <c r="A82" s="92" t="s">
        <v>104</v>
      </c>
      <c r="C82" s="72"/>
      <c r="D82" s="72"/>
      <c r="E82" s="72"/>
      <c r="F82" s="72"/>
      <c r="G82" s="72"/>
    </row>
    <row r="83" spans="1:7" ht="10.5" customHeight="1">
      <c r="A83" s="92" t="s">
        <v>105</v>
      </c>
      <c r="C83" s="72"/>
      <c r="D83" s="72"/>
      <c r="E83" s="72"/>
      <c r="F83" s="72"/>
      <c r="G83" s="72"/>
    </row>
    <row r="84" spans="1:7" ht="10.5" customHeight="1">
      <c r="A84" s="93" t="s">
        <v>106</v>
      </c>
      <c r="B84" s="94"/>
      <c r="C84" s="72"/>
      <c r="D84" s="72"/>
      <c r="E84" s="72"/>
      <c r="F84" s="72"/>
      <c r="G84" s="72"/>
    </row>
    <row r="85" ht="10.5" customHeight="1"/>
    <row r="86" spans="1:7" ht="10.5" customHeight="1">
      <c r="A86" s="92"/>
      <c r="C86" s="72"/>
      <c r="D86" s="72"/>
      <c r="E86" s="72"/>
      <c r="F86" s="72"/>
      <c r="G86" s="72"/>
    </row>
    <row r="87" spans="1:7" ht="10.5" customHeight="1">
      <c r="A87" s="92"/>
      <c r="C87" s="72"/>
      <c r="D87" s="72"/>
      <c r="E87" s="72"/>
      <c r="F87" s="72"/>
      <c r="G87" s="72"/>
    </row>
    <row r="88" spans="1:7" ht="10.5" customHeight="1">
      <c r="A88" s="93"/>
      <c r="B88" s="94"/>
      <c r="C88" s="72"/>
      <c r="D88" s="72"/>
      <c r="E88" s="72"/>
      <c r="F88" s="72"/>
      <c r="G88" s="72"/>
    </row>
    <row r="89" ht="10.5" customHeight="1"/>
    <row r="90" ht="10.5" customHeight="1"/>
    <row r="91" spans="1:7" ht="15">
      <c r="A91" s="249"/>
      <c r="B91" s="249"/>
      <c r="C91" s="249"/>
      <c r="D91" s="249"/>
      <c r="E91" s="249"/>
      <c r="F91" s="249"/>
      <c r="G91" s="249"/>
    </row>
    <row r="92" spans="1:7" ht="19.5">
      <c r="A92" s="86"/>
      <c r="B92" s="86"/>
      <c r="C92" s="103"/>
      <c r="D92" s="86"/>
      <c r="E92" s="86"/>
      <c r="F92" s="86"/>
      <c r="G92" s="86"/>
    </row>
    <row r="93" spans="1:8" ht="19.5">
      <c r="A93" s="88"/>
      <c r="B93" s="104"/>
      <c r="C93" s="103"/>
      <c r="D93" s="104"/>
      <c r="E93" s="104"/>
      <c r="F93" s="104"/>
      <c r="G93" s="105"/>
      <c r="H93" s="72"/>
    </row>
    <row r="94" spans="1:7" ht="15.75">
      <c r="A94" s="81"/>
      <c r="B94" s="81"/>
      <c r="C94" s="63"/>
      <c r="D94" s="81"/>
      <c r="E94" s="81"/>
      <c r="F94" s="81"/>
      <c r="G94" s="106"/>
    </row>
    <row r="95" spans="1:7" ht="15.75">
      <c r="A95" s="85"/>
      <c r="B95" s="91"/>
      <c r="C95" s="107"/>
      <c r="D95" s="86"/>
      <c r="E95" s="86"/>
      <c r="F95" s="86"/>
      <c r="G95" s="108"/>
    </row>
    <row r="96" spans="1:7" ht="15.75">
      <c r="A96" s="85"/>
      <c r="B96" s="91"/>
      <c r="C96" s="107"/>
      <c r="D96" s="86"/>
      <c r="E96" s="86"/>
      <c r="F96" s="86"/>
      <c r="G96" s="108"/>
    </row>
    <row r="97" spans="1:7" ht="15">
      <c r="A97" s="85"/>
      <c r="B97" s="91"/>
      <c r="C97" s="86"/>
      <c r="D97" s="86"/>
      <c r="E97" s="86"/>
      <c r="F97" s="86"/>
      <c r="G97" s="108"/>
    </row>
    <row r="98" spans="1:7" ht="15">
      <c r="A98" s="85"/>
      <c r="B98" s="91"/>
      <c r="C98" s="86"/>
      <c r="D98" s="86"/>
      <c r="E98" s="86"/>
      <c r="F98" s="86"/>
      <c r="G98" s="108"/>
    </row>
    <row r="99" spans="1:7" ht="15">
      <c r="A99" s="85"/>
      <c r="B99" s="91"/>
      <c r="C99" s="86"/>
      <c r="D99" s="86"/>
      <c r="E99" s="86"/>
      <c r="F99" s="86"/>
      <c r="G99" s="108"/>
    </row>
    <row r="100" spans="1:7" ht="15">
      <c r="A100" s="85"/>
      <c r="B100" s="91"/>
      <c r="C100" s="86"/>
      <c r="D100" s="86"/>
      <c r="E100" s="86"/>
      <c r="F100" s="86"/>
      <c r="G100" s="108"/>
    </row>
    <row r="101" spans="1:7" ht="15">
      <c r="A101" s="85"/>
      <c r="B101" s="91"/>
      <c r="C101" s="86"/>
      <c r="D101" s="86"/>
      <c r="E101" s="86"/>
      <c r="F101" s="86"/>
      <c r="G101" s="108"/>
    </row>
    <row r="102" spans="1:7" ht="15">
      <c r="A102" s="85"/>
      <c r="B102" s="91"/>
      <c r="C102" s="86"/>
      <c r="D102" s="86"/>
      <c r="E102" s="86"/>
      <c r="F102" s="86"/>
      <c r="G102" s="108"/>
    </row>
    <row r="103" spans="1:7" ht="15">
      <c r="A103" s="85"/>
      <c r="B103" s="91"/>
      <c r="C103" s="86"/>
      <c r="D103" s="86"/>
      <c r="E103" s="86"/>
      <c r="F103" s="86"/>
      <c r="G103" s="108"/>
    </row>
    <row r="104" spans="1:7" ht="15">
      <c r="A104" s="85"/>
      <c r="B104" s="91"/>
      <c r="C104" s="91"/>
      <c r="D104" s="91"/>
      <c r="E104" s="86"/>
      <c r="F104" s="86"/>
      <c r="G104" s="108"/>
    </row>
    <row r="105" spans="1:7" ht="15">
      <c r="A105" s="85"/>
      <c r="B105" s="91"/>
      <c r="C105" s="86"/>
      <c r="D105" s="86"/>
      <c r="E105" s="86"/>
      <c r="F105" s="86"/>
      <c r="G105" s="108"/>
    </row>
    <row r="106" spans="1:7" ht="15">
      <c r="A106" s="85"/>
      <c r="B106" s="91"/>
      <c r="C106" s="86"/>
      <c r="D106" s="86"/>
      <c r="E106" s="86"/>
      <c r="F106" s="86"/>
      <c r="G106" s="108"/>
    </row>
    <row r="107" spans="1:7" ht="15">
      <c r="A107" s="85"/>
      <c r="B107" s="91"/>
      <c r="C107" s="86"/>
      <c r="D107" s="86"/>
      <c r="E107" s="86"/>
      <c r="F107" s="86"/>
      <c r="G107" s="108"/>
    </row>
    <row r="108" spans="1:7" ht="15">
      <c r="A108" s="85"/>
      <c r="B108" s="91"/>
      <c r="C108" s="86"/>
      <c r="D108" s="86"/>
      <c r="E108" s="86"/>
      <c r="F108" s="86"/>
      <c r="G108" s="108"/>
    </row>
    <row r="109" spans="1:7" ht="15">
      <c r="A109" s="85"/>
      <c r="B109" s="91"/>
      <c r="C109" s="86"/>
      <c r="D109" s="86"/>
      <c r="E109" s="86"/>
      <c r="F109" s="86"/>
      <c r="G109" s="108"/>
    </row>
    <row r="110" spans="1:7" ht="15">
      <c r="A110" s="85"/>
      <c r="B110" s="91"/>
      <c r="C110" s="86"/>
      <c r="D110" s="86"/>
      <c r="E110" s="86"/>
      <c r="F110" s="86"/>
      <c r="G110" s="108"/>
    </row>
    <row r="111" spans="1:7" ht="15">
      <c r="A111" s="85"/>
      <c r="B111" s="91"/>
      <c r="C111" s="86"/>
      <c r="D111" s="86"/>
      <c r="E111" s="86"/>
      <c r="F111" s="86"/>
      <c r="G111" s="108"/>
    </row>
    <row r="112" spans="1:7" ht="15">
      <c r="A112" s="85"/>
      <c r="B112" s="91"/>
      <c r="C112" s="86"/>
      <c r="D112" s="86"/>
      <c r="E112" s="86"/>
      <c r="F112" s="86"/>
      <c r="G112" s="108"/>
    </row>
    <row r="113" spans="1:7" ht="15">
      <c r="A113" s="85"/>
      <c r="B113" s="91"/>
      <c r="C113" s="86"/>
      <c r="D113" s="86"/>
      <c r="E113" s="86"/>
      <c r="F113" s="86"/>
      <c r="G113" s="108"/>
    </row>
    <row r="114" spans="1:7" ht="15" customHeight="1">
      <c r="A114" s="85"/>
      <c r="B114" s="86"/>
      <c r="C114" s="86"/>
      <c r="D114" s="86"/>
      <c r="E114" s="86"/>
      <c r="F114" s="86"/>
      <c r="G114" s="87"/>
    </row>
    <row r="115" spans="1:9" ht="15">
      <c r="A115" s="88"/>
      <c r="B115" s="104"/>
      <c r="C115" s="104"/>
      <c r="D115" s="104"/>
      <c r="E115" s="104"/>
      <c r="F115" s="104"/>
      <c r="G115" s="105"/>
      <c r="H115" s="72"/>
      <c r="I115" s="72"/>
    </row>
    <row r="116" spans="1:7" ht="15">
      <c r="A116" s="88"/>
      <c r="B116" s="81"/>
      <c r="C116" s="81"/>
      <c r="D116" s="81"/>
      <c r="E116" s="81"/>
      <c r="F116" s="81"/>
      <c r="G116" s="82"/>
    </row>
    <row r="117" spans="1:7" ht="15">
      <c r="A117" s="85"/>
      <c r="B117" s="91"/>
      <c r="C117" s="86"/>
      <c r="D117" s="86"/>
      <c r="E117" s="86"/>
      <c r="F117" s="86"/>
      <c r="G117" s="108"/>
    </row>
    <row r="118" spans="1:7" ht="15">
      <c r="A118" s="85"/>
      <c r="B118" s="91"/>
      <c r="C118" s="86"/>
      <c r="D118" s="86"/>
      <c r="E118" s="86"/>
      <c r="F118" s="86"/>
      <c r="G118" s="108"/>
    </row>
    <row r="119" spans="1:7" ht="15">
      <c r="A119" s="85"/>
      <c r="B119" s="91"/>
      <c r="C119" s="86"/>
      <c r="D119" s="86"/>
      <c r="E119" s="86"/>
      <c r="F119" s="86"/>
      <c r="G119" s="108"/>
    </row>
    <row r="120" spans="1:7" ht="15">
      <c r="A120" s="85"/>
      <c r="B120" s="91"/>
      <c r="C120" s="86"/>
      <c r="D120" s="86"/>
      <c r="E120" s="86"/>
      <c r="F120" s="86"/>
      <c r="G120" s="108"/>
    </row>
    <row r="121" spans="1:7" ht="15">
      <c r="A121" s="85"/>
      <c r="B121" s="91"/>
      <c r="C121" s="86"/>
      <c r="D121" s="86"/>
      <c r="E121" s="86"/>
      <c r="F121" s="86"/>
      <c r="G121" s="108"/>
    </row>
    <row r="122" spans="1:7" ht="15">
      <c r="A122" s="85"/>
      <c r="B122" s="91"/>
      <c r="C122" s="86"/>
      <c r="D122" s="86"/>
      <c r="E122" s="86"/>
      <c r="F122" s="86"/>
      <c r="G122" s="108"/>
    </row>
    <row r="123" spans="1:7" ht="15">
      <c r="A123" s="85"/>
      <c r="B123" s="91"/>
      <c r="C123" s="86"/>
      <c r="D123" s="86"/>
      <c r="E123" s="86"/>
      <c r="F123" s="86"/>
      <c r="G123" s="108"/>
    </row>
    <row r="124" spans="1:7" ht="15">
      <c r="A124" s="85"/>
      <c r="B124" s="91"/>
      <c r="C124" s="86"/>
      <c r="D124" s="86"/>
      <c r="E124" s="86"/>
      <c r="F124" s="86"/>
      <c r="G124" s="108"/>
    </row>
    <row r="125" spans="1:7" ht="15">
      <c r="A125" s="85"/>
      <c r="B125" s="91"/>
      <c r="C125" s="86"/>
      <c r="D125" s="86"/>
      <c r="E125" s="86"/>
      <c r="F125" s="86"/>
      <c r="G125" s="108"/>
    </row>
    <row r="126" spans="1:7" ht="15">
      <c r="A126" s="85"/>
      <c r="B126" s="91"/>
      <c r="C126" s="86"/>
      <c r="D126" s="86"/>
      <c r="E126" s="86"/>
      <c r="F126" s="86"/>
      <c r="G126" s="108"/>
    </row>
    <row r="127" spans="1:7" ht="15">
      <c r="A127" s="85"/>
      <c r="B127" s="91"/>
      <c r="C127" s="86"/>
      <c r="D127" s="86"/>
      <c r="E127" s="86"/>
      <c r="F127" s="86"/>
      <c r="G127" s="108"/>
    </row>
    <row r="128" spans="1:9" ht="15">
      <c r="A128" s="85"/>
      <c r="B128" s="109"/>
      <c r="C128" s="86"/>
      <c r="D128" s="86"/>
      <c r="E128" s="86"/>
      <c r="F128" s="86"/>
      <c r="G128" s="108"/>
      <c r="H128" s="72"/>
      <c r="I128" s="72"/>
    </row>
    <row r="129" spans="1:9" ht="15">
      <c r="A129" s="250"/>
      <c r="B129" s="250"/>
      <c r="C129" s="250"/>
      <c r="D129" s="250"/>
      <c r="E129" s="250"/>
      <c r="F129" s="250"/>
      <c r="G129" s="250"/>
      <c r="H129" s="72"/>
      <c r="I129" s="72"/>
    </row>
    <row r="130" spans="1:7" ht="15">
      <c r="A130" s="110"/>
      <c r="B130" s="110"/>
      <c r="C130" s="110"/>
      <c r="D130" s="110"/>
      <c r="E130" s="110"/>
      <c r="F130" s="110"/>
      <c r="G130" s="110"/>
    </row>
    <row r="131" spans="1:7" ht="15">
      <c r="A131" s="111"/>
      <c r="B131" s="111"/>
      <c r="C131" s="111"/>
      <c r="D131" s="111"/>
      <c r="E131" s="111"/>
      <c r="F131" s="111"/>
      <c r="G131" s="111"/>
    </row>
    <row r="132" spans="4:7" ht="15">
      <c r="D132" s="91"/>
      <c r="E132" s="91"/>
      <c r="F132" s="91"/>
      <c r="G132" s="91"/>
    </row>
    <row r="133" spans="4:7" ht="10.5" customHeight="1">
      <c r="D133" s="72"/>
      <c r="E133" s="72"/>
      <c r="F133" s="72"/>
      <c r="G133" s="72"/>
    </row>
    <row r="134" spans="4:7" ht="10.5" customHeight="1">
      <c r="D134" s="72"/>
      <c r="E134" s="72"/>
      <c r="F134" s="72"/>
      <c r="G134" s="72"/>
    </row>
    <row r="135" spans="4:7" ht="10.5" customHeight="1">
      <c r="D135" s="72"/>
      <c r="E135" s="72"/>
      <c r="F135" s="72"/>
      <c r="G135" s="72"/>
    </row>
    <row r="136" spans="4:7" ht="10.5" customHeight="1">
      <c r="D136" s="72"/>
      <c r="E136" s="72"/>
      <c r="F136" s="72"/>
      <c r="G136" s="72"/>
    </row>
    <row r="137" ht="10.5" customHeight="1"/>
  </sheetData>
  <sheetProtection/>
  <mergeCells count="10">
    <mergeCell ref="A91:G91"/>
    <mergeCell ref="A129:G129"/>
    <mergeCell ref="C17:H18"/>
    <mergeCell ref="J43:L43"/>
    <mergeCell ref="B44:F44"/>
    <mergeCell ref="B45:F45"/>
    <mergeCell ref="B53:F53"/>
    <mergeCell ref="C21:H21"/>
    <mergeCell ref="A41:G42"/>
    <mergeCell ref="A43:F43"/>
  </mergeCells>
  <hyperlinks>
    <hyperlink ref="G44" location="'Economía regional'!A1" display="3-4"/>
    <hyperlink ref="G45" location="'Aspectos GyD - Perfil productor'!A1" display="2"/>
    <hyperlink ref="G46" location="'Aspectos GyD - Perfil productor'!A1" display="2"/>
    <hyperlink ref="G48" location="'Cultivos Información Anual'!A1" display="5-6"/>
    <hyperlink ref="G49" location="'Ganadería y Riego'!A1" display="5"/>
    <hyperlink ref="G50" location="Exportaciones!A1" display="9"/>
    <hyperlink ref="G51" location="'División Político-Adminisrativa'!A1" display="7"/>
    <hyperlink ref="G52" location="Autoridades!A1" display="11"/>
    <hyperlink ref="G47" location="'Cultivos Información Censal'!A1" display="3 - 4"/>
    <hyperlink ref="G53" location="'Antecedentes sociales'!A1" display="12-13-14"/>
  </hyperlinks>
  <printOptions/>
  <pageMargins left="1.535433070866142" right="0.1968503937007874" top="1.1811023622047245" bottom="1.0236220472440944" header="0.31496062992125984" footer="0.31496062992125984"/>
  <pageSetup orientation="portrait" scale="84" r:id="rId2"/>
  <rowBreaks count="2" manualBreakCount="2">
    <brk id="40" max="7" man="1"/>
    <brk id="94" max="7" man="1"/>
  </rowBreaks>
  <ignoredErrors>
    <ignoredError sqref="G45:G46 G48 G50:G52" numberStoredAsText="1"/>
  </ignoredErrors>
  <drawing r:id="rId1"/>
</worksheet>
</file>

<file path=xl/worksheets/sheet10.xml><?xml version="1.0" encoding="utf-8"?>
<worksheet xmlns="http://schemas.openxmlformats.org/spreadsheetml/2006/main" xmlns:r="http://schemas.openxmlformats.org/officeDocument/2006/relationships">
  <dimension ref="A1:G12"/>
  <sheetViews>
    <sheetView view="pageBreakPreview" zoomScale="60" zoomScalePageLayoutView="0" workbookViewId="0" topLeftCell="A1">
      <selection activeCell="K1" sqref="K1"/>
    </sheetView>
  </sheetViews>
  <sheetFormatPr defaultColWidth="11.421875" defaultRowHeight="15"/>
  <cols>
    <col min="1" max="1" width="77.57421875" style="59" customWidth="1"/>
    <col min="2" max="2" width="22.7109375" style="59" bestFit="1" customWidth="1"/>
    <col min="3" max="3" width="24.28125" style="59" customWidth="1"/>
    <col min="4" max="4" width="31.00390625" style="59" customWidth="1"/>
    <col min="5" max="5" width="33.8515625" style="59" customWidth="1"/>
    <col min="6" max="6" width="19.8515625" style="59" bestFit="1" customWidth="1"/>
    <col min="7" max="7" width="13.57421875" style="59" customWidth="1"/>
    <col min="8" max="8" width="19.421875" style="59" customWidth="1"/>
    <col min="9" max="9" width="16.140625" style="59" customWidth="1"/>
    <col min="10" max="10" width="11.28125" style="59" bestFit="1" customWidth="1"/>
    <col min="11" max="11" width="12.8515625" style="59" bestFit="1" customWidth="1"/>
    <col min="12" max="12" width="11.57421875" style="59" bestFit="1" customWidth="1"/>
    <col min="13" max="13" width="15.57421875" style="59" customWidth="1"/>
    <col min="14" max="14" width="11.57421875" style="59" bestFit="1" customWidth="1"/>
    <col min="15" max="15" width="18.140625" style="59" customWidth="1"/>
    <col min="16" max="16384" width="11.421875" style="59" customWidth="1"/>
  </cols>
  <sheetData>
    <row r="1" spans="1:3" ht="39" customHeight="1">
      <c r="A1" s="352" t="s">
        <v>60</v>
      </c>
      <c r="B1" s="352"/>
      <c r="C1" s="352"/>
    </row>
    <row r="2" ht="21">
      <c r="A2" s="60"/>
    </row>
    <row r="3" spans="1:7" ht="21">
      <c r="A3" s="62"/>
      <c r="B3" s="62"/>
      <c r="C3" s="62"/>
      <c r="D3" s="62"/>
      <c r="E3" s="62"/>
      <c r="F3" s="62"/>
      <c r="G3" s="62"/>
    </row>
    <row r="4" s="55" customFormat="1" ht="21">
      <c r="A4" s="61" t="s">
        <v>95</v>
      </c>
    </row>
    <row r="5" spans="1:7" s="55" customFormat="1" ht="21">
      <c r="A5" s="351" t="s">
        <v>305</v>
      </c>
      <c r="B5" s="351"/>
      <c r="C5" s="351"/>
      <c r="D5" s="351"/>
      <c r="E5" s="351"/>
      <c r="F5" s="351"/>
      <c r="G5" s="351"/>
    </row>
    <row r="6" spans="1:7" s="61" customFormat="1" ht="84">
      <c r="A6" s="240"/>
      <c r="B6" s="241" t="s">
        <v>306</v>
      </c>
      <c r="C6" s="241" t="s">
        <v>17</v>
      </c>
      <c r="D6" s="241" t="s">
        <v>2</v>
      </c>
      <c r="E6" s="242" t="s">
        <v>307</v>
      </c>
      <c r="F6" s="242" t="s">
        <v>308</v>
      </c>
      <c r="G6" s="242" t="s">
        <v>309</v>
      </c>
    </row>
    <row r="7" spans="1:7" ht="21">
      <c r="A7" s="243" t="s">
        <v>77</v>
      </c>
      <c r="B7" s="244">
        <v>2156</v>
      </c>
      <c r="C7" s="244">
        <v>182</v>
      </c>
      <c r="D7" s="244">
        <v>2338</v>
      </c>
      <c r="E7" s="245">
        <v>0.014927543255949208</v>
      </c>
      <c r="F7" s="245">
        <v>0.02914798206278027</v>
      </c>
      <c r="G7" s="245">
        <v>0.015516840882694541</v>
      </c>
    </row>
    <row r="8" spans="1:7" ht="21">
      <c r="A8" s="243" t="s">
        <v>78</v>
      </c>
      <c r="B8" s="244">
        <v>4294</v>
      </c>
      <c r="C8" s="244">
        <v>16</v>
      </c>
      <c r="D8" s="244">
        <v>4310</v>
      </c>
      <c r="E8" s="245">
        <v>0.02973045952738678</v>
      </c>
      <c r="F8" s="245">
        <v>0.0025624599615631004</v>
      </c>
      <c r="G8" s="245">
        <v>0.028604612576738013</v>
      </c>
    </row>
    <row r="9" spans="1:7" ht="21">
      <c r="A9" s="243" t="s">
        <v>310</v>
      </c>
      <c r="B9" s="244">
        <v>6450</v>
      </c>
      <c r="C9" s="244">
        <v>198</v>
      </c>
      <c r="D9" s="244">
        <v>6648</v>
      </c>
      <c r="E9" s="245">
        <v>0.04465800278333599</v>
      </c>
      <c r="F9" s="245">
        <v>0.03171044202434337</v>
      </c>
      <c r="G9" s="245">
        <v>0.04412145345943255</v>
      </c>
    </row>
    <row r="10" spans="1:7" ht="21">
      <c r="A10" s="243" t="s">
        <v>79</v>
      </c>
      <c r="B10" s="243">
        <v>137981</v>
      </c>
      <c r="C10" s="244">
        <v>6046</v>
      </c>
      <c r="D10" s="243">
        <v>144027</v>
      </c>
      <c r="E10" s="245">
        <v>0.955341997216664</v>
      </c>
      <c r="F10" s="245">
        <v>0.9682895579756566</v>
      </c>
      <c r="G10" s="245">
        <v>0.9558785465405675</v>
      </c>
    </row>
    <row r="11" spans="1:7" ht="21">
      <c r="A11" s="243" t="s">
        <v>311</v>
      </c>
      <c r="B11" s="244">
        <v>144431</v>
      </c>
      <c r="C11" s="244">
        <v>6244</v>
      </c>
      <c r="D11" s="244">
        <v>150675</v>
      </c>
      <c r="E11" s="243"/>
      <c r="F11" s="243"/>
      <c r="G11" s="243"/>
    </row>
    <row r="12" spans="1:7" ht="21">
      <c r="A12" s="350" t="s">
        <v>312</v>
      </c>
      <c r="B12" s="350"/>
      <c r="C12" s="350"/>
      <c r="D12" s="350"/>
      <c r="E12" s="350"/>
      <c r="F12" s="350"/>
      <c r="G12" s="350"/>
    </row>
  </sheetData>
  <sheetProtection/>
  <mergeCells count="3">
    <mergeCell ref="A12:G12"/>
    <mergeCell ref="A5:G5"/>
    <mergeCell ref="A1:C1"/>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Magallanes</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56"/>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25.57421875" style="2" customWidth="1"/>
    <col min="2" max="2" width="15.28125" style="2" customWidth="1"/>
    <col min="3" max="3" width="27.28125" style="2" bestFit="1" customWidth="1"/>
    <col min="4" max="4" width="27.421875" style="2" bestFit="1" customWidth="1"/>
    <col min="5" max="5" width="27.28125" style="2" bestFit="1" customWidth="1"/>
    <col min="6" max="7" width="22.8515625" style="2" bestFit="1" customWidth="1"/>
    <col min="8" max="8" width="18.140625" style="2" customWidth="1"/>
    <col min="9" max="9" width="18.421875" style="2" customWidth="1"/>
    <col min="10" max="16384" width="11.421875" style="2" customWidth="1"/>
  </cols>
  <sheetData>
    <row r="1" ht="15.75">
      <c r="A1" s="1" t="s">
        <v>55</v>
      </c>
    </row>
    <row r="3" spans="1:9" ht="15" customHeight="1">
      <c r="A3" s="262" t="s">
        <v>301</v>
      </c>
      <c r="B3" s="262"/>
      <c r="C3" s="262"/>
      <c r="D3" s="262"/>
      <c r="E3" s="262"/>
      <c r="F3" s="262"/>
      <c r="G3" s="262"/>
      <c r="H3" s="262"/>
      <c r="I3" s="262"/>
    </row>
    <row r="4" spans="1:9" ht="15.75">
      <c r="A4" s="262"/>
      <c r="B4" s="262"/>
      <c r="C4" s="262"/>
      <c r="D4" s="262"/>
      <c r="E4" s="262"/>
      <c r="F4" s="262"/>
      <c r="G4" s="262"/>
      <c r="H4" s="262"/>
      <c r="I4" s="262"/>
    </row>
    <row r="5" spans="1:9" ht="15.75">
      <c r="A5" s="262"/>
      <c r="B5" s="262"/>
      <c r="C5" s="262"/>
      <c r="D5" s="262"/>
      <c r="E5" s="262"/>
      <c r="F5" s="262"/>
      <c r="G5" s="262"/>
      <c r="H5" s="262"/>
      <c r="I5" s="262"/>
    </row>
    <row r="6" spans="1:6" ht="15.75">
      <c r="A6" s="3"/>
      <c r="B6" s="3"/>
      <c r="C6" s="3"/>
      <c r="D6" s="3"/>
      <c r="E6" s="3"/>
      <c r="F6" s="3"/>
    </row>
    <row r="7" spans="1:7" ht="15.75">
      <c r="A7" s="263" t="s">
        <v>288</v>
      </c>
      <c r="B7" s="263"/>
      <c r="C7" s="263"/>
      <c r="D7" s="263"/>
      <c r="E7" s="263"/>
      <c r="F7" s="263"/>
      <c r="G7" s="263"/>
    </row>
    <row r="8" spans="1:7" ht="15.75">
      <c r="A8" s="264" t="s">
        <v>289</v>
      </c>
      <c r="B8" s="264"/>
      <c r="C8" s="264"/>
      <c r="D8" s="264"/>
      <c r="E8" s="264"/>
      <c r="F8" s="264"/>
      <c r="G8" s="264"/>
    </row>
    <row r="9" spans="1:7" ht="15.75">
      <c r="A9" s="265" t="s">
        <v>290</v>
      </c>
      <c r="B9" s="265"/>
      <c r="C9" s="265"/>
      <c r="D9" s="265"/>
      <c r="E9" s="265"/>
      <c r="F9" s="265"/>
      <c r="G9" s="265"/>
    </row>
    <row r="10" spans="1:7" ht="15" customHeight="1">
      <c r="A10" s="266" t="s">
        <v>85</v>
      </c>
      <c r="B10" s="267" t="s">
        <v>291</v>
      </c>
      <c r="C10" s="268"/>
      <c r="D10" s="269" t="s">
        <v>300</v>
      </c>
      <c r="E10" s="270"/>
      <c r="F10" s="270"/>
      <c r="G10" s="271"/>
    </row>
    <row r="11" spans="1:7" ht="45">
      <c r="A11" s="266"/>
      <c r="B11" s="232" t="s">
        <v>292</v>
      </c>
      <c r="C11" s="232" t="s">
        <v>293</v>
      </c>
      <c r="D11" s="232" t="s">
        <v>294</v>
      </c>
      <c r="E11" s="232" t="s">
        <v>293</v>
      </c>
      <c r="F11" s="232" t="s">
        <v>295</v>
      </c>
      <c r="G11" s="232" t="s">
        <v>296</v>
      </c>
    </row>
    <row r="12" spans="1:7" ht="15.75">
      <c r="A12" s="233">
        <v>2014</v>
      </c>
      <c r="B12" s="234">
        <v>140509</v>
      </c>
      <c r="C12" s="234">
        <v>3878</v>
      </c>
      <c r="D12" s="234">
        <v>1431.25517392902</v>
      </c>
      <c r="E12" s="234">
        <v>25</v>
      </c>
      <c r="F12" s="235">
        <f>+D12/B12</f>
        <v>0.010186217067440662</v>
      </c>
      <c r="G12" s="235">
        <f>+E12/C12</f>
        <v>0.006446621970087674</v>
      </c>
    </row>
    <row r="13" spans="1:7" ht="15.75">
      <c r="A13" s="233">
        <v>2015</v>
      </c>
      <c r="B13" s="234">
        <v>143674</v>
      </c>
      <c r="C13" s="234">
        <v>4257</v>
      </c>
      <c r="D13" s="234">
        <v>1486.78202768469</v>
      </c>
      <c r="E13" s="234">
        <v>24</v>
      </c>
      <c r="F13" s="235">
        <f>+D13/B13</f>
        <v>0.010348302599528725</v>
      </c>
      <c r="G13" s="235">
        <f>+E13/C13</f>
        <v>0.005637773079633545</v>
      </c>
    </row>
    <row r="14" spans="1:9" ht="15.75" customHeight="1">
      <c r="A14" s="233">
        <v>2016</v>
      </c>
      <c r="B14" s="234">
        <v>145957</v>
      </c>
      <c r="C14" s="234">
        <v>4447</v>
      </c>
      <c r="D14" s="236"/>
      <c r="E14" s="236"/>
      <c r="F14" s="237" t="s">
        <v>297</v>
      </c>
      <c r="G14" s="237" t="s">
        <v>297</v>
      </c>
      <c r="H14" s="238"/>
      <c r="I14" s="238"/>
    </row>
    <row r="15" spans="1:7" ht="15.75">
      <c r="A15" s="272" t="s">
        <v>298</v>
      </c>
      <c r="B15" s="272"/>
      <c r="C15" s="272"/>
      <c r="D15" s="272"/>
      <c r="E15" s="272"/>
      <c r="F15" s="272"/>
      <c r="G15" s="272"/>
    </row>
    <row r="16" spans="1:7" ht="15.75">
      <c r="A16" s="239" t="s">
        <v>299</v>
      </c>
      <c r="B16" s="239"/>
      <c r="C16" s="239"/>
      <c r="D16" s="239"/>
      <c r="E16" s="239"/>
      <c r="F16" s="239"/>
      <c r="G16" s="239"/>
    </row>
    <row r="18" ht="15.75">
      <c r="A18" s="1" t="s">
        <v>13</v>
      </c>
    </row>
    <row r="19" ht="15.75">
      <c r="A19" s="1" t="s">
        <v>317</v>
      </c>
    </row>
    <row r="20" ht="15.75">
      <c r="A20" s="1"/>
    </row>
    <row r="21" spans="1:6" ht="15.75">
      <c r="A21" s="273" t="s">
        <v>177</v>
      </c>
      <c r="B21" s="274"/>
      <c r="C21" s="7" t="s">
        <v>15</v>
      </c>
      <c r="D21" s="7" t="s">
        <v>14</v>
      </c>
      <c r="E21" s="65"/>
      <c r="F21" s="65"/>
    </row>
    <row r="22" spans="1:6" ht="33.75" customHeight="1">
      <c r="A22" s="275" t="s">
        <v>180</v>
      </c>
      <c r="B22" s="275"/>
      <c r="C22" s="121">
        <v>86124.77265816</v>
      </c>
      <c r="D22" s="121">
        <v>8406528.355012</v>
      </c>
      <c r="E22" s="65"/>
      <c r="F22" s="65"/>
    </row>
    <row r="23" spans="1:6" ht="33.75" customHeight="1">
      <c r="A23" s="275" t="s">
        <v>260</v>
      </c>
      <c r="B23" s="275"/>
      <c r="C23" s="127">
        <v>0.05641253097255228</v>
      </c>
      <c r="D23" s="127">
        <v>0.02308210692637558</v>
      </c>
      <c r="E23" s="65"/>
      <c r="F23" s="65"/>
    </row>
    <row r="24" spans="1:4" ht="33.75" customHeight="1">
      <c r="A24" s="277" t="s">
        <v>178</v>
      </c>
      <c r="B24" s="277"/>
      <c r="C24" s="5">
        <v>7215.82217506</v>
      </c>
      <c r="D24" s="5">
        <v>794659.52781186</v>
      </c>
    </row>
    <row r="25" spans="1:4" ht="33.75" customHeight="1">
      <c r="A25" s="277" t="s">
        <v>260</v>
      </c>
      <c r="B25" s="277"/>
      <c r="C25" s="6">
        <v>-0.2136344311333629</v>
      </c>
      <c r="D25" s="6">
        <v>0.012266831618142016</v>
      </c>
    </row>
    <row r="26" spans="1:4" ht="33.75" customHeight="1">
      <c r="A26" s="277" t="s">
        <v>181</v>
      </c>
      <c r="B26" s="277"/>
      <c r="C26" s="6">
        <v>0.08378335236599696</v>
      </c>
      <c r="D26" s="6">
        <v>0.09452885831736728</v>
      </c>
    </row>
    <row r="27" spans="1:4" ht="33.75" customHeight="1">
      <c r="A27" s="277" t="s">
        <v>182</v>
      </c>
      <c r="B27" s="277"/>
      <c r="C27" s="6">
        <v>0.009080394713103327</v>
      </c>
      <c r="D27" s="128" t="s">
        <v>20</v>
      </c>
    </row>
    <row r="28" ht="15.75">
      <c r="A28" s="8" t="s">
        <v>287</v>
      </c>
    </row>
    <row r="29" spans="1:8" ht="15.75">
      <c r="A29" s="1" t="s">
        <v>55</v>
      </c>
      <c r="G29" s="119"/>
      <c r="H29" s="119"/>
    </row>
    <row r="30" spans="1:8" ht="15.75">
      <c r="A30" s="1"/>
      <c r="G30" s="119"/>
      <c r="H30" s="119"/>
    </row>
    <row r="31" spans="1:8" ht="15.75">
      <c r="A31" s="1" t="s">
        <v>200</v>
      </c>
      <c r="G31" s="119"/>
      <c r="H31" s="119"/>
    </row>
    <row r="32" spans="7:8" ht="15.75">
      <c r="G32" s="119"/>
      <c r="H32" s="119"/>
    </row>
    <row r="33" spans="1:9" ht="15.75" customHeight="1">
      <c r="A33" s="262" t="s">
        <v>201</v>
      </c>
      <c r="B33" s="262"/>
      <c r="C33" s="262"/>
      <c r="D33" s="262"/>
      <c r="E33" s="262"/>
      <c r="F33" s="262"/>
      <c r="G33" s="262"/>
      <c r="H33" s="262"/>
      <c r="I33" s="262"/>
    </row>
    <row r="34" spans="1:9" ht="15.75">
      <c r="A34" s="262"/>
      <c r="B34" s="262"/>
      <c r="C34" s="262"/>
      <c r="D34" s="262"/>
      <c r="E34" s="262"/>
      <c r="F34" s="262"/>
      <c r="G34" s="262"/>
      <c r="H34" s="262"/>
      <c r="I34" s="262"/>
    </row>
    <row r="35" spans="7:8" ht="15.75">
      <c r="G35" s="119"/>
      <c r="H35" s="119"/>
    </row>
    <row r="36" spans="1:9" ht="15.75">
      <c r="A36" s="276" t="s">
        <v>202</v>
      </c>
      <c r="B36" s="276"/>
      <c r="C36" s="276"/>
      <c r="D36" s="276"/>
      <c r="E36" s="276"/>
      <c r="F36" s="276"/>
      <c r="G36" s="276"/>
      <c r="H36" s="276"/>
      <c r="I36" s="276"/>
    </row>
    <row r="37" spans="1:9" ht="15.75">
      <c r="A37" s="276" t="s">
        <v>318</v>
      </c>
      <c r="B37" s="276"/>
      <c r="C37" s="276"/>
      <c r="D37" s="276"/>
      <c r="E37" s="276"/>
      <c r="F37" s="276"/>
      <c r="G37" s="276"/>
      <c r="H37" s="276"/>
      <c r="I37" s="276"/>
    </row>
    <row r="38" spans="1:9" ht="15.75">
      <c r="A38" s="276" t="s">
        <v>203</v>
      </c>
      <c r="B38" s="276"/>
      <c r="C38" s="276"/>
      <c r="D38" s="276"/>
      <c r="E38" s="276"/>
      <c r="F38" s="276"/>
      <c r="G38" s="276"/>
      <c r="H38" s="276"/>
      <c r="I38" s="276"/>
    </row>
    <row r="39" spans="1:9" ht="31.5">
      <c r="A39" s="165" t="s">
        <v>15</v>
      </c>
      <c r="B39" s="166" t="s">
        <v>204</v>
      </c>
      <c r="C39" s="166" t="s">
        <v>205</v>
      </c>
      <c r="D39" s="166" t="s">
        <v>206</v>
      </c>
      <c r="E39" s="166" t="s">
        <v>207</v>
      </c>
      <c r="F39" s="166" t="s">
        <v>208</v>
      </c>
      <c r="G39" s="165" t="s">
        <v>209</v>
      </c>
      <c r="H39" s="167" t="s">
        <v>210</v>
      </c>
      <c r="I39" s="167" t="s">
        <v>211</v>
      </c>
    </row>
    <row r="40" spans="1:9" ht="15.75">
      <c r="A40" s="168" t="s">
        <v>212</v>
      </c>
      <c r="B40" s="169">
        <v>37948.7793</v>
      </c>
      <c r="C40" s="169">
        <v>2323.702</v>
      </c>
      <c r="D40" s="169">
        <v>2992.7607</v>
      </c>
      <c r="E40" s="169">
        <v>43265.242</v>
      </c>
      <c r="F40" s="170">
        <v>0.008292894062203309</v>
      </c>
      <c r="G40" s="169">
        <v>17126.017099999997</v>
      </c>
      <c r="H40" s="169">
        <v>270515.4941</v>
      </c>
      <c r="I40" s="170">
        <v>0.1599362807071094</v>
      </c>
    </row>
    <row r="41" spans="1:9" ht="15.75">
      <c r="A41" s="171" t="s">
        <v>213</v>
      </c>
      <c r="B41" s="172">
        <v>2232.3812</v>
      </c>
      <c r="C41" s="172">
        <v>169.8076</v>
      </c>
      <c r="D41" s="172">
        <v>57.0024</v>
      </c>
      <c r="E41" s="172">
        <v>2459.1911999999998</v>
      </c>
      <c r="F41" s="173">
        <v>0.00047136711035391013</v>
      </c>
      <c r="G41" s="172">
        <v>4679.560600000001</v>
      </c>
      <c r="H41" s="172">
        <v>824121.9115000002</v>
      </c>
      <c r="I41" s="173">
        <v>0.0029840138524213954</v>
      </c>
    </row>
    <row r="42" spans="1:9" ht="15.75">
      <c r="A42" s="171" t="s">
        <v>214</v>
      </c>
      <c r="B42" s="172">
        <v>4577.1849</v>
      </c>
      <c r="C42" s="172">
        <v>69.9908</v>
      </c>
      <c r="D42" s="172">
        <v>218.2897</v>
      </c>
      <c r="E42" s="172">
        <v>4865.4654</v>
      </c>
      <c r="F42" s="173">
        <v>0.0009325913195057513</v>
      </c>
      <c r="G42" s="172">
        <v>13794.4604</v>
      </c>
      <c r="H42" s="172">
        <v>985913.4850999997</v>
      </c>
      <c r="I42" s="173">
        <v>0.004934982098866923</v>
      </c>
    </row>
    <row r="43" spans="1:9" ht="15.75">
      <c r="A43" s="171" t="s">
        <v>215</v>
      </c>
      <c r="B43" s="172">
        <v>9240.7548</v>
      </c>
      <c r="C43" s="172">
        <v>29458.7366</v>
      </c>
      <c r="D43" s="172">
        <v>476.3494</v>
      </c>
      <c r="E43" s="172">
        <v>39175.8408</v>
      </c>
      <c r="F43" s="173">
        <v>0.007509055364861755</v>
      </c>
      <c r="G43" s="172">
        <v>6214.0409</v>
      </c>
      <c r="H43" s="172">
        <v>308499.9559</v>
      </c>
      <c r="I43" s="173">
        <v>0.12698815688874462</v>
      </c>
    </row>
    <row r="44" spans="1:9" ht="15.75">
      <c r="A44" s="171" t="s">
        <v>216</v>
      </c>
      <c r="B44" s="172">
        <v>91217.1574</v>
      </c>
      <c r="C44" s="172">
        <v>62986.9749</v>
      </c>
      <c r="D44" s="172">
        <v>3138.0063</v>
      </c>
      <c r="E44" s="172">
        <v>157342.1386</v>
      </c>
      <c r="F44" s="173">
        <v>0.030158659159477488</v>
      </c>
      <c r="G44" s="172">
        <v>19140.451599999997</v>
      </c>
      <c r="H44" s="172">
        <v>1052624.4515000004</v>
      </c>
      <c r="I44" s="173">
        <v>0.1494760437835031</v>
      </c>
    </row>
    <row r="45" spans="1:9" ht="15.75">
      <c r="A45" s="171" t="s">
        <v>217</v>
      </c>
      <c r="B45" s="172">
        <v>157841.1245</v>
      </c>
      <c r="C45" s="172">
        <v>83570.9315</v>
      </c>
      <c r="D45" s="172">
        <v>11703.7998</v>
      </c>
      <c r="E45" s="172">
        <v>253115.85580000002</v>
      </c>
      <c r="F45" s="173">
        <v>0.04851615016075327</v>
      </c>
      <c r="G45" s="172">
        <v>62351.6631</v>
      </c>
      <c r="H45" s="172">
        <v>2457931.3436</v>
      </c>
      <c r="I45" s="173">
        <v>0.10297922131107</v>
      </c>
    </row>
    <row r="46" spans="1:9" ht="15.75">
      <c r="A46" s="171" t="s">
        <v>218</v>
      </c>
      <c r="B46" s="172">
        <v>1482742.1526</v>
      </c>
      <c r="C46" s="172">
        <v>631306.9458</v>
      </c>
      <c r="D46" s="172">
        <v>399601.6195</v>
      </c>
      <c r="E46" s="172">
        <v>2513650.7179</v>
      </c>
      <c r="F46" s="173">
        <v>0.4818056747013225</v>
      </c>
      <c r="G46" s="172">
        <v>2092443.8883</v>
      </c>
      <c r="H46" s="172">
        <v>67183585.5638</v>
      </c>
      <c r="I46" s="173">
        <v>0.03741465563062193</v>
      </c>
    </row>
    <row r="47" spans="1:9" ht="15.75">
      <c r="A47" s="171" t="s">
        <v>219</v>
      </c>
      <c r="B47" s="172">
        <v>197593.9549</v>
      </c>
      <c r="C47" s="172">
        <v>256899.0691</v>
      </c>
      <c r="D47" s="172">
        <v>7083.6312</v>
      </c>
      <c r="E47" s="172">
        <v>461576.6552</v>
      </c>
      <c r="F47" s="173">
        <v>0.08847301265897795</v>
      </c>
      <c r="G47" s="172">
        <v>33186.202399999995</v>
      </c>
      <c r="H47" s="172">
        <v>1267825.9196000001</v>
      </c>
      <c r="I47" s="173">
        <v>0.36406942630233313</v>
      </c>
    </row>
    <row r="48" spans="1:9" ht="15.75">
      <c r="A48" s="171" t="s">
        <v>220</v>
      </c>
      <c r="B48" s="172">
        <v>300020.0633</v>
      </c>
      <c r="C48" s="172">
        <v>219445.943</v>
      </c>
      <c r="D48" s="172">
        <v>31661.7407</v>
      </c>
      <c r="E48" s="172">
        <v>551127.747</v>
      </c>
      <c r="F48" s="173">
        <v>0.10563777779428085</v>
      </c>
      <c r="G48" s="172">
        <v>146294.1545</v>
      </c>
      <c r="H48" s="172">
        <v>1907657.6349999998</v>
      </c>
      <c r="I48" s="173">
        <v>0.2889028601822465</v>
      </c>
    </row>
    <row r="49" spans="1:9" ht="15.75">
      <c r="A49" s="171" t="s">
        <v>221</v>
      </c>
      <c r="B49" s="172">
        <v>233584.5</v>
      </c>
      <c r="C49" s="172">
        <v>36182.7736</v>
      </c>
      <c r="D49" s="172">
        <v>123787.7886</v>
      </c>
      <c r="E49" s="172">
        <v>393555.06220000004</v>
      </c>
      <c r="F49" s="173">
        <v>0.0754349285384428</v>
      </c>
      <c r="G49" s="172">
        <v>133195.522</v>
      </c>
      <c r="H49" s="172">
        <v>2795740.1837999998</v>
      </c>
      <c r="I49" s="173">
        <v>0.1407695409181678</v>
      </c>
    </row>
    <row r="50" spans="1:9" ht="15.75">
      <c r="A50" s="171" t="s">
        <v>222</v>
      </c>
      <c r="B50" s="172">
        <v>251119.4419</v>
      </c>
      <c r="C50" s="172">
        <v>23034.9832</v>
      </c>
      <c r="D50" s="172">
        <v>24128.1847</v>
      </c>
      <c r="E50" s="172">
        <v>298282.6098</v>
      </c>
      <c r="F50" s="173">
        <v>0.0571735178014011</v>
      </c>
      <c r="G50" s="172">
        <v>72643.3264</v>
      </c>
      <c r="H50" s="172">
        <v>1467268.9889</v>
      </c>
      <c r="I50" s="173">
        <v>0.20329102029452698</v>
      </c>
    </row>
    <row r="51" spans="1:9" ht="15.75">
      <c r="A51" s="171" t="s">
        <v>223</v>
      </c>
      <c r="B51" s="172">
        <v>101484.0604</v>
      </c>
      <c r="C51" s="172">
        <v>12241.1511</v>
      </c>
      <c r="D51" s="172">
        <v>19475.2103</v>
      </c>
      <c r="E51" s="172">
        <v>133200.4218</v>
      </c>
      <c r="F51" s="173">
        <v>0.025531279520595224</v>
      </c>
      <c r="G51" s="172">
        <v>14729.7687</v>
      </c>
      <c r="H51" s="172">
        <v>514093.8875000002</v>
      </c>
      <c r="I51" s="173">
        <v>0.2590974626205801</v>
      </c>
    </row>
    <row r="52" spans="1:9" ht="15.75">
      <c r="A52" s="171" t="s">
        <v>224</v>
      </c>
      <c r="B52" s="172">
        <v>272034.5245</v>
      </c>
      <c r="C52" s="172">
        <v>7300.7596</v>
      </c>
      <c r="D52" s="172">
        <v>11758.9025</v>
      </c>
      <c r="E52" s="172">
        <v>291094.1866</v>
      </c>
      <c r="F52" s="173">
        <v>0.05579567199917759</v>
      </c>
      <c r="G52" s="172">
        <v>127781.01229999999</v>
      </c>
      <c r="H52" s="172">
        <v>1620651.3264</v>
      </c>
      <c r="I52" s="173">
        <v>0.17961555447377817</v>
      </c>
    </row>
    <row r="53" spans="1:9" ht="15.75">
      <c r="A53" s="171" t="s">
        <v>225</v>
      </c>
      <c r="B53" s="172">
        <v>12220.7704</v>
      </c>
      <c r="C53" s="172">
        <v>630.8257</v>
      </c>
      <c r="D53" s="172">
        <v>627.8927</v>
      </c>
      <c r="E53" s="172">
        <v>13479.4888</v>
      </c>
      <c r="F53" s="173">
        <v>0.0025836899890923064</v>
      </c>
      <c r="G53" s="172">
        <v>6470.9874</v>
      </c>
      <c r="H53" s="172">
        <v>152435.36189999996</v>
      </c>
      <c r="I53" s="173">
        <v>0.0884275710831635</v>
      </c>
    </row>
    <row r="54" spans="1:9" s="1" customFormat="1" ht="15.75">
      <c r="A54" s="178" t="s">
        <v>226</v>
      </c>
      <c r="B54" s="174">
        <v>58182.291</v>
      </c>
      <c r="C54" s="174">
        <v>125.1808</v>
      </c>
      <c r="D54" s="174">
        <v>2648.2566</v>
      </c>
      <c r="E54" s="174">
        <v>60955.7284</v>
      </c>
      <c r="F54" s="175">
        <v>0.011683729819554404</v>
      </c>
      <c r="G54" s="174">
        <v>24265.2004</v>
      </c>
      <c r="H54" s="179">
        <v>458249.26360000006</v>
      </c>
      <c r="I54" s="180">
        <v>0.13301871545004265</v>
      </c>
    </row>
    <row r="55" spans="1:9" ht="31.5">
      <c r="A55" s="31" t="s">
        <v>227</v>
      </c>
      <c r="B55" s="176">
        <v>3212039.1410999997</v>
      </c>
      <c r="C55" s="176">
        <v>1365747.7752999996</v>
      </c>
      <c r="D55" s="176">
        <v>639359.4350999999</v>
      </c>
      <c r="E55" s="176">
        <v>5217146.351499999</v>
      </c>
      <c r="F55" s="177">
        <v>1</v>
      </c>
      <c r="G55" s="176">
        <v>2774316.2561</v>
      </c>
      <c r="H55" s="176">
        <v>83267114.77220002</v>
      </c>
      <c r="I55" s="177">
        <v>0.06265554373743981</v>
      </c>
    </row>
    <row r="56" ht="15.75">
      <c r="A56" s="1" t="s">
        <v>228</v>
      </c>
    </row>
  </sheetData>
  <sheetProtection/>
  <mergeCells count="19">
    <mergeCell ref="A22:B22"/>
    <mergeCell ref="A36:I36"/>
    <mergeCell ref="A37:I37"/>
    <mergeCell ref="A38:I38"/>
    <mergeCell ref="A23:B23"/>
    <mergeCell ref="A24:B24"/>
    <mergeCell ref="A25:B25"/>
    <mergeCell ref="A26:B26"/>
    <mergeCell ref="A27:B27"/>
    <mergeCell ref="A3:I5"/>
    <mergeCell ref="A33:I34"/>
    <mergeCell ref="A7:G7"/>
    <mergeCell ref="A8:G8"/>
    <mergeCell ref="A9:G9"/>
    <mergeCell ref="A10:A11"/>
    <mergeCell ref="B10:C10"/>
    <mergeCell ref="D10:G10"/>
    <mergeCell ref="A15:G15"/>
    <mergeCell ref="A21:B21"/>
  </mergeCells>
  <printOptions horizontalCentered="1"/>
  <pageMargins left="0.5905511811023623" right="0.5905511811023623" top="0.5905511811023623" bottom="0.5905511811023623" header="0.31496062992125984" footer="0.31496062992125984"/>
  <pageSetup horizontalDpi="600" verticalDpi="600" orientation="landscape" scale="57" r:id="rId1"/>
  <headerFooter>
    <oddHeader>&amp;R&amp;12Región de Magallanes</oddHeader>
  </headerFooter>
  <rowBreaks count="1" manualBreakCount="1">
    <brk id="28" max="8" man="1"/>
  </rowBreaks>
</worksheet>
</file>

<file path=xl/worksheets/sheet3.xml><?xml version="1.0" encoding="utf-8"?>
<worksheet xmlns="http://schemas.openxmlformats.org/spreadsheetml/2006/main" xmlns:r="http://schemas.openxmlformats.org/officeDocument/2006/relationships">
  <dimension ref="A1:Y59"/>
  <sheetViews>
    <sheetView view="pageBreakPreview" zoomScaleSheetLayoutView="100" zoomScalePageLayoutView="0" workbookViewId="0" topLeftCell="A1">
      <selection activeCell="A3" sqref="A3:H9"/>
    </sheetView>
  </sheetViews>
  <sheetFormatPr defaultColWidth="11.421875" defaultRowHeight="15"/>
  <cols>
    <col min="1" max="1" width="15.421875" style="12" customWidth="1"/>
    <col min="2" max="2" width="11.421875" style="12" customWidth="1"/>
    <col min="3" max="3" width="12.7109375" style="12" customWidth="1"/>
    <col min="4" max="4" width="12.57421875" style="12" customWidth="1"/>
    <col min="5" max="5" width="11.140625" style="12" customWidth="1"/>
    <col min="6" max="7" width="7.7109375" style="12" customWidth="1"/>
    <col min="8" max="8" width="10.7109375" style="12" customWidth="1"/>
    <col min="9" max="9" width="13.140625" style="12" bestFit="1" customWidth="1"/>
    <col min="10" max="14" width="11.421875" style="12" customWidth="1"/>
    <col min="15" max="15" width="12.8515625" style="12" bestFit="1" customWidth="1"/>
    <col min="16" max="16384" width="11.421875" style="12" customWidth="1"/>
  </cols>
  <sheetData>
    <row r="1" ht="12.75">
      <c r="A1" s="11" t="s">
        <v>59</v>
      </c>
    </row>
    <row r="2" ht="12.75">
      <c r="A2" s="11"/>
    </row>
    <row r="3" spans="1:8" ht="12.75" customHeight="1">
      <c r="A3" s="280" t="s">
        <v>273</v>
      </c>
      <c r="B3" s="280"/>
      <c r="C3" s="280"/>
      <c r="D3" s="280"/>
      <c r="E3" s="280"/>
      <c r="F3" s="280"/>
      <c r="G3" s="280"/>
      <c r="H3" s="280"/>
    </row>
    <row r="4" spans="1:8" ht="12.75">
      <c r="A4" s="280"/>
      <c r="B4" s="280"/>
      <c r="C4" s="280"/>
      <c r="D4" s="280"/>
      <c r="E4" s="280"/>
      <c r="F4" s="280"/>
      <c r="G4" s="280"/>
      <c r="H4" s="280"/>
    </row>
    <row r="5" spans="1:8" ht="12.75">
      <c r="A5" s="280"/>
      <c r="B5" s="280"/>
      <c r="C5" s="280"/>
      <c r="D5" s="280"/>
      <c r="E5" s="280"/>
      <c r="F5" s="280"/>
      <c r="G5" s="280"/>
      <c r="H5" s="280"/>
    </row>
    <row r="6" spans="1:8" ht="12.75">
      <c r="A6" s="280"/>
      <c r="B6" s="280"/>
      <c r="C6" s="280"/>
      <c r="D6" s="280"/>
      <c r="E6" s="280"/>
      <c r="F6" s="280"/>
      <c r="G6" s="280"/>
      <c r="H6" s="280"/>
    </row>
    <row r="7" spans="1:12" ht="12.75">
      <c r="A7" s="280"/>
      <c r="B7" s="280"/>
      <c r="C7" s="280"/>
      <c r="D7" s="280"/>
      <c r="E7" s="280"/>
      <c r="F7" s="280"/>
      <c r="G7" s="280"/>
      <c r="H7" s="280"/>
      <c r="J7" s="226"/>
      <c r="L7" s="227"/>
    </row>
    <row r="8" spans="1:12" ht="12.75">
      <c r="A8" s="280"/>
      <c r="B8" s="280"/>
      <c r="C8" s="280"/>
      <c r="D8" s="280"/>
      <c r="E8" s="280"/>
      <c r="F8" s="280"/>
      <c r="G8" s="280"/>
      <c r="H8" s="280"/>
      <c r="J8" s="226"/>
      <c r="L8" s="227"/>
    </row>
    <row r="9" spans="1:12" ht="12.75">
      <c r="A9" s="280"/>
      <c r="B9" s="280"/>
      <c r="C9" s="280"/>
      <c r="D9" s="280"/>
      <c r="E9" s="280"/>
      <c r="F9" s="280"/>
      <c r="G9" s="280"/>
      <c r="H9" s="280"/>
      <c r="J9" s="226"/>
      <c r="L9" s="227"/>
    </row>
    <row r="10" spans="6:12" ht="12.75">
      <c r="F10" s="13"/>
      <c r="G10" s="13"/>
      <c r="L10" s="227"/>
    </row>
    <row r="11" spans="1:11" ht="38.25">
      <c r="A11" s="14" t="s">
        <v>0</v>
      </c>
      <c r="B11" s="14" t="s">
        <v>1</v>
      </c>
      <c r="C11" s="15" t="s">
        <v>4</v>
      </c>
      <c r="D11" s="15" t="s">
        <v>3</v>
      </c>
      <c r="E11" s="15" t="s">
        <v>5</v>
      </c>
      <c r="F11" s="287" t="s">
        <v>16</v>
      </c>
      <c r="G11" s="287"/>
      <c r="H11" s="14" t="s">
        <v>274</v>
      </c>
      <c r="J11" s="227"/>
      <c r="K11" s="228"/>
    </row>
    <row r="12" spans="1:11" ht="12.75">
      <c r="A12" s="288">
        <v>132297.2</v>
      </c>
      <c r="B12" s="288">
        <v>17.5</v>
      </c>
      <c r="C12" s="290">
        <v>165547</v>
      </c>
      <c r="D12" s="281">
        <v>0.9</v>
      </c>
      <c r="E12" s="281">
        <f>+C12/A12</f>
        <v>1.2513265586875608</v>
      </c>
      <c r="F12" s="16">
        <v>51.5</v>
      </c>
      <c r="G12" s="17" t="s">
        <v>62</v>
      </c>
      <c r="H12" s="292">
        <v>7.2</v>
      </c>
      <c r="J12" s="227"/>
      <c r="K12" s="228"/>
    </row>
    <row r="13" spans="1:12" ht="12.75">
      <c r="A13" s="289"/>
      <c r="B13" s="289"/>
      <c r="C13" s="291"/>
      <c r="D13" s="282"/>
      <c r="E13" s="282"/>
      <c r="F13" s="18">
        <v>48.5</v>
      </c>
      <c r="G13" s="19" t="s">
        <v>63</v>
      </c>
      <c r="H13" s="292"/>
      <c r="J13" s="227"/>
      <c r="L13" s="228"/>
    </row>
    <row r="14" spans="1:7" ht="12.75">
      <c r="A14" s="20" t="s">
        <v>183</v>
      </c>
      <c r="F14" s="21"/>
      <c r="G14" s="21"/>
    </row>
    <row r="15" spans="1:8" ht="12.75" customHeight="1">
      <c r="A15" s="285" t="s">
        <v>179</v>
      </c>
      <c r="B15" s="285"/>
      <c r="C15" s="285"/>
      <c r="D15" s="285"/>
      <c r="E15" s="285"/>
      <c r="F15" s="285"/>
      <c r="G15" s="285"/>
      <c r="H15" s="285"/>
    </row>
    <row r="16" spans="1:8" ht="12.75">
      <c r="A16" s="130"/>
      <c r="B16" s="130"/>
      <c r="C16" s="130"/>
      <c r="D16" s="130"/>
      <c r="E16" s="130"/>
      <c r="F16" s="130"/>
      <c r="G16" s="130"/>
      <c r="H16" s="130"/>
    </row>
    <row r="17" spans="1:12" ht="12.75">
      <c r="A17" s="11" t="s">
        <v>58</v>
      </c>
      <c r="F17" s="22"/>
      <c r="K17" s="283"/>
      <c r="L17" s="283"/>
    </row>
    <row r="18" spans="1:12" ht="12.75">
      <c r="A18" s="11"/>
      <c r="F18" s="22"/>
      <c r="K18" s="129"/>
      <c r="L18" s="129"/>
    </row>
    <row r="19" spans="1:12" ht="12.75">
      <c r="A19" s="280" t="s">
        <v>257</v>
      </c>
      <c r="B19" s="280"/>
      <c r="C19" s="280"/>
      <c r="D19" s="280"/>
      <c r="E19" s="280"/>
      <c r="F19" s="280"/>
      <c r="G19" s="280"/>
      <c r="H19" s="280"/>
      <c r="K19" s="129"/>
      <c r="L19" s="129"/>
    </row>
    <row r="20" spans="1:12" ht="12.75">
      <c r="A20" s="280"/>
      <c r="B20" s="280"/>
      <c r="C20" s="280"/>
      <c r="D20" s="280"/>
      <c r="E20" s="280"/>
      <c r="F20" s="280"/>
      <c r="G20" s="280"/>
      <c r="H20" s="280"/>
      <c r="K20" s="129"/>
      <c r="L20" s="129"/>
    </row>
    <row r="21" spans="1:12" ht="12.75">
      <c r="A21" s="280"/>
      <c r="B21" s="280"/>
      <c r="C21" s="280"/>
      <c r="D21" s="280"/>
      <c r="E21" s="280"/>
      <c r="F21" s="280"/>
      <c r="G21" s="280"/>
      <c r="H21" s="280"/>
      <c r="K21" s="129"/>
      <c r="L21" s="129"/>
    </row>
    <row r="22" spans="1:12" ht="12.75">
      <c r="A22" s="280"/>
      <c r="B22" s="280"/>
      <c r="C22" s="280"/>
      <c r="D22" s="280"/>
      <c r="E22" s="280"/>
      <c r="F22" s="280"/>
      <c r="G22" s="280"/>
      <c r="H22" s="280"/>
      <c r="K22" s="129"/>
      <c r="L22" s="129"/>
    </row>
    <row r="23" spans="1:12" ht="12.75">
      <c r="A23" s="280"/>
      <c r="B23" s="280"/>
      <c r="C23" s="280"/>
      <c r="D23" s="280"/>
      <c r="E23" s="280"/>
      <c r="F23" s="280"/>
      <c r="G23" s="280"/>
      <c r="H23" s="280"/>
      <c r="K23" s="129"/>
      <c r="L23" s="129"/>
    </row>
    <row r="24" spans="1:12" ht="12.75">
      <c r="A24" s="280"/>
      <c r="B24" s="280"/>
      <c r="C24" s="280"/>
      <c r="D24" s="280"/>
      <c r="E24" s="280"/>
      <c r="F24" s="280"/>
      <c r="G24" s="280"/>
      <c r="H24" s="280"/>
      <c r="K24" s="129"/>
      <c r="L24" s="129"/>
    </row>
    <row r="25" spans="1:12" ht="12.75">
      <c r="A25" s="280"/>
      <c r="B25" s="280"/>
      <c r="C25" s="280"/>
      <c r="D25" s="280"/>
      <c r="E25" s="280"/>
      <c r="F25" s="280"/>
      <c r="G25" s="280"/>
      <c r="H25" s="280"/>
      <c r="K25" s="129"/>
      <c r="L25" s="129"/>
    </row>
    <row r="26" spans="1:25" ht="12.7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ht="15" customHeight="1">
      <c r="A27" s="284" t="s">
        <v>15</v>
      </c>
      <c r="B27" s="284" t="s">
        <v>21</v>
      </c>
      <c r="C27" s="284" t="s">
        <v>22</v>
      </c>
      <c r="D27" s="284" t="s">
        <v>28</v>
      </c>
      <c r="E27" s="284"/>
      <c r="F27" s="23"/>
      <c r="H27" s="23"/>
      <c r="I27" s="23"/>
      <c r="J27" s="23"/>
      <c r="K27" s="23"/>
      <c r="L27" s="23"/>
      <c r="M27" s="23"/>
      <c r="N27" s="23"/>
      <c r="O27" s="23"/>
      <c r="P27" s="23"/>
      <c r="Q27" s="23"/>
      <c r="R27" s="23"/>
      <c r="S27" s="23"/>
      <c r="T27" s="23"/>
      <c r="U27" s="23"/>
      <c r="V27" s="23"/>
      <c r="W27" s="23"/>
      <c r="X27" s="23"/>
      <c r="Y27" s="23"/>
    </row>
    <row r="28" spans="1:25" ht="15" customHeight="1">
      <c r="A28" s="284"/>
      <c r="B28" s="284"/>
      <c r="C28" s="284"/>
      <c r="D28" s="284"/>
      <c r="E28" s="284"/>
      <c r="F28" s="23"/>
      <c r="H28" s="23"/>
      <c r="I28" s="23"/>
      <c r="J28" s="23"/>
      <c r="K28" s="23"/>
      <c r="L28" s="23"/>
      <c r="M28" s="23"/>
      <c r="N28" s="23"/>
      <c r="O28" s="23"/>
      <c r="P28" s="23"/>
      <c r="Q28" s="23"/>
      <c r="R28" s="23"/>
      <c r="S28" s="23"/>
      <c r="T28" s="23"/>
      <c r="U28" s="23"/>
      <c r="V28" s="23"/>
      <c r="W28" s="23"/>
      <c r="X28" s="23"/>
      <c r="Y28" s="23"/>
    </row>
    <row r="29" spans="1:25" ht="12.75">
      <c r="A29" s="295" t="s">
        <v>136</v>
      </c>
      <c r="B29" s="24" t="s">
        <v>23</v>
      </c>
      <c r="C29" s="25">
        <v>566</v>
      </c>
      <c r="D29" s="278">
        <v>2078.5</v>
      </c>
      <c r="E29" s="279"/>
      <c r="G29" s="23"/>
      <c r="H29" s="23"/>
      <c r="I29" s="23"/>
      <c r="J29" s="23"/>
      <c r="K29" s="23"/>
      <c r="L29" s="23"/>
      <c r="M29" s="23"/>
      <c r="N29" s="23"/>
      <c r="O29" s="23"/>
      <c r="P29" s="23"/>
      <c r="Q29" s="23"/>
      <c r="R29" s="23"/>
      <c r="S29" s="23"/>
      <c r="T29" s="23"/>
      <c r="U29" s="23"/>
      <c r="V29" s="23"/>
      <c r="W29" s="23"/>
      <c r="X29" s="23"/>
      <c r="Y29" s="23"/>
    </row>
    <row r="30" spans="1:25" ht="12.75">
      <c r="A30" s="295"/>
      <c r="B30" s="24" t="s">
        <v>24</v>
      </c>
      <c r="C30" s="26">
        <v>76</v>
      </c>
      <c r="D30" s="278">
        <v>2374</v>
      </c>
      <c r="E30" s="279"/>
      <c r="H30" s="23"/>
      <c r="I30" s="23"/>
      <c r="J30" s="23"/>
      <c r="K30" s="23"/>
      <c r="L30" s="23"/>
      <c r="M30" s="23"/>
      <c r="N30" s="23"/>
      <c r="O30" s="23"/>
      <c r="P30" s="23"/>
      <c r="Q30" s="23"/>
      <c r="R30" s="23"/>
      <c r="S30" s="23"/>
      <c r="T30" s="23"/>
      <c r="U30" s="23"/>
      <c r="V30" s="23"/>
      <c r="W30" s="23"/>
      <c r="X30" s="23"/>
      <c r="Y30" s="23"/>
    </row>
    <row r="31" spans="1:25" ht="12.75">
      <c r="A31" s="295"/>
      <c r="B31" s="24" t="s">
        <v>25</v>
      </c>
      <c r="C31" s="26">
        <v>32</v>
      </c>
      <c r="D31" s="278">
        <v>2236.3</v>
      </c>
      <c r="E31" s="279"/>
      <c r="H31" s="23"/>
      <c r="I31" s="23"/>
      <c r="J31" s="23"/>
      <c r="K31" s="23"/>
      <c r="L31" s="23"/>
      <c r="M31" s="23"/>
      <c r="N31" s="23"/>
      <c r="O31" s="23"/>
      <c r="P31" s="23"/>
      <c r="Q31" s="23"/>
      <c r="R31" s="23"/>
      <c r="S31" s="23"/>
      <c r="T31" s="23"/>
      <c r="U31" s="23"/>
      <c r="V31" s="23"/>
      <c r="W31" s="23"/>
      <c r="X31" s="23"/>
      <c r="Y31" s="23"/>
    </row>
    <row r="32" spans="1:25" ht="12.75">
      <c r="A32" s="295"/>
      <c r="B32" s="24" t="s">
        <v>26</v>
      </c>
      <c r="C32" s="25">
        <v>718</v>
      </c>
      <c r="D32" s="278">
        <v>12340514.2</v>
      </c>
      <c r="E32" s="279"/>
      <c r="G32" s="23"/>
      <c r="H32" s="23"/>
      <c r="I32" s="23"/>
      <c r="J32" s="23"/>
      <c r="K32" s="23"/>
      <c r="L32" s="23"/>
      <c r="M32" s="23"/>
      <c r="N32" s="23"/>
      <c r="O32" s="23"/>
      <c r="P32" s="23"/>
      <c r="Q32" s="23"/>
      <c r="R32" s="23"/>
      <c r="S32" s="23"/>
      <c r="T32" s="23"/>
      <c r="U32" s="23"/>
      <c r="V32" s="23"/>
      <c r="W32" s="23"/>
      <c r="X32" s="23"/>
      <c r="Y32" s="23"/>
    </row>
    <row r="33" spans="1:5" ht="12.75">
      <c r="A33" s="27" t="s">
        <v>27</v>
      </c>
      <c r="B33" s="28"/>
      <c r="C33" s="29">
        <v>1392</v>
      </c>
      <c r="D33" s="293">
        <v>12347203</v>
      </c>
      <c r="E33" s="294"/>
    </row>
    <row r="34" spans="1:8" ht="12.75">
      <c r="A34" s="286" t="s">
        <v>29</v>
      </c>
      <c r="B34" s="286"/>
      <c r="C34" s="286"/>
      <c r="D34" s="286"/>
      <c r="E34" s="286"/>
      <c r="F34" s="286"/>
      <c r="G34" s="286"/>
      <c r="H34" s="286"/>
    </row>
    <row r="35" spans="1:8" ht="12.75">
      <c r="A35" s="286"/>
      <c r="B35" s="286"/>
      <c r="C35" s="286"/>
      <c r="D35" s="286"/>
      <c r="E35" s="286"/>
      <c r="F35" s="286"/>
      <c r="G35" s="286"/>
      <c r="H35" s="286"/>
    </row>
    <row r="50" ht="12.75">
      <c r="G50" s="120"/>
    </row>
    <row r="51" ht="12.75">
      <c r="G51" s="120"/>
    </row>
    <row r="52" ht="12.75">
      <c r="G52" s="120"/>
    </row>
    <row r="53" ht="12.75">
      <c r="G53" s="120"/>
    </row>
    <row r="54" ht="12.75">
      <c r="G54" s="120"/>
    </row>
    <row r="55" ht="12.75">
      <c r="G55" s="120"/>
    </row>
    <row r="56" ht="12.75">
      <c r="G56" s="120"/>
    </row>
    <row r="57" ht="12.75">
      <c r="G57" s="120"/>
    </row>
    <row r="58" ht="12.75">
      <c r="G58" s="120"/>
    </row>
    <row r="59" ht="12.75">
      <c r="G59" s="120"/>
    </row>
  </sheetData>
  <sheetProtection/>
  <mergeCells count="22">
    <mergeCell ref="A34:H35"/>
    <mergeCell ref="F11:G11"/>
    <mergeCell ref="A12:A13"/>
    <mergeCell ref="B12:B13"/>
    <mergeCell ref="C12:C13"/>
    <mergeCell ref="D12:D13"/>
    <mergeCell ref="H12:H13"/>
    <mergeCell ref="D29:E29"/>
    <mergeCell ref="D33:E33"/>
    <mergeCell ref="A29:A32"/>
    <mergeCell ref="K17:L17"/>
    <mergeCell ref="A27:A28"/>
    <mergeCell ref="A15:H15"/>
    <mergeCell ref="D27:E28"/>
    <mergeCell ref="B27:B28"/>
    <mergeCell ref="C27:C28"/>
    <mergeCell ref="D30:E30"/>
    <mergeCell ref="D31:E31"/>
    <mergeCell ref="D32:E32"/>
    <mergeCell ref="A3:H9"/>
    <mergeCell ref="A19:H25"/>
    <mergeCell ref="E12:E13"/>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Magallanes</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95"/>
  <sheetViews>
    <sheetView view="pageBreakPreview" zoomScale="90" zoomScaleSheetLayoutView="90" zoomScalePageLayoutView="0" workbookViewId="0" topLeftCell="A1">
      <selection activeCell="A5" sqref="A5:F7"/>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51</v>
      </c>
    </row>
    <row r="2" ht="15.75">
      <c r="A2" s="1"/>
    </row>
    <row r="3" ht="15.75">
      <c r="A3" s="1" t="s">
        <v>42</v>
      </c>
    </row>
    <row r="4" ht="15.75">
      <c r="A4" s="1"/>
    </row>
    <row r="5" spans="1:6" ht="15" customHeight="1">
      <c r="A5" s="262" t="s">
        <v>251</v>
      </c>
      <c r="B5" s="262"/>
      <c r="C5" s="262"/>
      <c r="D5" s="262"/>
      <c r="E5" s="262"/>
      <c r="F5" s="262"/>
    </row>
    <row r="6" spans="1:6" ht="15" customHeight="1">
      <c r="A6" s="262"/>
      <c r="B6" s="262"/>
      <c r="C6" s="262"/>
      <c r="D6" s="262"/>
      <c r="E6" s="262"/>
      <c r="F6" s="262"/>
    </row>
    <row r="7" spans="1:6" ht="15.75">
      <c r="A7" s="262"/>
      <c r="B7" s="262"/>
      <c r="C7" s="262"/>
      <c r="D7" s="262"/>
      <c r="E7" s="262"/>
      <c r="F7" s="262"/>
    </row>
    <row r="8" spans="1:6" ht="15.75">
      <c r="A8" s="40"/>
      <c r="B8" s="40"/>
      <c r="C8" s="40"/>
      <c r="D8" s="40"/>
      <c r="E8" s="40"/>
      <c r="F8" s="40"/>
    </row>
    <row r="9" ht="15.75">
      <c r="A9" s="30" t="s">
        <v>252</v>
      </c>
    </row>
    <row r="10" spans="1:5" ht="15.75">
      <c r="A10" s="4" t="s">
        <v>253</v>
      </c>
      <c r="B10" s="4" t="s">
        <v>30</v>
      </c>
      <c r="C10" s="4" t="s">
        <v>72</v>
      </c>
      <c r="D10" s="4" t="s">
        <v>31</v>
      </c>
      <c r="E10" s="4" t="s">
        <v>66</v>
      </c>
    </row>
    <row r="11" spans="1:5" ht="15" customHeight="1">
      <c r="A11" s="33" t="s">
        <v>36</v>
      </c>
      <c r="B11" s="35">
        <v>6505.45000000134</v>
      </c>
      <c r="C11" s="34">
        <f>B11/$B$23</f>
        <v>0.961169800838718</v>
      </c>
      <c r="D11" s="35">
        <v>513190.82013781375</v>
      </c>
      <c r="E11" s="34">
        <f>B11/D11</f>
        <v>0.012676473827521599</v>
      </c>
    </row>
    <row r="12" spans="1:5" ht="15.75">
      <c r="A12" s="33" t="s">
        <v>34</v>
      </c>
      <c r="B12" s="35">
        <v>133.02</v>
      </c>
      <c r="C12" s="34">
        <f aca="true" t="shared" si="0" ref="C12:C23">B12/$B$23</f>
        <v>0.019653491596667398</v>
      </c>
      <c r="D12" s="35">
        <v>71389.60000000002</v>
      </c>
      <c r="E12" s="34">
        <f aca="true" t="shared" si="1" ref="E12:E23">B12/D12</f>
        <v>0.0018632966146329432</v>
      </c>
    </row>
    <row r="13" spans="1:5" ht="15" customHeight="1">
      <c r="A13" s="33" t="s">
        <v>32</v>
      </c>
      <c r="B13" s="35">
        <v>84.28320025437601</v>
      </c>
      <c r="C13" s="34">
        <f t="shared" si="0"/>
        <v>0.01245270762245989</v>
      </c>
      <c r="D13" s="35">
        <v>95953.72188329409</v>
      </c>
      <c r="E13" s="34">
        <f t="shared" si="1"/>
        <v>0.0008783734346113993</v>
      </c>
    </row>
    <row r="14" spans="1:5" ht="15" customHeight="1">
      <c r="A14" s="33" t="s">
        <v>37</v>
      </c>
      <c r="B14" s="35">
        <v>16.17999994755</v>
      </c>
      <c r="C14" s="34">
        <f t="shared" si="0"/>
        <v>0.0023905690347560734</v>
      </c>
      <c r="D14" s="35">
        <v>2706038.8198307166</v>
      </c>
      <c r="E14" s="34">
        <f t="shared" si="1"/>
        <v>5.979219451316735E-06</v>
      </c>
    </row>
    <row r="15" spans="1:5" ht="15" customHeight="1">
      <c r="A15" s="33" t="s">
        <v>75</v>
      </c>
      <c r="B15" s="35">
        <v>15</v>
      </c>
      <c r="C15" s="34">
        <f t="shared" si="0"/>
        <v>0.00221622593557368</v>
      </c>
      <c r="D15" s="35">
        <v>480602.55000000005</v>
      </c>
      <c r="E15" s="34">
        <f t="shared" si="1"/>
        <v>3.1210820666681856E-05</v>
      </c>
    </row>
    <row r="16" spans="1:5" ht="15.75">
      <c r="A16" s="33" t="s">
        <v>33</v>
      </c>
      <c r="B16" s="35">
        <v>8.620000036435119</v>
      </c>
      <c r="C16" s="34">
        <f t="shared" si="0"/>
        <v>0.001273591176359572</v>
      </c>
      <c r="D16" s="35">
        <v>310046.53024562844</v>
      </c>
      <c r="E16" s="34">
        <f t="shared" si="1"/>
        <v>2.780227867606223E-05</v>
      </c>
    </row>
    <row r="17" spans="1:5" ht="15.75">
      <c r="A17" s="33" t="s">
        <v>38</v>
      </c>
      <c r="B17" s="35">
        <v>4.699800051634</v>
      </c>
      <c r="C17" s="34">
        <f t="shared" si="0"/>
        <v>0.0006943879177627862</v>
      </c>
      <c r="D17" s="35">
        <v>2176.41010581238</v>
      </c>
      <c r="E17" s="34">
        <f t="shared" si="1"/>
        <v>0.0021594276001028418</v>
      </c>
    </row>
    <row r="18" spans="1:5" ht="15.75">
      <c r="A18" s="33" t="s">
        <v>40</v>
      </c>
      <c r="B18" s="35">
        <v>0.709999989718</v>
      </c>
      <c r="C18" s="34">
        <f t="shared" si="0"/>
        <v>0.00010490135943133854</v>
      </c>
      <c r="D18" s="35">
        <v>3103.1300078060976</v>
      </c>
      <c r="E18" s="34">
        <f t="shared" si="1"/>
        <v>0.00022880123872733507</v>
      </c>
    </row>
    <row r="19" spans="1:5" ht="15.75">
      <c r="A19" s="33" t="s">
        <v>235</v>
      </c>
      <c r="B19" s="35">
        <v>0.219999998808</v>
      </c>
      <c r="C19" s="34">
        <f t="shared" si="0"/>
        <v>3.250464687896456E-05</v>
      </c>
      <c r="D19" s="35">
        <v>16138.200179683308</v>
      </c>
      <c r="E19" s="34">
        <f t="shared" si="1"/>
        <v>1.3632251202644161E-05</v>
      </c>
    </row>
    <row r="20" spans="1:5" ht="15" customHeight="1">
      <c r="A20" s="33" t="s">
        <v>41</v>
      </c>
      <c r="B20" s="188">
        <v>0.0799999982119</v>
      </c>
      <c r="C20" s="36">
        <f t="shared" si="0"/>
        <v>1.1819871392204055E-05</v>
      </c>
      <c r="D20" s="188">
        <v>42511.08001550114</v>
      </c>
      <c r="E20" s="36">
        <f t="shared" si="1"/>
        <v>1.8818622858494536E-06</v>
      </c>
    </row>
    <row r="21" spans="1:5" ht="15.75">
      <c r="A21" s="33" t="s">
        <v>35</v>
      </c>
      <c r="B21" s="35">
        <v>0</v>
      </c>
      <c r="C21" s="34">
        <f t="shared" si="0"/>
        <v>0</v>
      </c>
      <c r="D21" s="35">
        <v>69998.01</v>
      </c>
      <c r="E21" s="34">
        <f t="shared" si="1"/>
        <v>0</v>
      </c>
    </row>
    <row r="22" spans="1:5" ht="15.75">
      <c r="A22" s="33" t="s">
        <v>39</v>
      </c>
      <c r="B22" s="35">
        <v>0</v>
      </c>
      <c r="C22" s="34">
        <f t="shared" si="0"/>
        <v>0</v>
      </c>
      <c r="D22" s="35">
        <v>130440.83999999991</v>
      </c>
      <c r="E22" s="34">
        <f t="shared" si="1"/>
        <v>0</v>
      </c>
    </row>
    <row r="23" spans="1:5" ht="15.75">
      <c r="A23" s="4" t="s">
        <v>2</v>
      </c>
      <c r="B23" s="38">
        <f>SUM(B11:B22)</f>
        <v>6768.263000278074</v>
      </c>
      <c r="C23" s="37">
        <f t="shared" si="0"/>
        <v>1</v>
      </c>
      <c r="D23" s="38">
        <f>SUM(D11:D22)</f>
        <v>4441589.712406255</v>
      </c>
      <c r="E23" s="37">
        <f t="shared" si="1"/>
        <v>0.0015238379585968851</v>
      </c>
    </row>
    <row r="24" spans="1:6" ht="15" customHeight="1">
      <c r="A24" s="296" t="s">
        <v>29</v>
      </c>
      <c r="B24" s="296"/>
      <c r="C24" s="296"/>
      <c r="D24" s="296"/>
      <c r="E24" s="296"/>
      <c r="F24" s="296"/>
    </row>
    <row r="25" spans="1:6" ht="15" customHeight="1">
      <c r="A25" s="296"/>
      <c r="B25" s="296"/>
      <c r="C25" s="296"/>
      <c r="D25" s="296"/>
      <c r="E25" s="296"/>
      <c r="F25" s="296"/>
    </row>
    <row r="26" spans="1:6" ht="15" customHeight="1">
      <c r="A26" s="39"/>
      <c r="B26" s="39"/>
      <c r="C26" s="39"/>
      <c r="D26" s="39"/>
      <c r="E26" s="39"/>
      <c r="F26" s="39"/>
    </row>
    <row r="27" spans="1:6" ht="15" customHeight="1">
      <c r="A27" s="299" t="s">
        <v>254</v>
      </c>
      <c r="B27" s="262"/>
      <c r="C27" s="262"/>
      <c r="D27" s="262"/>
      <c r="E27" s="262"/>
      <c r="F27" s="262"/>
    </row>
    <row r="28" spans="1:6" ht="15" customHeight="1">
      <c r="A28" s="262"/>
      <c r="B28" s="262"/>
      <c r="C28" s="262"/>
      <c r="D28" s="262"/>
      <c r="E28" s="262"/>
      <c r="F28" s="262"/>
    </row>
    <row r="29" spans="1:6" ht="15" customHeight="1">
      <c r="A29" s="262"/>
      <c r="B29" s="262"/>
      <c r="C29" s="262"/>
      <c r="D29" s="262"/>
      <c r="E29" s="262"/>
      <c r="F29" s="262"/>
    </row>
    <row r="30" spans="1:6" ht="15.75">
      <c r="A30" s="262"/>
      <c r="B30" s="262"/>
      <c r="C30" s="262"/>
      <c r="D30" s="262"/>
      <c r="E30" s="262"/>
      <c r="F30" s="262"/>
    </row>
    <row r="31" spans="1:6" ht="15.75">
      <c r="A31" s="40"/>
      <c r="B31" s="40"/>
      <c r="C31" s="40"/>
      <c r="D31" s="40"/>
      <c r="E31" s="40"/>
      <c r="F31" s="40"/>
    </row>
    <row r="32" spans="1:6" ht="15" customHeight="1">
      <c r="A32" s="30" t="s">
        <v>65</v>
      </c>
      <c r="B32" s="41"/>
      <c r="C32" s="41"/>
      <c r="D32" s="41"/>
      <c r="E32" s="41"/>
      <c r="F32" s="41"/>
    </row>
    <row r="33" spans="1:5" ht="15" customHeight="1">
      <c r="A33" s="4" t="s">
        <v>43</v>
      </c>
      <c r="B33" s="4" t="s">
        <v>30</v>
      </c>
      <c r="C33" s="4" t="s">
        <v>73</v>
      </c>
      <c r="D33" s="4" t="s">
        <v>31</v>
      </c>
      <c r="E33" s="4" t="s">
        <v>66</v>
      </c>
    </row>
    <row r="34" spans="1:5" ht="15" customHeight="1">
      <c r="A34" s="33" t="s">
        <v>236</v>
      </c>
      <c r="B34" s="35">
        <v>4.360000051556</v>
      </c>
      <c r="C34" s="6">
        <f>B34/$B$40</f>
        <v>0.4932126735490551</v>
      </c>
      <c r="D34" s="35">
        <v>43.360000021759</v>
      </c>
      <c r="E34" s="34">
        <f>B34/D34</f>
        <v>0.10055350667361752</v>
      </c>
    </row>
    <row r="35" spans="1:5" ht="15" customHeight="1">
      <c r="A35" s="33" t="s">
        <v>88</v>
      </c>
      <c r="B35" s="35">
        <v>2.8899999894238</v>
      </c>
      <c r="C35" s="6">
        <f aca="true" t="shared" si="2" ref="C35:C40">B35/$B$40</f>
        <v>0.3269230744233045</v>
      </c>
      <c r="D35" s="35">
        <v>1886.960002949049</v>
      </c>
      <c r="E35" s="34">
        <f aca="true" t="shared" si="3" ref="E35:E40">B35/D35</f>
        <v>0.001531563989118552</v>
      </c>
    </row>
    <row r="36" spans="1:7" ht="15.75">
      <c r="A36" s="33" t="s">
        <v>119</v>
      </c>
      <c r="B36" s="35">
        <v>0.219999998808</v>
      </c>
      <c r="C36" s="6">
        <f t="shared" si="2"/>
        <v>0.02488687759399421</v>
      </c>
      <c r="D36" s="35">
        <v>16138.200179683308</v>
      </c>
      <c r="E36" s="34">
        <f t="shared" si="3"/>
        <v>1.3632251202644161E-05</v>
      </c>
      <c r="G36" s="119"/>
    </row>
    <row r="37" spans="1:7" ht="15" customHeight="1">
      <c r="A37" s="33" t="s">
        <v>120</v>
      </c>
      <c r="B37" s="35">
        <v>0.19999999739238</v>
      </c>
      <c r="C37" s="6">
        <f t="shared" si="2"/>
        <v>0.022624434003962034</v>
      </c>
      <c r="D37" s="35">
        <v>7573.240033482007</v>
      </c>
      <c r="E37" s="34">
        <f t="shared" si="3"/>
        <v>2.6408775703419038E-05</v>
      </c>
      <c r="G37" s="119"/>
    </row>
    <row r="38" spans="1:7" ht="15" customHeight="1">
      <c r="A38" s="33" t="s">
        <v>121</v>
      </c>
      <c r="B38" s="35">
        <v>0.05999999865888</v>
      </c>
      <c r="C38" s="6">
        <f t="shared" si="2"/>
        <v>0.006787330137972095</v>
      </c>
      <c r="D38" s="35">
        <v>9.86000017447988</v>
      </c>
      <c r="E38" s="34">
        <f t="shared" si="3"/>
        <v>0.006085192454070623</v>
      </c>
      <c r="G38" s="119"/>
    </row>
    <row r="39" spans="1:7" ht="15" customHeight="1">
      <c r="A39" s="33" t="s">
        <v>122</v>
      </c>
      <c r="B39" s="35">
        <v>1.1099999994040575</v>
      </c>
      <c r="C39" s="6">
        <f t="shared" si="2"/>
        <v>0.12556561029171195</v>
      </c>
      <c r="D39" s="35">
        <v>300533.11020900117</v>
      </c>
      <c r="E39" s="34">
        <f t="shared" si="3"/>
        <v>3.693436635424712E-06</v>
      </c>
      <c r="G39" s="119"/>
    </row>
    <row r="40" spans="1:5" ht="15" customHeight="1">
      <c r="A40" s="183" t="s">
        <v>2</v>
      </c>
      <c r="B40" s="190">
        <v>8.840000035243119</v>
      </c>
      <c r="C40" s="37">
        <f t="shared" si="2"/>
        <v>1</v>
      </c>
      <c r="D40" s="190">
        <v>326184.7304253118</v>
      </c>
      <c r="E40" s="37">
        <f t="shared" si="3"/>
        <v>2.710120741616769E-05</v>
      </c>
    </row>
    <row r="41" spans="1:6" ht="15.75">
      <c r="A41" s="296" t="s">
        <v>29</v>
      </c>
      <c r="B41" s="296"/>
      <c r="C41" s="296"/>
      <c r="D41" s="296"/>
      <c r="E41" s="296"/>
      <c r="F41" s="296"/>
    </row>
    <row r="42" spans="1:6" ht="15" customHeight="1">
      <c r="A42" s="296"/>
      <c r="B42" s="296"/>
      <c r="C42" s="296"/>
      <c r="D42" s="296"/>
      <c r="E42" s="296"/>
      <c r="F42" s="296"/>
    </row>
    <row r="43" spans="1:6" ht="15" customHeight="1">
      <c r="A43" s="122"/>
      <c r="B43" s="122"/>
      <c r="C43" s="122"/>
      <c r="D43" s="122"/>
      <c r="E43" s="122"/>
      <c r="F43" s="122"/>
    </row>
    <row r="44" spans="1:6" ht="15" customHeight="1">
      <c r="A44" s="300" t="s">
        <v>255</v>
      </c>
      <c r="B44" s="300"/>
      <c r="C44" s="300"/>
      <c r="D44" s="300"/>
      <c r="E44" s="300"/>
      <c r="F44" s="300"/>
    </row>
    <row r="45" spans="1:6" ht="15" customHeight="1">
      <c r="A45" s="300"/>
      <c r="B45" s="300"/>
      <c r="C45" s="300"/>
      <c r="D45" s="300"/>
      <c r="E45" s="300"/>
      <c r="F45" s="300"/>
    </row>
    <row r="46" spans="1:6" ht="15" customHeight="1">
      <c r="A46" s="300"/>
      <c r="B46" s="300"/>
      <c r="C46" s="300"/>
      <c r="D46" s="300"/>
      <c r="E46" s="300"/>
      <c r="F46" s="300"/>
    </row>
    <row r="47" spans="1:6" ht="15" customHeight="1">
      <c r="A47" s="122"/>
      <c r="B47" s="122"/>
      <c r="C47" s="122"/>
      <c r="D47" s="122"/>
      <c r="E47" s="122"/>
      <c r="F47" s="122"/>
    </row>
    <row r="48" spans="1:6" ht="15" customHeight="1">
      <c r="A48" s="30" t="s">
        <v>247</v>
      </c>
      <c r="B48" s="41"/>
      <c r="C48" s="41"/>
      <c r="D48" s="41"/>
      <c r="E48" s="41"/>
      <c r="F48" s="41"/>
    </row>
    <row r="49" spans="1:5" ht="15" customHeight="1">
      <c r="A49" s="4" t="s">
        <v>43</v>
      </c>
      <c r="B49" s="4" t="s">
        <v>30</v>
      </c>
      <c r="C49" s="4" t="s">
        <v>73</v>
      </c>
      <c r="D49" s="4" t="s">
        <v>31</v>
      </c>
      <c r="E49" s="4" t="s">
        <v>66</v>
      </c>
    </row>
    <row r="50" spans="1:5" ht="15" customHeight="1">
      <c r="A50" s="33" t="s">
        <v>237</v>
      </c>
      <c r="B50" s="35">
        <v>27.850000133683</v>
      </c>
      <c r="C50" s="6">
        <f>B50/$B$60</f>
        <v>0.330433586404273</v>
      </c>
      <c r="D50" s="35">
        <v>13512.55017677121</v>
      </c>
      <c r="E50" s="34">
        <f>B50/D50</f>
        <v>0.0020610469355783504</v>
      </c>
    </row>
    <row r="51" spans="1:5" ht="15" customHeight="1">
      <c r="A51" s="33" t="s">
        <v>238</v>
      </c>
      <c r="B51" s="35">
        <v>16.393400021976</v>
      </c>
      <c r="C51" s="6">
        <f aca="true" t="shared" si="4" ref="C51:C60">B51/$B$60</f>
        <v>0.1945037679217081</v>
      </c>
      <c r="D51" s="35">
        <v>7039.587502730166</v>
      </c>
      <c r="E51" s="34">
        <f aca="true" t="shared" si="5" ref="E51:E60">B51/D51</f>
        <v>0.0023287444066315164</v>
      </c>
    </row>
    <row r="52" spans="1:5" ht="15" customHeight="1">
      <c r="A52" s="33" t="s">
        <v>239</v>
      </c>
      <c r="B52" s="35">
        <v>13.023600021384901</v>
      </c>
      <c r="C52" s="6">
        <f t="shared" si="4"/>
        <v>0.15452189738973174</v>
      </c>
      <c r="D52" s="35">
        <v>3988.3827039877524</v>
      </c>
      <c r="E52" s="34">
        <f t="shared" si="5"/>
        <v>0.0032653837377148785</v>
      </c>
    </row>
    <row r="53" spans="1:5" ht="15" customHeight="1">
      <c r="A53" s="33" t="s">
        <v>240</v>
      </c>
      <c r="B53" s="35">
        <v>6.038999989195901</v>
      </c>
      <c r="C53" s="6">
        <f t="shared" si="4"/>
        <v>0.07165128959234499</v>
      </c>
      <c r="D53" s="35">
        <v>1603.4851024630332</v>
      </c>
      <c r="E53" s="34">
        <f t="shared" si="5"/>
        <v>0.0037661715596357553</v>
      </c>
    </row>
    <row r="54" spans="1:5" ht="15" customHeight="1">
      <c r="A54" s="33" t="s">
        <v>242</v>
      </c>
      <c r="B54" s="35">
        <v>4.85449999404248</v>
      </c>
      <c r="C54" s="6">
        <f t="shared" si="4"/>
        <v>0.05759748062948562</v>
      </c>
      <c r="D54" s="35">
        <v>6.95449999553248</v>
      </c>
      <c r="E54" s="34">
        <f t="shared" si="5"/>
        <v>0.6980372416652492</v>
      </c>
    </row>
    <row r="55" spans="1:5" ht="15" customHeight="1">
      <c r="A55" s="33" t="s">
        <v>241</v>
      </c>
      <c r="B55" s="35">
        <v>2.8008999938163996</v>
      </c>
      <c r="C55" s="6">
        <f t="shared" si="4"/>
        <v>0.03323200810319226</v>
      </c>
      <c r="D55" s="35">
        <v>789.5826024198706</v>
      </c>
      <c r="E55" s="34">
        <f t="shared" si="5"/>
        <v>0.0035473172600717783</v>
      </c>
    </row>
    <row r="56" spans="1:5" ht="15" customHeight="1">
      <c r="A56" s="33" t="s">
        <v>243</v>
      </c>
      <c r="B56" s="35">
        <v>2.6899999938164</v>
      </c>
      <c r="C56" s="6">
        <f t="shared" si="4"/>
        <v>0.03191620614425749</v>
      </c>
      <c r="D56" s="35">
        <v>698.4608028977334</v>
      </c>
      <c r="E56" s="34">
        <f t="shared" si="5"/>
        <v>0.0038513256329579058</v>
      </c>
    </row>
    <row r="57" spans="1:5" ht="15" customHeight="1">
      <c r="A57" s="33" t="s">
        <v>244</v>
      </c>
      <c r="B57" s="35">
        <v>2.030000003056</v>
      </c>
      <c r="C57" s="6">
        <f t="shared" si="4"/>
        <v>0.02408546420792324</v>
      </c>
      <c r="D57" s="35">
        <v>1223.8600010682346</v>
      </c>
      <c r="E57" s="34">
        <f t="shared" si="5"/>
        <v>0.0016586864521139133</v>
      </c>
    </row>
    <row r="58" spans="1:5" ht="15" customHeight="1">
      <c r="A58" s="33" t="s">
        <v>245</v>
      </c>
      <c r="B58" s="35">
        <v>1.1104999930714</v>
      </c>
      <c r="C58" s="6">
        <f t="shared" si="4"/>
        <v>0.013175816648155127</v>
      </c>
      <c r="D58" s="35">
        <v>187.55380103651999</v>
      </c>
      <c r="E58" s="34">
        <f t="shared" si="5"/>
        <v>0.0059209676739911355</v>
      </c>
    </row>
    <row r="59" spans="1:5" ht="15" customHeight="1">
      <c r="A59" s="33" t="s">
        <v>246</v>
      </c>
      <c r="B59" s="35">
        <v>7.491300110333526</v>
      </c>
      <c r="C59" s="6">
        <f t="shared" si="4"/>
        <v>0.08888248295892841</v>
      </c>
      <c r="D59" s="35">
        <v>66903.30468992403</v>
      </c>
      <c r="E59" s="34">
        <f t="shared" si="5"/>
        <v>0.00011197204899000681</v>
      </c>
    </row>
    <row r="60" spans="1:5" ht="15" customHeight="1">
      <c r="A60" s="183" t="s">
        <v>2</v>
      </c>
      <c r="B60" s="38">
        <v>84.28320025437601</v>
      </c>
      <c r="C60" s="37">
        <f t="shared" si="4"/>
        <v>1</v>
      </c>
      <c r="D60" s="190">
        <v>95953.72188329409</v>
      </c>
      <c r="E60" s="37">
        <f t="shared" si="5"/>
        <v>0.0008783734346113993</v>
      </c>
    </row>
    <row r="61" spans="1:6" ht="15" customHeight="1">
      <c r="A61" s="296" t="s">
        <v>29</v>
      </c>
      <c r="B61" s="296"/>
      <c r="C61" s="296"/>
      <c r="D61" s="296"/>
      <c r="E61" s="296"/>
      <c r="F61" s="296"/>
    </row>
    <row r="62" spans="1:6" ht="15" customHeight="1">
      <c r="A62" s="296"/>
      <c r="B62" s="296"/>
      <c r="C62" s="296"/>
      <c r="D62" s="296"/>
      <c r="E62" s="296"/>
      <c r="F62" s="296"/>
    </row>
    <row r="63" spans="1:6" ht="15.75">
      <c r="A63" s="1" t="s">
        <v>51</v>
      </c>
      <c r="B63" s="40"/>
      <c r="C63" s="42"/>
      <c r="D63" s="43"/>
      <c r="E63" s="43"/>
      <c r="F63" s="43"/>
    </row>
    <row r="64" spans="1:6" ht="15.75">
      <c r="A64" s="1"/>
      <c r="B64" s="40"/>
      <c r="C64" s="42"/>
      <c r="D64" s="43"/>
      <c r="E64" s="43"/>
      <c r="F64" s="43"/>
    </row>
    <row r="65" spans="1:6" ht="15.75">
      <c r="A65" s="1" t="s">
        <v>42</v>
      </c>
      <c r="B65" s="40"/>
      <c r="C65" s="42"/>
      <c r="D65" s="43"/>
      <c r="E65" s="43"/>
      <c r="F65" s="43"/>
    </row>
    <row r="66" spans="1:6" ht="15" customHeight="1">
      <c r="A66" s="40"/>
      <c r="B66" s="40"/>
      <c r="C66" s="42"/>
      <c r="D66" s="43"/>
      <c r="E66" s="43"/>
      <c r="F66" s="43"/>
    </row>
    <row r="67" spans="1:6" ht="15" customHeight="1">
      <c r="A67" s="297" t="s">
        <v>256</v>
      </c>
      <c r="B67" s="298"/>
      <c r="C67" s="298"/>
      <c r="D67" s="298"/>
      <c r="E67" s="298"/>
      <c r="F67" s="298"/>
    </row>
    <row r="68" spans="1:6" ht="15" customHeight="1">
      <c r="A68" s="298"/>
      <c r="B68" s="298"/>
      <c r="C68" s="298"/>
      <c r="D68" s="298"/>
      <c r="E68" s="298"/>
      <c r="F68" s="298"/>
    </row>
    <row r="69" spans="1:6" ht="15" customHeight="1">
      <c r="A69" s="298"/>
      <c r="B69" s="298"/>
      <c r="C69" s="298"/>
      <c r="D69" s="298"/>
      <c r="E69" s="298"/>
      <c r="F69" s="298"/>
    </row>
    <row r="70" spans="1:6" ht="15.75">
      <c r="A70" s="43"/>
      <c r="B70" s="43"/>
      <c r="C70" s="43"/>
      <c r="D70" s="43"/>
      <c r="E70" s="43"/>
      <c r="F70" s="43"/>
    </row>
    <row r="71" ht="15.75">
      <c r="A71" s="1" t="s">
        <v>124</v>
      </c>
    </row>
    <row r="72" spans="1:5" ht="15.75">
      <c r="A72" s="4" t="s">
        <v>43</v>
      </c>
      <c r="B72" s="4" t="s">
        <v>30</v>
      </c>
      <c r="C72" s="4" t="s">
        <v>73</v>
      </c>
      <c r="D72" s="4" t="s">
        <v>64</v>
      </c>
      <c r="E72" s="4" t="s">
        <v>66</v>
      </c>
    </row>
    <row r="73" spans="1:5" ht="15.75">
      <c r="A73" s="33" t="s">
        <v>123</v>
      </c>
      <c r="B73" s="35">
        <v>2960.100000024</v>
      </c>
      <c r="C73" s="34">
        <f>B73/$B$75</f>
        <v>0.45501848450505195</v>
      </c>
      <c r="D73" s="35">
        <v>60659.980015267065</v>
      </c>
      <c r="E73" s="34">
        <f>B73/D73</f>
        <v>0.04879823566178219</v>
      </c>
    </row>
    <row r="74" spans="1:5" ht="15.75">
      <c r="A74" s="33" t="s">
        <v>6</v>
      </c>
      <c r="B74" s="35">
        <v>3545.3499999773403</v>
      </c>
      <c r="C74" s="34">
        <f>B74/$B$75</f>
        <v>0.544981515494948</v>
      </c>
      <c r="D74" s="35">
        <v>452530.84012254665</v>
      </c>
      <c r="E74" s="34">
        <f>B74/D74</f>
        <v>0.007834493664602505</v>
      </c>
    </row>
    <row r="75" spans="1:5" ht="15.75">
      <c r="A75" s="183" t="s">
        <v>2</v>
      </c>
      <c r="B75" s="38">
        <v>6505.45000000134</v>
      </c>
      <c r="C75" s="37">
        <f>B75/$B$75</f>
        <v>1</v>
      </c>
      <c r="D75" s="38">
        <v>513190.82013781375</v>
      </c>
      <c r="E75" s="37">
        <f>B75/D75</f>
        <v>0.012676473827521599</v>
      </c>
    </row>
    <row r="76" spans="1:7" ht="15" customHeight="1">
      <c r="A76" s="296" t="s">
        <v>29</v>
      </c>
      <c r="B76" s="296"/>
      <c r="C76" s="296"/>
      <c r="D76" s="296"/>
      <c r="E76" s="296"/>
      <c r="F76" s="296"/>
      <c r="G76" s="44"/>
    </row>
    <row r="77" spans="1:7" ht="15.75">
      <c r="A77" s="296"/>
      <c r="B77" s="296"/>
      <c r="C77" s="296"/>
      <c r="D77" s="296"/>
      <c r="E77" s="296"/>
      <c r="F77" s="296"/>
      <c r="G77" s="44"/>
    </row>
    <row r="79" spans="1:6" ht="15.75">
      <c r="A79" s="262" t="s">
        <v>128</v>
      </c>
      <c r="B79" s="262"/>
      <c r="C79" s="262"/>
      <c r="D79" s="262"/>
      <c r="E79" s="262"/>
      <c r="F79" s="262"/>
    </row>
    <row r="80" spans="1:6" ht="15.75">
      <c r="A80" s="262"/>
      <c r="B80" s="262"/>
      <c r="C80" s="262"/>
      <c r="D80" s="262"/>
      <c r="E80" s="262"/>
      <c r="F80" s="262"/>
    </row>
    <row r="81" spans="1:6" ht="15.75">
      <c r="A81" s="262"/>
      <c r="B81" s="262"/>
      <c r="C81" s="262"/>
      <c r="D81" s="262"/>
      <c r="E81" s="262"/>
      <c r="F81" s="262"/>
    </row>
    <row r="83" ht="15.75">
      <c r="A83" s="1" t="s">
        <v>125</v>
      </c>
    </row>
    <row r="84" spans="1:5" ht="15.75">
      <c r="A84" s="183" t="s">
        <v>43</v>
      </c>
      <c r="B84" s="183" t="s">
        <v>30</v>
      </c>
      <c r="C84" s="183" t="s">
        <v>73</v>
      </c>
      <c r="D84" s="183" t="s">
        <v>64</v>
      </c>
      <c r="E84" s="183" t="s">
        <v>66</v>
      </c>
    </row>
    <row r="85" spans="1:5" ht="15.75">
      <c r="A85" s="33" t="s">
        <v>126</v>
      </c>
      <c r="B85" s="35">
        <v>1743959.9382729002</v>
      </c>
      <c r="C85" s="34">
        <f>B85/$B$88</f>
        <v>0.7142057573198405</v>
      </c>
      <c r="D85" s="35">
        <v>3403260.9293763856</v>
      </c>
      <c r="E85" s="34">
        <f>B85/D85</f>
        <v>0.5124379160055952</v>
      </c>
    </row>
    <row r="86" spans="1:5" ht="15.75">
      <c r="A86" s="33" t="s">
        <v>127</v>
      </c>
      <c r="B86" s="35">
        <v>679798.5207243001</v>
      </c>
      <c r="C86" s="34">
        <f>B86/$B$88</f>
        <v>0.2783986069081542</v>
      </c>
      <c r="D86" s="35">
        <v>1267666.4121624115</v>
      </c>
      <c r="E86" s="34">
        <f>B86/D86</f>
        <v>0.5362597874346814</v>
      </c>
    </row>
    <row r="87" spans="1:5" ht="15.75">
      <c r="A87" s="33" t="s">
        <v>6</v>
      </c>
      <c r="B87" s="35">
        <v>18058.791002799757</v>
      </c>
      <c r="C87" s="34">
        <f>B87/$B$88</f>
        <v>0.007395635772005361</v>
      </c>
      <c r="D87" s="35">
        <v>8520878.868461203</v>
      </c>
      <c r="E87" s="34">
        <f>B87/D87</f>
        <v>0.0021193577894460807</v>
      </c>
    </row>
    <row r="88" spans="1:5" ht="15.75">
      <c r="A88" s="183" t="s">
        <v>2</v>
      </c>
      <c r="B88" s="38">
        <v>2441817.25</v>
      </c>
      <c r="C88" s="37">
        <f>B88/$B$88</f>
        <v>1</v>
      </c>
      <c r="D88" s="38">
        <v>13191806.209999999</v>
      </c>
      <c r="E88" s="37">
        <f>B88/D88</f>
        <v>0.1851010552405621</v>
      </c>
    </row>
    <row r="89" spans="1:6" ht="15.75">
      <c r="A89" s="296" t="s">
        <v>29</v>
      </c>
      <c r="B89" s="296"/>
      <c r="C89" s="296"/>
      <c r="D89" s="296"/>
      <c r="E89" s="296"/>
      <c r="F89" s="296"/>
    </row>
    <row r="90" spans="1:6" ht="15.75">
      <c r="A90" s="296"/>
      <c r="B90" s="296"/>
      <c r="C90" s="296"/>
      <c r="D90" s="296"/>
      <c r="E90" s="296"/>
      <c r="F90" s="296"/>
    </row>
    <row r="94" ht="15" customHeight="1">
      <c r="G94" s="44"/>
    </row>
    <row r="95" ht="15.75">
      <c r="G95" s="44"/>
    </row>
  </sheetData>
  <sheetProtection/>
  <mergeCells count="10">
    <mergeCell ref="A76:F77"/>
    <mergeCell ref="A24:F25"/>
    <mergeCell ref="A89:F90"/>
    <mergeCell ref="A79:F81"/>
    <mergeCell ref="A67:F69"/>
    <mergeCell ref="A5:F7"/>
    <mergeCell ref="A61:F62"/>
    <mergeCell ref="A27:F30"/>
    <mergeCell ref="A44:F46"/>
    <mergeCell ref="A41:F42"/>
  </mergeCells>
  <printOptions horizontalCentered="1"/>
  <pageMargins left="0.5905511811023623" right="0.5905511811023623" top="0.5905511811023623" bottom="0.5905511811023623" header="0.31496062992125984" footer="0.31496062992125984"/>
  <pageSetup horizontalDpi="600" verticalDpi="600" orientation="portrait" scale="74" r:id="rId1"/>
  <headerFooter>
    <oddHeader>&amp;R&amp;12Región de Magallanes, Información Censo 2007</oddHeader>
  </headerFooter>
  <rowBreaks count="1" manualBreakCount="1">
    <brk id="62" max="5" man="1"/>
  </rowBreaks>
  <ignoredErrors>
    <ignoredError sqref="C23" formula="1"/>
  </ignoredErrors>
</worksheet>
</file>

<file path=xl/worksheets/sheet5.xml><?xml version="1.0" encoding="utf-8"?>
<worksheet xmlns="http://schemas.openxmlformats.org/spreadsheetml/2006/main" xmlns:r="http://schemas.openxmlformats.org/officeDocument/2006/relationships">
  <dimension ref="A1:F17"/>
  <sheetViews>
    <sheetView view="pageBreakPreview" zoomScale="90" zoomScaleSheetLayoutView="90" zoomScalePageLayoutView="0" workbookViewId="0" topLeftCell="A1">
      <selection activeCell="A1" sqref="A1"/>
    </sheetView>
  </sheetViews>
  <sheetFormatPr defaultColWidth="11.421875" defaultRowHeight="15"/>
  <cols>
    <col min="1" max="1" width="32.00390625" style="46" customWidth="1"/>
    <col min="2" max="2" width="18.421875" style="46" customWidth="1"/>
    <col min="3" max="3" width="18.140625" style="46" customWidth="1"/>
    <col min="4" max="4" width="19.28125" style="46" customWidth="1"/>
    <col min="5" max="5" width="18.00390625" style="46" customWidth="1"/>
    <col min="6" max="6" width="16.57421875" style="46" customWidth="1"/>
    <col min="7" max="7" width="11.421875" style="46" customWidth="1"/>
    <col min="8" max="8" width="29.8515625" style="46" bestFit="1" customWidth="1"/>
    <col min="9" max="16384" width="11.421875" style="46" customWidth="1"/>
  </cols>
  <sheetData>
    <row r="1" ht="17.25">
      <c r="A1" s="45" t="s">
        <v>51</v>
      </c>
    </row>
    <row r="2" ht="17.25">
      <c r="A2" s="45"/>
    </row>
    <row r="3" ht="17.25">
      <c r="A3" s="45" t="s">
        <v>76</v>
      </c>
    </row>
    <row r="4" ht="17.25">
      <c r="A4" s="45"/>
    </row>
    <row r="5" spans="1:6" ht="15" customHeight="1">
      <c r="A5" s="301" t="s">
        <v>92</v>
      </c>
      <c r="B5" s="301"/>
      <c r="C5" s="301"/>
      <c r="D5" s="301"/>
      <c r="E5" s="301"/>
      <c r="F5" s="301"/>
    </row>
    <row r="6" spans="1:6" ht="17.25">
      <c r="A6" s="301"/>
      <c r="B6" s="301"/>
      <c r="C6" s="301"/>
      <c r="D6" s="301"/>
      <c r="E6" s="301"/>
      <c r="F6" s="301"/>
    </row>
    <row r="7" spans="1:6" ht="17.25">
      <c r="A7" s="47"/>
      <c r="B7" s="47"/>
      <c r="C7" s="47"/>
      <c r="D7" s="47"/>
      <c r="E7" s="47"/>
      <c r="F7" s="47"/>
    </row>
    <row r="8" ht="17.25">
      <c r="A8" s="45" t="s">
        <v>81</v>
      </c>
    </row>
    <row r="9" spans="1:4" ht="17.25">
      <c r="A9" s="48" t="s">
        <v>176</v>
      </c>
      <c r="B9" s="48" t="s">
        <v>15</v>
      </c>
      <c r="C9" s="229" t="s">
        <v>74</v>
      </c>
      <c r="D9" s="229" t="s">
        <v>188</v>
      </c>
    </row>
    <row r="10" spans="1:4" ht="17.25">
      <c r="A10" s="49" t="s">
        <v>129</v>
      </c>
      <c r="B10" s="50">
        <v>377461.9</v>
      </c>
      <c r="C10" s="50">
        <v>579966.3</v>
      </c>
      <c r="D10" s="230">
        <f>+B10/C10</f>
        <v>0.6508341950213314</v>
      </c>
    </row>
    <row r="11" spans="1:4" ht="17.25">
      <c r="A11" s="49" t="s">
        <v>126</v>
      </c>
      <c r="B11" s="50">
        <v>1314088.8</v>
      </c>
      <c r="C11" s="50">
        <v>3621204.5</v>
      </c>
      <c r="D11" s="230">
        <f>+B11/C11</f>
        <v>0.36288721059525914</v>
      </c>
    </row>
    <row r="12" spans="1:4" ht="17.25">
      <c r="A12" s="49" t="s">
        <v>130</v>
      </c>
      <c r="B12" s="50">
        <v>929346</v>
      </c>
      <c r="C12" s="50">
        <v>1999350.9</v>
      </c>
      <c r="D12" s="230">
        <f>+B12/C12</f>
        <v>0.4648238585833032</v>
      </c>
    </row>
    <row r="13" spans="1:4" ht="17.25">
      <c r="A13" s="49" t="s">
        <v>131</v>
      </c>
      <c r="B13" s="50">
        <v>50697.2</v>
      </c>
      <c r="C13" s="50">
        <v>350350.5</v>
      </c>
      <c r="D13" s="230">
        <f>+B13/C13</f>
        <v>0.14470423190490664</v>
      </c>
    </row>
    <row r="14" spans="1:4" ht="17.25">
      <c r="A14" s="49" t="s">
        <v>6</v>
      </c>
      <c r="B14" s="52" t="s">
        <v>20</v>
      </c>
      <c r="C14" s="50">
        <v>7765949.399999999</v>
      </c>
      <c r="D14" s="230"/>
    </row>
    <row r="15" spans="1:4" ht="17.25">
      <c r="A15" s="51" t="s">
        <v>2</v>
      </c>
      <c r="B15" s="124">
        <v>2671592</v>
      </c>
      <c r="C15" s="124">
        <v>14316821.6</v>
      </c>
      <c r="D15" s="231">
        <f>+B15/C15</f>
        <v>0.18660510514428705</v>
      </c>
    </row>
    <row r="16" spans="1:6" ht="17.25">
      <c r="A16" s="302" t="s">
        <v>304</v>
      </c>
      <c r="B16" s="302"/>
      <c r="C16" s="302"/>
      <c r="D16" s="302"/>
      <c r="E16" s="302"/>
      <c r="F16" s="302"/>
    </row>
    <row r="17" ht="17.25">
      <c r="A17" s="45"/>
    </row>
  </sheetData>
  <sheetProtection/>
  <mergeCells count="2">
    <mergeCell ref="A5:F6"/>
    <mergeCell ref="A16:F16"/>
  </mergeCells>
  <printOptions horizontalCentered="1"/>
  <pageMargins left="0.5905511811023623" right="0.5905511811023623" top="0.5905511811023623" bottom="0.5905511811023623" header="0.31496062992125984" footer="0.31496062992125984"/>
  <pageSetup horizontalDpi="600" verticalDpi="600" orientation="portrait" scale="68" r:id="rId1"/>
  <headerFooter>
    <oddHeader>&amp;RRegión de Magallanes, Información Anual</oddHeader>
  </headerFooter>
</worksheet>
</file>

<file path=xl/worksheets/sheet6.xml><?xml version="1.0" encoding="utf-8"?>
<worksheet xmlns="http://schemas.openxmlformats.org/spreadsheetml/2006/main" xmlns:r="http://schemas.openxmlformats.org/officeDocument/2006/relationships">
  <dimension ref="A1:I85"/>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00390625" style="2" bestFit="1" customWidth="1"/>
    <col min="4" max="4" width="14.8515625" style="2" bestFit="1" customWidth="1"/>
    <col min="5" max="16384" width="11.421875" style="2" customWidth="1"/>
  </cols>
  <sheetData>
    <row r="1" ht="15.75">
      <c r="A1" s="1" t="s">
        <v>52</v>
      </c>
    </row>
    <row r="2" ht="15.75">
      <c r="A2" s="1"/>
    </row>
    <row r="3" ht="15.75">
      <c r="A3" s="30" t="s">
        <v>42</v>
      </c>
    </row>
    <row r="4" spans="2:9" ht="15" customHeight="1">
      <c r="B4" s="40"/>
      <c r="C4" s="40"/>
      <c r="D4" s="40"/>
      <c r="E4" s="40"/>
      <c r="F4" s="40"/>
      <c r="G4" s="40"/>
      <c r="H4" s="40"/>
      <c r="I4" s="40"/>
    </row>
    <row r="5" spans="1:9" ht="15" customHeight="1">
      <c r="A5" s="262" t="s">
        <v>250</v>
      </c>
      <c r="B5" s="262"/>
      <c r="C5" s="262"/>
      <c r="D5" s="262"/>
      <c r="E5" s="262"/>
      <c r="F5" s="262"/>
      <c r="G5" s="262"/>
      <c r="H5" s="262"/>
      <c r="I5" s="40"/>
    </row>
    <row r="6" spans="1:9" ht="15" customHeight="1">
      <c r="A6" s="262"/>
      <c r="B6" s="262"/>
      <c r="C6" s="262"/>
      <c r="D6" s="262"/>
      <c r="E6" s="262"/>
      <c r="F6" s="262"/>
      <c r="G6" s="262"/>
      <c r="H6" s="262"/>
      <c r="I6" s="40"/>
    </row>
    <row r="7" spans="1:9" ht="15" customHeight="1">
      <c r="A7" s="262"/>
      <c r="B7" s="262"/>
      <c r="C7" s="262"/>
      <c r="D7" s="262"/>
      <c r="E7" s="262"/>
      <c r="F7" s="262"/>
      <c r="G7" s="262"/>
      <c r="H7" s="262"/>
      <c r="I7" s="40"/>
    </row>
    <row r="8" spans="1:9" ht="15" customHeight="1">
      <c r="A8" s="40"/>
      <c r="B8" s="40"/>
      <c r="C8" s="40"/>
      <c r="D8" s="40"/>
      <c r="E8" s="40"/>
      <c r="F8" s="40"/>
      <c r="G8" s="40"/>
      <c r="H8" s="40"/>
      <c r="I8" s="40"/>
    </row>
    <row r="9" ht="15.75">
      <c r="A9" s="1" t="s">
        <v>93</v>
      </c>
    </row>
    <row r="10" spans="1:4" ht="15.75">
      <c r="A10" s="4" t="s">
        <v>43</v>
      </c>
      <c r="B10" s="4" t="s">
        <v>15</v>
      </c>
      <c r="C10" s="4" t="s">
        <v>74</v>
      </c>
      <c r="D10" s="4" t="s">
        <v>66</v>
      </c>
    </row>
    <row r="11" spans="1:4" ht="15.75">
      <c r="A11" s="33" t="s">
        <v>48</v>
      </c>
      <c r="B11" s="5">
        <v>2205477</v>
      </c>
      <c r="C11" s="5">
        <v>3938895</v>
      </c>
      <c r="D11" s="34">
        <f aca="true" t="shared" si="0" ref="D11:D18">B11/C11</f>
        <v>0.5599227702185512</v>
      </c>
    </row>
    <row r="12" spans="1:4" ht="15.75">
      <c r="A12" s="33" t="s">
        <v>50</v>
      </c>
      <c r="B12" s="5">
        <v>143635</v>
      </c>
      <c r="C12" s="5">
        <v>3789697</v>
      </c>
      <c r="D12" s="34">
        <f t="shared" si="0"/>
        <v>0.037901447002227355</v>
      </c>
    </row>
    <row r="13" spans="1:4" ht="15.75">
      <c r="A13" s="33" t="s">
        <v>82</v>
      </c>
      <c r="B13" s="5">
        <v>10251</v>
      </c>
      <c r="C13" s="5">
        <v>320740</v>
      </c>
      <c r="D13" s="34">
        <f t="shared" si="0"/>
        <v>0.03196046642140051</v>
      </c>
    </row>
    <row r="14" spans="1:4" ht="15.75">
      <c r="A14" s="33" t="s">
        <v>249</v>
      </c>
      <c r="B14" s="5">
        <v>887</v>
      </c>
      <c r="C14" s="5">
        <v>28899</v>
      </c>
      <c r="D14" s="34">
        <f t="shared" si="0"/>
        <v>0.030693103567597496</v>
      </c>
    </row>
    <row r="15" spans="1:4" ht="15.75">
      <c r="A15" s="33" t="s">
        <v>89</v>
      </c>
      <c r="B15" s="5">
        <v>517</v>
      </c>
      <c r="C15" s="5">
        <v>12563</v>
      </c>
      <c r="D15" s="34">
        <f t="shared" si="0"/>
        <v>0.04115259094165406</v>
      </c>
    </row>
    <row r="16" spans="1:4" ht="15.75">
      <c r="A16" s="33" t="s">
        <v>248</v>
      </c>
      <c r="B16" s="5">
        <v>158</v>
      </c>
      <c r="C16" s="5">
        <v>738887</v>
      </c>
      <c r="D16" s="34">
        <f t="shared" si="0"/>
        <v>0.00021383513311237036</v>
      </c>
    </row>
    <row r="17" spans="1:4" ht="15.75">
      <c r="A17" s="33" t="s">
        <v>132</v>
      </c>
      <c r="B17" s="5">
        <v>147</v>
      </c>
      <c r="C17" s="5">
        <v>9915</v>
      </c>
      <c r="D17" s="34">
        <f t="shared" si="0"/>
        <v>0.014826021180030256</v>
      </c>
    </row>
    <row r="18" spans="1:4" ht="15.75">
      <c r="A18" s="33" t="s">
        <v>49</v>
      </c>
      <c r="B18" s="5">
        <v>113</v>
      </c>
      <c r="C18" s="5">
        <v>45582</v>
      </c>
      <c r="D18" s="34">
        <f t="shared" si="0"/>
        <v>0.002479048747312536</v>
      </c>
    </row>
    <row r="19" spans="1:8" ht="15.75">
      <c r="A19" s="309" t="s">
        <v>29</v>
      </c>
      <c r="B19" s="309"/>
      <c r="C19" s="309"/>
      <c r="D19" s="309"/>
      <c r="E19" s="309"/>
      <c r="F19" s="309"/>
      <c r="G19" s="309"/>
      <c r="H19" s="309"/>
    </row>
    <row r="20" spans="1:8" ht="15.75">
      <c r="A20" s="309"/>
      <c r="B20" s="309"/>
      <c r="C20" s="309"/>
      <c r="D20" s="309"/>
      <c r="E20" s="309"/>
      <c r="F20" s="309"/>
      <c r="G20" s="309"/>
      <c r="H20" s="309"/>
    </row>
    <row r="21" spans="1:8" ht="15.75">
      <c r="A21" s="54"/>
      <c r="B21" s="54"/>
      <c r="C21" s="54"/>
      <c r="D21" s="54"/>
      <c r="E21" s="54"/>
      <c r="F21" s="54"/>
      <c r="G21" s="54"/>
      <c r="H21" s="54"/>
    </row>
    <row r="22" ht="15.75">
      <c r="A22" s="1" t="s">
        <v>83</v>
      </c>
    </row>
    <row r="23" spans="1:8" ht="15.75" customHeight="1">
      <c r="A23" s="262" t="s">
        <v>133</v>
      </c>
      <c r="B23" s="262"/>
      <c r="C23" s="262"/>
      <c r="D23" s="262"/>
      <c r="E23" s="262"/>
      <c r="F23" s="262"/>
      <c r="G23" s="262"/>
      <c r="H23" s="262"/>
    </row>
    <row r="24" spans="1:8" ht="15.75">
      <c r="A24" s="262"/>
      <c r="B24" s="262"/>
      <c r="C24" s="262"/>
      <c r="D24" s="262"/>
      <c r="E24" s="262"/>
      <c r="F24" s="262"/>
      <c r="G24" s="262"/>
      <c r="H24" s="262"/>
    </row>
    <row r="25" spans="1:8" ht="15.75">
      <c r="A25" s="262"/>
      <c r="B25" s="262"/>
      <c r="C25" s="262"/>
      <c r="D25" s="262"/>
      <c r="E25" s="262"/>
      <c r="F25" s="262"/>
      <c r="G25" s="262"/>
      <c r="H25" s="262"/>
    </row>
    <row r="26" spans="1:8" ht="15.75">
      <c r="A26" s="262"/>
      <c r="B26" s="262"/>
      <c r="C26" s="262"/>
      <c r="D26" s="262"/>
      <c r="E26" s="262"/>
      <c r="F26" s="262"/>
      <c r="G26" s="262"/>
      <c r="H26" s="262"/>
    </row>
    <row r="27" spans="1:8" ht="15.75">
      <c r="A27" s="3"/>
      <c r="B27" s="3"/>
      <c r="C27" s="3"/>
      <c r="D27" s="3"/>
      <c r="E27" s="3"/>
      <c r="F27" s="3"/>
      <c r="G27" s="3"/>
      <c r="H27" s="3"/>
    </row>
    <row r="28" ht="15.75">
      <c r="A28" s="1" t="s">
        <v>134</v>
      </c>
    </row>
    <row r="29" spans="1:4" ht="15.75">
      <c r="A29" s="4" t="s">
        <v>85</v>
      </c>
      <c r="B29" s="4" t="s">
        <v>15</v>
      </c>
      <c r="C29" s="4" t="s">
        <v>74</v>
      </c>
      <c r="D29" s="4" t="s">
        <v>66</v>
      </c>
    </row>
    <row r="30" spans="1:4" ht="15.75">
      <c r="A30" s="33">
        <v>2011</v>
      </c>
      <c r="B30" s="5">
        <v>9043.405</v>
      </c>
      <c r="C30" s="5">
        <v>11176.278</v>
      </c>
      <c r="D30" s="34">
        <f aca="true" t="shared" si="1" ref="D30:D35">+B30/C30</f>
        <v>0.8091607062744861</v>
      </c>
    </row>
    <row r="31" spans="1:4" ht="15.75">
      <c r="A31" s="33">
        <v>2012</v>
      </c>
      <c r="B31" s="5">
        <v>7955.389</v>
      </c>
      <c r="C31" s="5">
        <v>9611.799</v>
      </c>
      <c r="D31" s="34">
        <f t="shared" si="1"/>
        <v>0.8276690971169912</v>
      </c>
    </row>
    <row r="32" spans="1:4" ht="15.75">
      <c r="A32" s="33">
        <v>2013</v>
      </c>
      <c r="B32" s="5">
        <v>7854.259</v>
      </c>
      <c r="C32" s="5">
        <v>8983.001</v>
      </c>
      <c r="D32" s="34">
        <f t="shared" si="1"/>
        <v>0.8743468914230333</v>
      </c>
    </row>
    <row r="33" spans="1:4" ht="15.75">
      <c r="A33" s="33">
        <v>2014</v>
      </c>
      <c r="B33" s="5">
        <v>8818.345</v>
      </c>
      <c r="C33" s="5">
        <v>10034.542</v>
      </c>
      <c r="D33" s="34">
        <f t="shared" si="1"/>
        <v>0.8787989526577297</v>
      </c>
    </row>
    <row r="34" spans="1:6" ht="15.75">
      <c r="A34" s="33">
        <v>2015</v>
      </c>
      <c r="B34" s="5">
        <v>8069.496</v>
      </c>
      <c r="C34" s="5">
        <v>9183.063</v>
      </c>
      <c r="D34" s="34">
        <f t="shared" si="1"/>
        <v>0.8787368659019327</v>
      </c>
      <c r="F34"/>
    </row>
    <row r="35" spans="1:6" ht="15.75">
      <c r="A35" s="33">
        <v>2016</v>
      </c>
      <c r="B35" s="5">
        <f>6881414/1000</f>
        <v>6881.414</v>
      </c>
      <c r="C35" s="5">
        <f>8286263/1000</f>
        <v>8286.263</v>
      </c>
      <c r="D35" s="34">
        <f t="shared" si="1"/>
        <v>0.8304604862288343</v>
      </c>
      <c r="F35"/>
    </row>
    <row r="36" spans="1:8" ht="15.75">
      <c r="A36" s="309" t="s">
        <v>84</v>
      </c>
      <c r="B36" s="309"/>
      <c r="C36" s="309"/>
      <c r="D36" s="309"/>
      <c r="E36" s="309"/>
      <c r="F36" s="309"/>
      <c r="G36" s="309"/>
      <c r="H36" s="309"/>
    </row>
    <row r="37" ht="15.75">
      <c r="A37" s="1"/>
    </row>
    <row r="38" ht="15.75">
      <c r="A38" s="1" t="s">
        <v>86</v>
      </c>
    </row>
    <row r="39" spans="1:4" ht="15.75">
      <c r="A39" s="4" t="s">
        <v>85</v>
      </c>
      <c r="B39" s="4" t="s">
        <v>15</v>
      </c>
      <c r="C39" s="4" t="s">
        <v>74</v>
      </c>
      <c r="D39" s="4" t="s">
        <v>66</v>
      </c>
    </row>
    <row r="40" spans="1:4" ht="15.75">
      <c r="A40" s="33">
        <v>2011</v>
      </c>
      <c r="B40" s="191">
        <v>2679.036</v>
      </c>
      <c r="C40" s="191">
        <v>190978.87</v>
      </c>
      <c r="D40" s="34">
        <v>0.014027918376519875</v>
      </c>
    </row>
    <row r="41" spans="1:4" ht="15.75">
      <c r="A41" s="33">
        <v>2012</v>
      </c>
      <c r="B41" s="191">
        <v>3220.126</v>
      </c>
      <c r="C41" s="191">
        <v>197570.622</v>
      </c>
      <c r="D41" s="34">
        <v>0.016298607391133285</v>
      </c>
    </row>
    <row r="42" spans="1:7" ht="15.75">
      <c r="A42" s="33">
        <v>2013</v>
      </c>
      <c r="B42" s="191">
        <v>2635.015</v>
      </c>
      <c r="C42" s="191">
        <v>206284.748</v>
      </c>
      <c r="D42" s="34">
        <v>0.012773678255650777</v>
      </c>
      <c r="F42" s="246"/>
      <c r="G42" s="119"/>
    </row>
    <row r="43" spans="1:7" ht="15.75">
      <c r="A43" s="33">
        <v>2014</v>
      </c>
      <c r="B43" s="191">
        <v>3370.974</v>
      </c>
      <c r="C43" s="191">
        <v>224110.98</v>
      </c>
      <c r="D43" s="34">
        <v>0.015041538794752493</v>
      </c>
      <c r="G43" s="119"/>
    </row>
    <row r="44" spans="1:7" ht="15.75">
      <c r="A44" s="33">
        <v>2015</v>
      </c>
      <c r="B44" s="191">
        <v>3592.18</v>
      </c>
      <c r="C44" s="191">
        <v>225261</v>
      </c>
      <c r="D44" s="34">
        <f>+B44/C44</f>
        <v>0.0159467462188306</v>
      </c>
      <c r="G44" s="119"/>
    </row>
    <row r="45" spans="1:7" ht="15.75">
      <c r="A45" s="33">
        <v>2016</v>
      </c>
      <c r="B45" s="191">
        <v>4091.656</v>
      </c>
      <c r="C45" s="191">
        <v>215267.461</v>
      </c>
      <c r="D45" s="34">
        <f>+B45/C45</f>
        <v>0.01900731295381423</v>
      </c>
      <c r="G45" s="119"/>
    </row>
    <row r="46" spans="1:8" ht="15.75">
      <c r="A46" s="309" t="s">
        <v>84</v>
      </c>
      <c r="B46" s="309"/>
      <c r="C46" s="309"/>
      <c r="D46" s="309"/>
      <c r="E46" s="309"/>
      <c r="F46" s="309"/>
      <c r="G46" s="311"/>
      <c r="H46" s="309"/>
    </row>
    <row r="47" spans="1:8" ht="15.75">
      <c r="A47" s="207"/>
      <c r="B47" s="207"/>
      <c r="C47" s="207"/>
      <c r="D47" s="207"/>
      <c r="E47" s="207"/>
      <c r="F47" s="207"/>
      <c r="G47" s="208"/>
      <c r="H47" s="207"/>
    </row>
    <row r="48" spans="1:8" ht="15.75">
      <c r="A48" s="1" t="s">
        <v>265</v>
      </c>
      <c r="B48" s="1"/>
      <c r="C48" s="1"/>
      <c r="D48" s="1"/>
      <c r="E48" s="1"/>
      <c r="F48" s="1"/>
      <c r="G48" s="1"/>
      <c r="H48" s="1"/>
    </row>
    <row r="49" spans="1:8" ht="15.75">
      <c r="A49" s="209" t="s">
        <v>15</v>
      </c>
      <c r="B49" s="303" t="s">
        <v>266</v>
      </c>
      <c r="C49" s="304"/>
      <c r="D49" s="304"/>
      <c r="E49" s="304"/>
      <c r="F49"/>
      <c r="G49"/>
      <c r="H49"/>
    </row>
    <row r="50" spans="1:8" ht="15.75">
      <c r="A50" s="211"/>
      <c r="B50" s="210">
        <v>2007</v>
      </c>
      <c r="C50" s="210">
        <v>2010</v>
      </c>
      <c r="D50" s="210">
        <v>2013</v>
      </c>
      <c r="E50" s="212">
        <v>2015</v>
      </c>
      <c r="F50"/>
      <c r="G50"/>
      <c r="H50"/>
    </row>
    <row r="51" spans="1:8" ht="15.75">
      <c r="A51" s="213" t="s">
        <v>267</v>
      </c>
      <c r="B51" s="214">
        <v>2201911</v>
      </c>
      <c r="C51" s="214">
        <v>2040139</v>
      </c>
      <c r="D51" s="214">
        <v>1835097</v>
      </c>
      <c r="E51" s="214">
        <v>1648599</v>
      </c>
      <c r="F51"/>
      <c r="G51"/>
      <c r="H51"/>
    </row>
    <row r="52" spans="1:8" ht="15.75">
      <c r="A52" s="215" t="s">
        <v>14</v>
      </c>
      <c r="B52" s="216">
        <v>2863612</v>
      </c>
      <c r="C52" s="217">
        <v>2660373</v>
      </c>
      <c r="D52" s="218">
        <v>2428310</v>
      </c>
      <c r="E52" s="217">
        <v>2185449</v>
      </c>
      <c r="F52"/>
      <c r="G52"/>
      <c r="H52"/>
    </row>
    <row r="53" spans="1:8" ht="25.5">
      <c r="A53" s="215" t="s">
        <v>268</v>
      </c>
      <c r="B53" s="219">
        <f>+B51/B52</f>
        <v>0.768927843576574</v>
      </c>
      <c r="C53" s="219">
        <f>+C51/C52</f>
        <v>0.7668620152136562</v>
      </c>
      <c r="D53" s="219">
        <f>+D51/D52</f>
        <v>0.7557095263784278</v>
      </c>
      <c r="E53" s="219">
        <f>+E51/E52</f>
        <v>0.7543525380825633</v>
      </c>
      <c r="F53" s="220"/>
      <c r="G53" s="220"/>
      <c r="H53" s="220"/>
    </row>
    <row r="54" spans="1:8" ht="15.75">
      <c r="A54" s="9" t="s">
        <v>269</v>
      </c>
      <c r="B54" s="9"/>
      <c r="C54" s="9"/>
      <c r="D54" s="9"/>
      <c r="E54" s="9"/>
      <c r="F54" s="221"/>
      <c r="G54" s="221"/>
      <c r="H54" s="221"/>
    </row>
    <row r="55" spans="1:8" ht="15.75">
      <c r="A55" s="305" t="s">
        <v>84</v>
      </c>
      <c r="B55" s="305"/>
      <c r="C55" s="305"/>
      <c r="D55" s="305"/>
      <c r="E55" s="305"/>
      <c r="F55" s="305"/>
      <c r="G55" s="305"/>
      <c r="H55" s="305"/>
    </row>
    <row r="56" spans="1:8" ht="15.75">
      <c r="A56"/>
      <c r="B56"/>
      <c r="C56"/>
      <c r="D56"/>
      <c r="E56"/>
      <c r="F56"/>
      <c r="G56"/>
      <c r="H56"/>
    </row>
    <row r="57" spans="1:8" ht="15.75">
      <c r="A57" s="1" t="s">
        <v>270</v>
      </c>
      <c r="B57" s="1"/>
      <c r="C57" s="1"/>
      <c r="D57" s="1"/>
      <c r="E57" s="1"/>
      <c r="F57" s="1"/>
      <c r="G57"/>
      <c r="H57"/>
    </row>
    <row r="58" spans="1:8" ht="15.75">
      <c r="A58" s="209" t="s">
        <v>15</v>
      </c>
      <c r="B58" s="306" t="s">
        <v>271</v>
      </c>
      <c r="C58" s="307"/>
      <c r="D58" s="308"/>
      <c r="E58"/>
      <c r="F58"/>
      <c r="G58"/>
      <c r="H58"/>
    </row>
    <row r="59" spans="1:8" ht="15.75">
      <c r="A59" s="211"/>
      <c r="B59" s="210">
        <v>2007</v>
      </c>
      <c r="C59" s="210">
        <v>2013</v>
      </c>
      <c r="D59" s="212">
        <v>2015</v>
      </c>
      <c r="E59"/>
      <c r="F59"/>
      <c r="G59"/>
      <c r="H59"/>
    </row>
    <row r="60" spans="1:8" ht="15.75">
      <c r="A60" s="222" t="s">
        <v>267</v>
      </c>
      <c r="B60" s="223">
        <v>141528</v>
      </c>
      <c r="C60" s="223">
        <v>99591</v>
      </c>
      <c r="D60" s="223">
        <v>128136</v>
      </c>
      <c r="E60"/>
      <c r="F60"/>
      <c r="G60"/>
      <c r="H60"/>
    </row>
    <row r="61" spans="1:8" ht="15.75">
      <c r="A61" s="215" t="s">
        <v>14</v>
      </c>
      <c r="B61" s="224">
        <v>3408419</v>
      </c>
      <c r="C61" s="225">
        <v>3007883</v>
      </c>
      <c r="D61" s="225">
        <v>2735857</v>
      </c>
      <c r="E61"/>
      <c r="F61"/>
      <c r="G61"/>
      <c r="H61"/>
    </row>
    <row r="62" spans="1:8" ht="25.5">
      <c r="A62" s="215" t="s">
        <v>268</v>
      </c>
      <c r="B62" s="219">
        <f>+B60/B61</f>
        <v>0.04152306391907802</v>
      </c>
      <c r="C62" s="219">
        <f>+C60/C61</f>
        <v>0.03310999796202179</v>
      </c>
      <c r="D62" s="219">
        <f>+D60/D61</f>
        <v>0.04683578125611097</v>
      </c>
      <c r="E62"/>
      <c r="F62" s="220"/>
      <c r="G62" s="220"/>
      <c r="H62" s="220"/>
    </row>
    <row r="63" spans="1:8" ht="15.75">
      <c r="A63" s="9" t="s">
        <v>272</v>
      </c>
      <c r="B63" s="9"/>
      <c r="C63" s="9"/>
      <c r="D63" s="9"/>
      <c r="E63" s="9"/>
      <c r="F63" s="221"/>
      <c r="G63" s="221"/>
      <c r="H63" s="221"/>
    </row>
    <row r="64" spans="1:8" ht="15.75">
      <c r="A64" s="305" t="s">
        <v>84</v>
      </c>
      <c r="B64" s="305"/>
      <c r="C64" s="305"/>
      <c r="D64" s="305"/>
      <c r="E64" s="305"/>
      <c r="F64" s="305"/>
      <c r="G64" s="305"/>
      <c r="H64" s="305"/>
    </row>
    <row r="65" spans="1:7" ht="15.75">
      <c r="A65" s="1" t="s">
        <v>53</v>
      </c>
      <c r="G65" s="119"/>
    </row>
    <row r="66" spans="1:7" ht="15.75">
      <c r="A66" s="1"/>
      <c r="G66" s="119"/>
    </row>
    <row r="67" spans="1:7" ht="15.75">
      <c r="A67" s="1" t="s">
        <v>275</v>
      </c>
      <c r="G67" s="119"/>
    </row>
    <row r="68" spans="1:7" ht="15.75">
      <c r="A68" s="31" t="s">
        <v>45</v>
      </c>
      <c r="B68" s="183" t="s">
        <v>54</v>
      </c>
      <c r="G68" s="119"/>
    </row>
    <row r="69" spans="1:7" ht="31.5">
      <c r="A69" s="184" t="s">
        <v>135</v>
      </c>
      <c r="B69" s="35">
        <v>15180.550000000001</v>
      </c>
      <c r="G69" s="119"/>
    </row>
    <row r="70" spans="1:2" ht="31.5" customHeight="1">
      <c r="A70" s="184" t="s">
        <v>136</v>
      </c>
      <c r="B70" s="35">
        <v>4056.09</v>
      </c>
    </row>
    <row r="71" spans="1:2" ht="31.5">
      <c r="A71" s="184" t="s">
        <v>137</v>
      </c>
      <c r="B71" s="35">
        <v>557.47</v>
      </c>
    </row>
    <row r="72" spans="1:2" ht="31.5">
      <c r="A72" s="184" t="s">
        <v>138</v>
      </c>
      <c r="B72" s="35">
        <v>0.19</v>
      </c>
    </row>
    <row r="73" spans="1:2" ht="31.5" customHeight="1">
      <c r="A73" s="185" t="s">
        <v>2</v>
      </c>
      <c r="B73" s="186">
        <v>19794.3</v>
      </c>
    </row>
    <row r="74" spans="1:8" ht="15.75">
      <c r="A74" s="309" t="s">
        <v>29</v>
      </c>
      <c r="B74" s="309"/>
      <c r="C74" s="309"/>
      <c r="D74" s="309"/>
      <c r="E74" s="309"/>
      <c r="F74" s="309"/>
      <c r="G74" s="309"/>
      <c r="H74" s="309"/>
    </row>
    <row r="75" spans="1:8" ht="15.75">
      <c r="A75" s="309"/>
      <c r="B75" s="309"/>
      <c r="C75" s="309"/>
      <c r="D75" s="309"/>
      <c r="E75" s="309"/>
      <c r="F75" s="309"/>
      <c r="G75" s="309"/>
      <c r="H75" s="309"/>
    </row>
    <row r="76" spans="1:8" ht="15.75">
      <c r="A76" s="54"/>
      <c r="B76" s="54"/>
      <c r="C76" s="54"/>
      <c r="D76" s="54"/>
      <c r="E76" s="54"/>
      <c r="F76" s="54"/>
      <c r="G76" s="54"/>
      <c r="H76" s="54"/>
    </row>
    <row r="77" ht="15.75">
      <c r="A77" s="1" t="s">
        <v>276</v>
      </c>
    </row>
    <row r="78" spans="1:9" ht="47.25">
      <c r="A78" s="31" t="s">
        <v>277</v>
      </c>
      <c r="B78" s="31" t="s">
        <v>278</v>
      </c>
      <c r="C78" s="31" t="s">
        <v>279</v>
      </c>
      <c r="D78" s="31" t="s">
        <v>56</v>
      </c>
      <c r="E78" s="31" t="s">
        <v>280</v>
      </c>
      <c r="F78" s="31" t="s">
        <v>281</v>
      </c>
      <c r="G78" s="31" t="s">
        <v>282</v>
      </c>
      <c r="H78" s="31" t="s">
        <v>57</v>
      </c>
      <c r="I78" s="53"/>
    </row>
    <row r="79" spans="1:8" ht="31.5" customHeight="1">
      <c r="A79" s="187" t="s">
        <v>135</v>
      </c>
      <c r="B79" s="188">
        <v>12253</v>
      </c>
      <c r="C79" s="188">
        <v>2811.700000048</v>
      </c>
      <c r="D79" s="188">
        <v>0.35000000149</v>
      </c>
      <c r="E79" s="188">
        <v>115.5</v>
      </c>
      <c r="F79" s="188">
        <v>0</v>
      </c>
      <c r="G79" s="188">
        <v>0</v>
      </c>
      <c r="H79" s="188">
        <v>0</v>
      </c>
    </row>
    <row r="80" spans="1:8" ht="31.5" customHeight="1">
      <c r="A80" s="187" t="s">
        <v>136</v>
      </c>
      <c r="B80" s="188">
        <v>3732.1400000045765</v>
      </c>
      <c r="C80" s="188">
        <v>150.00999999977648</v>
      </c>
      <c r="D80" s="188">
        <v>18.809999955773</v>
      </c>
      <c r="E80" s="188">
        <v>147.13999973602</v>
      </c>
      <c r="F80" s="188">
        <v>0</v>
      </c>
      <c r="G80" s="188">
        <v>7.59999998473</v>
      </c>
      <c r="H80" s="188">
        <v>0.3900000117721</v>
      </c>
    </row>
    <row r="81" spans="1:8" ht="31.5" customHeight="1">
      <c r="A81" s="187" t="s">
        <v>137</v>
      </c>
      <c r="B81" s="188">
        <v>369.4199999329</v>
      </c>
      <c r="C81" s="188">
        <v>100</v>
      </c>
      <c r="D81" s="188">
        <v>4.46999999321648</v>
      </c>
      <c r="E81" s="188">
        <v>75.3999999128</v>
      </c>
      <c r="F81" s="188">
        <v>0</v>
      </c>
      <c r="G81" s="188">
        <v>6.42999991588</v>
      </c>
      <c r="H81" s="188">
        <v>1.75</v>
      </c>
    </row>
    <row r="82" spans="1:8" ht="31.5" customHeight="1">
      <c r="A82" s="187" t="s">
        <v>138</v>
      </c>
      <c r="B82" s="188">
        <v>0</v>
      </c>
      <c r="C82" s="188">
        <v>0</v>
      </c>
      <c r="D82" s="188">
        <v>0.189999997616</v>
      </c>
      <c r="E82" s="188">
        <v>0</v>
      </c>
      <c r="F82" s="188">
        <v>0</v>
      </c>
      <c r="G82" s="188">
        <v>0</v>
      </c>
      <c r="H82" s="188">
        <v>0</v>
      </c>
    </row>
    <row r="83" spans="1:8" ht="31.5" customHeight="1">
      <c r="A83" s="185" t="s">
        <v>2</v>
      </c>
      <c r="B83" s="189">
        <v>16354.559999937475</v>
      </c>
      <c r="C83" s="189">
        <v>3061.7100000477767</v>
      </c>
      <c r="D83" s="189">
        <v>23.81999994809548</v>
      </c>
      <c r="E83" s="189">
        <v>338.03999964882</v>
      </c>
      <c r="F83" s="189">
        <v>0</v>
      </c>
      <c r="G83" s="189">
        <v>14.029999900610001</v>
      </c>
      <c r="H83" s="189">
        <v>2.1400000117721</v>
      </c>
    </row>
    <row r="84" spans="1:8" ht="15.75">
      <c r="A84" s="310" t="s">
        <v>29</v>
      </c>
      <c r="B84" s="310"/>
      <c r="C84" s="310"/>
      <c r="D84" s="310"/>
      <c r="E84" s="310"/>
      <c r="F84" s="310"/>
      <c r="G84" s="310"/>
      <c r="H84" s="310"/>
    </row>
    <row r="85" spans="1:8" ht="15.75">
      <c r="A85" s="309"/>
      <c r="B85" s="309"/>
      <c r="C85" s="309"/>
      <c r="D85" s="309"/>
      <c r="E85" s="309"/>
      <c r="F85" s="309"/>
      <c r="G85" s="309"/>
      <c r="H85" s="309"/>
    </row>
  </sheetData>
  <sheetProtection/>
  <mergeCells count="11">
    <mergeCell ref="A84:H85"/>
    <mergeCell ref="A23:H26"/>
    <mergeCell ref="A19:H20"/>
    <mergeCell ref="A36:H36"/>
    <mergeCell ref="A46:H46"/>
    <mergeCell ref="B49:E49"/>
    <mergeCell ref="A55:H55"/>
    <mergeCell ref="B58:D58"/>
    <mergeCell ref="A64:H64"/>
    <mergeCell ref="A5:H7"/>
    <mergeCell ref="A74:H75"/>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Magallanes, Información Censo 2007 y Anual</oddHeader>
  </headerFooter>
  <rowBreaks count="1" manualBreakCount="1">
    <brk id="56" max="7" man="1"/>
  </rowBreaks>
</worksheet>
</file>

<file path=xl/worksheets/sheet7.xml><?xml version="1.0" encoding="utf-8"?>
<worksheet xmlns="http://schemas.openxmlformats.org/spreadsheetml/2006/main" xmlns:r="http://schemas.openxmlformats.org/officeDocument/2006/relationships">
  <dimension ref="A1:AB93"/>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32" hidden="1" customWidth="1"/>
    <col min="2" max="2" width="12.00390625" style="132" customWidth="1"/>
    <col min="3" max="3" width="23.00390625" style="132" customWidth="1"/>
    <col min="4" max="6" width="11.28125" style="132" customWidth="1"/>
    <col min="7" max="7" width="13.421875" style="132" bestFit="1" customWidth="1"/>
    <col min="8" max="8" width="13.8515625" style="132" bestFit="1" customWidth="1"/>
    <col min="9" max="9" width="11.57421875" style="133" customWidth="1"/>
    <col min="10" max="10" width="11.00390625" style="133" customWidth="1"/>
    <col min="11" max="11" width="10.421875" style="132" customWidth="1"/>
    <col min="12" max="13" width="10.421875" style="133" customWidth="1"/>
    <col min="14" max="14" width="10.421875" style="132" customWidth="1"/>
    <col min="15" max="15" width="11.8515625" style="132" customWidth="1"/>
    <col min="16" max="16" width="11.57421875" style="132" bestFit="1" customWidth="1"/>
    <col min="17" max="19" width="11.421875" style="132" customWidth="1"/>
    <col min="20" max="22" width="12.8515625" style="132" bestFit="1" customWidth="1"/>
    <col min="23" max="23" width="11.57421875" style="132" bestFit="1" customWidth="1"/>
    <col min="24" max="26" width="12.8515625" style="132" bestFit="1" customWidth="1"/>
    <col min="27" max="27" width="11.57421875" style="132" bestFit="1" customWidth="1"/>
    <col min="28" max="16384" width="11.421875" style="132" customWidth="1"/>
  </cols>
  <sheetData>
    <row r="1" ht="15">
      <c r="B1" s="131" t="s">
        <v>94</v>
      </c>
    </row>
    <row r="3" spans="2:15" ht="15">
      <c r="B3" s="334" t="s">
        <v>185</v>
      </c>
      <c r="C3" s="334"/>
      <c r="D3" s="334"/>
      <c r="E3" s="334"/>
      <c r="F3" s="334"/>
      <c r="G3" s="334"/>
      <c r="H3" s="334"/>
      <c r="I3" s="334"/>
      <c r="J3" s="334"/>
      <c r="K3" s="334"/>
      <c r="L3" s="334"/>
      <c r="M3" s="334"/>
      <c r="N3" s="334"/>
      <c r="O3" s="334"/>
    </row>
    <row r="4" spans="2:15" ht="15">
      <c r="B4" s="334"/>
      <c r="C4" s="334"/>
      <c r="D4" s="334"/>
      <c r="E4" s="334"/>
      <c r="F4" s="334"/>
      <c r="G4" s="334"/>
      <c r="H4" s="334"/>
      <c r="I4" s="334"/>
      <c r="J4" s="334"/>
      <c r="K4" s="334"/>
      <c r="L4" s="334"/>
      <c r="M4" s="334"/>
      <c r="N4" s="334"/>
      <c r="O4" s="334"/>
    </row>
    <row r="5" spans="2:15" ht="15.75" customHeight="1">
      <c r="B5" s="134"/>
      <c r="C5" s="134"/>
      <c r="D5" s="134"/>
      <c r="E5" s="134"/>
      <c r="F5" s="134"/>
      <c r="G5" s="134"/>
      <c r="H5" s="134"/>
      <c r="I5" s="134"/>
      <c r="J5" s="134"/>
      <c r="K5" s="134"/>
      <c r="L5" s="134"/>
      <c r="M5" s="134"/>
      <c r="N5" s="134"/>
      <c r="O5" s="134"/>
    </row>
    <row r="6" spans="2:15" ht="15.75" customHeight="1">
      <c r="B6" s="135" t="s">
        <v>186</v>
      </c>
      <c r="C6" s="134"/>
      <c r="D6" s="134"/>
      <c r="E6" s="134"/>
      <c r="F6" s="134"/>
      <c r="G6" s="134"/>
      <c r="H6" s="134"/>
      <c r="I6" s="134"/>
      <c r="J6" s="134"/>
      <c r="K6" s="134"/>
      <c r="L6" s="134"/>
      <c r="M6" s="134"/>
      <c r="N6" s="134"/>
      <c r="O6" s="134"/>
    </row>
    <row r="7" spans="2:15" ht="15.75" customHeight="1">
      <c r="B7" s="335" t="s">
        <v>15</v>
      </c>
      <c r="C7" s="335" t="s">
        <v>187</v>
      </c>
      <c r="D7" s="335">
        <v>2017</v>
      </c>
      <c r="E7" s="332" t="s">
        <v>319</v>
      </c>
      <c r="F7" s="333"/>
      <c r="G7" s="136" t="s">
        <v>188</v>
      </c>
      <c r="H7" s="136" t="s">
        <v>189</v>
      </c>
      <c r="I7" s="134"/>
      <c r="J7" s="134"/>
      <c r="K7" s="134"/>
      <c r="L7" s="134"/>
      <c r="M7" s="134"/>
      <c r="N7" s="134"/>
      <c r="O7" s="134"/>
    </row>
    <row r="8" spans="2:15" ht="15.75" customHeight="1">
      <c r="B8" s="335"/>
      <c r="C8" s="335"/>
      <c r="D8" s="335"/>
      <c r="E8" s="137">
        <v>2017</v>
      </c>
      <c r="F8" s="138">
        <v>2018</v>
      </c>
      <c r="G8" s="139">
        <v>2018</v>
      </c>
      <c r="H8" s="139">
        <v>2018</v>
      </c>
      <c r="I8" s="134"/>
      <c r="J8" s="134"/>
      <c r="K8" s="134"/>
      <c r="L8" s="134"/>
      <c r="M8" s="134"/>
      <c r="N8" s="134"/>
      <c r="O8" s="134"/>
    </row>
    <row r="9" spans="2:15" ht="15.75" customHeight="1">
      <c r="B9" s="336" t="s">
        <v>136</v>
      </c>
      <c r="C9" s="140" t="s">
        <v>320</v>
      </c>
      <c r="D9" s="141">
        <v>24229.881950000003</v>
      </c>
      <c r="E9" s="141">
        <v>2812.9331899999997</v>
      </c>
      <c r="F9" s="141">
        <v>3660.0485299999996</v>
      </c>
      <c r="G9" s="142">
        <v>0.9999999999999999</v>
      </c>
      <c r="H9" s="143">
        <v>0.7769458336064723</v>
      </c>
      <c r="I9" s="134"/>
      <c r="J9" s="134"/>
      <c r="K9" s="134"/>
      <c r="L9" s="134"/>
      <c r="M9" s="134"/>
      <c r="N9" s="134"/>
      <c r="O9" s="134"/>
    </row>
    <row r="10" spans="2:15" ht="15.75" customHeight="1">
      <c r="B10" s="336"/>
      <c r="C10" s="140" t="s">
        <v>321</v>
      </c>
      <c r="D10" s="141">
        <v>2708.70707</v>
      </c>
      <c r="E10" s="141">
        <v>332.53607</v>
      </c>
      <c r="F10" s="141">
        <v>211.16341999999997</v>
      </c>
      <c r="G10" s="142">
        <v>0.002467972669590166</v>
      </c>
      <c r="H10" s="143">
        <v>0.04482523606841181</v>
      </c>
      <c r="I10" s="134"/>
      <c r="J10" s="134"/>
      <c r="K10" s="134"/>
      <c r="L10" s="134"/>
      <c r="M10" s="134"/>
      <c r="N10" s="134"/>
      <c r="O10" s="134"/>
    </row>
    <row r="11" spans="2:15" ht="15.75" customHeight="1">
      <c r="B11" s="336"/>
      <c r="C11" s="140" t="s">
        <v>322</v>
      </c>
      <c r="D11" s="141">
        <v>1951.35258</v>
      </c>
      <c r="E11" s="141">
        <v>52.14874</v>
      </c>
      <c r="F11" s="141">
        <v>160.59779999999998</v>
      </c>
      <c r="G11" s="142">
        <v>1</v>
      </c>
      <c r="H11" s="143">
        <v>0.034091294302145636</v>
      </c>
      <c r="I11" s="134"/>
      <c r="J11" s="134"/>
      <c r="K11" s="134"/>
      <c r="L11" s="134"/>
      <c r="M11" s="134"/>
      <c r="N11" s="134"/>
      <c r="O11" s="134"/>
    </row>
    <row r="12" spans="2:15" ht="15.75" customHeight="1">
      <c r="B12" s="336"/>
      <c r="C12" s="140" t="s">
        <v>323</v>
      </c>
      <c r="D12" s="141">
        <v>30373.762580000013</v>
      </c>
      <c r="E12" s="141">
        <v>66.38967</v>
      </c>
      <c r="F12" s="141">
        <v>95.39211</v>
      </c>
      <c r="G12" s="142">
        <v>1</v>
      </c>
      <c r="H12" s="143">
        <v>0.02024959554933287</v>
      </c>
      <c r="I12" s="134"/>
      <c r="J12" s="134"/>
      <c r="K12" s="134"/>
      <c r="L12" s="134"/>
      <c r="M12" s="134"/>
      <c r="N12" s="134"/>
      <c r="O12" s="134"/>
    </row>
    <row r="13" spans="2:15" ht="15.75" customHeight="1">
      <c r="B13" s="336"/>
      <c r="C13" s="140" t="s">
        <v>324</v>
      </c>
      <c r="D13" s="141">
        <v>34.928200000000004</v>
      </c>
      <c r="E13" s="141">
        <v>34.928200000000004</v>
      </c>
      <c r="F13" s="141">
        <v>8.792</v>
      </c>
      <c r="G13" s="142">
        <v>0.010705617450078515</v>
      </c>
      <c r="H13" s="143">
        <v>0.0018663434960159136</v>
      </c>
      <c r="I13" s="134"/>
      <c r="J13" s="134"/>
      <c r="K13" s="134"/>
      <c r="L13" s="134"/>
      <c r="M13" s="134"/>
      <c r="N13" s="134"/>
      <c r="O13" s="134"/>
    </row>
    <row r="14" spans="2:15" ht="15.75" customHeight="1">
      <c r="B14" s="336"/>
      <c r="C14" s="140" t="s">
        <v>325</v>
      </c>
      <c r="D14" s="141">
        <v>5.26</v>
      </c>
      <c r="E14" s="141">
        <v>5.26</v>
      </c>
      <c r="F14" s="141">
        <v>0</v>
      </c>
      <c r="G14" s="142">
        <v>0</v>
      </c>
      <c r="H14" s="143">
        <v>0</v>
      </c>
      <c r="I14" s="134"/>
      <c r="J14" s="134"/>
      <c r="K14" s="134"/>
      <c r="L14" s="134"/>
      <c r="M14" s="134"/>
      <c r="N14" s="134"/>
      <c r="O14" s="134"/>
    </row>
    <row r="15" spans="2:15" ht="15.75" customHeight="1">
      <c r="B15" s="336"/>
      <c r="C15" s="140" t="s">
        <v>326</v>
      </c>
      <c r="D15" s="141">
        <v>591.58848</v>
      </c>
      <c r="E15" s="141">
        <v>0</v>
      </c>
      <c r="F15" s="141">
        <v>0</v>
      </c>
      <c r="G15" s="142">
        <v>0</v>
      </c>
      <c r="H15" s="143">
        <v>0</v>
      </c>
      <c r="I15" s="134"/>
      <c r="J15" s="134"/>
      <c r="K15" s="134"/>
      <c r="L15" s="134"/>
      <c r="M15" s="134"/>
      <c r="N15" s="134"/>
      <c r="O15" s="134"/>
    </row>
    <row r="16" spans="2:15" ht="15.75" customHeight="1">
      <c r="B16" s="336"/>
      <c r="C16" s="140" t="s">
        <v>327</v>
      </c>
      <c r="D16" s="141">
        <v>0</v>
      </c>
      <c r="E16" s="141">
        <v>0</v>
      </c>
      <c r="F16" s="141">
        <v>0</v>
      </c>
      <c r="G16" s="142">
        <v>0</v>
      </c>
      <c r="H16" s="143">
        <v>0</v>
      </c>
      <c r="I16" s="134"/>
      <c r="J16" s="134"/>
      <c r="K16" s="134"/>
      <c r="L16" s="134"/>
      <c r="M16" s="134"/>
      <c r="N16" s="134"/>
      <c r="O16" s="134"/>
    </row>
    <row r="17" spans="2:15" ht="15.75" customHeight="1">
      <c r="B17" s="336"/>
      <c r="C17" s="140" t="s">
        <v>6</v>
      </c>
      <c r="D17" s="141">
        <v>5609.727660000033</v>
      </c>
      <c r="E17" s="141">
        <v>234.49775999999974</v>
      </c>
      <c r="F17" s="141">
        <v>574.8217100000011</v>
      </c>
      <c r="G17" s="142"/>
      <c r="H17" s="143">
        <v>0.12202169697762144</v>
      </c>
      <c r="I17" s="134"/>
      <c r="J17" s="134"/>
      <c r="K17" s="134"/>
      <c r="L17" s="134"/>
      <c r="M17" s="134"/>
      <c r="N17" s="134"/>
      <c r="O17" s="134"/>
    </row>
    <row r="18" spans="2:15" ht="15.75" customHeight="1">
      <c r="B18" s="337"/>
      <c r="C18" s="136" t="s">
        <v>18</v>
      </c>
      <c r="D18" s="144">
        <v>65505.20852000005</v>
      </c>
      <c r="E18" s="144">
        <v>3538.6936299999998</v>
      </c>
      <c r="F18" s="144">
        <v>4710.815570000001</v>
      </c>
      <c r="G18" s="145"/>
      <c r="H18" s="145">
        <v>1</v>
      </c>
      <c r="I18" s="134"/>
      <c r="J18" s="134"/>
      <c r="K18" s="134"/>
      <c r="L18" s="134"/>
      <c r="M18" s="134"/>
      <c r="N18" s="134"/>
      <c r="O18" s="134"/>
    </row>
    <row r="19" spans="2:15" ht="15.75" customHeight="1">
      <c r="B19" s="146" t="s">
        <v>190</v>
      </c>
      <c r="C19" s="147"/>
      <c r="D19" s="148"/>
      <c r="E19" s="148"/>
      <c r="F19" s="148"/>
      <c r="G19" s="149"/>
      <c r="H19" s="149"/>
      <c r="I19" s="134"/>
      <c r="J19" s="134"/>
      <c r="K19" s="134"/>
      <c r="L19" s="134"/>
      <c r="M19" s="134"/>
      <c r="N19" s="134"/>
      <c r="O19" s="134"/>
    </row>
    <row r="20" spans="2:15" ht="15.75" customHeight="1">
      <c r="B20" s="150" t="s">
        <v>191</v>
      </c>
      <c r="C20" s="147"/>
      <c r="D20" s="148"/>
      <c r="E20" s="148"/>
      <c r="F20" s="148"/>
      <c r="G20" s="149"/>
      <c r="H20" s="149"/>
      <c r="I20" s="134"/>
      <c r="J20" s="134"/>
      <c r="K20" s="134"/>
      <c r="L20" s="134"/>
      <c r="M20" s="134"/>
      <c r="N20" s="134"/>
      <c r="O20" s="134"/>
    </row>
    <row r="21" spans="2:15" ht="15.75" customHeight="1">
      <c r="B21" s="134"/>
      <c r="C21" s="134"/>
      <c r="D21" s="134"/>
      <c r="E21" s="134"/>
      <c r="F21" s="134"/>
      <c r="G21" s="134"/>
      <c r="H21" s="134"/>
      <c r="I21" s="134"/>
      <c r="J21" s="134"/>
      <c r="K21" s="134"/>
      <c r="L21" s="134"/>
      <c r="M21" s="134"/>
      <c r="N21" s="134"/>
      <c r="O21" s="134"/>
    </row>
    <row r="22" spans="2:15" ht="15.75" customHeight="1">
      <c r="B22" s="135" t="s">
        <v>192</v>
      </c>
      <c r="C22" s="134"/>
      <c r="D22" s="134"/>
      <c r="E22" s="134"/>
      <c r="F22" s="134"/>
      <c r="G22" s="151"/>
      <c r="H22" s="151"/>
      <c r="I22" s="151"/>
      <c r="J22" s="151"/>
      <c r="K22" s="151"/>
      <c r="L22" s="151"/>
      <c r="M22" s="151"/>
      <c r="N22" s="151"/>
      <c r="O22" s="151"/>
    </row>
    <row r="23" spans="2:15" ht="30.75" customHeight="1">
      <c r="B23" s="319" t="s">
        <v>193</v>
      </c>
      <c r="C23" s="320"/>
      <c r="D23" s="320"/>
      <c r="E23" s="321"/>
      <c r="F23" s="328" t="s">
        <v>194</v>
      </c>
      <c r="G23" s="328" t="s">
        <v>195</v>
      </c>
      <c r="H23" s="329" t="s">
        <v>196</v>
      </c>
      <c r="I23" s="330"/>
      <c r="J23" s="331"/>
      <c r="K23" s="329" t="s">
        <v>197</v>
      </c>
      <c r="L23" s="330"/>
      <c r="M23" s="330"/>
      <c r="N23" s="330"/>
      <c r="O23" s="331"/>
    </row>
    <row r="24" spans="2:15" ht="15.75" customHeight="1">
      <c r="B24" s="322"/>
      <c r="C24" s="323"/>
      <c r="D24" s="323"/>
      <c r="E24" s="324"/>
      <c r="F24" s="328"/>
      <c r="G24" s="328"/>
      <c r="H24" s="332" t="s">
        <v>319</v>
      </c>
      <c r="I24" s="333"/>
      <c r="J24" s="152" t="s">
        <v>19</v>
      </c>
      <c r="K24" s="332" t="s">
        <v>319</v>
      </c>
      <c r="L24" s="333"/>
      <c r="M24" s="152" t="s">
        <v>19</v>
      </c>
      <c r="N24" s="153" t="s">
        <v>198</v>
      </c>
      <c r="O24" s="152" t="s">
        <v>188</v>
      </c>
    </row>
    <row r="25" spans="2:15" ht="15" customHeight="1">
      <c r="B25" s="325"/>
      <c r="C25" s="326"/>
      <c r="D25" s="326"/>
      <c r="E25" s="327"/>
      <c r="F25" s="328"/>
      <c r="G25" s="328"/>
      <c r="H25" s="192">
        <f>+E8</f>
        <v>2017</v>
      </c>
      <c r="I25" s="193">
        <f>+F8</f>
        <v>2018</v>
      </c>
      <c r="J25" s="199">
        <v>1.6283837211589525</v>
      </c>
      <c r="K25" s="195">
        <v>52.14874</v>
      </c>
      <c r="L25" s="195">
        <v>160.59779999999998</v>
      </c>
      <c r="M25" s="199">
        <v>2.0796103606721847</v>
      </c>
      <c r="N25" s="196">
        <v>0.034091294302145636</v>
      </c>
      <c r="O25" s="200">
        <v>1</v>
      </c>
    </row>
    <row r="26" spans="1:27" s="154" customFormat="1" ht="15">
      <c r="A26" s="154">
        <v>1</v>
      </c>
      <c r="B26" s="312" t="s">
        <v>328</v>
      </c>
      <c r="C26" s="313"/>
      <c r="D26" s="313"/>
      <c r="E26" s="314"/>
      <c r="F26" s="155">
        <v>2044220</v>
      </c>
      <c r="G26" s="140" t="s">
        <v>343</v>
      </c>
      <c r="H26" s="156">
        <v>0.79892</v>
      </c>
      <c r="I26" s="156">
        <v>9.86005</v>
      </c>
      <c r="J26" s="157">
        <v>11.341723827166673</v>
      </c>
      <c r="K26" s="156">
        <v>4.31712</v>
      </c>
      <c r="L26" s="156">
        <v>69.57386</v>
      </c>
      <c r="M26" s="157">
        <v>15.115804054554888</v>
      </c>
      <c r="N26" s="158">
        <v>0.014768962818894645</v>
      </c>
      <c r="O26" s="159">
        <v>1</v>
      </c>
      <c r="P26" s="132"/>
      <c r="Q26" s="132"/>
      <c r="R26" s="132"/>
      <c r="S26" s="132"/>
      <c r="T26" s="132"/>
      <c r="U26" s="132"/>
      <c r="V26" s="132"/>
      <c r="W26" s="132"/>
      <c r="X26" s="132"/>
      <c r="Y26" s="132"/>
      <c r="Z26" s="132"/>
      <c r="AA26" s="132"/>
    </row>
    <row r="27" spans="2:27" s="154" customFormat="1" ht="15">
      <c r="B27" s="312" t="s">
        <v>329</v>
      </c>
      <c r="C27" s="313"/>
      <c r="D27" s="313"/>
      <c r="E27" s="314"/>
      <c r="F27" s="155">
        <v>2044290</v>
      </c>
      <c r="G27" s="140" t="s">
        <v>343</v>
      </c>
      <c r="H27" s="156">
        <v>19.19953</v>
      </c>
      <c r="I27" s="156">
        <v>1.5059200000000001</v>
      </c>
      <c r="J27" s="157">
        <v>-0.921564746637027</v>
      </c>
      <c r="K27" s="156">
        <v>62.07255</v>
      </c>
      <c r="L27" s="156">
        <v>16.30837</v>
      </c>
      <c r="M27" s="157">
        <v>-0.7372692115919194</v>
      </c>
      <c r="N27" s="158">
        <v>0.003461899485910037</v>
      </c>
      <c r="O27" s="159">
        <v>1</v>
      </c>
      <c r="P27" s="132"/>
      <c r="Q27" s="132"/>
      <c r="R27" s="132"/>
      <c r="S27" s="132"/>
      <c r="T27" s="132"/>
      <c r="U27" s="132"/>
      <c r="V27" s="132"/>
      <c r="W27" s="132"/>
      <c r="X27" s="132"/>
      <c r="Y27" s="132"/>
      <c r="Z27" s="132"/>
      <c r="AA27" s="132"/>
    </row>
    <row r="28" spans="2:27" s="154" customFormat="1" ht="15">
      <c r="B28" s="312" t="s">
        <v>330</v>
      </c>
      <c r="C28" s="313"/>
      <c r="D28" s="313"/>
      <c r="E28" s="314"/>
      <c r="F28" s="155">
        <v>2044300</v>
      </c>
      <c r="G28" s="140" t="s">
        <v>343</v>
      </c>
      <c r="H28" s="156">
        <v>0</v>
      </c>
      <c r="I28" s="156">
        <v>1.0010299999999999</v>
      </c>
      <c r="J28" s="157" t="s">
        <v>344</v>
      </c>
      <c r="K28" s="156">
        <v>0</v>
      </c>
      <c r="L28" s="156">
        <v>9.509879999999999</v>
      </c>
      <c r="M28" s="157" t="s">
        <v>344</v>
      </c>
      <c r="N28" s="158">
        <v>0.0020187332445281863</v>
      </c>
      <c r="O28" s="159">
        <v>1</v>
      </c>
      <c r="P28" s="132"/>
      <c r="Q28" s="132"/>
      <c r="R28" s="132"/>
      <c r="S28" s="132"/>
      <c r="T28" s="132"/>
      <c r="U28" s="132"/>
      <c r="V28" s="132"/>
      <c r="W28" s="132"/>
      <c r="X28" s="132"/>
      <c r="Y28" s="132"/>
      <c r="Z28" s="132"/>
      <c r="AA28" s="132"/>
    </row>
    <row r="29" spans="2:27" s="154" customFormat="1" ht="15">
      <c r="B29" s="312" t="s">
        <v>331</v>
      </c>
      <c r="C29" s="313"/>
      <c r="D29" s="313"/>
      <c r="E29" s="314"/>
      <c r="F29" s="155">
        <v>6031930</v>
      </c>
      <c r="G29" s="140" t="s">
        <v>343</v>
      </c>
      <c r="H29" s="156">
        <v>0.33</v>
      </c>
      <c r="I29" s="156">
        <v>0.5</v>
      </c>
      <c r="J29" s="157">
        <v>0.515151515151515</v>
      </c>
      <c r="K29" s="156">
        <v>10.85517</v>
      </c>
      <c r="L29" s="156">
        <v>8.792</v>
      </c>
      <c r="M29" s="157">
        <v>-0.19006335230125365</v>
      </c>
      <c r="N29" s="158">
        <v>0.0018663434960159136</v>
      </c>
      <c r="O29" s="159">
        <v>0.02110297107366406</v>
      </c>
      <c r="P29" s="132"/>
      <c r="Q29" s="132"/>
      <c r="R29" s="132"/>
      <c r="S29" s="132"/>
      <c r="T29" s="132"/>
      <c r="U29" s="132"/>
      <c r="V29" s="132"/>
      <c r="W29" s="132"/>
      <c r="X29" s="132"/>
      <c r="Y29" s="132"/>
      <c r="Z29" s="132"/>
      <c r="AA29" s="132"/>
    </row>
    <row r="30" spans="2:27" s="154" customFormat="1" ht="15">
      <c r="B30" s="312" t="s">
        <v>332</v>
      </c>
      <c r="C30" s="313"/>
      <c r="D30" s="313"/>
      <c r="E30" s="314"/>
      <c r="F30" s="155">
        <v>2023020</v>
      </c>
      <c r="G30" s="140" t="s">
        <v>343</v>
      </c>
      <c r="H30" s="156">
        <v>0</v>
      </c>
      <c r="I30" s="156">
        <v>0</v>
      </c>
      <c r="J30" s="157" t="s">
        <v>344</v>
      </c>
      <c r="K30" s="156">
        <v>0</v>
      </c>
      <c r="L30" s="156">
        <v>0</v>
      </c>
      <c r="M30" s="157" t="s">
        <v>344</v>
      </c>
      <c r="N30" s="158">
        <v>0</v>
      </c>
      <c r="O30" s="159">
        <v>0</v>
      </c>
      <c r="P30" s="132"/>
      <c r="Q30" s="132"/>
      <c r="R30" s="132"/>
      <c r="S30" s="132"/>
      <c r="T30" s="132"/>
      <c r="U30" s="132"/>
      <c r="V30" s="132"/>
      <c r="W30" s="132"/>
      <c r="X30" s="132"/>
      <c r="Y30" s="132"/>
      <c r="Z30" s="132"/>
      <c r="AA30" s="132"/>
    </row>
    <row r="31" spans="2:27" s="154" customFormat="1" ht="15">
      <c r="B31" s="312" t="s">
        <v>333</v>
      </c>
      <c r="C31" s="313"/>
      <c r="D31" s="313"/>
      <c r="E31" s="314"/>
      <c r="F31" s="155">
        <v>2044230</v>
      </c>
      <c r="G31" s="140" t="s">
        <v>343</v>
      </c>
      <c r="H31" s="156">
        <v>0</v>
      </c>
      <c r="I31" s="156">
        <v>0</v>
      </c>
      <c r="J31" s="157" t="s">
        <v>344</v>
      </c>
      <c r="K31" s="156">
        <v>0</v>
      </c>
      <c r="L31" s="156">
        <v>0</v>
      </c>
      <c r="M31" s="157" t="s">
        <v>344</v>
      </c>
      <c r="N31" s="158">
        <v>0</v>
      </c>
      <c r="O31" s="159" t="s">
        <v>344</v>
      </c>
      <c r="P31" s="132"/>
      <c r="Q31" s="132"/>
      <c r="R31" s="132"/>
      <c r="S31" s="132"/>
      <c r="T31" s="132"/>
      <c r="U31" s="132"/>
      <c r="V31" s="132"/>
      <c r="W31" s="132"/>
      <c r="X31" s="132"/>
      <c r="Y31" s="132"/>
      <c r="Z31" s="132"/>
      <c r="AA31" s="132"/>
    </row>
    <row r="32" spans="2:27" s="154" customFormat="1" ht="15">
      <c r="B32" s="312" t="s">
        <v>334</v>
      </c>
      <c r="C32" s="313"/>
      <c r="D32" s="313"/>
      <c r="E32" s="314"/>
      <c r="F32" s="155">
        <v>7123910</v>
      </c>
      <c r="G32" s="140" t="s">
        <v>343</v>
      </c>
      <c r="H32" s="156">
        <v>0</v>
      </c>
      <c r="I32" s="156">
        <v>0</v>
      </c>
      <c r="J32" s="157" t="s">
        <v>344</v>
      </c>
      <c r="K32" s="156">
        <v>0</v>
      </c>
      <c r="L32" s="156">
        <v>0</v>
      </c>
      <c r="M32" s="157" t="s">
        <v>344</v>
      </c>
      <c r="N32" s="158">
        <v>0</v>
      </c>
      <c r="O32" s="159">
        <v>0</v>
      </c>
      <c r="P32" s="132"/>
      <c r="Q32" s="132"/>
      <c r="R32" s="132"/>
      <c r="S32" s="132"/>
      <c r="T32" s="132"/>
      <c r="U32" s="132"/>
      <c r="V32" s="132"/>
      <c r="W32" s="132"/>
      <c r="X32" s="132"/>
      <c r="Y32" s="132"/>
      <c r="Z32" s="132"/>
      <c r="AA32" s="132"/>
    </row>
    <row r="33" spans="2:27" s="154" customFormat="1" ht="15">
      <c r="B33" s="312" t="s">
        <v>335</v>
      </c>
      <c r="C33" s="313"/>
      <c r="D33" s="313"/>
      <c r="E33" s="314"/>
      <c r="F33" s="155">
        <v>41015000</v>
      </c>
      <c r="G33" s="140" t="s">
        <v>343</v>
      </c>
      <c r="H33" s="156">
        <v>0</v>
      </c>
      <c r="I33" s="156">
        <v>0</v>
      </c>
      <c r="J33" s="157" t="s">
        <v>344</v>
      </c>
      <c r="K33" s="156">
        <v>0</v>
      </c>
      <c r="L33" s="156">
        <v>0</v>
      </c>
      <c r="M33" s="157" t="s">
        <v>344</v>
      </c>
      <c r="N33" s="158">
        <v>0</v>
      </c>
      <c r="O33" s="159">
        <v>0</v>
      </c>
      <c r="P33" s="132"/>
      <c r="Q33" s="132"/>
      <c r="R33" s="132"/>
      <c r="S33" s="132"/>
      <c r="T33" s="132"/>
      <c r="U33" s="132"/>
      <c r="V33" s="132"/>
      <c r="W33" s="132"/>
      <c r="X33" s="132"/>
      <c r="Y33" s="132"/>
      <c r="Z33" s="132"/>
      <c r="AA33" s="132"/>
    </row>
    <row r="34" spans="2:27" s="154" customFormat="1" ht="15">
      <c r="B34" s="312" t="s">
        <v>336</v>
      </c>
      <c r="C34" s="313"/>
      <c r="D34" s="313"/>
      <c r="E34" s="314"/>
      <c r="F34" s="155">
        <v>20094100</v>
      </c>
      <c r="G34" s="140" t="s">
        <v>343</v>
      </c>
      <c r="H34" s="156">
        <v>0.04474</v>
      </c>
      <c r="I34" s="156">
        <v>0</v>
      </c>
      <c r="J34" s="157" t="s">
        <v>344</v>
      </c>
      <c r="K34" s="156">
        <v>0.03648</v>
      </c>
      <c r="L34" s="156">
        <v>0</v>
      </c>
      <c r="M34" s="157" t="s">
        <v>344</v>
      </c>
      <c r="N34" s="158">
        <v>0</v>
      </c>
      <c r="O34" s="159" t="s">
        <v>344</v>
      </c>
      <c r="P34" s="132"/>
      <c r="Q34" s="132"/>
      <c r="R34" s="132"/>
      <c r="S34" s="132"/>
      <c r="T34" s="132"/>
      <c r="U34" s="132"/>
      <c r="V34" s="132"/>
      <c r="W34" s="132"/>
      <c r="X34" s="132"/>
      <c r="Y34" s="132"/>
      <c r="Z34" s="132"/>
      <c r="AA34" s="132"/>
    </row>
    <row r="35" spans="2:27" s="154" customFormat="1" ht="15">
      <c r="B35" s="312" t="s">
        <v>337</v>
      </c>
      <c r="C35" s="313"/>
      <c r="D35" s="313"/>
      <c r="E35" s="314"/>
      <c r="F35" s="155">
        <v>2062100</v>
      </c>
      <c r="G35" s="140" t="s">
        <v>343</v>
      </c>
      <c r="H35" s="156">
        <v>0</v>
      </c>
      <c r="I35" s="156">
        <v>0</v>
      </c>
      <c r="J35" s="157" t="s">
        <v>344</v>
      </c>
      <c r="K35" s="156">
        <v>0</v>
      </c>
      <c r="L35" s="156">
        <v>0</v>
      </c>
      <c r="M35" s="157" t="s">
        <v>344</v>
      </c>
      <c r="N35" s="158">
        <v>0</v>
      </c>
      <c r="O35" s="159">
        <v>0</v>
      </c>
      <c r="P35" s="132"/>
      <c r="Q35" s="132"/>
      <c r="R35" s="132"/>
      <c r="S35" s="132"/>
      <c r="T35" s="132"/>
      <c r="U35" s="132"/>
      <c r="V35" s="132"/>
      <c r="W35" s="132"/>
      <c r="X35" s="132"/>
      <c r="Y35" s="132"/>
      <c r="Z35" s="132"/>
      <c r="AA35" s="132"/>
    </row>
    <row r="36" spans="2:27" s="154" customFormat="1" ht="15">
      <c r="B36" s="312" t="s">
        <v>338</v>
      </c>
      <c r="C36" s="313"/>
      <c r="D36" s="313"/>
      <c r="E36" s="314"/>
      <c r="F36" s="155">
        <v>22030000</v>
      </c>
      <c r="G36" s="140" t="s">
        <v>345</v>
      </c>
      <c r="H36" s="156">
        <v>0</v>
      </c>
      <c r="I36" s="156">
        <v>0</v>
      </c>
      <c r="J36" s="157" t="s">
        <v>344</v>
      </c>
      <c r="K36" s="156">
        <v>0</v>
      </c>
      <c r="L36" s="156">
        <v>0</v>
      </c>
      <c r="M36" s="157" t="s">
        <v>344</v>
      </c>
      <c r="N36" s="158">
        <v>0</v>
      </c>
      <c r="O36" s="159">
        <v>0</v>
      </c>
      <c r="P36" s="132"/>
      <c r="Q36" s="132"/>
      <c r="R36" s="132"/>
      <c r="S36" s="132"/>
      <c r="T36" s="132"/>
      <c r="U36" s="132"/>
      <c r="V36" s="132"/>
      <c r="W36" s="132"/>
      <c r="X36" s="132"/>
      <c r="Y36" s="132"/>
      <c r="Z36" s="132"/>
      <c r="AA36" s="132"/>
    </row>
    <row r="37" spans="2:27" s="154" customFormat="1" ht="15">
      <c r="B37" s="312" t="s">
        <v>339</v>
      </c>
      <c r="C37" s="313"/>
      <c r="D37" s="313"/>
      <c r="E37" s="314"/>
      <c r="F37" s="155">
        <v>19019011</v>
      </c>
      <c r="G37" s="140" t="s">
        <v>343</v>
      </c>
      <c r="H37" s="156">
        <v>0.0864</v>
      </c>
      <c r="I37" s="156">
        <v>0</v>
      </c>
      <c r="J37" s="157" t="s">
        <v>344</v>
      </c>
      <c r="K37" s="156">
        <v>0.328</v>
      </c>
      <c r="L37" s="156">
        <v>0</v>
      </c>
      <c r="M37" s="157" t="s">
        <v>344</v>
      </c>
      <c r="N37" s="158">
        <v>0</v>
      </c>
      <c r="O37" s="159">
        <v>0</v>
      </c>
      <c r="P37" s="132"/>
      <c r="Q37" s="132"/>
      <c r="R37" s="132"/>
      <c r="S37" s="132"/>
      <c r="T37" s="132"/>
      <c r="U37" s="132"/>
      <c r="V37" s="132"/>
      <c r="W37" s="132"/>
      <c r="X37" s="132"/>
      <c r="Y37" s="132"/>
      <c r="Z37" s="132"/>
      <c r="AA37" s="132"/>
    </row>
    <row r="38" spans="2:27" s="154" customFormat="1" ht="15">
      <c r="B38" s="312" t="s">
        <v>340</v>
      </c>
      <c r="C38" s="313"/>
      <c r="D38" s="313"/>
      <c r="E38" s="314"/>
      <c r="F38" s="155">
        <v>22042167</v>
      </c>
      <c r="G38" s="140" t="s">
        <v>345</v>
      </c>
      <c r="H38" s="156">
        <v>0.324</v>
      </c>
      <c r="I38" s="156">
        <v>0</v>
      </c>
      <c r="J38" s="157" t="s">
        <v>344</v>
      </c>
      <c r="K38" s="156">
        <v>1.85668</v>
      </c>
      <c r="L38" s="156">
        <v>0</v>
      </c>
      <c r="M38" s="157" t="s">
        <v>344</v>
      </c>
      <c r="N38" s="158">
        <v>0</v>
      </c>
      <c r="O38" s="159">
        <v>0</v>
      </c>
      <c r="P38" s="132"/>
      <c r="Q38" s="132"/>
      <c r="R38" s="132"/>
      <c r="S38" s="132"/>
      <c r="T38" s="132"/>
      <c r="U38" s="132"/>
      <c r="V38" s="132"/>
      <c r="W38" s="132"/>
      <c r="X38" s="132"/>
      <c r="Y38" s="132"/>
      <c r="Z38" s="132"/>
      <c r="AA38" s="132"/>
    </row>
    <row r="39" spans="2:27" s="154" customFormat="1" ht="15">
      <c r="B39" s="312" t="s">
        <v>341</v>
      </c>
      <c r="C39" s="313"/>
      <c r="D39" s="313"/>
      <c r="E39" s="314"/>
      <c r="F39" s="155">
        <v>5040020</v>
      </c>
      <c r="G39" s="140" t="s">
        <v>343</v>
      </c>
      <c r="H39" s="156">
        <v>0</v>
      </c>
      <c r="I39" s="156">
        <v>0</v>
      </c>
      <c r="J39" s="157" t="s">
        <v>344</v>
      </c>
      <c r="K39" s="156">
        <v>0</v>
      </c>
      <c r="L39" s="156">
        <v>0</v>
      </c>
      <c r="M39" s="157" t="s">
        <v>344</v>
      </c>
      <c r="N39" s="158">
        <v>0</v>
      </c>
      <c r="O39" s="159">
        <v>0</v>
      </c>
      <c r="P39" s="132"/>
      <c r="Q39" s="132"/>
      <c r="R39" s="132"/>
      <c r="S39" s="132"/>
      <c r="T39" s="132"/>
      <c r="U39" s="132"/>
      <c r="V39" s="132"/>
      <c r="W39" s="132"/>
      <c r="X39" s="132"/>
      <c r="Y39" s="132"/>
      <c r="Z39" s="132"/>
      <c r="AA39" s="132"/>
    </row>
    <row r="40" spans="1:27" s="154" customFormat="1" ht="15">
      <c r="A40" s="154">
        <v>2</v>
      </c>
      <c r="B40" s="312" t="s">
        <v>6</v>
      </c>
      <c r="C40" s="313"/>
      <c r="D40" s="313"/>
      <c r="E40" s="314"/>
      <c r="F40" s="155">
        <v>0</v>
      </c>
      <c r="G40" s="140">
        <v>0</v>
      </c>
      <c r="H40" s="156">
        <v>0</v>
      </c>
      <c r="I40" s="156">
        <v>0</v>
      </c>
      <c r="J40" s="157">
        <v>0</v>
      </c>
      <c r="K40" s="156">
        <v>115.59240999999975</v>
      </c>
      <c r="L40" s="156">
        <v>0</v>
      </c>
      <c r="M40" s="157" t="s">
        <v>344</v>
      </c>
      <c r="N40" s="158">
        <v>0</v>
      </c>
      <c r="O40" s="159">
        <v>0</v>
      </c>
      <c r="P40" s="132"/>
      <c r="Q40" s="132"/>
      <c r="R40" s="132"/>
      <c r="S40" s="132"/>
      <c r="T40" s="132"/>
      <c r="U40" s="132"/>
      <c r="V40" s="132"/>
      <c r="W40" s="132"/>
      <c r="X40" s="132"/>
      <c r="Y40" s="132"/>
      <c r="Z40" s="132"/>
      <c r="AA40" s="132"/>
    </row>
    <row r="41" spans="1:27" s="154" customFormat="1" ht="15">
      <c r="A41" s="154">
        <v>3</v>
      </c>
      <c r="B41" s="312" t="s">
        <v>18</v>
      </c>
      <c r="C41" s="313"/>
      <c r="D41" s="313"/>
      <c r="E41" s="314"/>
      <c r="F41" s="155">
        <v>0</v>
      </c>
      <c r="G41" s="140">
        <v>0</v>
      </c>
      <c r="H41" s="156">
        <v>0</v>
      </c>
      <c r="I41" s="156">
        <v>0</v>
      </c>
      <c r="J41" s="157">
        <v>0</v>
      </c>
      <c r="K41" s="156">
        <v>3538.6936299999998</v>
      </c>
      <c r="L41" s="156">
        <v>4710.815570000001</v>
      </c>
      <c r="M41" s="157">
        <v>0.33123012686464215</v>
      </c>
      <c r="N41" s="158">
        <v>0.9999999999999998</v>
      </c>
      <c r="O41" s="159">
        <v>0</v>
      </c>
      <c r="P41" s="132"/>
      <c r="Q41" s="132"/>
      <c r="R41" s="132"/>
      <c r="S41" s="132"/>
      <c r="T41" s="132"/>
      <c r="U41" s="132"/>
      <c r="V41" s="132"/>
      <c r="W41" s="132"/>
      <c r="X41" s="132"/>
      <c r="Y41" s="132"/>
      <c r="Z41" s="132"/>
      <c r="AA41" s="132"/>
    </row>
    <row r="42" spans="2:27" s="154" customFormat="1" ht="15">
      <c r="B42" s="312">
        <v>0</v>
      </c>
      <c r="C42" s="313"/>
      <c r="D42" s="313"/>
      <c r="E42" s="314"/>
      <c r="F42" s="155">
        <v>0</v>
      </c>
      <c r="G42" s="140">
        <v>0</v>
      </c>
      <c r="H42" s="156">
        <v>0</v>
      </c>
      <c r="I42" s="156">
        <v>0</v>
      </c>
      <c r="J42" s="157">
        <v>0</v>
      </c>
      <c r="K42" s="156">
        <v>0</v>
      </c>
      <c r="L42" s="156">
        <v>0</v>
      </c>
      <c r="M42" s="157">
        <v>0</v>
      </c>
      <c r="N42" s="158">
        <v>0</v>
      </c>
      <c r="O42" s="159">
        <v>0</v>
      </c>
      <c r="P42" s="132"/>
      <c r="Q42" s="132"/>
      <c r="R42" s="132"/>
      <c r="S42" s="132"/>
      <c r="T42" s="132"/>
      <c r="U42" s="132"/>
      <c r="V42" s="132"/>
      <c r="W42" s="132"/>
      <c r="X42" s="132"/>
      <c r="Y42" s="132"/>
      <c r="Z42" s="132"/>
      <c r="AA42" s="132"/>
    </row>
    <row r="43" spans="2:27" s="154" customFormat="1" ht="15">
      <c r="B43" s="312" t="s">
        <v>342</v>
      </c>
      <c r="C43" s="313"/>
      <c r="D43" s="313"/>
      <c r="E43" s="314"/>
      <c r="F43" s="155">
        <v>0</v>
      </c>
      <c r="G43" s="140">
        <v>0</v>
      </c>
      <c r="H43" s="156">
        <v>0</v>
      </c>
      <c r="I43" s="156">
        <v>0</v>
      </c>
      <c r="J43" s="157">
        <v>0</v>
      </c>
      <c r="K43" s="156">
        <v>0</v>
      </c>
      <c r="L43" s="156">
        <v>0</v>
      </c>
      <c r="M43" s="157">
        <v>0</v>
      </c>
      <c r="N43" s="158">
        <v>0</v>
      </c>
      <c r="O43" s="159">
        <v>0</v>
      </c>
      <c r="P43" s="132"/>
      <c r="Q43" s="132"/>
      <c r="R43" s="132"/>
      <c r="S43" s="132"/>
      <c r="T43" s="132"/>
      <c r="U43" s="132"/>
      <c r="V43" s="132"/>
      <c r="W43" s="132"/>
      <c r="X43" s="132"/>
      <c r="Y43" s="132"/>
      <c r="Z43" s="132"/>
      <c r="AA43" s="132"/>
    </row>
    <row r="44" spans="2:27" s="154" customFormat="1" ht="15">
      <c r="B44" s="312">
        <v>0</v>
      </c>
      <c r="C44" s="313"/>
      <c r="D44" s="313"/>
      <c r="E44" s="314"/>
      <c r="F44" s="155">
        <v>0</v>
      </c>
      <c r="G44" s="140">
        <v>0</v>
      </c>
      <c r="H44" s="156">
        <v>9.975</v>
      </c>
      <c r="I44" s="156">
        <v>6.633</v>
      </c>
      <c r="J44" s="157">
        <v>0</v>
      </c>
      <c r="K44" s="156">
        <v>0</v>
      </c>
      <c r="L44" s="156">
        <v>0</v>
      </c>
      <c r="M44" s="157">
        <v>0</v>
      </c>
      <c r="N44" s="158">
        <v>0</v>
      </c>
      <c r="O44" s="159">
        <v>0</v>
      </c>
      <c r="P44" s="132"/>
      <c r="Q44" s="132"/>
      <c r="R44" s="132"/>
      <c r="S44" s="132"/>
      <c r="T44" s="132"/>
      <c r="U44" s="132"/>
      <c r="V44" s="132"/>
      <c r="W44" s="132"/>
      <c r="X44" s="132"/>
      <c r="Y44" s="132"/>
      <c r="Z44" s="132"/>
      <c r="AA44" s="132"/>
    </row>
    <row r="45" spans="2:27" s="154" customFormat="1" ht="15">
      <c r="B45" s="312">
        <v>0</v>
      </c>
      <c r="C45" s="313"/>
      <c r="D45" s="313"/>
      <c r="E45" s="314"/>
      <c r="F45" s="155">
        <v>0</v>
      </c>
      <c r="G45" s="140">
        <v>0</v>
      </c>
      <c r="H45" s="156">
        <v>14.6</v>
      </c>
      <c r="I45" s="156">
        <v>11.586</v>
      </c>
      <c r="J45" s="157">
        <v>0</v>
      </c>
      <c r="K45" s="156">
        <v>1429734.2409600003</v>
      </c>
      <c r="L45" s="156">
        <v>1834359.3067700004</v>
      </c>
      <c r="M45" s="157">
        <v>0</v>
      </c>
      <c r="N45" s="158">
        <v>0</v>
      </c>
      <c r="O45" s="159">
        <v>0</v>
      </c>
      <c r="P45" s="132"/>
      <c r="Q45" s="132"/>
      <c r="R45" s="132"/>
      <c r="S45" s="132"/>
      <c r="T45" s="132"/>
      <c r="U45" s="132"/>
      <c r="V45" s="132"/>
      <c r="W45" s="132"/>
      <c r="X45" s="132"/>
      <c r="Y45" s="132"/>
      <c r="Z45" s="132"/>
      <c r="AA45" s="132"/>
    </row>
    <row r="46" spans="2:27" s="154" customFormat="1" ht="15">
      <c r="B46" s="312">
        <v>0</v>
      </c>
      <c r="C46" s="313"/>
      <c r="D46" s="313"/>
      <c r="E46" s="314"/>
      <c r="F46" s="155"/>
      <c r="G46" s="160"/>
      <c r="H46" s="141"/>
      <c r="I46" s="141"/>
      <c r="J46" s="157"/>
      <c r="K46" s="156">
        <v>0</v>
      </c>
      <c r="L46" s="156">
        <v>0</v>
      </c>
      <c r="M46" s="157">
        <v>0</v>
      </c>
      <c r="N46" s="158">
        <v>0</v>
      </c>
      <c r="O46" s="159"/>
      <c r="P46" s="132"/>
      <c r="Q46" s="132"/>
      <c r="R46" s="132"/>
      <c r="S46" s="132"/>
      <c r="T46" s="132"/>
      <c r="U46" s="132"/>
      <c r="V46" s="132"/>
      <c r="W46" s="132"/>
      <c r="X46" s="132"/>
      <c r="Y46" s="132"/>
      <c r="Z46" s="132"/>
      <c r="AA46" s="132"/>
    </row>
    <row r="47" spans="2:28" s="131" customFormat="1" ht="15">
      <c r="B47" s="315" t="s">
        <v>18</v>
      </c>
      <c r="C47" s="316"/>
      <c r="D47" s="316"/>
      <c r="E47" s="317"/>
      <c r="F47" s="161"/>
      <c r="G47" s="161"/>
      <c r="H47" s="161"/>
      <c r="I47" s="162"/>
      <c r="J47" s="162"/>
      <c r="K47" s="197">
        <v>0</v>
      </c>
      <c r="L47" s="197">
        <v>0</v>
      </c>
      <c r="M47" s="194">
        <v>0</v>
      </c>
      <c r="N47" s="198">
        <v>0</v>
      </c>
      <c r="O47" s="163"/>
      <c r="P47" s="132"/>
      <c r="Q47" s="132"/>
      <c r="R47" s="132"/>
      <c r="S47" s="132"/>
      <c r="T47" s="132"/>
      <c r="U47" s="132"/>
      <c r="V47" s="132"/>
      <c r="W47" s="132"/>
      <c r="X47" s="132"/>
      <c r="Y47" s="132"/>
      <c r="Z47" s="132"/>
      <c r="AA47" s="132"/>
      <c r="AB47" s="132"/>
    </row>
    <row r="48" spans="2:13" ht="15">
      <c r="B48" s="164" t="s">
        <v>199</v>
      </c>
      <c r="I48" s="132"/>
      <c r="J48" s="132"/>
      <c r="L48" s="132"/>
      <c r="M48" s="132"/>
    </row>
    <row r="49" spans="2:15" ht="15">
      <c r="B49" s="318" t="s">
        <v>191</v>
      </c>
      <c r="C49" s="318"/>
      <c r="D49" s="318"/>
      <c r="E49" s="318"/>
      <c r="F49" s="318"/>
      <c r="G49" s="318"/>
      <c r="H49" s="318"/>
      <c r="I49" s="318"/>
      <c r="J49" s="318"/>
      <c r="K49" s="318"/>
      <c r="L49" s="318"/>
      <c r="M49" s="318"/>
      <c r="N49" s="318"/>
      <c r="O49" s="318"/>
    </row>
    <row r="50" spans="9:23" ht="12.75" customHeight="1" hidden="1">
      <c r="I50" s="133">
        <v>9.975</v>
      </c>
      <c r="J50" s="133">
        <v>6.633</v>
      </c>
      <c r="T50" s="133"/>
      <c r="U50" s="133"/>
      <c r="V50" s="133"/>
      <c r="W50" s="133"/>
    </row>
    <row r="51" spans="9:23" ht="12.75" customHeight="1" hidden="1">
      <c r="I51" s="133">
        <v>14.6</v>
      </c>
      <c r="J51" s="133">
        <v>11.586</v>
      </c>
      <c r="L51" s="133">
        <v>13885795.104380004</v>
      </c>
      <c r="M51" s="133">
        <v>13967325.44455</v>
      </c>
      <c r="T51" s="133"/>
      <c r="U51" s="133"/>
      <c r="V51" s="133"/>
      <c r="W51" s="133"/>
    </row>
    <row r="52" spans="9:22" ht="12.75" customHeight="1" hidden="1">
      <c r="I52" s="133">
        <v>0</v>
      </c>
      <c r="J52" s="133">
        <v>0</v>
      </c>
      <c r="T52" s="133"/>
      <c r="V52" s="133"/>
    </row>
    <row r="54" spans="21:23" ht="15">
      <c r="U54" s="133"/>
      <c r="W54" s="133"/>
    </row>
    <row r="55" spans="12:22" ht="12.75" customHeight="1" hidden="1">
      <c r="L55" s="133">
        <v>13885795.104380004</v>
      </c>
      <c r="M55" s="133">
        <v>13967325.44455</v>
      </c>
      <c r="T55" s="133"/>
      <c r="V55" s="133"/>
    </row>
    <row r="57" spans="21:23" ht="15">
      <c r="U57" s="133"/>
      <c r="W57" s="133"/>
    </row>
    <row r="58" spans="21:23" ht="15">
      <c r="U58" s="133"/>
      <c r="W58" s="133"/>
    </row>
    <row r="62" spans="21:23" ht="15">
      <c r="U62" s="133"/>
      <c r="W62" s="133"/>
    </row>
    <row r="65" spans="21:23" ht="15">
      <c r="U65" s="133"/>
      <c r="W65" s="133"/>
    </row>
    <row r="66" spans="21:23" ht="15">
      <c r="U66" s="133"/>
      <c r="W66" s="133"/>
    </row>
    <row r="67" spans="21:23" ht="15">
      <c r="U67" s="133"/>
      <c r="W67" s="133"/>
    </row>
    <row r="68" spans="21:23" ht="15">
      <c r="U68" s="133"/>
      <c r="W68" s="133"/>
    </row>
    <row r="69" ht="15">
      <c r="W69" s="133"/>
    </row>
    <row r="71" spans="21:23" ht="15">
      <c r="U71" s="133"/>
      <c r="W71" s="133"/>
    </row>
    <row r="72" spans="21:23" ht="15">
      <c r="U72" s="133"/>
      <c r="W72" s="133"/>
    </row>
    <row r="73" spans="21:23" ht="15">
      <c r="U73" s="133"/>
      <c r="W73" s="133"/>
    </row>
    <row r="74" spans="21:23" ht="15">
      <c r="U74" s="133"/>
      <c r="W74" s="133"/>
    </row>
    <row r="77" spans="21:23" ht="15">
      <c r="U77" s="133"/>
      <c r="W77" s="133"/>
    </row>
    <row r="78" spans="21:23" ht="15">
      <c r="U78" s="133"/>
      <c r="W78" s="133"/>
    </row>
    <row r="79" ht="15">
      <c r="W79" s="133"/>
    </row>
    <row r="81" spans="21:23" ht="15">
      <c r="U81" s="133"/>
      <c r="W81" s="133"/>
    </row>
    <row r="82" ht="15">
      <c r="W82" s="133"/>
    </row>
    <row r="83" spans="21:23" ht="15">
      <c r="U83" s="133"/>
      <c r="W83" s="133"/>
    </row>
    <row r="84" spans="21:23" ht="15">
      <c r="U84" s="133"/>
      <c r="W84" s="133"/>
    </row>
    <row r="85" spans="21:23" ht="15">
      <c r="U85" s="133"/>
      <c r="W85" s="133"/>
    </row>
    <row r="86" spans="21:23" ht="15">
      <c r="U86" s="133"/>
      <c r="W86" s="133"/>
    </row>
    <row r="87" spans="21:23" ht="15">
      <c r="U87" s="133"/>
      <c r="W87" s="133"/>
    </row>
    <row r="88" spans="21:23" ht="15">
      <c r="U88" s="133"/>
      <c r="W88" s="133"/>
    </row>
    <row r="89" ht="15">
      <c r="W89" s="133"/>
    </row>
    <row r="91" ht="15">
      <c r="W91" s="133"/>
    </row>
    <row r="93" spans="21:23" ht="15">
      <c r="U93" s="133"/>
      <c r="W93" s="133"/>
    </row>
  </sheetData>
  <sheetProtection/>
  <mergeCells count="36">
    <mergeCell ref="B3:O4"/>
    <mergeCell ref="B7:B8"/>
    <mergeCell ref="C7:C8"/>
    <mergeCell ref="D7:D8"/>
    <mergeCell ref="E7:F7"/>
    <mergeCell ref="B9:B18"/>
    <mergeCell ref="B44:E44"/>
    <mergeCell ref="B23:E25"/>
    <mergeCell ref="F23:F25"/>
    <mergeCell ref="G23:G25"/>
    <mergeCell ref="H23:J23"/>
    <mergeCell ref="K23:O23"/>
    <mergeCell ref="H24:I24"/>
    <mergeCell ref="K24:L24"/>
    <mergeCell ref="B38:E38"/>
    <mergeCell ref="B39:E39"/>
    <mergeCell ref="B40:E40"/>
    <mergeCell ref="B41:E41"/>
    <mergeCell ref="B42:E42"/>
    <mergeCell ref="B43:E43"/>
    <mergeCell ref="B32:E32"/>
    <mergeCell ref="B33:E33"/>
    <mergeCell ref="B34:E34"/>
    <mergeCell ref="B35:E35"/>
    <mergeCell ref="B36:E36"/>
    <mergeCell ref="B37:E37"/>
    <mergeCell ref="B45:E45"/>
    <mergeCell ref="B46:E46"/>
    <mergeCell ref="B47:E47"/>
    <mergeCell ref="B49:O49"/>
    <mergeCell ref="B26:E26"/>
    <mergeCell ref="B27:E27"/>
    <mergeCell ref="B28:E28"/>
    <mergeCell ref="B29:E29"/>
    <mergeCell ref="B30:E30"/>
    <mergeCell ref="B31:E31"/>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alignWithMargins="0">
    <oddHeader>&amp;R&amp;12Región de Magallanes</oddHeader>
  </headerFooter>
  <rowBreaks count="1" manualBreakCount="1">
    <brk id="49" min="1" max="14" man="1"/>
  </rowBreaks>
</worksheet>
</file>

<file path=xl/worksheets/sheet8.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1">
      <selection activeCell="A11" sqref="A11:B11"/>
    </sheetView>
  </sheetViews>
  <sheetFormatPr defaultColWidth="11.421875" defaultRowHeight="15"/>
  <cols>
    <col min="1" max="2" width="20.8515625" style="10" customWidth="1"/>
    <col min="3" max="3" width="7.28125" style="10" customWidth="1"/>
    <col min="4" max="5" width="20.8515625" style="10" customWidth="1"/>
    <col min="6" max="16384" width="11.421875" style="10" customWidth="1"/>
  </cols>
  <sheetData>
    <row r="1" ht="12">
      <c r="A1" s="9" t="s">
        <v>67</v>
      </c>
    </row>
    <row r="3" spans="1:5" ht="12">
      <c r="A3" s="338" t="s">
        <v>145</v>
      </c>
      <c r="B3" s="338"/>
      <c r="D3" s="339" t="s">
        <v>156</v>
      </c>
      <c r="E3" s="340"/>
    </row>
    <row r="4" spans="1:5" ht="12">
      <c r="A4" s="56" t="s">
        <v>68</v>
      </c>
      <c r="B4" s="126" t="s">
        <v>144</v>
      </c>
      <c r="D4" s="56" t="s">
        <v>68</v>
      </c>
      <c r="E4" s="126" t="s">
        <v>153</v>
      </c>
    </row>
    <row r="5" spans="1:5" ht="12">
      <c r="A5" s="57" t="s">
        <v>69</v>
      </c>
      <c r="B5" s="57" t="s">
        <v>70</v>
      </c>
      <c r="D5" s="123" t="s">
        <v>69</v>
      </c>
      <c r="E5" s="123" t="s">
        <v>70</v>
      </c>
    </row>
    <row r="6" spans="1:5" ht="12">
      <c r="A6" s="56" t="s">
        <v>139</v>
      </c>
      <c r="B6" s="56" t="s">
        <v>140</v>
      </c>
      <c r="D6" s="56" t="s">
        <v>151</v>
      </c>
      <c r="E6" s="56" t="s">
        <v>152</v>
      </c>
    </row>
    <row r="7" spans="1:5" ht="12">
      <c r="A7" s="56" t="s">
        <v>141</v>
      </c>
      <c r="B7" s="56" t="s">
        <v>142</v>
      </c>
      <c r="D7" s="56" t="s">
        <v>153</v>
      </c>
      <c r="E7" s="56" t="s">
        <v>153</v>
      </c>
    </row>
    <row r="8" spans="1:5" ht="12">
      <c r="A8" s="56" t="s">
        <v>143</v>
      </c>
      <c r="B8" s="56" t="s">
        <v>143</v>
      </c>
      <c r="D8" s="56" t="s">
        <v>154</v>
      </c>
      <c r="E8" s="56" t="s">
        <v>155</v>
      </c>
    </row>
    <row r="9" spans="1:5" ht="12">
      <c r="A9" s="56" t="s">
        <v>144</v>
      </c>
      <c r="B9" s="56" t="s">
        <v>144</v>
      </c>
      <c r="D9" s="56" t="s">
        <v>90</v>
      </c>
      <c r="E9" s="56" t="s">
        <v>90</v>
      </c>
    </row>
    <row r="10" spans="4:5" ht="12">
      <c r="D10" s="56" t="s">
        <v>91</v>
      </c>
      <c r="E10" s="56" t="s">
        <v>91</v>
      </c>
    </row>
    <row r="11" spans="1:5" ht="15" customHeight="1">
      <c r="A11" s="341" t="s">
        <v>150</v>
      </c>
      <c r="B11" s="342"/>
      <c r="D11" s="65"/>
      <c r="E11" s="65"/>
    </row>
    <row r="12" spans="1:5" ht="15" customHeight="1">
      <c r="A12" s="56" t="s">
        <v>68</v>
      </c>
      <c r="B12" s="126" t="s">
        <v>147</v>
      </c>
      <c r="D12" s="339" t="s">
        <v>157</v>
      </c>
      <c r="E12" s="340"/>
    </row>
    <row r="13" spans="1:5" ht="12">
      <c r="A13" s="57" t="s">
        <v>69</v>
      </c>
      <c r="B13" s="57" t="s">
        <v>70</v>
      </c>
      <c r="D13" s="56" t="s">
        <v>68</v>
      </c>
      <c r="E13" s="126" t="s">
        <v>158</v>
      </c>
    </row>
    <row r="14" spans="1:5" ht="12">
      <c r="A14" s="56" t="s">
        <v>146</v>
      </c>
      <c r="B14" s="56" t="s">
        <v>147</v>
      </c>
      <c r="D14" s="123" t="s">
        <v>69</v>
      </c>
      <c r="E14" s="123" t="s">
        <v>70</v>
      </c>
    </row>
    <row r="15" spans="1:5" ht="12">
      <c r="A15" s="56" t="s">
        <v>148</v>
      </c>
      <c r="B15" s="56" t="s">
        <v>149</v>
      </c>
      <c r="D15" s="56" t="s">
        <v>159</v>
      </c>
      <c r="E15" s="56" t="s">
        <v>158</v>
      </c>
    </row>
    <row r="16" spans="1:5" ht="15" customHeight="1">
      <c r="A16" s="125"/>
      <c r="B16" s="125"/>
      <c r="D16" s="56" t="s">
        <v>160</v>
      </c>
      <c r="E16" s="56" t="s">
        <v>161</v>
      </c>
    </row>
    <row r="17" spans="1:6" ht="12.75" customHeight="1">
      <c r="A17" s="305" t="s">
        <v>71</v>
      </c>
      <c r="B17" s="305"/>
      <c r="C17" s="305"/>
      <c r="D17" s="305"/>
      <c r="E17" s="305"/>
      <c r="F17" s="58"/>
    </row>
    <row r="18" spans="1:7" ht="12">
      <c r="A18" s="305"/>
      <c r="B18" s="305"/>
      <c r="C18" s="305"/>
      <c r="D18" s="305"/>
      <c r="E18" s="305"/>
      <c r="F18" s="58"/>
      <c r="G18" s="118"/>
    </row>
    <row r="19" ht="12">
      <c r="G19" s="118"/>
    </row>
    <row r="20" ht="12">
      <c r="G20" s="118"/>
    </row>
    <row r="21" ht="12">
      <c r="G21" s="118"/>
    </row>
    <row r="22" ht="12">
      <c r="G22" s="118"/>
    </row>
    <row r="23" ht="12">
      <c r="G23" s="118"/>
    </row>
    <row r="24" ht="12">
      <c r="G24" s="118"/>
    </row>
    <row r="25" ht="12">
      <c r="G25" s="118"/>
    </row>
    <row r="26" ht="12">
      <c r="G26" s="118"/>
    </row>
    <row r="27" ht="12">
      <c r="G27" s="118"/>
    </row>
  </sheetData>
  <sheetProtection/>
  <mergeCells count="5">
    <mergeCell ref="A3:B3"/>
    <mergeCell ref="D3:E3"/>
    <mergeCell ref="A11:B11"/>
    <mergeCell ref="D12:E12"/>
    <mergeCell ref="A17:E18"/>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Magallanes</oddHeader>
  </headerFooter>
</worksheet>
</file>

<file path=xl/worksheets/sheet9.xml><?xml version="1.0" encoding="utf-8"?>
<worksheet xmlns="http://schemas.openxmlformats.org/spreadsheetml/2006/main" xmlns:r="http://schemas.openxmlformats.org/officeDocument/2006/relationships">
  <dimension ref="A1:G22"/>
  <sheetViews>
    <sheetView view="pageBreakPreview" zoomScale="90" zoomScaleSheetLayoutView="90" zoomScalePageLayoutView="0" workbookViewId="0" topLeftCell="A1">
      <selection activeCell="B2" sqref="B2"/>
    </sheetView>
  </sheetViews>
  <sheetFormatPr defaultColWidth="11.421875" defaultRowHeight="15"/>
  <cols>
    <col min="1" max="1" width="37.7109375" style="202" customWidth="1"/>
    <col min="2" max="2" width="22.421875" style="202" customWidth="1"/>
    <col min="3" max="3" width="7.140625" style="202" customWidth="1"/>
    <col min="4" max="4" width="45.421875" style="202" customWidth="1"/>
    <col min="5" max="5" width="34.421875" style="202" customWidth="1"/>
    <col min="6" max="6" width="30.00390625" style="202" customWidth="1"/>
    <col min="7" max="16384" width="11.421875" style="202" customWidth="1"/>
  </cols>
  <sheetData>
    <row r="1" ht="21">
      <c r="A1" s="201" t="s">
        <v>61</v>
      </c>
    </row>
    <row r="2" spans="3:7" ht="21">
      <c r="C2" s="201"/>
      <c r="D2" s="201"/>
      <c r="E2" s="201"/>
      <c r="F2" s="201"/>
      <c r="G2" s="201"/>
    </row>
    <row r="3" spans="1:7" ht="21">
      <c r="A3" s="247" t="s">
        <v>7</v>
      </c>
      <c r="B3" s="247" t="s">
        <v>46</v>
      </c>
      <c r="C3" s="201"/>
      <c r="D3" s="247" t="s">
        <v>12</v>
      </c>
      <c r="E3" s="247" t="s">
        <v>47</v>
      </c>
      <c r="F3" s="247" t="s">
        <v>46</v>
      </c>
      <c r="G3" s="201"/>
    </row>
    <row r="4" spans="1:7" ht="21">
      <c r="A4" s="203" t="s">
        <v>169</v>
      </c>
      <c r="B4" s="248" t="s">
        <v>80</v>
      </c>
      <c r="D4" s="203" t="s">
        <v>162</v>
      </c>
      <c r="E4" s="203" t="s">
        <v>146</v>
      </c>
      <c r="F4" s="248" t="s">
        <v>44</v>
      </c>
      <c r="G4" s="201"/>
    </row>
    <row r="5" spans="1:7" ht="21">
      <c r="A5" s="203" t="s">
        <v>170</v>
      </c>
      <c r="B5" s="248" t="s">
        <v>87</v>
      </c>
      <c r="D5" s="203" t="s">
        <v>302</v>
      </c>
      <c r="E5" s="203" t="s">
        <v>163</v>
      </c>
      <c r="F5" s="248" t="s">
        <v>80</v>
      </c>
      <c r="G5" s="201"/>
    </row>
    <row r="6" spans="1:7" ht="21">
      <c r="A6" s="204"/>
      <c r="B6" s="204"/>
      <c r="D6" s="203" t="s">
        <v>164</v>
      </c>
      <c r="E6" s="203" t="s">
        <v>139</v>
      </c>
      <c r="F6" s="248" t="s">
        <v>44</v>
      </c>
      <c r="G6" s="201"/>
    </row>
    <row r="7" spans="1:7" ht="21">
      <c r="A7" s="247" t="s">
        <v>8</v>
      </c>
      <c r="B7" s="247" t="s">
        <v>46</v>
      </c>
      <c r="D7" s="203" t="s">
        <v>165</v>
      </c>
      <c r="E7" s="203" t="s">
        <v>141</v>
      </c>
      <c r="F7" s="248" t="s">
        <v>80</v>
      </c>
      <c r="G7" s="201"/>
    </row>
    <row r="8" spans="1:6" ht="21">
      <c r="A8" s="205" t="s">
        <v>171</v>
      </c>
      <c r="B8" s="248" t="s">
        <v>87</v>
      </c>
      <c r="D8" s="203" t="s">
        <v>166</v>
      </c>
      <c r="E8" s="203" t="s">
        <v>143</v>
      </c>
      <c r="F8" s="248" t="s">
        <v>44</v>
      </c>
    </row>
    <row r="9" spans="1:6" ht="21">
      <c r="A9" s="205" t="s">
        <v>261</v>
      </c>
      <c r="B9" s="248" t="s">
        <v>80</v>
      </c>
      <c r="D9" s="203" t="s">
        <v>283</v>
      </c>
      <c r="E9" s="203" t="s">
        <v>144</v>
      </c>
      <c r="F9" s="248" t="s">
        <v>284</v>
      </c>
    </row>
    <row r="10" spans="1:6" ht="21">
      <c r="A10" s="204"/>
      <c r="B10" s="204"/>
      <c r="D10" s="203" t="s">
        <v>167</v>
      </c>
      <c r="E10" s="203" t="s">
        <v>151</v>
      </c>
      <c r="F10" s="248" t="s">
        <v>303</v>
      </c>
    </row>
    <row r="11" spans="1:6" ht="21">
      <c r="A11" s="343" t="s">
        <v>9</v>
      </c>
      <c r="B11" s="344"/>
      <c r="D11" s="203" t="s">
        <v>168</v>
      </c>
      <c r="E11" s="203" t="s">
        <v>153</v>
      </c>
      <c r="F11" s="248" t="s">
        <v>262</v>
      </c>
    </row>
    <row r="12" spans="1:6" ht="21">
      <c r="A12" s="345" t="s">
        <v>263</v>
      </c>
      <c r="B12" s="346"/>
      <c r="D12" s="203" t="s">
        <v>285</v>
      </c>
      <c r="E12" s="203" t="s">
        <v>154</v>
      </c>
      <c r="F12" s="248" t="s">
        <v>80</v>
      </c>
    </row>
    <row r="13" spans="4:6" ht="21">
      <c r="D13" s="203" t="s">
        <v>286</v>
      </c>
      <c r="E13" s="203" t="s">
        <v>159</v>
      </c>
      <c r="F13" s="248" t="s">
        <v>87</v>
      </c>
    </row>
    <row r="14" spans="1:6" ht="21">
      <c r="A14" s="247" t="s">
        <v>10</v>
      </c>
      <c r="B14" s="247" t="s">
        <v>45</v>
      </c>
      <c r="D14" s="204"/>
      <c r="E14" s="204"/>
      <c r="F14" s="204"/>
    </row>
    <row r="15" spans="1:7" ht="21">
      <c r="A15" s="203" t="s">
        <v>172</v>
      </c>
      <c r="B15" s="203" t="s">
        <v>137</v>
      </c>
      <c r="D15" s="204"/>
      <c r="E15" s="204"/>
      <c r="F15" s="204"/>
      <c r="G15" s="206"/>
    </row>
    <row r="16" spans="1:7" ht="21">
      <c r="A16" s="203" t="s">
        <v>173</v>
      </c>
      <c r="B16" s="203" t="s">
        <v>136</v>
      </c>
      <c r="D16" s="204"/>
      <c r="E16" s="204"/>
      <c r="F16" s="204"/>
      <c r="G16" s="206"/>
    </row>
    <row r="17" spans="1:7" ht="21">
      <c r="A17" s="203" t="s">
        <v>313</v>
      </c>
      <c r="B17" s="203" t="s">
        <v>135</v>
      </c>
      <c r="D17" s="204"/>
      <c r="E17" s="204"/>
      <c r="F17" s="204"/>
      <c r="G17" s="206"/>
    </row>
    <row r="18" spans="1:7" ht="21">
      <c r="A18" s="203" t="s">
        <v>314</v>
      </c>
      <c r="B18" s="203" t="s">
        <v>138</v>
      </c>
      <c r="D18" s="204"/>
      <c r="E18" s="204"/>
      <c r="F18" s="204"/>
      <c r="G18" s="206"/>
    </row>
    <row r="19" spans="4:7" ht="21">
      <c r="D19" s="204"/>
      <c r="E19" s="204"/>
      <c r="F19" s="204"/>
      <c r="G19" s="206"/>
    </row>
    <row r="20" spans="1:7" ht="21">
      <c r="A20" s="348" t="s">
        <v>11</v>
      </c>
      <c r="B20" s="348"/>
      <c r="D20" s="204"/>
      <c r="E20" s="204"/>
      <c r="F20" s="204"/>
      <c r="G20" s="206"/>
    </row>
    <row r="21" spans="1:7" ht="21">
      <c r="A21" s="349" t="s">
        <v>264</v>
      </c>
      <c r="B21" s="349"/>
      <c r="D21" s="204"/>
      <c r="E21" s="204"/>
      <c r="F21" s="204"/>
      <c r="G21" s="206"/>
    </row>
    <row r="22" spans="1:6" ht="21" customHeight="1">
      <c r="A22" s="347" t="s">
        <v>184</v>
      </c>
      <c r="B22" s="347"/>
      <c r="C22" s="347"/>
      <c r="D22" s="347"/>
      <c r="E22" s="347"/>
      <c r="F22" s="347"/>
    </row>
  </sheetData>
  <sheetProtection/>
  <mergeCells count="5">
    <mergeCell ref="A11:B11"/>
    <mergeCell ref="A12:B12"/>
    <mergeCell ref="A22:F22"/>
    <mergeCell ref="A20:B20"/>
    <mergeCell ref="A21:B21"/>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Magallanes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2018-02-09T15:51:24Z</cp:lastPrinted>
  <dcterms:created xsi:type="dcterms:W3CDTF">2013-06-10T19:00:49Z</dcterms:created>
  <dcterms:modified xsi:type="dcterms:W3CDTF">2018-02-09T15:51:34Z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