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855" windowWidth="16875" windowHeight="8190" tabRatio="891" activeTab="0"/>
  </bookViews>
  <sheets>
    <sheet name="Portada " sheetId="1" r:id="rId1"/>
    <sheet name="Contenido" sheetId="2" r:id="rId2"/>
    <sheet name="Pág.4 - C1" sheetId="3" r:id="rId3"/>
    <sheet name="Pág.5 - C2" sheetId="4" r:id="rId4"/>
    <sheet name="Pág.6 - C3" sheetId="5" r:id="rId5"/>
    <sheet name="Comentario" sheetId="6" r:id="rId6"/>
    <sheet name="Pág.8 - C4" sheetId="7" r:id="rId7"/>
    <sheet name="Pág.9 -C5" sheetId="8" r:id="rId8"/>
    <sheet name="Pág.10 - C6" sheetId="9" r:id="rId9"/>
    <sheet name="Pág.11- C7" sheetId="10" r:id="rId10"/>
    <sheet name="Pág.13 - C8" sheetId="11" r:id="rId11"/>
    <sheet name="Pág.14 - C9" sheetId="12" r:id="rId12"/>
    <sheet name="Pág.16 - C10" sheetId="13" r:id="rId13"/>
    <sheet name="Pág.17 - C11" sheetId="14" r:id="rId14"/>
    <sheet name="Hoja1" sheetId="15" r:id="rId15"/>
  </sheets>
  <definedNames>
    <definedName name="_xlnm.Print_Area" localSheetId="5">'Comentario'!$A$1:$I$40</definedName>
    <definedName name="_xlnm.Print_Area" localSheetId="1">'Contenido'!$A$1:$F$27</definedName>
    <definedName name="_xlnm.Print_Area" localSheetId="8">'Pág.10 - C6'!$A$1:$L$54</definedName>
    <definedName name="_xlnm.Print_Area" localSheetId="10">'Pág.13 - C8'!$A$1:$K$99</definedName>
    <definedName name="_xlnm.Print_Area" localSheetId="11">'Pág.14 - C9'!$A$1:$K$125</definedName>
    <definedName name="_xlnm.Print_Area" localSheetId="12">'Pág.16 - C10'!$A$1:$M$47</definedName>
    <definedName name="_xlnm.Print_Area" localSheetId="2">'Pág.4 - C1'!$A$1:$O$45</definedName>
    <definedName name="_xlnm.Print_Area" localSheetId="6">'Pág.8 - C4'!$A$1:$M$36</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<sst xmlns="http://schemas.openxmlformats.org/spreadsheetml/2006/main" count="2968" uniqueCount="447">
  <si>
    <t>Volumen (toneladas)</t>
  </si>
  <si>
    <t>Valor (miles de US$ FOB)</t>
  </si>
  <si>
    <t>Precios ( por kilo en US$ )</t>
  </si>
  <si>
    <t>Productos</t>
  </si>
  <si>
    <t>Var % 11/10</t>
  </si>
  <si>
    <t>s/d **</t>
  </si>
  <si>
    <t>Fruta fresca</t>
  </si>
  <si>
    <t>Uvas</t>
  </si>
  <si>
    <t>Manzanas</t>
  </si>
  <si>
    <t>Kiwis</t>
  </si>
  <si>
    <t>Paltas</t>
  </si>
  <si>
    <t>Ciruelas</t>
  </si>
  <si>
    <t xml:space="preserve">Peras                                                                                                                         </t>
  </si>
  <si>
    <t xml:space="preserve">Arándanos                                                                                                                            </t>
  </si>
  <si>
    <t xml:space="preserve">Nectarines                                                                                                                               </t>
  </si>
  <si>
    <t>Duraznos</t>
  </si>
  <si>
    <t xml:space="preserve">Frambuesas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</si>
  <si>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</si>
  <si>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</si>
  <si>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</si>
  <si>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</si>
  <si>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</si>
  <si>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</si>
  <si>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</si>
  <si>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</si>
  <si>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</si>
  <si>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</si>
  <si>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Fruta industrializada</t>
  </si>
  <si>
    <t>Compotas</t>
  </si>
  <si>
    <t>Damascos</t>
  </si>
  <si>
    <t>Las demás confituras, jaleas y mermeladas, puré y pastas de frutas</t>
  </si>
  <si>
    <t>Otras</t>
  </si>
  <si>
    <t>Congelados</t>
  </si>
  <si>
    <t>Frambuesas</t>
  </si>
  <si>
    <t>Frutillas</t>
  </si>
  <si>
    <t>Moras</t>
  </si>
  <si>
    <t>Las demás</t>
  </si>
  <si>
    <t>Conservas</t>
  </si>
  <si>
    <t>Aceitunas</t>
  </si>
  <si>
    <t xml:space="preserve">Otras frutas preparadas o conservadas                                                                                                                      </t>
  </si>
  <si>
    <t xml:space="preserve">Frutos de cáscara y semillas, incluidas las mezclas, conservados              </t>
  </si>
  <si>
    <t>Peras</t>
  </si>
  <si>
    <t>Otras conservas</t>
  </si>
  <si>
    <t>Deshidratados</t>
  </si>
  <si>
    <t>Ciruelas secas</t>
  </si>
  <si>
    <t>Mosquetas</t>
  </si>
  <si>
    <t>Pasas</t>
  </si>
  <si>
    <t>Otros deshidratados</t>
  </si>
  <si>
    <t>Aceite de oliva, virgen</t>
  </si>
  <si>
    <t>Aceite de rosa mosqueta y sus fracciones</t>
  </si>
  <si>
    <t>Jugos</t>
  </si>
  <si>
    <t>Uva (Incluido el mosto)</t>
  </si>
  <si>
    <t>Otras frutas</t>
  </si>
  <si>
    <t>Var. % 11/10</t>
  </si>
  <si>
    <t xml:space="preserve">% Part.2011 </t>
  </si>
  <si>
    <t>% Part. 2010</t>
  </si>
  <si>
    <t>Holanda</t>
  </si>
  <si>
    <t>Reino Unido</t>
  </si>
  <si>
    <t>Corea del Sur</t>
  </si>
  <si>
    <t>China</t>
  </si>
  <si>
    <t>Rusia</t>
  </si>
  <si>
    <t>México</t>
  </si>
  <si>
    <t>Brasil</t>
  </si>
  <si>
    <t>Taiwán</t>
  </si>
  <si>
    <t>% Part. 2011</t>
  </si>
  <si>
    <t>Canadá</t>
  </si>
  <si>
    <t>Alemania</t>
  </si>
  <si>
    <t>Venezuela</t>
  </si>
  <si>
    <t xml:space="preserve">Productos </t>
  </si>
  <si>
    <t/>
  </si>
  <si>
    <t>UVAS</t>
  </si>
  <si>
    <t>Total</t>
  </si>
  <si>
    <t>MANZANAS</t>
  </si>
  <si>
    <t>PERAS</t>
  </si>
  <si>
    <t>Ciruela</t>
  </si>
  <si>
    <t>Angeleno</t>
  </si>
  <si>
    <t>Chile</t>
  </si>
  <si>
    <t>40/40</t>
  </si>
  <si>
    <t>Filadelfia</t>
  </si>
  <si>
    <t>cartón</t>
  </si>
  <si>
    <t>60/60</t>
  </si>
  <si>
    <t>cont-a granel</t>
  </si>
  <si>
    <t>9 kilos</t>
  </si>
  <si>
    <t>70/70</t>
  </si>
  <si>
    <t>Los Angeles</t>
  </si>
  <si>
    <t>cont-barco</t>
  </si>
  <si>
    <t>Nva. Zelanda</t>
  </si>
  <si>
    <t>5 kilos</t>
  </si>
  <si>
    <t>Kiwi</t>
  </si>
  <si>
    <t>Hayward</t>
  </si>
  <si>
    <t>30/30</t>
  </si>
  <si>
    <t>25/27</t>
  </si>
  <si>
    <t>33/36</t>
  </si>
  <si>
    <t>Manzana</t>
  </si>
  <si>
    <t>Royal Gala</t>
  </si>
  <si>
    <t>150/150</t>
  </si>
  <si>
    <t>18 kilos</t>
  </si>
  <si>
    <t>contenedor</t>
  </si>
  <si>
    <t>3,5 kilos</t>
  </si>
  <si>
    <t>Pera</t>
  </si>
  <si>
    <t>Argentina</t>
  </si>
  <si>
    <t>90/90</t>
  </si>
  <si>
    <t>Bosc</t>
  </si>
  <si>
    <t>80/80</t>
  </si>
  <si>
    <t>100/100</t>
  </si>
  <si>
    <t>60/80</t>
  </si>
  <si>
    <t>110/120</t>
  </si>
  <si>
    <t>Beurre Bosc</t>
  </si>
  <si>
    <t>80/90</t>
  </si>
  <si>
    <t>110/110</t>
  </si>
  <si>
    <t>Hosui</t>
  </si>
  <si>
    <t>7 kilos</t>
  </si>
  <si>
    <t>12/12</t>
  </si>
  <si>
    <t>16/18</t>
  </si>
  <si>
    <t>Uva</t>
  </si>
  <si>
    <t>Autumn Royal</t>
  </si>
  <si>
    <t>18 libras</t>
  </si>
  <si>
    <t>Large</t>
  </si>
  <si>
    <t>Med-large</t>
  </si>
  <si>
    <t>Red Globe</t>
  </si>
  <si>
    <t>Thompson Seedless</t>
  </si>
  <si>
    <t>Granny Smith</t>
  </si>
  <si>
    <t>Membrillo</t>
  </si>
  <si>
    <t>Champion</t>
  </si>
  <si>
    <t>16/16</t>
  </si>
  <si>
    <t>120/120</t>
  </si>
  <si>
    <t>Forelle</t>
  </si>
  <si>
    <t>72/72</t>
  </si>
  <si>
    <t>100/120</t>
  </si>
  <si>
    <t>14/18</t>
  </si>
  <si>
    <t>Fair quality/cond</t>
  </si>
  <si>
    <t>Perú</t>
  </si>
  <si>
    <t>20/25</t>
  </si>
  <si>
    <t>10 kilos</t>
  </si>
  <si>
    <t>27/33</t>
  </si>
  <si>
    <t>36/45</t>
  </si>
  <si>
    <t>Mandarina</t>
  </si>
  <si>
    <t>Okitsu</t>
  </si>
  <si>
    <t>110/150</t>
  </si>
  <si>
    <t>66/100</t>
  </si>
  <si>
    <t>Satsuma</t>
  </si>
  <si>
    <t>Fuji</t>
  </si>
  <si>
    <t>135/150</t>
  </si>
  <si>
    <t>70/90</t>
  </si>
  <si>
    <t>100/110</t>
  </si>
  <si>
    <t>113/113</t>
  </si>
  <si>
    <t>120/135</t>
  </si>
  <si>
    <t>70/100</t>
  </si>
  <si>
    <t>Braeburn</t>
  </si>
  <si>
    <t>12,5 kilos</t>
  </si>
  <si>
    <t>Golden Delicious</t>
  </si>
  <si>
    <t>80/100</t>
  </si>
  <si>
    <t>15 kilos</t>
  </si>
  <si>
    <t>X</t>
  </si>
  <si>
    <t>4,5 kilos</t>
  </si>
  <si>
    <t>8,2 kilos</t>
  </si>
  <si>
    <t>Dauphine</t>
  </si>
  <si>
    <t xml:space="preserve">Fuente: DUTCH FRUIT MARKET,TRICOP SALES REPORTS.                                        </t>
  </si>
  <si>
    <t>Belfast</t>
  </si>
  <si>
    <t>1,5 kilos</t>
  </si>
  <si>
    <t>G.B.</t>
  </si>
  <si>
    <t>Glasgow</t>
  </si>
  <si>
    <t>Liverpool</t>
  </si>
  <si>
    <t>Caqui</t>
  </si>
  <si>
    <t>Sharon</t>
  </si>
  <si>
    <t>New Covent Garden</t>
  </si>
  <si>
    <t>Birmingham</t>
  </si>
  <si>
    <t>New Spitalfields</t>
  </si>
  <si>
    <t>Granada</t>
  </si>
  <si>
    <t>Uruguay</t>
  </si>
  <si>
    <t>Red Chief</t>
  </si>
  <si>
    <t>Red Delicious</t>
  </si>
  <si>
    <t>Palta</t>
  </si>
  <si>
    <t>4 kilos</t>
  </si>
  <si>
    <t>Fuerte</t>
  </si>
  <si>
    <t xml:space="preserve">Fuente: FRESH PRODUCE JOURNAL                                                           </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</si>
  <si>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</si>
  <si>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</si>
  <si>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</si>
  <si>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</si>
  <si>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</si>
  <si>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</si>
  <si>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</si>
  <si>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</si>
  <si>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</si>
  <si>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</si>
  <si>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</si>
  <si>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</si>
  <si>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</si>
  <si>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</si>
  <si>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</si>
  <si>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</si>
  <si>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</si>
  <si>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</si>
  <si>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</si>
  <si>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</si>
  <si>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</si>
  <si>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</si>
  <si>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</si>
  <si>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</si>
  <si>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</si>
  <si>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</si>
  <si>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</si>
  <si>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</si>
  <si>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</si>
  <si>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</si>
  <si>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</si>
  <si>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Precios (por kilo en US$ )</t>
  </si>
  <si>
    <t>Almendras sin cáscara</t>
  </si>
  <si>
    <t xml:space="preserve">Los demás cocos, excepto secos                                                                                                                                                                                                                           </t>
  </si>
  <si>
    <t>Zarzamoras, mora-frambuesas y grosellas</t>
  </si>
  <si>
    <t>Extracción de aceites</t>
  </si>
  <si>
    <t>Mezclas preparadas o conservadas</t>
  </si>
  <si>
    <t>EE.UU.</t>
  </si>
  <si>
    <t>Precios medios FOB (US$/kg)</t>
  </si>
  <si>
    <t>Precios en dólares americanos por unidad de embalaje</t>
  </si>
  <si>
    <t>Precios en euros por unidad de embalaje</t>
  </si>
  <si>
    <t>Precios en centavos de libras esterlina por unidad de embalaje</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</si>
  <si>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</si>
  <si>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</si>
  <si>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</si>
  <si>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</si>
  <si>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</si>
  <si>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</si>
  <si>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</si>
  <si>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</si>
  <si>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</si>
  <si>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</si>
  <si>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</si>
  <si>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</si>
  <si>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</si>
  <si>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</si>
  <si>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</si>
  <si>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</si>
  <si>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</si>
  <si>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</si>
  <si>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</si>
  <si>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</si>
  <si>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</si>
  <si>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</si>
  <si>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</si>
  <si>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Precios mayoristas para las principales especies frutícolas marzo 2009- abril 2011</t>
  </si>
  <si>
    <t>Jaime Bravo Mina</t>
  </si>
  <si>
    <t>Mandarinas</t>
  </si>
  <si>
    <t>Almendras con cáscara, frescas o secas</t>
  </si>
  <si>
    <t>Avellanas sin cáscara, frescas o secas</t>
  </si>
  <si>
    <t>Castañas, frescas o secas</t>
  </si>
  <si>
    <t xml:space="preserve">Nueces de marañón                                                                                                                                                                                      </t>
  </si>
  <si>
    <t>Pistachos, frescos o secos</t>
  </si>
  <si>
    <t>Otros frutos de cáscara</t>
  </si>
  <si>
    <t>País</t>
  </si>
  <si>
    <t>Valor (US$ FOB)</t>
  </si>
  <si>
    <t xml:space="preserve">Volumen (toneladas) </t>
  </si>
  <si>
    <t>Especie</t>
  </si>
  <si>
    <t>Fecha</t>
  </si>
  <si>
    <t>Variedad</t>
  </si>
  <si>
    <t>Origen</t>
  </si>
  <si>
    <t>Calidad</t>
  </si>
  <si>
    <t>Calibre</t>
  </si>
  <si>
    <t>Mercado</t>
  </si>
  <si>
    <t>Envase</t>
  </si>
  <si>
    <t>Unidad</t>
  </si>
  <si>
    <t xml:space="preserve">Exportaciones de fruta fresca </t>
  </si>
  <si>
    <t>Exportaciones de fruta industrializada</t>
  </si>
  <si>
    <t>Exportaciones de fruta fresca por país de destino</t>
  </si>
  <si>
    <t>Fuente: Odepa</t>
  </si>
  <si>
    <t>(Pesos nominales sin IVA, mercados terminales de Santiago)</t>
  </si>
  <si>
    <t>Precios promedio a consumidor</t>
  </si>
  <si>
    <t>Precios de fruta fresca de Holanda</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</si>
  <si>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</si>
  <si>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</si>
  <si>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</si>
  <si>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</si>
  <si>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</si>
  <si>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</si>
  <si>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xml:space="preserve">Fuente: elaborado por  Odepa con información del Servicio Nacional de Aduanas.  </t>
  </si>
  <si>
    <t>* Cifras sujetas a revisión por informes de variación de valor (IVV).</t>
  </si>
  <si>
    <t>Cuadro  2</t>
  </si>
  <si>
    <t xml:space="preserve">Cuadro 3 </t>
  </si>
  <si>
    <t xml:space="preserve">Cuadro 4 </t>
  </si>
  <si>
    <t>Exportaciones de fruta industrializada por país de destino</t>
  </si>
  <si>
    <t xml:space="preserve">Cuadro 5 </t>
  </si>
  <si>
    <t xml:space="preserve">Variación 2011/2010 </t>
  </si>
  <si>
    <t xml:space="preserve">Cuadro 6 </t>
  </si>
  <si>
    <t>Código SACH</t>
  </si>
  <si>
    <t xml:space="preserve">Uva fresca, variedad Thompson Seedless (Sultanina) </t>
  </si>
  <si>
    <t xml:space="preserve">Uva fresca, variedad Red Globe </t>
  </si>
  <si>
    <t xml:space="preserve">Uva fresca, variedad Crimson Seedless (desde 2007) </t>
  </si>
  <si>
    <t xml:space="preserve">Uva fresca, variedad Flame Seedless </t>
  </si>
  <si>
    <t xml:space="preserve">Uva fresca, las demás variedades </t>
  </si>
  <si>
    <t xml:space="preserve">Uva fresca, variedad Sugraone (desde 2007) </t>
  </si>
  <si>
    <t xml:space="preserve">Uva fresca, variedad Black Seedless (desde 2007) </t>
  </si>
  <si>
    <t xml:space="preserve">Uva fresca, variedad Ruby (desde 2007) </t>
  </si>
  <si>
    <t xml:space="preserve">Uva fresca, variedad Ribier </t>
  </si>
  <si>
    <t xml:space="preserve">Manzanas frescas, variedad Royal Gala </t>
  </si>
  <si>
    <t xml:space="preserve">Manzanas frescas, variedad Granny Smith </t>
  </si>
  <si>
    <t xml:space="preserve">Manzanas frescas, variedad Richard Delicious </t>
  </si>
  <si>
    <t xml:space="preserve">Manzanas frescas, las demás variedades </t>
  </si>
  <si>
    <t xml:space="preserve">Manzanas frescas, variedad Red Chief (desde 2007) </t>
  </si>
  <si>
    <t xml:space="preserve">Manzanas frescas, variedad Red Starking </t>
  </si>
  <si>
    <t xml:space="preserve">Manzanas frescas, variedad Braeburn </t>
  </si>
  <si>
    <t xml:space="preserve">Manzanas frescas, variedad Fuji </t>
  </si>
  <si>
    <t xml:space="preserve">Peras Packham's Triumph, frescas </t>
  </si>
  <si>
    <t xml:space="preserve">Peras Abate Fetel, frescas (desde 2007) </t>
  </si>
  <si>
    <t xml:space="preserve">Peras frescas, las demás variedades </t>
  </si>
  <si>
    <t xml:space="preserve">Peras Coscia, frescas (desde 2007) </t>
  </si>
  <si>
    <t xml:space="preserve">Peras Bartlett, frescas (desde 2007) </t>
  </si>
  <si>
    <t xml:space="preserve">Peras Bosc, frescas (desde 2007) </t>
  </si>
  <si>
    <t xml:space="preserve">Peras D'Anjou, frescas (desde 2007) </t>
  </si>
  <si>
    <t xml:space="preserve">Peras asiáticas, frescas </t>
  </si>
  <si>
    <t xml:space="preserve">Cuadro 7 </t>
  </si>
  <si>
    <t>Precios de fruta fresca en Holanda</t>
  </si>
  <si>
    <t xml:space="preserve">Cuadro 8 </t>
  </si>
  <si>
    <t xml:space="preserve">Cuadro 9 </t>
  </si>
  <si>
    <t xml:space="preserve">Precios mayoristas para las principales especies frutícolas </t>
  </si>
  <si>
    <t xml:space="preserve">Cuadro 10  </t>
  </si>
  <si>
    <t>Cereza</t>
  </si>
  <si>
    <t>Durazno</t>
  </si>
  <si>
    <t>Limón</t>
  </si>
  <si>
    <t>Nectarín</t>
  </si>
  <si>
    <t xml:space="preserve">Cuadro 11 </t>
  </si>
  <si>
    <t>Supermercados</t>
  </si>
  <si>
    <t xml:space="preserve">Boletín frutícola </t>
  </si>
  <si>
    <t>Enero -mayo</t>
  </si>
  <si>
    <t>Enero-mayo</t>
  </si>
  <si>
    <t>TOTAL</t>
  </si>
  <si>
    <t>Francia</t>
  </si>
  <si>
    <t>Enero- mayo</t>
  </si>
  <si>
    <t>Fuyu</t>
  </si>
  <si>
    <t>18/18</t>
  </si>
  <si>
    <t>cartón avion</t>
  </si>
  <si>
    <t>3,4 kilos</t>
  </si>
  <si>
    <t>30/33</t>
  </si>
  <si>
    <t>36/36</t>
  </si>
  <si>
    <t>Bins-barco</t>
  </si>
  <si>
    <t>36/39</t>
  </si>
  <si>
    <t>33/33</t>
  </si>
  <si>
    <t>70/80</t>
  </si>
  <si>
    <t>Comice</t>
  </si>
  <si>
    <t>50/50</t>
  </si>
  <si>
    <t>12/16</t>
  </si>
  <si>
    <t>Shinko</t>
  </si>
  <si>
    <t>Shinseiki</t>
  </si>
  <si>
    <t>10/10</t>
  </si>
  <si>
    <t xml:space="preserve">Fuente: FEDERAL STATE MARKET NEWS SERVICE                                               </t>
  </si>
  <si>
    <t>Eureka</t>
  </si>
  <si>
    <t>100/138</t>
  </si>
  <si>
    <t>15-17 kilos</t>
  </si>
  <si>
    <t>150/163</t>
  </si>
  <si>
    <t>Lisbon</t>
  </si>
  <si>
    <t>Bolivia</t>
  </si>
  <si>
    <t>88/125</t>
  </si>
  <si>
    <t>100/113</t>
  </si>
  <si>
    <t>125/150</t>
  </si>
  <si>
    <t>64/72</t>
  </si>
  <si>
    <t>75/85</t>
  </si>
  <si>
    <t>Clementina</t>
  </si>
  <si>
    <t>130/150</t>
  </si>
  <si>
    <t>66/80</t>
  </si>
  <si>
    <t>90/120</t>
  </si>
  <si>
    <t>120/130</t>
  </si>
  <si>
    <t>60/90</t>
  </si>
  <si>
    <t>60/120</t>
  </si>
  <si>
    <t>90/135</t>
  </si>
  <si>
    <t>120/125</t>
  </si>
  <si>
    <t>113/120</t>
  </si>
  <si>
    <t>100/150</t>
  </si>
  <si>
    <t>96/96</t>
  </si>
  <si>
    <t>80/110</t>
  </si>
  <si>
    <t>Navel</t>
  </si>
  <si>
    <t>48/72</t>
  </si>
  <si>
    <t>105/125</t>
  </si>
  <si>
    <t>40/50</t>
  </si>
  <si>
    <t>56/64</t>
  </si>
  <si>
    <t>72/88</t>
  </si>
  <si>
    <t>56/72</t>
  </si>
  <si>
    <t>48/60</t>
  </si>
  <si>
    <t>38/38</t>
  </si>
  <si>
    <t>45/48</t>
  </si>
  <si>
    <t>52/60</t>
  </si>
  <si>
    <t>70/110</t>
  </si>
  <si>
    <t>Pomelo</t>
  </si>
  <si>
    <t>Ruby Red</t>
  </si>
  <si>
    <t>35/40</t>
  </si>
  <si>
    <t>50/55</t>
  </si>
  <si>
    <t>Star Ruby</t>
  </si>
  <si>
    <t>40/45</t>
  </si>
  <si>
    <t>Rosado</t>
  </si>
  <si>
    <t>45/55</t>
  </si>
  <si>
    <t>27/36</t>
  </si>
  <si>
    <t>55/60</t>
  </si>
  <si>
    <t>White</t>
  </si>
  <si>
    <t>35/45</t>
  </si>
  <si>
    <t>2 kilos</t>
  </si>
  <si>
    <t>Western International</t>
  </si>
  <si>
    <t>5,6 kilos</t>
  </si>
  <si>
    <t>Kumquat</t>
  </si>
  <si>
    <t>13 kilos</t>
  </si>
  <si>
    <t>Cripps Pink</t>
  </si>
  <si>
    <t>Pink Lady</t>
  </si>
  <si>
    <t>Richared</t>
  </si>
  <si>
    <t>Gala</t>
  </si>
  <si>
    <t>20 kilos</t>
  </si>
  <si>
    <t>17 kilos</t>
  </si>
  <si>
    <t xml:space="preserve">2010
ene-mayo </t>
  </si>
  <si>
    <t xml:space="preserve">2011
ene-mayo </t>
  </si>
  <si>
    <t xml:space="preserve"> enero-mayo 2010</t>
  </si>
  <si>
    <t xml:space="preserve"> enero-mayo 2011</t>
  </si>
  <si>
    <t>05/2011</t>
  </si>
  <si>
    <t xml:space="preserve">          Avance enero a mayo de 2011</t>
  </si>
  <si>
    <t>Avance enero a mayo 2011</t>
  </si>
  <si>
    <t xml:space="preserve">          Junio 2011</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</si>
  <si>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</si>
  <si>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Valor (miles de US$ FOB) *</t>
  </si>
  <si>
    <t>Valor (miles de US$ FOB)  *</t>
  </si>
  <si>
    <t>s/d ** Los precios FOB para los primeros cinco meses de 2011 no pueden ser calculados aún a la espera de los informes de variación de valor (IVV)</t>
  </si>
  <si>
    <t>Hong Kong</t>
  </si>
  <si>
    <t>Otros países</t>
  </si>
  <si>
    <t>SUBTOTAL</t>
  </si>
  <si>
    <t>Volumen (kilos)</t>
  </si>
  <si>
    <t xml:space="preserve">% Part.2010 </t>
  </si>
  <si>
    <t>Valor (miles de dólares FOB)  *</t>
  </si>
  <si>
    <t>s/d ** Los precios FOB para el período enero-mayo de 2011 no pueden ser calculados aún, a la espera de los informes de variación de valor (IVV).</t>
  </si>
  <si>
    <t>Sin especificar</t>
  </si>
  <si>
    <t>Pera asiática</t>
  </si>
  <si>
    <t>Packham's Triumph</t>
  </si>
  <si>
    <t>Red D'Anjou</t>
  </si>
  <si>
    <t>D'Anjou</t>
  </si>
  <si>
    <t>Sudáfrica</t>
  </si>
  <si>
    <t>NOT = Sin información de precio</t>
  </si>
  <si>
    <t>bins</t>
  </si>
  <si>
    <t>Precio mínimo</t>
  </si>
  <si>
    <t>Precio máximo</t>
  </si>
  <si>
    <t>(Al 10/06/2011 : 1 euro = 678,47 pesos chilenos)</t>
  </si>
  <si>
    <t>G.B. = Sin información de precio</t>
  </si>
  <si>
    <t>Anjou</t>
  </si>
  <si>
    <t>Crimson Seedless</t>
  </si>
  <si>
    <t>18-19 kilos</t>
  </si>
  <si>
    <t>(Al 10/06/2011 : 1 centavo de libra esterlina = 0,02 dólares EE.UU. = 7,65 pesos chilenos)</t>
  </si>
  <si>
    <t>(Al 10/06/2011 : 1 dólar EE.UU. = 467,33 pesos chilenos)</t>
  </si>
  <si>
    <t>Williams Bon Chrétien</t>
  </si>
  <si>
    <t>Taylor's Gold</t>
  </si>
  <si>
    <t>Precio medio</t>
  </si>
  <si>
    <t>Precio rango</t>
  </si>
  <si>
    <t>Higo, Breva</t>
  </si>
  <si>
    <t>Precios medios a consumidor</t>
  </si>
  <si>
    <t>s/d ** Los precios FOB para los primeros 5 meses de 2011 no pueden ser calculados aún a la espera de los informes de variación de valor (IVV), 
          los cuales pueden registrar importantes variaciones al alza.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</si>
</sst>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 numFmtId="165" formatCode="#,##0.0"/>
    <numFmt numFmtId="166" formatCode="0.0"/>
    <numFmt numFmtId="167" formatCode="#,##0.0##"/>
    <numFmt numFmtId="168" formatCode="dd/mm/yy"/>
    <numFmt numFmtId="169" formatCode="_(* #,##0_);_(* \(#,##0\);_(* &quot;-&quot;??_);_(@_)"/>
    <numFmt numFmtId="170" formatCode="_-* #,##0.00\ _p_t_a_-;\-* #,##0.00\ _p_t_a_-;_-* &quot;-&quot;??\ _p_t_a_-;_-@_-"/>
  </numFmts>
  <fonts count="80">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sz val="9"/>
      <name val="Arial"/>
      <family val="2"/>
    </font>
    <font>
      <u val="single"/>
      <sz val="11"/>
      <color indexed="12"/>
      <name val="Calibri"/>
      <family val="2"/>
    </font>
    <font>
      <sz val="10"/>
      <color indexed="8"/>
      <name val="Verdana"/>
      <family val="2"/>
    </font>
    <font>
      <sz val="10"/>
      <color indexed="8"/>
      <name val="Arial"/>
      <family val="2"/>
    </font>
    <font>
      <b/>
      <sz val="10"/>
      <color indexed="8"/>
      <name val="Arial"/>
      <family val="2"/>
    </font>
    <font>
      <sz val="10"/>
      <color indexed="8"/>
      <name val="Calibri"/>
      <family val="2"/>
    </font>
    <font>
      <sz val="12"/>
      <color indexed="12"/>
      <name val="Arial"/>
      <family val="2"/>
    </font>
    <font>
      <u val="single"/>
      <sz val="12"/>
      <color indexed="12"/>
      <name val="Calibri"/>
      <family val="2"/>
    </font>
    <font>
      <sz val="11"/>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5"/>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b/>
      <sz val="10"/>
      <color theme="1"/>
      <name val="Arial"/>
      <family val="2"/>
    </font>
    <font>
      <sz val="10"/>
      <color theme="1"/>
      <name val="Calibri"/>
      <family val="2"/>
    </font>
    <font>
      <sz val="12"/>
      <color rgb="FF0000FF"/>
      <name val="Arial"/>
      <family val="2"/>
    </font>
    <font>
      <u val="single"/>
      <sz val="12"/>
      <color rgb="FF0000FF"/>
      <name val="Calibri"/>
      <family val="2"/>
    </font>
    <font>
      <sz val="11"/>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color indexed="55"/>
      </top>
      <bottom style="thin"/>
    </border>
    <border>
      <left/>
      <right/>
      <top style="thin"/>
      <bottom/>
    </border>
    <border>
      <left/>
      <right/>
      <top style="thin">
        <color indexed="55"/>
      </top>
      <bottom style="thin">
        <color indexed="55"/>
      </bottom>
    </border>
    <border>
      <left/>
      <right/>
      <top/>
      <bottom style="thin">
        <color indexed="55"/>
      </bottom>
    </border>
    <border>
      <left/>
      <right/>
      <top style="thin">
        <color indexed="55"/>
      </top>
      <bottom/>
    </border>
    <border>
      <left/>
      <right/>
      <top style="thin">
        <color theme="1"/>
      </top>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style="thin"/>
      <top style="thin"/>
      <bottom/>
    </border>
    <border>
      <left style="thin"/>
      <right style="thin"/>
      <top/>
      <bottom/>
    </border>
    <border>
      <left style="thin"/>
      <right style="thin"/>
      <top/>
      <bottom style="thin"/>
    </border>
    <border>
      <left/>
      <right style="thin"/>
      <top style="thin">
        <color indexed="8"/>
      </top>
      <bottom style="thin"/>
    </border>
    <border>
      <left/>
      <right style="thin">
        <color indexed="8"/>
      </right>
      <top/>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5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7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31">
    <xf numFmtId="0" fontId="0" fillId="0" borderId="0" xfId="0" applyFont="1" applyAlignment="1">
      <alignment/>
    </xf>
    <xf numFmtId="0" fontId="0" fillId="0" borderId="0" xfId="55">
      <alignment/>
      <protection/>
    </xf>
    <xf numFmtId="0" fontId="65" fillId="0" borderId="0" xfId="55" applyFont="1" applyAlignment="1">
      <alignment horizontal="center"/>
      <protection/>
    </xf>
    <xf numFmtId="0" fontId="2" fillId="0" borderId="0" xfId="55" applyFont="1">
      <alignment/>
      <protection/>
    </xf>
    <xf numFmtId="0" fontId="0" fillId="0" borderId="0" xfId="55" applyBorder="1">
      <alignment/>
      <protection/>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66" fillId="0" borderId="0" xfId="0" applyFont="1" applyAlignment="1">
      <alignment horizontal="right"/>
    </xf>
    <xf numFmtId="0" fontId="68" fillId="0" borderId="0" xfId="0" applyFont="1" applyAlignment="1">
      <alignment horizontal="right"/>
    </xf>
    <xf numFmtId="0" fontId="67" fillId="0" borderId="0" xfId="0" applyFont="1" applyBorder="1" applyAlignment="1">
      <alignment horizontal="center"/>
    </xf>
    <xf numFmtId="0" fontId="67" fillId="0" borderId="0" xfId="0" applyFont="1" applyBorder="1" applyAlignment="1">
      <alignment/>
    </xf>
    <xf numFmtId="0" fontId="66" fillId="0" borderId="0" xfId="0" applyFont="1" applyFill="1" applyAlignment="1">
      <alignment/>
    </xf>
    <xf numFmtId="0" fontId="4" fillId="0" borderId="0" xfId="55" applyFont="1" applyBorder="1" applyAlignment="1">
      <alignment vertical="center" wrapText="1"/>
      <protection/>
    </xf>
    <xf numFmtId="0" fontId="67" fillId="0" borderId="0" xfId="0" applyFont="1" applyAlignment="1">
      <alignment horizontal="center"/>
    </xf>
    <xf numFmtId="0" fontId="66" fillId="0" borderId="0" xfId="0" applyFont="1" applyAlignment="1">
      <alignment/>
    </xf>
    <xf numFmtId="0" fontId="66" fillId="0" borderId="0" xfId="0" applyFont="1" applyAlignment="1">
      <alignment/>
    </xf>
    <xf numFmtId="0" fontId="2" fillId="33" borderId="10" xfId="0" applyFont="1" applyFill="1" applyBorder="1" applyAlignment="1">
      <alignment horizontal="center" vertical="center" wrapText="1"/>
    </xf>
    <xf numFmtId="0" fontId="67" fillId="0" borderId="0" xfId="0" applyFont="1" applyAlignment="1">
      <alignment/>
    </xf>
    <xf numFmtId="0" fontId="67" fillId="33" borderId="11" xfId="0" applyFont="1" applyFill="1" applyBorder="1" applyAlignment="1">
      <alignment horizontal="center" vertical="center"/>
    </xf>
    <xf numFmtId="0" fontId="67" fillId="33" borderId="11" xfId="0" applyFont="1" applyFill="1" applyBorder="1" applyAlignment="1">
      <alignment horizontal="center"/>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2" xfId="0" applyFont="1" applyFill="1" applyBorder="1" applyAlignment="1" quotePrefix="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xf>
    <xf numFmtId="3" fontId="2" fillId="33" borderId="13" xfId="0" applyNumberFormat="1" applyFont="1" applyFill="1" applyBorder="1" applyAlignment="1">
      <alignment/>
    </xf>
    <xf numFmtId="165" fontId="2" fillId="33" borderId="13" xfId="0" applyNumberFormat="1" applyFont="1" applyFill="1" applyBorder="1" applyAlignment="1">
      <alignment/>
    </xf>
    <xf numFmtId="2" fontId="67" fillId="33" borderId="13" xfId="0" applyNumberFormat="1" applyFont="1" applyFill="1" applyBorder="1" applyAlignment="1">
      <alignment horizontal="center"/>
    </xf>
    <xf numFmtId="2" fontId="66" fillId="33" borderId="13" xfId="0" applyNumberFormat="1"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5" fontId="7" fillId="33" borderId="0" xfId="0" applyNumberFormat="1" applyFont="1" applyFill="1" applyBorder="1" applyAlignment="1">
      <alignment/>
    </xf>
    <xf numFmtId="2" fontId="66" fillId="33" borderId="0" xfId="0" applyNumberFormat="1" applyFont="1" applyFill="1" applyBorder="1" applyAlignment="1">
      <alignment horizontal="center"/>
    </xf>
    <xf numFmtId="0" fontId="7" fillId="33" borderId="11" xfId="0" applyFont="1" applyFill="1" applyBorder="1" applyAlignment="1">
      <alignment/>
    </xf>
    <xf numFmtId="3" fontId="7" fillId="33" borderId="11" xfId="0" applyNumberFormat="1" applyFont="1" applyFill="1" applyBorder="1" applyAlignment="1">
      <alignment/>
    </xf>
    <xf numFmtId="165" fontId="7" fillId="33" borderId="11" xfId="0" applyNumberFormat="1" applyFont="1" applyFill="1" applyBorder="1" applyAlignment="1">
      <alignment/>
    </xf>
    <xf numFmtId="2" fontId="66" fillId="33" borderId="11" xfId="0" applyNumberFormat="1" applyFont="1" applyFill="1" applyBorder="1" applyAlignment="1">
      <alignment horizontal="center"/>
    </xf>
    <xf numFmtId="0" fontId="66"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alignment horizontal="center"/>
    </xf>
    <xf numFmtId="0" fontId="2" fillId="33" borderId="0" xfId="0" applyFont="1" applyFill="1" applyBorder="1" applyAlignment="1">
      <alignment/>
    </xf>
    <xf numFmtId="3" fontId="2" fillId="33" borderId="0" xfId="0" applyNumberFormat="1" applyFont="1" applyFill="1" applyBorder="1" applyAlignment="1">
      <alignment/>
    </xf>
    <xf numFmtId="165" fontId="2" fillId="33" borderId="0" xfId="0" applyNumberFormat="1" applyFont="1" applyFill="1" applyBorder="1" applyAlignment="1">
      <alignment/>
    </xf>
    <xf numFmtId="2" fontId="67" fillId="33" borderId="0" xfId="0" applyNumberFormat="1" applyFont="1" applyFill="1" applyAlignment="1">
      <alignment horizontal="center"/>
    </xf>
    <xf numFmtId="0" fontId="66" fillId="33" borderId="0" xfId="0" applyFont="1" applyFill="1" applyAlignment="1">
      <alignment horizontal="center"/>
    </xf>
    <xf numFmtId="0" fontId="7" fillId="33" borderId="0" xfId="0" applyFont="1" applyFill="1" applyAlignment="1">
      <alignment/>
    </xf>
    <xf numFmtId="2" fontId="66"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67" fillId="33" borderId="0" xfId="0" applyNumberFormat="1" applyFont="1" applyFill="1" applyAlignment="1">
      <alignment horizontal="center"/>
    </xf>
    <xf numFmtId="0" fontId="66" fillId="33" borderId="0" xfId="48" applyNumberFormat="1" applyFont="1" applyFill="1" applyAlignment="1">
      <alignment horizontal="center"/>
    </xf>
    <xf numFmtId="0" fontId="66" fillId="33" borderId="0" xfId="0" applyNumberFormat="1" applyFont="1" applyFill="1" applyAlignment="1">
      <alignment horizontal="center"/>
    </xf>
    <xf numFmtId="2" fontId="2" fillId="33" borderId="0" xfId="0" applyNumberFormat="1" applyFont="1" applyFill="1" applyAlignment="1">
      <alignment horizontal="center"/>
    </xf>
    <xf numFmtId="166" fontId="2" fillId="33" borderId="0" xfId="0" applyNumberFormat="1" applyFont="1" applyFill="1" applyAlignment="1">
      <alignment/>
    </xf>
    <xf numFmtId="0" fontId="12" fillId="33" borderId="0" xfId="66" applyFont="1" applyFill="1" applyBorder="1" applyAlignment="1" applyProtection="1">
      <alignment horizontal="center" vertical="center"/>
      <protection/>
    </xf>
    <xf numFmtId="0" fontId="13" fillId="33" borderId="0" xfId="66" applyFont="1" applyFill="1" applyBorder="1" applyProtection="1">
      <alignment/>
      <protection/>
    </xf>
    <xf numFmtId="0" fontId="12" fillId="33" borderId="10" xfId="66" applyFont="1" applyFill="1" applyBorder="1" applyAlignment="1" applyProtection="1">
      <alignment horizontal="left"/>
      <protection/>
    </xf>
    <xf numFmtId="0" fontId="12" fillId="33" borderId="10" xfId="66" applyFont="1" applyFill="1" applyBorder="1" applyAlignment="1" applyProtection="1">
      <alignment horizontal="center"/>
      <protection/>
    </xf>
    <xf numFmtId="0" fontId="13" fillId="33" borderId="0" xfId="66" applyFont="1" applyFill="1" applyBorder="1" applyAlignment="1" applyProtection="1">
      <alignment horizontal="center"/>
      <protection/>
    </xf>
    <xf numFmtId="0" fontId="13" fillId="33" borderId="0" xfId="66" applyFont="1" applyFill="1" applyBorder="1" applyAlignment="1" applyProtection="1">
      <alignment horizontal="left"/>
      <protection/>
    </xf>
    <xf numFmtId="0" fontId="69" fillId="33" borderId="0" xfId="66" applyFont="1" applyFill="1" applyBorder="1" applyAlignment="1" applyProtection="1">
      <alignment horizontal="center"/>
      <protection/>
    </xf>
    <xf numFmtId="0" fontId="13" fillId="33" borderId="0" xfId="66" applyFont="1" applyFill="1" applyBorder="1" applyAlignment="1" applyProtection="1">
      <alignment horizontal="center" vertical="center"/>
      <protection/>
    </xf>
    <xf numFmtId="0" fontId="70" fillId="33" borderId="0" xfId="45" applyFont="1" applyFill="1" applyAlignment="1" applyProtection="1">
      <alignment horizontal="center" vertical="center"/>
      <protection/>
    </xf>
    <xf numFmtId="0" fontId="13" fillId="33" borderId="0" xfId="55" applyFont="1" applyFill="1" applyAlignment="1">
      <alignment horizontal="left" vertical="center"/>
      <protection/>
    </xf>
    <xf numFmtId="0" fontId="69" fillId="33" borderId="0" xfId="55" applyFont="1" applyFill="1" applyAlignment="1">
      <alignment horizontal="center" vertical="center"/>
      <protection/>
    </xf>
    <xf numFmtId="0" fontId="12" fillId="33" borderId="0" xfId="55" applyFont="1" applyFill="1" applyAlignment="1">
      <alignment horizontal="left" vertical="center"/>
      <protection/>
    </xf>
    <xf numFmtId="0" fontId="13" fillId="33" borderId="0" xfId="55" applyFont="1" applyFill="1" applyAlignment="1">
      <alignment horizontal="left"/>
      <protection/>
    </xf>
    <xf numFmtId="0" fontId="13" fillId="33" borderId="0" xfId="55" applyFont="1" applyFill="1" applyAlignment="1">
      <alignment horizontal="center"/>
      <protection/>
    </xf>
    <xf numFmtId="0" fontId="11" fillId="33" borderId="11" xfId="66" applyFont="1" applyFill="1" applyBorder="1" applyAlignment="1" applyProtection="1">
      <alignment horizontal="left"/>
      <protection/>
    </xf>
    <xf numFmtId="0" fontId="11" fillId="33" borderId="11" xfId="66" applyFont="1" applyFill="1" applyBorder="1" applyProtection="1">
      <alignment/>
      <protection/>
    </xf>
    <xf numFmtId="0" fontId="4" fillId="33" borderId="0" xfId="66" applyFont="1" applyFill="1" applyBorder="1" applyAlignment="1" applyProtection="1">
      <alignment horizontal="left"/>
      <protection/>
    </xf>
    <xf numFmtId="0" fontId="4" fillId="33" borderId="0" xfId="55" applyFont="1" applyFill="1" applyAlignment="1">
      <alignment horizontal="left"/>
      <protection/>
    </xf>
    <xf numFmtId="0" fontId="4" fillId="33" borderId="0" xfId="55" applyFont="1" applyFill="1" applyAlignment="1">
      <alignment horizontal="center"/>
      <protection/>
    </xf>
    <xf numFmtId="0" fontId="4" fillId="33" borderId="0" xfId="66" applyFont="1" applyFill="1" applyBorder="1" applyAlignment="1" applyProtection="1">
      <alignment horizontal="center"/>
      <protection/>
    </xf>
    <xf numFmtId="0" fontId="2" fillId="33" borderId="0" xfId="0" applyFont="1" applyFill="1" applyBorder="1" applyAlignment="1">
      <alignment horizontal="center" vertical="center" wrapText="1"/>
    </xf>
    <xf numFmtId="166" fontId="66" fillId="33" borderId="0" xfId="0" applyNumberFormat="1" applyFont="1" applyFill="1" applyAlignment="1">
      <alignment/>
    </xf>
    <xf numFmtId="166" fontId="67" fillId="33" borderId="0" xfId="0" applyNumberFormat="1" applyFont="1" applyFill="1" applyAlignment="1">
      <alignment/>
    </xf>
    <xf numFmtId="0" fontId="66" fillId="33" borderId="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5" fontId="2" fillId="33" borderId="11" xfId="0" applyNumberFormat="1" applyFont="1" applyFill="1" applyBorder="1" applyAlignment="1">
      <alignment/>
    </xf>
    <xf numFmtId="166" fontId="67" fillId="33" borderId="11" xfId="0" applyNumberFormat="1" applyFont="1" applyFill="1" applyBorder="1" applyAlignment="1">
      <alignment/>
    </xf>
    <xf numFmtId="0" fontId="2" fillId="33" borderId="16" xfId="0" applyFont="1" applyFill="1" applyBorder="1" applyAlignment="1" quotePrefix="1">
      <alignment horizontal="center"/>
    </xf>
    <xf numFmtId="0" fontId="2" fillId="33" borderId="16" xfId="0" applyFont="1" applyFill="1" applyBorder="1" applyAlignment="1">
      <alignment horizontal="center"/>
    </xf>
    <xf numFmtId="0" fontId="2" fillId="33" borderId="17" xfId="0" applyFont="1" applyFill="1" applyBorder="1" applyAlignment="1">
      <alignment/>
    </xf>
    <xf numFmtId="3" fontId="2" fillId="33" borderId="17" xfId="0" applyNumberFormat="1" applyFont="1" applyFill="1" applyBorder="1" applyAlignment="1">
      <alignment/>
    </xf>
    <xf numFmtId="165" fontId="2" fillId="33" borderId="17" xfId="0" applyNumberFormat="1" applyFont="1" applyFill="1" applyBorder="1" applyAlignment="1">
      <alignment/>
    </xf>
    <xf numFmtId="2" fontId="2" fillId="33" borderId="17" xfId="0" applyNumberFormat="1" applyFont="1" applyFill="1" applyBorder="1" applyAlignment="1">
      <alignment horizontal="center"/>
    </xf>
    <xf numFmtId="166" fontId="2" fillId="33" borderId="17" xfId="0" applyNumberFormat="1" applyFont="1" applyFill="1" applyBorder="1" applyAlignment="1">
      <alignment/>
    </xf>
    <xf numFmtId="0" fontId="0" fillId="33" borderId="0" xfId="0" applyFill="1" applyAlignment="1">
      <alignment/>
    </xf>
    <xf numFmtId="0" fontId="67" fillId="33" borderId="0" xfId="0" applyFont="1" applyFill="1" applyAlignment="1">
      <alignment horizontal="center"/>
    </xf>
    <xf numFmtId="3" fontId="66" fillId="33" borderId="0" xfId="0" applyNumberFormat="1" applyFont="1" applyFill="1" applyBorder="1" applyAlignment="1">
      <alignment/>
    </xf>
    <xf numFmtId="166" fontId="66" fillId="33" borderId="0" xfId="0" applyNumberFormat="1" applyFont="1" applyFill="1" applyBorder="1" applyAlignment="1">
      <alignment horizontal="center" vertical="center"/>
    </xf>
    <xf numFmtId="166" fontId="66" fillId="33" borderId="0" xfId="0" applyNumberFormat="1" applyFont="1" applyFill="1" applyBorder="1" applyAlignment="1">
      <alignment horizontal="center"/>
    </xf>
    <xf numFmtId="0" fontId="66" fillId="33" borderId="0" xfId="0" applyFont="1" applyFill="1" applyAlignment="1">
      <alignment/>
    </xf>
    <xf numFmtId="0" fontId="67" fillId="33" borderId="0" xfId="0" applyFont="1" applyFill="1" applyAlignment="1">
      <alignment/>
    </xf>
    <xf numFmtId="0" fontId="67" fillId="33" borderId="11" xfId="0" applyFont="1" applyFill="1" applyBorder="1" applyAlignment="1">
      <alignment horizontal="center" vertical="top"/>
    </xf>
    <xf numFmtId="0" fontId="67" fillId="33" borderId="11" xfId="0" applyFont="1" applyFill="1" applyBorder="1" applyAlignment="1">
      <alignment/>
    </xf>
    <xf numFmtId="3" fontId="67" fillId="33" borderId="11" xfId="0" applyNumberFormat="1" applyFont="1" applyFill="1" applyBorder="1" applyAlignment="1">
      <alignment/>
    </xf>
    <xf numFmtId="166" fontId="67" fillId="33" borderId="11" xfId="0" applyNumberFormat="1" applyFont="1" applyFill="1" applyBorder="1" applyAlignment="1">
      <alignment horizontal="center" vertical="center"/>
    </xf>
    <xf numFmtId="166" fontId="67" fillId="33" borderId="11" xfId="0" applyNumberFormat="1" applyFont="1" applyFill="1" applyBorder="1" applyAlignment="1">
      <alignment horizontal="center"/>
    </xf>
    <xf numFmtId="0" fontId="0" fillId="33" borderId="0" xfId="0" applyFill="1" applyAlignment="1">
      <alignment/>
    </xf>
    <xf numFmtId="0" fontId="71" fillId="33" borderId="0" xfId="0" applyFont="1" applyFill="1" applyAlignment="1">
      <alignment/>
    </xf>
    <xf numFmtId="1" fontId="2" fillId="33" borderId="11" xfId="0" applyNumberFormat="1" applyFont="1" applyFill="1" applyBorder="1" applyAlignment="1">
      <alignment horizontal="center" vertical="center" wrapText="1"/>
    </xf>
    <xf numFmtId="0" fontId="66" fillId="33" borderId="0" xfId="0" applyFont="1" applyFill="1" applyBorder="1" applyAlignment="1">
      <alignment horizontal="left" vertical="center" wrapText="1"/>
    </xf>
    <xf numFmtId="2" fontId="66" fillId="33" borderId="0" xfId="0" applyNumberFormat="1" applyFont="1" applyFill="1" applyBorder="1" applyAlignment="1">
      <alignment horizontal="right" vertical="center"/>
    </xf>
    <xf numFmtId="167" fontId="67" fillId="33" borderId="11" xfId="0" applyNumberFormat="1" applyFont="1" applyFill="1" applyBorder="1" applyAlignment="1">
      <alignment horizontal="right" vertical="center" wrapText="1"/>
    </xf>
    <xf numFmtId="2" fontId="67" fillId="33" borderId="11" xfId="0" applyNumberFormat="1" applyFont="1" applyFill="1" applyBorder="1" applyAlignment="1">
      <alignment horizontal="right" vertical="center"/>
    </xf>
    <xf numFmtId="167" fontId="67" fillId="33" borderId="11" xfId="0" applyNumberFormat="1" applyFont="1" applyFill="1" applyBorder="1" applyAlignment="1">
      <alignment/>
    </xf>
    <xf numFmtId="0" fontId="67" fillId="33" borderId="11" xfId="0" applyFont="1" applyFill="1" applyBorder="1" applyAlignment="1">
      <alignment horizontal="right" vertical="center"/>
    </xf>
    <xf numFmtId="0" fontId="7" fillId="33" borderId="0" xfId="0" applyFont="1" applyFill="1" applyBorder="1" applyAlignment="1">
      <alignment/>
    </xf>
    <xf numFmtId="0" fontId="67" fillId="33" borderId="10" xfId="0" applyFont="1" applyFill="1" applyBorder="1" applyAlignment="1">
      <alignment horizontal="center" vertical="center"/>
    </xf>
    <xf numFmtId="0" fontId="67" fillId="33" borderId="10" xfId="0" applyFont="1" applyFill="1" applyBorder="1" applyAlignment="1">
      <alignment horizontal="right" vertical="center"/>
    </xf>
    <xf numFmtId="0" fontId="67" fillId="33" borderId="10" xfId="0" applyFont="1" applyFill="1" applyBorder="1" applyAlignment="1">
      <alignment horizontal="center" wrapText="1"/>
    </xf>
    <xf numFmtId="0" fontId="66" fillId="33" borderId="0" xfId="0" applyFont="1" applyFill="1" applyAlignment="1">
      <alignment horizontal="right"/>
    </xf>
    <xf numFmtId="0" fontId="68" fillId="33" borderId="0" xfId="0" applyFont="1" applyFill="1" applyAlignment="1">
      <alignment/>
    </xf>
    <xf numFmtId="0" fontId="68" fillId="33" borderId="0" xfId="0" applyFont="1" applyFill="1" applyAlignment="1">
      <alignment horizontal="right"/>
    </xf>
    <xf numFmtId="0" fontId="66" fillId="33" borderId="0" xfId="0" applyFont="1" applyFill="1" applyBorder="1" applyAlignment="1">
      <alignment horizontal="center" vertical="center" wrapText="1"/>
    </xf>
    <xf numFmtId="169" fontId="66" fillId="33" borderId="0" xfId="48" applyNumberFormat="1" applyFont="1" applyFill="1" applyBorder="1" applyAlignment="1">
      <alignment horizontal="right" vertical="center" wrapText="1"/>
    </xf>
    <xf numFmtId="3" fontId="66" fillId="33" borderId="0" xfId="0" applyNumberFormat="1" applyFont="1" applyFill="1" applyBorder="1" applyAlignment="1">
      <alignment horizontal="center"/>
    </xf>
    <xf numFmtId="1" fontId="66" fillId="33" borderId="0" xfId="0" applyNumberFormat="1" applyFont="1" applyFill="1" applyBorder="1" applyAlignment="1">
      <alignment/>
    </xf>
    <xf numFmtId="0" fontId="0" fillId="33" borderId="0" xfId="55" applyFill="1">
      <alignment/>
      <protection/>
    </xf>
    <xf numFmtId="0" fontId="72" fillId="33" borderId="0" xfId="55" applyFont="1" applyFill="1">
      <alignment/>
      <protection/>
    </xf>
    <xf numFmtId="0" fontId="73" fillId="33" borderId="0" xfId="55" applyFont="1" applyFill="1">
      <alignment/>
      <protection/>
    </xf>
    <xf numFmtId="0" fontId="65" fillId="33" borderId="0" xfId="55" applyFont="1" applyFill="1" applyAlignment="1">
      <alignment horizontal="center"/>
      <protection/>
    </xf>
    <xf numFmtId="0" fontId="74" fillId="33" borderId="0" xfId="55" applyFont="1" applyFill="1" applyAlignment="1">
      <alignment horizontal="center"/>
      <protection/>
    </xf>
    <xf numFmtId="0" fontId="4" fillId="33" borderId="0" xfId="55" applyFont="1" applyFill="1">
      <alignment/>
      <protection/>
    </xf>
    <xf numFmtId="0" fontId="5" fillId="33" borderId="0" xfId="55" applyFont="1" applyFill="1">
      <alignment/>
      <protection/>
    </xf>
    <xf numFmtId="0" fontId="75" fillId="33" borderId="0" xfId="55" applyFont="1" applyFill="1">
      <alignment/>
      <protection/>
    </xf>
    <xf numFmtId="0" fontId="72" fillId="33" borderId="0" xfId="55" applyFont="1" applyFill="1" quotePrefix="1">
      <alignment/>
      <protection/>
    </xf>
    <xf numFmtId="0" fontId="76" fillId="33" borderId="0" xfId="55" applyFont="1" applyFill="1">
      <alignment/>
      <protection/>
    </xf>
    <xf numFmtId="0" fontId="2" fillId="33" borderId="0" xfId="55" applyFont="1" applyFill="1">
      <alignment/>
      <protection/>
    </xf>
    <xf numFmtId="17" fontId="74" fillId="33" borderId="0" xfId="55" applyNumberFormat="1" applyFont="1" applyFill="1" applyAlignment="1" quotePrefix="1">
      <alignment horizontal="center"/>
      <protection/>
    </xf>
    <xf numFmtId="0" fontId="77" fillId="33" borderId="0" xfId="55" applyFont="1" applyFill="1" applyAlignment="1">
      <alignment horizontal="left" indent="15"/>
      <protection/>
    </xf>
    <xf numFmtId="0" fontId="3" fillId="0" borderId="0" xfId="55" applyFont="1" applyAlignment="1">
      <alignment wrapText="1"/>
      <protection/>
    </xf>
    <xf numFmtId="0" fontId="78" fillId="33" borderId="0" xfId="55" applyFont="1" applyFill="1" applyAlignment="1">
      <alignment/>
      <protection/>
    </xf>
    <xf numFmtId="0" fontId="7" fillId="33" borderId="0" xfId="0" applyFont="1" applyFill="1" applyBorder="1" applyAlignment="1">
      <alignment horizontal="left" vertical="center" wrapText="1"/>
    </xf>
    <xf numFmtId="3" fontId="7" fillId="33" borderId="0" xfId="0" applyNumberFormat="1" applyFont="1" applyFill="1" applyBorder="1" applyAlignment="1">
      <alignment vertical="center"/>
    </xf>
    <xf numFmtId="165" fontId="7" fillId="33" borderId="0" xfId="0" applyNumberFormat="1" applyFont="1" applyFill="1" applyBorder="1" applyAlignment="1">
      <alignment vertical="center"/>
    </xf>
    <xf numFmtId="2" fontId="66" fillId="33" borderId="0" xfId="0" applyNumberFormat="1" applyFont="1" applyFill="1" applyAlignment="1">
      <alignment horizontal="center" vertical="center"/>
    </xf>
    <xf numFmtId="166" fontId="66" fillId="33" borderId="0" xfId="0" applyNumberFormat="1" applyFont="1" applyFill="1" applyAlignment="1">
      <alignment vertical="center"/>
    </xf>
    <xf numFmtId="2" fontId="66" fillId="0" borderId="0" xfId="0" applyNumberFormat="1" applyFont="1" applyAlignment="1">
      <alignment/>
    </xf>
    <xf numFmtId="3" fontId="2" fillId="0" borderId="0" xfId="0" applyNumberFormat="1" applyFont="1" applyFill="1" applyBorder="1" applyAlignment="1">
      <alignment/>
    </xf>
    <xf numFmtId="165" fontId="2" fillId="0" borderId="0" xfId="0" applyNumberFormat="1" applyFont="1" applyFill="1" applyBorder="1" applyAlignment="1">
      <alignment/>
    </xf>
    <xf numFmtId="3" fontId="7" fillId="0" borderId="0" xfId="0" applyNumberFormat="1" applyFont="1" applyFill="1" applyBorder="1" applyAlignment="1">
      <alignment/>
    </xf>
    <xf numFmtId="165" fontId="7" fillId="0" borderId="0" xfId="0" applyNumberFormat="1" applyFont="1" applyFill="1" applyBorder="1" applyAlignment="1">
      <alignment/>
    </xf>
    <xf numFmtId="0" fontId="66" fillId="33" borderId="0" xfId="0" applyFont="1" applyFill="1" applyAlignment="1">
      <alignment horizontal="center"/>
    </xf>
    <xf numFmtId="0" fontId="66" fillId="33" borderId="0" xfId="0" applyFont="1" applyFill="1" applyBorder="1" applyAlignment="1">
      <alignment horizontal="right" vertical="center" wrapText="1"/>
    </xf>
    <xf numFmtId="3" fontId="66" fillId="33" borderId="0" xfId="0" applyNumberFormat="1" applyFont="1" applyFill="1" applyBorder="1" applyAlignment="1">
      <alignment horizontal="right" vertical="center" wrapText="1"/>
    </xf>
    <xf numFmtId="168" fontId="66" fillId="0" borderId="0" xfId="0" applyNumberFormat="1" applyFont="1" applyAlignment="1">
      <alignment/>
    </xf>
    <xf numFmtId="2" fontId="66" fillId="0" borderId="0" xfId="0" applyNumberFormat="1" applyFont="1" applyAlignment="1">
      <alignment horizontal="right"/>
    </xf>
    <xf numFmtId="167" fontId="66" fillId="0" borderId="18" xfId="0" applyNumberFormat="1" applyFont="1" applyBorder="1" applyAlignment="1">
      <alignment horizontal="right" vertical="center" wrapText="1"/>
    </xf>
    <xf numFmtId="17" fontId="66" fillId="0" borderId="0" xfId="0" applyNumberFormat="1" applyFont="1" applyAlignment="1">
      <alignment/>
    </xf>
    <xf numFmtId="17" fontId="66" fillId="33" borderId="0" xfId="0" applyNumberFormat="1" applyFont="1" applyFill="1" applyBorder="1" applyAlignment="1" quotePrefix="1">
      <alignment horizontal="center" vertical="center" wrapText="1"/>
    </xf>
    <xf numFmtId="0" fontId="66" fillId="0" borderId="0" xfId="0" applyFont="1" applyAlignment="1">
      <alignment horizontal="center"/>
    </xf>
    <xf numFmtId="0" fontId="79" fillId="0" borderId="0" xfId="0" applyFont="1" applyAlignment="1">
      <alignment/>
    </xf>
    <xf numFmtId="167" fontId="66" fillId="0" borderId="19" xfId="0" applyNumberFormat="1" applyFont="1" applyBorder="1" applyAlignment="1">
      <alignment horizontal="right" vertical="center" wrapText="1"/>
    </xf>
    <xf numFmtId="167" fontId="66" fillId="0" borderId="20" xfId="0" applyNumberFormat="1" applyFont="1" applyBorder="1" applyAlignment="1">
      <alignment horizontal="right" vertical="center" wrapText="1"/>
    </xf>
    <xf numFmtId="166" fontId="66" fillId="33" borderId="21" xfId="0" applyNumberFormat="1" applyFont="1" applyFill="1" applyBorder="1" applyAlignment="1">
      <alignment horizontal="right" vertical="center"/>
    </xf>
    <xf numFmtId="166" fontId="66" fillId="33" borderId="22" xfId="0" applyNumberFormat="1" applyFont="1" applyFill="1" applyBorder="1" applyAlignment="1">
      <alignment horizontal="right" vertical="center"/>
    </xf>
    <xf numFmtId="166" fontId="67" fillId="33" borderId="23" xfId="0" applyNumberFormat="1" applyFont="1" applyFill="1" applyBorder="1" applyAlignment="1">
      <alignment horizontal="right" vertical="center"/>
    </xf>
    <xf numFmtId="167" fontId="67" fillId="33" borderId="24" xfId="0" applyNumberFormat="1" applyFont="1" applyFill="1" applyBorder="1" applyAlignment="1">
      <alignment horizontal="right" vertical="center" wrapText="1"/>
    </xf>
    <xf numFmtId="167" fontId="67" fillId="33" borderId="24" xfId="0" applyNumberFormat="1" applyFont="1" applyFill="1" applyBorder="1" applyAlignment="1">
      <alignment/>
    </xf>
    <xf numFmtId="0" fontId="67" fillId="33" borderId="10" xfId="0" applyFont="1" applyFill="1" applyBorder="1" applyAlignment="1">
      <alignment horizontal="left" vertical="center"/>
    </xf>
    <xf numFmtId="49" fontId="66" fillId="0" borderId="0" xfId="0" applyNumberFormat="1" applyFont="1" applyAlignment="1">
      <alignment horizontal="center"/>
    </xf>
    <xf numFmtId="2" fontId="66" fillId="0" borderId="0" xfId="0" applyNumberFormat="1" applyFont="1" applyAlignment="1">
      <alignment horizontal="center"/>
    </xf>
    <xf numFmtId="3" fontId="66" fillId="0" borderId="0" xfId="0" applyNumberFormat="1" applyFont="1" applyAlignment="1">
      <alignment horizontal="right"/>
    </xf>
    <xf numFmtId="0" fontId="3" fillId="33" borderId="0" xfId="55" applyFont="1" applyFill="1" applyAlignment="1">
      <alignment horizontal="center" wrapText="1"/>
      <protection/>
    </xf>
    <xf numFmtId="0" fontId="65" fillId="0" borderId="0" xfId="55" applyFont="1" applyAlignment="1">
      <alignment horizontal="center"/>
      <protection/>
    </xf>
    <xf numFmtId="0" fontId="74" fillId="33" borderId="0" xfId="55" applyFont="1" applyFill="1" applyAlignment="1">
      <alignment horizontal="center" wrapText="1"/>
      <protection/>
    </xf>
    <xf numFmtId="17" fontId="74" fillId="33" borderId="0" xfId="55" applyNumberFormat="1" applyFont="1" applyFill="1" applyAlignment="1">
      <alignment horizontal="center"/>
      <protection/>
    </xf>
    <xf numFmtId="0" fontId="65" fillId="33" borderId="0" xfId="55" applyFont="1" applyFill="1" applyAlignment="1">
      <alignment horizontal="center"/>
      <protection/>
    </xf>
    <xf numFmtId="0" fontId="78" fillId="33" borderId="0" xfId="55" applyFont="1" applyFill="1" applyAlignment="1">
      <alignment horizontal="center"/>
      <protection/>
    </xf>
    <xf numFmtId="0" fontId="74" fillId="33" borderId="0" xfId="55" applyFont="1" applyFill="1" applyAlignment="1">
      <alignment horizontal="center"/>
      <protection/>
    </xf>
    <xf numFmtId="0" fontId="4" fillId="33" borderId="0" xfId="55" applyFont="1" applyFill="1" applyAlignment="1">
      <alignment horizontal="left"/>
      <protection/>
    </xf>
    <xf numFmtId="0" fontId="14" fillId="33" borderId="13" xfId="55" applyFont="1" applyFill="1" applyBorder="1" applyAlignment="1">
      <alignment horizontal="justify" vertical="center" wrapText="1"/>
      <protection/>
    </xf>
    <xf numFmtId="0" fontId="12" fillId="33" borderId="0" xfId="66" applyFont="1" applyFill="1" applyBorder="1" applyAlignment="1" applyProtection="1">
      <alignment horizontal="center" vertical="center"/>
      <protection/>
    </xf>
    <xf numFmtId="0" fontId="12" fillId="33" borderId="10" xfId="55" applyFont="1" applyFill="1" applyBorder="1" applyAlignment="1">
      <alignment horizontal="left"/>
      <protection/>
    </xf>
    <xf numFmtId="0" fontId="12" fillId="33" borderId="0" xfId="55" applyFont="1" applyFill="1" applyAlignment="1">
      <alignment horizontal="left"/>
      <protection/>
    </xf>
    <xf numFmtId="0" fontId="13" fillId="33" borderId="0" xfId="55" applyFont="1" applyFill="1" applyAlignment="1">
      <alignment horizontal="left" vertical="center"/>
      <protection/>
    </xf>
    <xf numFmtId="0" fontId="2" fillId="33" borderId="0" xfId="0" applyFont="1" applyFill="1" applyBorder="1" applyAlignment="1">
      <alignment horizontal="center" vertical="center" wrapText="1"/>
    </xf>
    <xf numFmtId="0" fontId="7" fillId="33" borderId="0" xfId="0" applyFont="1" applyFill="1" applyBorder="1" applyAlignment="1">
      <alignment horizontal="left"/>
    </xf>
    <xf numFmtId="0" fontId="7" fillId="33" borderId="13" xfId="0" applyFont="1" applyFill="1" applyBorder="1" applyAlignment="1">
      <alignment horizontal="left"/>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Border="1" applyAlignment="1">
      <alignment horizontal="center"/>
    </xf>
    <xf numFmtId="0" fontId="2" fillId="33" borderId="0" xfId="0" applyFont="1" applyFill="1" applyBorder="1" applyAlignment="1" quotePrefix="1">
      <alignment horizontal="center" vertical="center"/>
    </xf>
    <xf numFmtId="0" fontId="2" fillId="33" borderId="15" xfId="0" applyFont="1" applyFill="1" applyBorder="1" applyAlignment="1" quotePrefix="1">
      <alignment horizontal="center" vertical="center"/>
    </xf>
    <xf numFmtId="2" fontId="67" fillId="33" borderId="10" xfId="0" applyNumberFormat="1" applyFont="1" applyFill="1" applyBorder="1" applyAlignment="1">
      <alignment horizontal="center"/>
    </xf>
    <xf numFmtId="2" fontId="67" fillId="33" borderId="0" xfId="0" applyNumberFormat="1" applyFont="1" applyFill="1" applyAlignment="1">
      <alignment horizontal="center"/>
    </xf>
    <xf numFmtId="0" fontId="2" fillId="33" borderId="10" xfId="0" applyFont="1" applyFill="1" applyBorder="1" applyAlignment="1">
      <alignment horizontal="center"/>
    </xf>
    <xf numFmtId="2" fontId="67" fillId="33" borderId="15" xfId="0" applyNumberFormat="1" applyFont="1" applyFill="1" applyBorder="1" applyAlignment="1">
      <alignment horizontal="center" wrapText="1"/>
    </xf>
    <xf numFmtId="0" fontId="7" fillId="33" borderId="0" xfId="0" applyFont="1" applyFill="1" applyBorder="1" applyAlignment="1">
      <alignment vertical="top" wrapText="1"/>
    </xf>
    <xf numFmtId="0" fontId="0" fillId="0" borderId="0" xfId="0" applyAlignment="1">
      <alignment vertical="top" wrapText="1"/>
    </xf>
    <xf numFmtId="0" fontId="67" fillId="33" borderId="0" xfId="0" applyFont="1" applyFill="1" applyAlignment="1">
      <alignment horizontal="center"/>
    </xf>
    <xf numFmtId="2" fontId="67" fillId="33" borderId="0" xfId="0" applyNumberFormat="1" applyFont="1" applyFill="1" applyBorder="1" applyAlignment="1">
      <alignment horizontal="center"/>
    </xf>
    <xf numFmtId="0" fontId="2" fillId="33" borderId="11" xfId="0" applyFont="1" applyFill="1" applyBorder="1" applyAlignment="1" quotePrefix="1">
      <alignment horizontal="center" vertical="center"/>
    </xf>
    <xf numFmtId="0" fontId="67" fillId="33" borderId="0" xfId="0" applyFont="1" applyFill="1" applyBorder="1" applyAlignment="1">
      <alignment horizontal="center"/>
    </xf>
    <xf numFmtId="0" fontId="66" fillId="33" borderId="0" xfId="0" applyFont="1" applyFill="1" applyAlignment="1">
      <alignment horizontal="left"/>
    </xf>
    <xf numFmtId="0" fontId="2" fillId="33" borderId="11" xfId="0" applyFont="1" applyFill="1" applyBorder="1" applyAlignment="1">
      <alignment horizontal="center" vertical="center"/>
    </xf>
    <xf numFmtId="2" fontId="67" fillId="33" borderId="0" xfId="0" applyNumberFormat="1" applyFont="1" applyFill="1" applyBorder="1" applyAlignment="1">
      <alignment horizontal="center" vertical="center"/>
    </xf>
    <xf numFmtId="0" fontId="2" fillId="33" borderId="13" xfId="0" applyFont="1" applyFill="1" applyBorder="1" applyAlignment="1">
      <alignment horizontal="center" vertical="center" wrapText="1"/>
    </xf>
    <xf numFmtId="0" fontId="67" fillId="33" borderId="13" xfId="0" applyFont="1" applyFill="1" applyBorder="1" applyAlignment="1">
      <alignment horizontal="center" vertical="center"/>
    </xf>
    <xf numFmtId="0" fontId="67" fillId="33" borderId="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10" xfId="0" applyFont="1" applyFill="1" applyBorder="1" applyAlignment="1">
      <alignment horizontal="center" vertical="top"/>
    </xf>
    <xf numFmtId="0" fontId="67" fillId="33" borderId="10" xfId="0" applyFont="1" applyFill="1" applyBorder="1" applyAlignment="1">
      <alignment horizontal="center" vertical="top" wrapText="1"/>
    </xf>
    <xf numFmtId="0" fontId="67" fillId="33" borderId="11" xfId="0" applyFont="1" applyFill="1" applyBorder="1" applyAlignment="1">
      <alignment horizontal="left" vertical="center" wrapText="1"/>
    </xf>
    <xf numFmtId="0" fontId="67" fillId="33" borderId="0" xfId="0" applyFont="1" applyFill="1" applyBorder="1" applyAlignment="1">
      <alignment horizontal="left" vertical="center" wrapText="1"/>
    </xf>
    <xf numFmtId="0" fontId="67" fillId="33" borderId="0" xfId="0" applyFont="1" applyFill="1" applyBorder="1" applyAlignment="1">
      <alignment horizontal="left"/>
    </xf>
    <xf numFmtId="0" fontId="67" fillId="33" borderId="13" xfId="0" applyFont="1" applyFill="1" applyBorder="1" applyAlignment="1">
      <alignment horizontal="left" vertical="center" wrapText="1"/>
    </xf>
    <xf numFmtId="0" fontId="2" fillId="33" borderId="13"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67" fillId="33" borderId="10" xfId="0" applyFont="1" applyFill="1" applyBorder="1" applyAlignment="1">
      <alignment horizontal="center"/>
    </xf>
    <xf numFmtId="0" fontId="2" fillId="33" borderId="11" xfId="0" applyFont="1" applyFill="1" applyBorder="1" applyAlignment="1" applyProtection="1">
      <alignment horizontal="center" vertical="center" wrapText="1"/>
      <protection/>
    </xf>
    <xf numFmtId="0" fontId="66" fillId="0" borderId="0" xfId="0" applyFont="1" applyAlignment="1">
      <alignment horizontal="center"/>
    </xf>
    <xf numFmtId="0" fontId="66" fillId="33" borderId="0" xfId="0" applyFont="1" applyFill="1" applyAlignment="1">
      <alignment horizontal="center"/>
    </xf>
    <xf numFmtId="0" fontId="2" fillId="33" borderId="0" xfId="0" applyFont="1" applyFill="1" applyAlignment="1">
      <alignment horizontal="center" vertical="center" wrapText="1"/>
    </xf>
    <xf numFmtId="0" fontId="66" fillId="33" borderId="0" xfId="0" applyFont="1" applyFill="1" applyAlignment="1">
      <alignment/>
    </xf>
    <xf numFmtId="0" fontId="66" fillId="33" borderId="25" xfId="0" applyFont="1" applyFill="1" applyBorder="1" applyAlignment="1" applyProtection="1">
      <alignment horizontal="left" vertical="center" wrapText="1"/>
      <protection/>
    </xf>
    <xf numFmtId="0" fontId="66" fillId="33" borderId="0" xfId="0" applyFont="1" applyFill="1" applyBorder="1" applyAlignment="1" applyProtection="1">
      <alignment horizontal="center" vertical="center" wrapText="1"/>
      <protection/>
    </xf>
    <xf numFmtId="0" fontId="66" fillId="33" borderId="0" xfId="0" applyFont="1" applyFill="1" applyBorder="1" applyAlignment="1">
      <alignment horizontal="left" vertical="center"/>
    </xf>
    <xf numFmtId="0" fontId="2" fillId="33" borderId="10" xfId="0" applyFont="1" applyFill="1" applyBorder="1" applyAlignment="1">
      <alignment horizontal="center" vertical="center" wrapText="1"/>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Currency" xfId="51"/>
    <cellStyle name="Currency [0]" xfId="52"/>
    <cellStyle name="Neutral" xfId="53"/>
    <cellStyle name="No-definido" xfId="54"/>
    <cellStyle name="Normal 10" xfId="55"/>
    <cellStyle name="Normal 14" xfId="56"/>
    <cellStyle name="Normal 15" xfId="57"/>
    <cellStyle name="Normal 2" xfId="58"/>
    <cellStyle name="Normal 3" xfId="59"/>
    <cellStyle name="Normal 4" xfId="60"/>
    <cellStyle name="Normal 5" xfId="61"/>
    <cellStyle name="Normal 6" xfId="62"/>
    <cellStyle name="Normal 7" xfId="63"/>
    <cellStyle name="Normal 8" xfId="64"/>
    <cellStyle name="Normal 9" xfId="65"/>
    <cellStyle name="Normal_indice" xfId="66"/>
    <cellStyle name="Notas" xfId="67"/>
    <cellStyle name="Percent" xfId="68"/>
    <cellStyle name="Porcentual 2" xfId="69"/>
    <cellStyle name="Salida" xfId="70"/>
    <cellStyle name="Texto de advertencia" xfId="71"/>
    <cellStyle name="Texto explicativo" xfId="72"/>
    <cellStyle name="Título" xfId="73"/>
    <cellStyle name="Título 1" xfId="74"/>
    <cellStyle name="Título 2" xfId="75"/>
    <cellStyle name="Título 3" xfId="76"/>
    <cellStyle name="Total"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27</xdr:row>
      <xdr:rowOff>47625</xdr:rowOff>
    </xdr:from>
    <xdr:ext cx="10734675" cy="2667000"/>
    <xdr:sp fLocksText="0">
      <xdr:nvSpPr>
        <xdr:cNvPr id="1" name="1 CuadroTexto"/>
        <xdr:cNvSpPr txBox="1">
          <a:spLocks noChangeArrowheads="1"/>
        </xdr:cNvSpPr>
      </xdr:nvSpPr>
      <xdr:spPr>
        <a:xfrm>
          <a:off x="57150" y="4695825"/>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0</xdr:colOff>
      <xdr:row>27</xdr:row>
      <xdr:rowOff>9525</xdr:rowOff>
    </xdr:from>
    <xdr:to>
      <xdr:col>15</xdr:col>
      <xdr:colOff>0</xdr:colOff>
      <xdr:row>41</xdr:row>
      <xdr:rowOff>19050</xdr:rowOff>
    </xdr:to>
    <xdr:sp>
      <xdr:nvSpPr>
        <xdr:cNvPr id="2" name="2 CuadroTexto"/>
        <xdr:cNvSpPr txBox="1">
          <a:spLocks noChangeArrowheads="1"/>
        </xdr:cNvSpPr>
      </xdr:nvSpPr>
      <xdr:spPr>
        <a:xfrm>
          <a:off x="0" y="4657725"/>
          <a:ext cx="10782300" cy="22764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Las exportaciones de fruta fresca experimentaron  un aumento de 13% en su volumen exportado durante los primeros cinco meses del año 2011, en comparación con el volumen exportado en el mismo período del año 2010. Los principales aumentos porcentuales en el volumen exportado fueron registrados por cerezas (58,4%), ciruelas (36,4%), arándanos (31,6%), peras (19,6%), manzanas (16,8%), nectarines (13,3%), kiwis (9,5%), uvas (9,5%), duraznos (3,8%). Las especies que mostraron caídas durante el período de comparación fueron paltas (-41,9%), limones (-43,2%) y mandarinas (-11,6%).
</a:t>
          </a:r>
          <a:r>
            <a:rPr lang="en-US" cap="none" sz="1050" b="0" i="0" u="none" baseline="0">
              <a:solidFill>
                <a:srgbClr val="000000"/>
              </a:solidFill>
              <a:latin typeface="Arial"/>
              <a:ea typeface="Arial"/>
              <a:cs typeface="Arial"/>
            </a:rPr>
            <a:t>Los incrementos de las exportaciones de cerezas y arándanos obedecen a las condiciones meteorológicas adecuadas que enfrentaron estas especies durante la primavera y que les permitieron expresar un nivel productivo cercano a su potencial, situación que debería mantenerse en las próximas temporadas, dada la expansión de la superficie plantada en los últimos años. Los incrementos en ciruelas, nectarines, peras, duraznos y uvas corresponden a una recuperación con respecto a los menores volúmenes exportados en el año 2010. El crecimiento de las exportaciones de manzanas en estos primeros cinco meses responde a un temprano inicio de temporada, previéndose</a:t>
          </a:r>
          <a:r>
            <a:rPr lang="en-US" cap="none" sz="1050" b="0" i="0" u="none" baseline="0">
              <a:solidFill>
                <a:srgbClr val="000000"/>
              </a:solidFill>
              <a:latin typeface="Arial"/>
              <a:ea typeface="Arial"/>
              <a:cs typeface="Arial"/>
            </a:rPr>
            <a:t> además un leve </a:t>
          </a:r>
          <a:r>
            <a:rPr lang="en-US" cap="none" sz="1050" b="0" i="0" u="none" baseline="0">
              <a:solidFill>
                <a:srgbClr val="000000"/>
              </a:solidFill>
              <a:latin typeface="Arial"/>
              <a:ea typeface="Arial"/>
              <a:cs typeface="Arial"/>
            </a:rPr>
            <a:t>aumento sobre el volumen récord exportado en el año 2010. Por su parte, los kiwis están enfrentando condiciones de mercado adecuadas que se reflejan en el crecimiento del volumen exportado a la fecha.
</a:t>
          </a:r>
          <a:r>
            <a:rPr lang="en-US" cap="none" sz="1050" b="0" i="0" u="none" baseline="0">
              <a:solidFill>
                <a:srgbClr val="000000"/>
              </a:solidFill>
              <a:latin typeface="Arial"/>
              <a:ea typeface="Arial"/>
              <a:cs typeface="Arial"/>
            </a:rPr>
            <a:t>La disminución de las exportaciones de paltas obedece a una caída de la producción luego de un año récord. Asimismo los buenos precios del mercado interno han elevado a este mercado a un nivel similar al mercado de exportación, en cuanto a volúmenes comercializados. Las  exportaciones de limones  en esta época del año, relevantes a partir del año 2010, representan sólo el 2% de las exportaciones anuales, por lo cual esta baja no significa una tendencia, ya que además la producción de volumen aún no se inicia. Por su parte, la caída en las exportaciones de mandarinas se debe a un inicio de temporada más tardío que en el año pasado.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57150</xdr:rowOff>
    </xdr:from>
    <xdr:to>
      <xdr:col>14</xdr:col>
      <xdr:colOff>609600</xdr:colOff>
      <xdr:row>29</xdr:row>
      <xdr:rowOff>142875</xdr:rowOff>
    </xdr:to>
    <xdr:sp>
      <xdr:nvSpPr>
        <xdr:cNvPr id="1" name="2 CuadroTexto"/>
        <xdr:cNvSpPr txBox="1">
          <a:spLocks noChangeArrowheads="1"/>
        </xdr:cNvSpPr>
      </xdr:nvSpPr>
      <xdr:spPr>
        <a:xfrm>
          <a:off x="0" y="3676650"/>
          <a:ext cx="8848725" cy="12192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Las  exportaciones de frutos secos  experimentaron un crecimiento de 69,9% en los primeros cinco meses del año 2011 en comparación con el mismo período del año 2010. Parte importante del crecimiento está dado por el aumento del volumen exportado de  avellanas con cáscara (124%), conjuntamente con el incremento de las nueces con cáscara (97,3%),  y sin cáscara (24,8%), los principales productos de exportación. Este crecimiento obedece a un aumento natural de volúmenes derivados de la entrada en producción de nuevos huertos y las buenas condiciones de demanda y precios que enfrentan estos productos en los mercados  externos.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8</xdr:col>
      <xdr:colOff>647700</xdr:colOff>
      <xdr:row>38</xdr:row>
      <xdr:rowOff>171450</xdr:rowOff>
    </xdr:to>
    <xdr:sp>
      <xdr:nvSpPr>
        <xdr:cNvPr id="1" name="1 CuadroTexto"/>
        <xdr:cNvSpPr txBox="1">
          <a:spLocks noChangeArrowheads="1"/>
        </xdr:cNvSpPr>
      </xdr:nvSpPr>
      <xdr:spPr>
        <a:xfrm>
          <a:off x="66675" y="0"/>
          <a:ext cx="6677025" cy="74866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Las exportaciones de fruta industrializada han experimentado un crecimiento muy relevante de 18,3% en volumen y 36,4% en valor durante los primeros cinco meses del año 2011, en comparación con el mismo período del año 2010. Asimismo, el precio medio por kilo de fruta industrializada experimentó un 15,4% de aumento durante los períodos comparados. Prácticamente las exportaciones</a:t>
          </a:r>
          <a:r>
            <a:rPr lang="en-US" cap="none" sz="1050" b="0" i="0" u="none" baseline="0">
              <a:solidFill>
                <a:srgbClr val="000000"/>
              </a:solidFill>
              <a:latin typeface="Arial"/>
              <a:ea typeface="Arial"/>
              <a:cs typeface="Arial"/>
            </a:rPr>
            <a:t> de todos los ítems </a:t>
          </a:r>
          <a:r>
            <a:rPr lang="en-US" cap="none" sz="1050" b="0" i="0" u="none" baseline="0">
              <a:solidFill>
                <a:srgbClr val="000000"/>
              </a:solidFill>
              <a:latin typeface="Arial"/>
              <a:ea typeface="Arial"/>
              <a:cs typeface="Arial"/>
            </a:rPr>
            <a:t>de importancia suben en volumen, valor y precios, lo que refleja claramente la recuperación de la demanda internacional por estos productos, convirtiéndose en algunos casos en una interesante alternativa de comercialización para los productores frutícolas</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mayor aumento en el volumen exportado lo registró el subsector extracción de aceites (180%), basado en las exportaciones de aceite de oliva, su principal producto, que aumentó su volumen exportado en 220%. En respuesta a la expansión de la superficie plantada con olivos en años recientes, este incremento en el volumen de las exportaciones de aceite de oliva debería repetirse en los próximos años. El aumento de la cantidad exportada se vio afectado por una disminución de </a:t>
          </a:r>
          <a:r>
            <a:rPr lang="en-US" cap="none" sz="1050" b="0" i="0" u="none" baseline="0">
              <a:solidFill>
                <a:srgbClr val="000000"/>
              </a:solidFill>
              <a:latin typeface="Arial"/>
              <a:ea typeface="Arial"/>
              <a:cs typeface="Arial"/>
            </a:rPr>
            <a:t>28% en los </a:t>
          </a:r>
          <a:r>
            <a:rPr lang="en-US" cap="none" sz="1050" b="0" i="0" u="none" baseline="0">
              <a:solidFill>
                <a:srgbClr val="000000"/>
              </a:solidFill>
              <a:latin typeface="Arial"/>
              <a:ea typeface="Arial"/>
              <a:cs typeface="Arial"/>
            </a:rPr>
            <a:t>precios, respondiendo a menores precios del aceite de oliva en los principales mercados de importación.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aumento sustancial del volumen de exportaciones de conservas está influido por la fuerte recuperación de las exportaciones de conservas de duraznos, su principal producto, que mostró además una leve recuperación de precios, luego de dos años de precios muy deprimidos.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Las exportaciones de pulpas muestran una importante recuperación de precios (23%), en particular de la pulpa de duraznos, influida por la destrucción de inventarios a raíz del terremoto de febrero de 2010, lo que ajustó la oferta mundial. Se aprecia, por lo tanto, una recuperación de demanda y precios para los duraznos conserveros, lo que debería traducirse en mejores condiciones para los productores de esta especie. Asimismo, el principal item del subsector: pastas, purés y mermeladas, registró un importante aumento de volumen y precios, contribuyendo también a la recuperación del subsector.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crecimiento registrado por las exportaciones de frutas congeladas está basado en la dinámica expansión de las exportaciones de arándanos congelados, favorecidos por una escasez del producto en Estados Unidos, lo que llevó a casi igualar el precio pagado a productor por fruta para mercado fresco y congelado. Los valores de exportación de arándanos congelados llegaron a niveles similares al de frambuesas congeladas, el principal producto exportado del subsector. Por otra parte, las exportaciones de frutillas congeladas muestran un positivo panorama en cuanto a precios y mercados, ya que, </a:t>
          </a:r>
          <a:r>
            <a:rPr lang="en-US" cap="none" sz="1050" b="0" i="0" u="none" baseline="0">
              <a:solidFill>
                <a:srgbClr val="000000"/>
              </a:solidFill>
              <a:latin typeface="Arial"/>
              <a:ea typeface="Arial"/>
              <a:cs typeface="Arial"/>
            </a:rPr>
            <a:t>de acuerdo a estimaciones preliminares, </a:t>
          </a:r>
          <a:r>
            <a:rPr lang="en-US" cap="none" sz="1050" b="0" i="0" u="none" baseline="0">
              <a:solidFill>
                <a:srgbClr val="000000"/>
              </a:solidFill>
              <a:latin typeface="Arial"/>
              <a:ea typeface="Arial"/>
              <a:cs typeface="Arial"/>
            </a:rPr>
            <a:t>la producción de Polonia registraría una caída de 25% en esta temporada 2011.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Las exportaciones de jugo de manzana han experimentado un crecimiento importante, respondiendo a buenas condiciones de los mercados externos, favorecidos por algunas discrepancias en el mercado mundial respecto de los inventarios mantenidos por China. Esta situación ha provocado un incremento en los precios pagados por la industria a los productores, que han alcanzado entre $ 60 y $ 70 pesos por kilo.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subsector deshidratados fue el único que experimentó una baja en sus exportaciones, afectado por una baja en los volúmenes exportados de ciruelas deshidratadas y pasas, sus dos rubros principales. Sus precios, en cambio, experimentaron alzas, especialmente las pasas, que están en alta demanda en los mercados externos, por lo que han representado una muy buena alternativa de comercialización para los productores de algunas variedades de uva con problemas de rentabilidad.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47625</xdr:rowOff>
    </xdr:from>
    <xdr:to>
      <xdr:col>12</xdr:col>
      <xdr:colOff>771525</xdr:colOff>
      <xdr:row>34</xdr:row>
      <xdr:rowOff>19050</xdr:rowOff>
    </xdr:to>
    <xdr:sp>
      <xdr:nvSpPr>
        <xdr:cNvPr id="1" name="2 CuadroTexto"/>
        <xdr:cNvSpPr txBox="1">
          <a:spLocks noChangeArrowheads="1"/>
        </xdr:cNvSpPr>
      </xdr:nvSpPr>
      <xdr:spPr>
        <a:xfrm>
          <a:off x="9525" y="3609975"/>
          <a:ext cx="11068050" cy="19145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Estados Unidos continuó disminuyendo</a:t>
          </a:r>
          <a:r>
            <a:rPr lang="en-US" cap="none" sz="1050" b="0" i="0" u="none" baseline="0">
              <a:solidFill>
                <a:srgbClr val="000000"/>
              </a:solidFill>
              <a:latin typeface="Arial"/>
              <a:ea typeface="Arial"/>
              <a:cs typeface="Arial"/>
            </a:rPr>
            <a:t> s</a:t>
          </a:r>
          <a:r>
            <a:rPr lang="en-US" cap="none" sz="1050" b="0" i="0" u="none" baseline="0">
              <a:solidFill>
                <a:srgbClr val="000000"/>
              </a:solidFill>
              <a:latin typeface="Arial"/>
              <a:ea typeface="Arial"/>
              <a:cs typeface="Arial"/>
            </a:rPr>
            <a:t>u porcentaje de participación en</a:t>
          </a:r>
          <a:r>
            <a:rPr lang="en-US" cap="none" sz="1050" b="0" i="0" u="none" baseline="0">
              <a:solidFill>
                <a:srgbClr val="000000"/>
              </a:solidFill>
              <a:latin typeface="Arial"/>
              <a:ea typeface="Arial"/>
              <a:cs typeface="Arial"/>
            </a:rPr>
            <a:t> el volumen de fruta fresca exportado por Chile. Así, en el período enero-mayo del año 2011 se registró una caída sustancial en comparación con el mismo período del año 2010, bajando del 40% de participación que este mercado ha representado tradicionalmente. </a:t>
          </a:r>
          <a:r>
            <a:rPr lang="en-US" cap="none" sz="1100" b="0" i="0" u="none" baseline="0">
              <a:solidFill>
                <a:srgbClr val="000000"/>
              </a:solidFill>
              <a:latin typeface="Arial"/>
              <a:ea typeface="Arial"/>
              <a:cs typeface="Arial"/>
            </a:rPr>
            <a:t>La disminución de los volúmenes exportados de paltas, uvas, manzanas y kiwis ha colaborado en la menor participación norteamericana</a:t>
          </a:r>
          <a:r>
            <a:rPr lang="en-US" cap="none" sz="1050" b="0" i="0" u="none" baseline="0">
              <a:solidFill>
                <a:srgbClr val="000000"/>
              </a:solidFill>
              <a:latin typeface="Arial"/>
              <a:ea typeface="Arial"/>
              <a:cs typeface="Arial"/>
            </a:rPr>
            <a:t>. Por otra parte, este mercado marcó aumentos importantes en arándanos, cerezas, ciruelas y peras. Holanda, la puerta de entrada para la fruta fresca chilena a Europa y, por lo tanto, el segundo mercado más importante, registró un aumento en su participación en la cantidad exportada, con incrementos relevantes en los volúmenes de uvas, manzanas, nectarines y peras. La debilidad del dólar a nivel internacional y especialmente en relación al euro pueden haber influido en este resultado. Las buenas condiciones de mercado en los países asiáticos, especialmente China, Hong Kong, Taiwán y Corea del Sur, han permitido una mayor participación como mercados de destino para la fruta fresca chilena, registrando aumentos de volumen en la mayoría de las especies, salvo manzanas y ciruelas en el mercado de Hong Kong y kiwis en el mercado coreano, esto último como resultado de las dificultades enfrentadas por esta especie durante la temporada pasada. Asimismo, la expansión del mercado brasileño de importación, provocada por el fortalecimiento de su moneda, ha permitido aumentar la participación de este mercado como destino para la fruta fresca chilena en el período analizado, especialmente en uvas, manzanas, ciruelas y kiwis.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66675</xdr:rowOff>
    </xdr:from>
    <xdr:to>
      <xdr:col>12</xdr:col>
      <xdr:colOff>714375</xdr:colOff>
      <xdr:row>30</xdr:row>
      <xdr:rowOff>104775</xdr:rowOff>
    </xdr:to>
    <xdr:sp>
      <xdr:nvSpPr>
        <xdr:cNvPr id="1" name="2 CuadroTexto"/>
        <xdr:cNvSpPr txBox="1">
          <a:spLocks noChangeArrowheads="1"/>
        </xdr:cNvSpPr>
      </xdr:nvSpPr>
      <xdr:spPr>
        <a:xfrm>
          <a:off x="57150" y="4171950"/>
          <a:ext cx="10334625" cy="156210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La mayoría de los principales mercados de destino de la fruta</a:t>
          </a:r>
          <a:r>
            <a:rPr lang="en-US" cap="none" sz="1050" b="0" i="0" u="none" baseline="0">
              <a:solidFill>
                <a:srgbClr val="000000"/>
              </a:solidFill>
              <a:latin typeface="Arial"/>
              <a:ea typeface="Arial"/>
              <a:cs typeface="Arial"/>
            </a:rPr>
            <a:t> industrializada chilena han aumentado en forma importante tanto el volumen como el valor de sus importaciones desde Chile, en el período enero-mayo de 2011 en comparación con el mismo período del 2010. México, Estados Unidos y Alemania han registrado aumentos sustanciales, especialmente en el valor de sus importaciones. México vio aumentadas en forma importante sus importaciones de duraznos en conserva  y jugos de manzana. Estados Unidos registró aumentos de valor de sus importaciones de fruta industrializada desde Chile, principalmente en congelados de arándanos y jugos de manzana. Por otra parte, la Federación Rusa y el Reino Unido registran una disminución importante en las importaciones desde Chile, afectadas por la baja en el volumen importado de pulpas de durazno, en el caso de Rusia, y </a:t>
          </a:r>
          <a:r>
            <a:rPr lang="en-US" cap="none" sz="1050" b="0" i="0" u="none" baseline="0">
              <a:solidFill>
                <a:srgbClr val="000000"/>
              </a:solidFill>
              <a:latin typeface="Arial"/>
              <a:ea typeface="Arial"/>
              <a:cs typeface="Arial"/>
            </a:rPr>
            <a:t>la disminución en deshidratados y congelados por parte del Reino Unido. Cabe señalar que Francia y el Reino Unido desplazaron a Japón y Australia entre los principales mercados de destino de la fruta industrializada, al comparar estos destinos entre abril y mayo.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41</xdr:row>
      <xdr:rowOff>85725</xdr:rowOff>
    </xdr:from>
    <xdr:ext cx="190500" cy="285750"/>
    <xdr:sp fLocksText="0">
      <xdr:nvSpPr>
        <xdr:cNvPr id="1" name="3 CuadroTexto"/>
        <xdr:cNvSpPr txBox="1">
          <a:spLocks noChangeArrowheads="1"/>
        </xdr:cNvSpPr>
      </xdr:nvSpPr>
      <xdr:spPr>
        <a:xfrm>
          <a:off x="314325" y="6886575"/>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9525</xdr:colOff>
      <xdr:row>39</xdr:row>
      <xdr:rowOff>47625</xdr:rowOff>
    </xdr:from>
    <xdr:to>
      <xdr:col>11</xdr:col>
      <xdr:colOff>619125</xdr:colOff>
      <xdr:row>53</xdr:row>
      <xdr:rowOff>123825</xdr:rowOff>
    </xdr:to>
    <xdr:sp>
      <xdr:nvSpPr>
        <xdr:cNvPr id="2" name="4 CuadroTexto"/>
        <xdr:cNvSpPr txBox="1">
          <a:spLocks noChangeArrowheads="1"/>
        </xdr:cNvSpPr>
      </xdr:nvSpPr>
      <xdr:spPr>
        <a:xfrm>
          <a:off x="9525" y="6524625"/>
          <a:ext cx="10829925" cy="23431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Arial"/>
              <a:ea typeface="Arial"/>
              <a:cs typeface="Arial"/>
            </a:rPr>
            <a:t>La variedad de uva de mesa Flame Seedless encabeza a las variedades </a:t>
          </a:r>
          <a:r>
            <a:rPr lang="en-US" cap="none" sz="1050" b="0" i="0" u="none" baseline="0">
              <a:solidFill>
                <a:srgbClr val="000000"/>
              </a:solidFill>
              <a:latin typeface="Arial"/>
              <a:ea typeface="Arial"/>
              <a:cs typeface="Arial"/>
            </a:rPr>
            <a:t>con mayor crecimiento  porcentual de sus exportaciones, seguida de Sugraone y Red Globe, en el período enero-mayo de 2011, en comparación con el mismo período del año 2010, exportado ya casi el 95% del volumen anual. La variedad Crimson Seedless es la única que registró una pequeña baja en su volumen exportado, aparte de la variedad Ribier, que continúa su caída en concordancia con la disminución de su superficie plantada en los años recientes. Es necesario señalar que las exportaciones de la variedad Red Globe han logrado sobrepasar en volumen a la hasta ahora líder, la variedad Thompson Seedless, respondiendo también a la tendencia de plantación de los últimos años.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Royal Gala, la variedad de manzana más exportada, registra un importante crecimiento en el período enero-mayo del año 2011, así como las variedades Richard Delicious  y Red Chief, lo que revela  las buenas condiciones de mercado para las manzanas rojas. La variedad Granny Smith, la principal variedad verde, muestra sólo un pequeño aumento de su volumen exportado, aunque sus envíos alcanzan ya casi el  40% del volumen anual.</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  variedad Packham's, la variedad de peras más exportada, ha registrado un aumento en sus envíos durante los primeros cinco meses del año 2011, aunque inferior al crecimiento experimentado por el volumen total exportado de esta especie, enviada ya más de la mitad del volumen anual. Por su parte, la variedad Abate Fetel registra un importante crecimiento, enviado ya alrededor del 90% del volumen. Esta variedad debería seguir aumentando su participación, dada la expansión de su superficie plantada.</a:t>
          </a:r>
          <a:r>
            <a:rPr lang="en-US" cap="none" sz="105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35</xdr:row>
      <xdr:rowOff>123825</xdr:rowOff>
    </xdr:from>
    <xdr:ext cx="190500" cy="285750"/>
    <xdr:sp fLocksText="0">
      <xdr:nvSpPr>
        <xdr:cNvPr id="1" name="1 CuadroTexto"/>
        <xdr:cNvSpPr txBox="1">
          <a:spLocks noChangeArrowheads="1"/>
        </xdr:cNvSpPr>
      </xdr:nvSpPr>
      <xdr:spPr>
        <a:xfrm>
          <a:off x="7372350" y="5943600"/>
          <a:ext cx="190500" cy="28575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66675</xdr:colOff>
      <xdr:row>35</xdr:row>
      <xdr:rowOff>19050</xdr:rowOff>
    </xdr:from>
    <xdr:to>
      <xdr:col>12</xdr:col>
      <xdr:colOff>733425</xdr:colOff>
      <xdr:row>46</xdr:row>
      <xdr:rowOff>133350</xdr:rowOff>
    </xdr:to>
    <xdr:sp>
      <xdr:nvSpPr>
        <xdr:cNvPr id="2" name="2 CuadroTexto"/>
        <xdr:cNvSpPr txBox="1">
          <a:spLocks noChangeArrowheads="1"/>
        </xdr:cNvSpPr>
      </xdr:nvSpPr>
      <xdr:spPr>
        <a:xfrm>
          <a:off x="66675" y="5838825"/>
          <a:ext cx="9810750" cy="189547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Las variaciones de los precios mayoristas muestran una directa relación con la etapa productiva en que se encuentra la especie analizada</a:t>
          </a:r>
          <a:r>
            <a:rPr lang="en-US" cap="none" sz="1050" b="0" i="0" u="none" baseline="0">
              <a:solidFill>
                <a:srgbClr val="000000"/>
              </a:solidFill>
              <a:latin typeface="Arial"/>
              <a:ea typeface="Arial"/>
              <a:cs typeface="Arial"/>
            </a:rPr>
            <a:t>. Los precios mayoristas de las mandarinas presentan en abril y mayo un incremento  importante, por el inicio de la temporada productiva. </a:t>
          </a:r>
          <a:r>
            <a:rPr lang="en-US" cap="none" sz="1050" b="0" i="0" u="none" baseline="0">
              <a:solidFill>
                <a:srgbClr val="000000"/>
              </a:solidFill>
              <a:latin typeface="Arial"/>
              <a:ea typeface="Arial"/>
              <a:cs typeface="Arial"/>
            </a:rPr>
            <a:t>Por otra parte, en mayo se alcanzó uno de los precios históricos más altos para las paltas, situación derivada de la baja producción alcanzada en la temporada 2010/11, luego del récord productivo de la temporada anterior, que contribuyó a crear una fuerte demanda  interna que no pudo ser satisfecha, por la fuerte caída de la producción. La escasez relativa de paltas en el mercado interno ha hecho que el precio continúe subiendo en junio, de manera que a mediados del mes se cotiza en $ 1.970 por kilo. Las demás especies han registrado un desarrollo de sus precios mayoristas correlacionados a su etapa productiva, replicando en la mayoría de los casos la curva de precios de la temporada anterior.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133350</xdr:rowOff>
    </xdr:from>
    <xdr:to>
      <xdr:col>12</xdr:col>
      <xdr:colOff>638175</xdr:colOff>
      <xdr:row>44</xdr:row>
      <xdr:rowOff>0</xdr:rowOff>
    </xdr:to>
    <xdr:sp>
      <xdr:nvSpPr>
        <xdr:cNvPr id="1" name="2 CuadroTexto"/>
        <xdr:cNvSpPr txBox="1">
          <a:spLocks noChangeArrowheads="1"/>
        </xdr:cNvSpPr>
      </xdr:nvSpPr>
      <xdr:spPr>
        <a:xfrm>
          <a:off x="123825" y="6267450"/>
          <a:ext cx="10563225" cy="1162050"/>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a consumidor de las especies indicadas en la tabla muestran en mayo una evolución similar a la</a:t>
          </a:r>
          <a:r>
            <a:rPr lang="en-US" cap="none" sz="1050" b="0" i="0" u="none" baseline="0">
              <a:solidFill>
                <a:srgbClr val="000000"/>
              </a:solidFill>
              <a:latin typeface="Arial"/>
              <a:ea typeface="Arial"/>
              <a:cs typeface="Arial"/>
            </a:rPr>
            <a:t>s variaciones experimentadas por los precios mayoristas. Cabe destacar el precio de las paltas en el período enero - mayo de 2011, que ha alcanzado niveles históricamente altos.También se puede apreciar una baja estacional importante en el precio de los limones en el mes de mayo, tendencia que debería continuar en ambos canales minoristas de comercialización.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zoomScaleSheetLayoutView="100" zoomScalePageLayoutView="0" workbookViewId="0" topLeftCell="A1">
      <selection activeCell="B13" sqref="B13:G13"/>
    </sheetView>
  </sheetViews>
  <sheetFormatPr defaultColWidth="11.421875" defaultRowHeight="15"/>
  <cols>
    <col min="1" max="1" width="10.00390625" style="1" customWidth="1"/>
    <col min="2" max="2" width="11.421875" style="1" customWidth="1"/>
    <col min="3" max="3" width="10.7109375" style="1" customWidth="1"/>
    <col min="4" max="5" width="11.421875" style="1" customWidth="1"/>
    <col min="6" max="6" width="16.140625" style="1" customWidth="1"/>
    <col min="7" max="7" width="11.140625" style="1" customWidth="1"/>
    <col min="8" max="8" width="10.8515625" style="1" customWidth="1"/>
    <col min="9" max="16384" width="11.421875" style="1" customWidth="1"/>
  </cols>
  <sheetData>
    <row r="1" spans="1:7" ht="15.75">
      <c r="A1" s="127"/>
      <c r="B1" s="128"/>
      <c r="C1" s="128"/>
      <c r="D1" s="128"/>
      <c r="E1" s="128"/>
      <c r="F1" s="128"/>
      <c r="G1" s="128"/>
    </row>
    <row r="2" spans="1:7" ht="15">
      <c r="A2" s="128"/>
      <c r="B2" s="128"/>
      <c r="C2" s="128"/>
      <c r="D2" s="128"/>
      <c r="E2" s="128"/>
      <c r="F2" s="128"/>
      <c r="G2" s="128"/>
    </row>
    <row r="3" spans="1:7" ht="15.75">
      <c r="A3" s="127"/>
      <c r="B3" s="128"/>
      <c r="C3" s="128"/>
      <c r="D3" s="128"/>
      <c r="E3" s="128"/>
      <c r="F3" s="128"/>
      <c r="G3" s="128"/>
    </row>
    <row r="4" spans="1:7" ht="15">
      <c r="A4" s="128"/>
      <c r="B4" s="128"/>
      <c r="C4" s="128"/>
      <c r="D4" s="130"/>
      <c r="E4" s="128"/>
      <c r="F4" s="128"/>
      <c r="G4" s="128"/>
    </row>
    <row r="5" spans="1:7" ht="15.75">
      <c r="A5" s="127"/>
      <c r="B5" s="128"/>
      <c r="C5" s="128"/>
      <c r="D5" s="137"/>
      <c r="E5" s="128"/>
      <c r="F5" s="128"/>
      <c r="G5" s="128"/>
    </row>
    <row r="6" spans="1:7" ht="15.75">
      <c r="A6" s="127"/>
      <c r="B6" s="128"/>
      <c r="C6" s="128"/>
      <c r="D6" s="128"/>
      <c r="E6" s="128"/>
      <c r="F6" s="128"/>
      <c r="G6" s="128"/>
    </row>
    <row r="7" spans="1:7" ht="15.75">
      <c r="A7" s="127"/>
      <c r="B7" s="128"/>
      <c r="C7" s="128"/>
      <c r="D7" s="128"/>
      <c r="E7" s="128"/>
      <c r="F7" s="128"/>
      <c r="G7" s="128"/>
    </row>
    <row r="8" spans="1:7" ht="15">
      <c r="A8" s="128"/>
      <c r="B8" s="128"/>
      <c r="C8" s="128"/>
      <c r="D8" s="130"/>
      <c r="E8" s="128"/>
      <c r="F8" s="128"/>
      <c r="G8" s="128"/>
    </row>
    <row r="9" spans="1:7" ht="15.75">
      <c r="A9" s="138"/>
      <c r="B9" s="128"/>
      <c r="C9" s="128"/>
      <c r="D9" s="128"/>
      <c r="E9" s="128"/>
      <c r="F9" s="128"/>
      <c r="G9" s="128"/>
    </row>
    <row r="10" spans="1:7" ht="15.75">
      <c r="A10" s="127"/>
      <c r="B10" s="128"/>
      <c r="C10" s="128"/>
      <c r="D10" s="128"/>
      <c r="E10" s="128"/>
      <c r="F10" s="128"/>
      <c r="G10" s="128"/>
    </row>
    <row r="11" spans="1:7" ht="15.75">
      <c r="A11" s="127"/>
      <c r="B11" s="128"/>
      <c r="C11" s="128"/>
      <c r="D11" s="128"/>
      <c r="E11" s="128"/>
      <c r="F11" s="128"/>
      <c r="G11" s="128"/>
    </row>
    <row r="12" spans="1:7" ht="15.75">
      <c r="A12" s="127"/>
      <c r="B12" s="128"/>
      <c r="C12" s="128"/>
      <c r="D12" s="128"/>
      <c r="E12" s="128"/>
      <c r="F12" s="128"/>
      <c r="G12" s="128"/>
    </row>
    <row r="13" spans="1:8" ht="19.5" customHeight="1">
      <c r="A13" s="128"/>
      <c r="B13" s="172" t="s">
        <v>322</v>
      </c>
      <c r="C13" s="172"/>
      <c r="D13" s="172"/>
      <c r="E13" s="172"/>
      <c r="F13" s="172"/>
      <c r="G13" s="172"/>
      <c r="H13" s="139"/>
    </row>
    <row r="14" spans="1:8" ht="19.5">
      <c r="A14" s="128"/>
      <c r="B14" s="128"/>
      <c r="C14" s="172"/>
      <c r="D14" s="172"/>
      <c r="E14" s="172"/>
      <c r="F14" s="172"/>
      <c r="G14" s="172"/>
      <c r="H14" s="139"/>
    </row>
    <row r="15" spans="1:7" ht="15.75">
      <c r="A15" s="128"/>
      <c r="B15" s="128"/>
      <c r="C15" s="177" t="s">
        <v>409</v>
      </c>
      <c r="D15" s="177"/>
      <c r="E15" s="177"/>
      <c r="F15" s="177"/>
      <c r="G15" s="140"/>
    </row>
    <row r="16" spans="1:7" ht="15">
      <c r="A16" s="128"/>
      <c r="B16" s="128"/>
      <c r="C16" s="128"/>
      <c r="D16" s="128"/>
      <c r="E16" s="128"/>
      <c r="F16" s="128"/>
      <c r="G16" s="128"/>
    </row>
    <row r="17" spans="1:7" ht="15">
      <c r="A17" s="128"/>
      <c r="B17" s="128"/>
      <c r="C17" s="128"/>
      <c r="D17" s="128"/>
      <c r="E17" s="128"/>
      <c r="F17" s="128"/>
      <c r="G17" s="128"/>
    </row>
    <row r="18" spans="1:7" ht="15">
      <c r="A18" s="128"/>
      <c r="B18" s="128"/>
      <c r="C18" s="128"/>
      <c r="D18" s="128"/>
      <c r="E18" s="128"/>
      <c r="F18" s="128"/>
      <c r="G18" s="128"/>
    </row>
    <row r="19" spans="1:7" ht="15.75">
      <c r="A19" s="127"/>
      <c r="B19" s="128"/>
      <c r="C19" s="128"/>
      <c r="D19" s="128"/>
      <c r="E19" s="128"/>
      <c r="F19" s="128"/>
      <c r="G19" s="128"/>
    </row>
    <row r="20" spans="1:7" ht="15.75">
      <c r="A20" s="127"/>
      <c r="B20" s="128"/>
      <c r="C20" s="128"/>
      <c r="D20" s="130"/>
      <c r="E20" s="128"/>
      <c r="F20" s="128"/>
      <c r="G20" s="128"/>
    </row>
    <row r="21" spans="1:7" ht="15.75">
      <c r="A21" s="127"/>
      <c r="B21" s="128"/>
      <c r="C21" s="128"/>
      <c r="D21" s="129"/>
      <c r="E21" s="128"/>
      <c r="F21" s="128"/>
      <c r="G21" s="128"/>
    </row>
    <row r="22" spans="1:7" ht="15.75">
      <c r="A22" s="127"/>
      <c r="B22" s="128"/>
      <c r="C22" s="128"/>
      <c r="D22" s="128"/>
      <c r="E22" s="128"/>
      <c r="F22" s="128"/>
      <c r="G22" s="128"/>
    </row>
    <row r="23" spans="1:7" ht="15.75">
      <c r="A23" s="127"/>
      <c r="B23" s="128"/>
      <c r="C23" s="128"/>
      <c r="D23" s="128"/>
      <c r="E23" s="128"/>
      <c r="F23" s="128"/>
      <c r="G23" s="128"/>
    </row>
    <row r="24" spans="1:7" ht="15.75">
      <c r="A24" s="127"/>
      <c r="B24" s="128"/>
      <c r="C24" s="128"/>
      <c r="D24" s="128"/>
      <c r="E24" s="128"/>
      <c r="F24" s="128"/>
      <c r="G24" s="128"/>
    </row>
    <row r="25" spans="1:7" ht="15.75">
      <c r="A25" s="127"/>
      <c r="B25" s="128"/>
      <c r="C25" s="128"/>
      <c r="D25" s="130"/>
      <c r="E25" s="128"/>
      <c r="F25" s="128"/>
      <c r="G25" s="128"/>
    </row>
    <row r="26" spans="1:7" ht="15.75">
      <c r="A26" s="127"/>
      <c r="B26" s="128"/>
      <c r="C26" s="128"/>
      <c r="D26" s="128"/>
      <c r="E26" s="128"/>
      <c r="F26" s="128"/>
      <c r="G26" s="128"/>
    </row>
    <row r="27" spans="1:7" ht="15.75">
      <c r="A27" s="127"/>
      <c r="B27" s="128"/>
      <c r="C27" s="128"/>
      <c r="D27" s="128"/>
      <c r="E27" s="128"/>
      <c r="F27" s="128"/>
      <c r="G27" s="128"/>
    </row>
    <row r="28" spans="1:7" ht="15.75">
      <c r="A28" s="127"/>
      <c r="B28" s="128"/>
      <c r="C28" s="128"/>
      <c r="D28" s="128"/>
      <c r="E28" s="128"/>
      <c r="F28" s="128"/>
      <c r="G28" s="128"/>
    </row>
    <row r="29" spans="1:7" ht="15.75">
      <c r="A29" s="127"/>
      <c r="B29" s="128"/>
      <c r="C29" s="128"/>
      <c r="D29" s="128"/>
      <c r="E29" s="128"/>
      <c r="F29" s="128"/>
      <c r="G29" s="128"/>
    </row>
    <row r="30" spans="1:7" ht="15">
      <c r="A30" s="126"/>
      <c r="B30" s="126"/>
      <c r="C30" s="126"/>
      <c r="D30" s="126"/>
      <c r="E30" s="126"/>
      <c r="F30" s="128"/>
      <c r="G30" s="128"/>
    </row>
    <row r="31" spans="1:7" ht="15">
      <c r="A31" s="126"/>
      <c r="B31" s="126"/>
      <c r="C31" s="126"/>
      <c r="D31" s="126"/>
      <c r="E31" s="126"/>
      <c r="F31" s="128"/>
      <c r="G31" s="128"/>
    </row>
    <row r="32" spans="1:7" ht="15.75">
      <c r="A32" s="127"/>
      <c r="B32" s="128"/>
      <c r="C32" s="128"/>
      <c r="D32" s="128"/>
      <c r="E32" s="128"/>
      <c r="F32" s="128"/>
      <c r="G32" s="128"/>
    </row>
    <row r="33" spans="1:7" ht="15.75">
      <c r="A33" s="127"/>
      <c r="B33" s="128"/>
      <c r="C33" s="128"/>
      <c r="D33" s="128"/>
      <c r="E33" s="128"/>
      <c r="F33" s="128"/>
      <c r="G33" s="128"/>
    </row>
    <row r="34" spans="1:7" ht="15.75">
      <c r="A34" s="127"/>
      <c r="B34" s="128"/>
      <c r="C34" s="128"/>
      <c r="D34" s="128"/>
      <c r="E34" s="128"/>
      <c r="F34" s="128"/>
      <c r="G34" s="128"/>
    </row>
    <row r="35" spans="1:7" ht="15.75">
      <c r="A35" s="127"/>
      <c r="B35" s="128"/>
      <c r="C35" s="128"/>
      <c r="D35" s="128"/>
      <c r="E35" s="128"/>
      <c r="F35" s="128"/>
      <c r="G35" s="128"/>
    </row>
    <row r="36" spans="1:7" ht="15.75">
      <c r="A36" s="127"/>
      <c r="B36" s="128"/>
      <c r="C36" s="128"/>
      <c r="D36" s="128"/>
      <c r="E36" s="128"/>
      <c r="F36" s="128"/>
      <c r="G36" s="128"/>
    </row>
    <row r="37" spans="1:7" ht="15.75">
      <c r="A37" s="133"/>
      <c r="B37" s="128"/>
      <c r="C37" s="133"/>
      <c r="D37" s="134"/>
      <c r="E37" s="128"/>
      <c r="F37" s="128"/>
      <c r="G37" s="128"/>
    </row>
    <row r="38" spans="1:7" ht="15.75">
      <c r="A38" s="127"/>
      <c r="B38" s="126"/>
      <c r="C38" s="126"/>
      <c r="D38" s="126"/>
      <c r="E38" s="128"/>
      <c r="F38" s="128"/>
      <c r="G38" s="128"/>
    </row>
    <row r="39" spans="1:7" ht="15.75">
      <c r="A39" s="126"/>
      <c r="B39" s="126"/>
      <c r="C39" s="127" t="s">
        <v>411</v>
      </c>
      <c r="D39" s="134"/>
      <c r="E39" s="128"/>
      <c r="F39" s="128"/>
      <c r="G39" s="128"/>
    </row>
    <row r="40" spans="1:7" ht="15">
      <c r="A40" s="126"/>
      <c r="B40" s="126"/>
      <c r="C40" s="126"/>
      <c r="D40" s="126"/>
      <c r="E40" s="126"/>
      <c r="F40" s="126"/>
      <c r="G40" s="126"/>
    </row>
    <row r="41" spans="1:7" ht="15">
      <c r="A41" s="126"/>
      <c r="B41" s="126"/>
      <c r="C41" s="126"/>
      <c r="D41" s="126"/>
      <c r="E41" s="126"/>
      <c r="F41" s="126"/>
      <c r="G41" s="126"/>
    </row>
    <row r="42" spans="1:7" ht="15">
      <c r="A42" s="126"/>
      <c r="B42" s="126"/>
      <c r="C42" s="126"/>
      <c r="D42" s="126"/>
      <c r="E42" s="126"/>
      <c r="F42" s="126"/>
      <c r="G42" s="126"/>
    </row>
    <row r="43" spans="1:7" ht="15">
      <c r="A43" s="126"/>
      <c r="B43" s="126"/>
      <c r="C43" s="126"/>
      <c r="D43" s="126"/>
      <c r="E43" s="126"/>
      <c r="F43" s="126"/>
      <c r="G43" s="126"/>
    </row>
    <row r="44" spans="1:7" ht="15">
      <c r="A44" s="174" t="s">
        <v>231</v>
      </c>
      <c r="B44" s="174"/>
      <c r="C44" s="174"/>
      <c r="D44" s="174"/>
      <c r="E44" s="174"/>
      <c r="F44" s="174"/>
      <c r="G44" s="174"/>
    </row>
    <row r="45" spans="1:7" ht="15">
      <c r="A45" s="175" t="s">
        <v>410</v>
      </c>
      <c r="B45" s="175"/>
      <c r="C45" s="175"/>
      <c r="D45" s="175"/>
      <c r="E45" s="175"/>
      <c r="F45" s="175"/>
      <c r="G45" s="175"/>
    </row>
    <row r="46" spans="1:7" ht="15.75">
      <c r="A46" s="127"/>
      <c r="B46" s="128"/>
      <c r="C46" s="128"/>
      <c r="D46" s="128"/>
      <c r="E46" s="128"/>
      <c r="F46" s="128"/>
      <c r="G46" s="128"/>
    </row>
    <row r="47" spans="1:256" ht="15">
      <c r="A47" s="176"/>
      <c r="B47" s="176"/>
      <c r="C47" s="176"/>
      <c r="D47" s="176"/>
      <c r="E47" s="176"/>
      <c r="F47" s="176"/>
      <c r="G47" s="176"/>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O47" s="173"/>
      <c r="CP47" s="173"/>
      <c r="CQ47" s="173"/>
      <c r="CR47" s="173"/>
      <c r="CS47" s="173"/>
      <c r="CT47" s="173"/>
      <c r="CU47" s="173"/>
      <c r="CV47" s="173"/>
      <c r="CW47" s="173"/>
      <c r="CX47" s="173"/>
      <c r="CY47" s="173"/>
      <c r="CZ47" s="173"/>
      <c r="DA47" s="173"/>
      <c r="DB47" s="173"/>
      <c r="DC47" s="173"/>
      <c r="DD47" s="173"/>
      <c r="DE47" s="173"/>
      <c r="DF47" s="173"/>
      <c r="DG47" s="173"/>
      <c r="DH47" s="173"/>
      <c r="DI47" s="173"/>
      <c r="DJ47" s="173"/>
      <c r="DK47" s="173"/>
      <c r="DL47" s="173"/>
      <c r="DM47" s="173"/>
      <c r="DN47" s="173"/>
      <c r="DO47" s="173"/>
      <c r="DP47" s="173"/>
      <c r="DQ47" s="173"/>
      <c r="DR47" s="173"/>
      <c r="DS47" s="173"/>
      <c r="DT47" s="173"/>
      <c r="DU47" s="173"/>
      <c r="DV47" s="173"/>
      <c r="DW47" s="173"/>
      <c r="DX47" s="173"/>
      <c r="DY47" s="173"/>
      <c r="DZ47" s="173"/>
      <c r="EA47" s="173"/>
      <c r="EB47" s="173"/>
      <c r="EC47" s="173"/>
      <c r="ED47" s="173"/>
      <c r="EE47" s="173"/>
      <c r="EF47" s="173"/>
      <c r="EG47" s="173"/>
      <c r="EH47" s="173"/>
      <c r="EI47" s="173"/>
      <c r="EJ47" s="173"/>
      <c r="EK47" s="173"/>
      <c r="EL47" s="173"/>
      <c r="EM47" s="173"/>
      <c r="EN47" s="173"/>
      <c r="EO47" s="173"/>
      <c r="EP47" s="173"/>
      <c r="EQ47" s="173"/>
      <c r="ER47" s="173"/>
      <c r="ES47" s="173"/>
      <c r="ET47" s="173"/>
      <c r="EU47" s="173"/>
      <c r="EV47" s="173"/>
      <c r="EW47" s="173"/>
      <c r="EX47" s="173"/>
      <c r="EY47" s="173"/>
      <c r="EZ47" s="173"/>
      <c r="FA47" s="173"/>
      <c r="FB47" s="173"/>
      <c r="FC47" s="173"/>
      <c r="FD47" s="173"/>
      <c r="FE47" s="173"/>
      <c r="FF47" s="173"/>
      <c r="FG47" s="173"/>
      <c r="FH47" s="173"/>
      <c r="FI47" s="173"/>
      <c r="FJ47" s="173"/>
      <c r="FK47" s="173"/>
      <c r="FL47" s="173"/>
      <c r="FM47" s="173"/>
      <c r="FN47" s="173"/>
      <c r="FO47" s="173"/>
      <c r="FP47" s="173"/>
      <c r="FQ47" s="173"/>
      <c r="FR47" s="173"/>
      <c r="FS47" s="173"/>
      <c r="FT47" s="173"/>
      <c r="FU47" s="173"/>
      <c r="FV47" s="173"/>
      <c r="FW47" s="173"/>
      <c r="FX47" s="173"/>
      <c r="FY47" s="173"/>
      <c r="FZ47" s="173"/>
      <c r="GA47" s="173"/>
      <c r="GB47" s="173"/>
      <c r="GC47" s="173"/>
      <c r="GD47" s="173"/>
      <c r="GE47" s="173"/>
      <c r="GF47" s="173"/>
      <c r="GG47" s="173"/>
      <c r="GH47" s="173"/>
      <c r="GI47" s="173"/>
      <c r="GJ47" s="173"/>
      <c r="GK47" s="173"/>
      <c r="GL47" s="173"/>
      <c r="GM47" s="173"/>
      <c r="GN47" s="173"/>
      <c r="GO47" s="173"/>
      <c r="GP47" s="173"/>
      <c r="GQ47" s="173"/>
      <c r="GR47" s="173"/>
      <c r="GS47" s="173"/>
      <c r="GT47" s="173"/>
      <c r="GU47" s="173"/>
      <c r="GV47" s="173"/>
      <c r="GW47" s="173"/>
      <c r="GX47" s="173"/>
      <c r="GY47" s="173"/>
      <c r="GZ47" s="173"/>
      <c r="HA47" s="173"/>
      <c r="HB47" s="173"/>
      <c r="HC47" s="173"/>
      <c r="HD47" s="173"/>
      <c r="HE47" s="173"/>
      <c r="HF47" s="173"/>
      <c r="HG47" s="173"/>
      <c r="HH47" s="173"/>
      <c r="HI47" s="173"/>
      <c r="HJ47" s="173"/>
      <c r="HK47" s="173"/>
      <c r="HL47" s="173"/>
      <c r="HM47" s="173"/>
      <c r="HN47" s="173"/>
      <c r="HO47" s="173"/>
      <c r="HP47" s="173"/>
      <c r="HQ47" s="173"/>
      <c r="HR47" s="173"/>
      <c r="HS47" s="173"/>
      <c r="HT47" s="173"/>
      <c r="HU47" s="173"/>
      <c r="HV47" s="173"/>
      <c r="HW47" s="173"/>
      <c r="HX47" s="173"/>
      <c r="HY47" s="173"/>
      <c r="HZ47" s="173"/>
      <c r="IA47" s="173"/>
      <c r="IB47" s="173"/>
      <c r="IC47" s="173"/>
      <c r="ID47" s="173"/>
      <c r="IE47" s="173"/>
      <c r="IF47" s="173"/>
      <c r="IG47" s="173"/>
      <c r="IH47" s="173"/>
      <c r="II47" s="173"/>
      <c r="IJ47" s="173"/>
      <c r="IK47" s="173"/>
      <c r="IL47" s="173"/>
      <c r="IM47" s="173"/>
      <c r="IN47" s="173"/>
      <c r="IO47" s="173"/>
      <c r="IP47" s="173"/>
      <c r="IQ47" s="173"/>
      <c r="IR47" s="173"/>
      <c r="IS47" s="173"/>
      <c r="IT47" s="173"/>
      <c r="IU47" s="173"/>
      <c r="IV47" s="173"/>
    </row>
    <row r="48" spans="1:7" ht="15">
      <c r="A48" s="128"/>
      <c r="B48" s="128"/>
      <c r="C48" s="128"/>
      <c r="D48" s="129"/>
      <c r="E48" s="128"/>
      <c r="F48" s="128"/>
      <c r="G48" s="128"/>
    </row>
    <row r="49" spans="1:256" s="2" customFormat="1" ht="12.75">
      <c r="A49" s="178" t="s">
        <v>242</v>
      </c>
      <c r="B49" s="178"/>
      <c r="C49" s="178"/>
      <c r="D49" s="178"/>
      <c r="E49" s="178"/>
      <c r="F49" s="178"/>
      <c r="G49" s="178"/>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c r="CT49" s="173"/>
      <c r="CU49" s="173"/>
      <c r="CV49" s="173"/>
      <c r="CW49" s="173"/>
      <c r="CX49" s="173"/>
      <c r="CY49" s="173"/>
      <c r="CZ49" s="173"/>
      <c r="DA49" s="173"/>
      <c r="DB49" s="173"/>
      <c r="DC49" s="173"/>
      <c r="DD49" s="173"/>
      <c r="DE49" s="173"/>
      <c r="DF49" s="173"/>
      <c r="DG49" s="173"/>
      <c r="DH49" s="173"/>
      <c r="DI49" s="173"/>
      <c r="DJ49" s="173"/>
      <c r="DK49" s="173"/>
      <c r="DL49" s="173"/>
      <c r="DM49" s="173"/>
      <c r="DN49" s="173"/>
      <c r="DO49" s="173"/>
      <c r="DP49" s="173"/>
      <c r="DQ49" s="173"/>
      <c r="DR49" s="173"/>
      <c r="DS49" s="173"/>
      <c r="DT49" s="173"/>
      <c r="DU49" s="173"/>
      <c r="DV49" s="173"/>
      <c r="DW49" s="173"/>
      <c r="DX49" s="173"/>
      <c r="DY49" s="173"/>
      <c r="DZ49" s="173"/>
      <c r="EA49" s="173"/>
      <c r="EB49" s="173"/>
      <c r="EC49" s="173"/>
      <c r="ED49" s="173"/>
      <c r="EE49" s="173"/>
      <c r="EF49" s="173"/>
      <c r="EG49" s="173"/>
      <c r="EH49" s="173"/>
      <c r="EI49" s="173"/>
      <c r="EJ49" s="173"/>
      <c r="EK49" s="173"/>
      <c r="EL49" s="173"/>
      <c r="EM49" s="173"/>
      <c r="EN49" s="173"/>
      <c r="EO49" s="173"/>
      <c r="EP49" s="173"/>
      <c r="EQ49" s="173"/>
      <c r="ER49" s="173"/>
      <c r="ES49" s="173"/>
      <c r="ET49" s="173"/>
      <c r="EU49" s="173"/>
      <c r="EV49" s="173"/>
      <c r="EW49" s="173"/>
      <c r="EX49" s="173"/>
      <c r="EY49" s="173"/>
      <c r="EZ49" s="173"/>
      <c r="FA49" s="173"/>
      <c r="FB49" s="173"/>
      <c r="FC49" s="173"/>
      <c r="FD49" s="173"/>
      <c r="FE49" s="173"/>
      <c r="FF49" s="173"/>
      <c r="FG49" s="173"/>
      <c r="FH49" s="173"/>
      <c r="FI49" s="173"/>
      <c r="FJ49" s="173"/>
      <c r="FK49" s="173"/>
      <c r="FL49" s="173"/>
      <c r="FM49" s="173"/>
      <c r="FN49" s="173"/>
      <c r="FO49" s="173"/>
      <c r="FP49" s="173"/>
      <c r="FQ49" s="173"/>
      <c r="FR49" s="173"/>
      <c r="FS49" s="173"/>
      <c r="FT49" s="173"/>
      <c r="FU49" s="173"/>
      <c r="FV49" s="173"/>
      <c r="FW49" s="173"/>
      <c r="FX49" s="173"/>
      <c r="FY49" s="173"/>
      <c r="FZ49" s="173"/>
      <c r="GA49" s="173"/>
      <c r="GB49" s="173"/>
      <c r="GC49" s="173"/>
      <c r="GD49" s="173"/>
      <c r="GE49" s="173"/>
      <c r="GF49" s="173"/>
      <c r="GG49" s="173"/>
      <c r="GH49" s="173"/>
      <c r="GI49" s="173"/>
      <c r="GJ49" s="173"/>
      <c r="GK49" s="173"/>
      <c r="GL49" s="173"/>
      <c r="GM49" s="173"/>
      <c r="GN49" s="173"/>
      <c r="GO49" s="173"/>
      <c r="GP49" s="173"/>
      <c r="GQ49" s="173"/>
      <c r="GR49" s="173"/>
      <c r="GS49" s="173"/>
      <c r="GT49" s="173"/>
      <c r="GU49" s="173"/>
      <c r="GV49" s="173"/>
      <c r="GW49" s="173"/>
      <c r="GX49" s="173"/>
      <c r="GY49" s="173"/>
      <c r="GZ49" s="173"/>
      <c r="HA49" s="173"/>
      <c r="HB49" s="173"/>
      <c r="HC49" s="173"/>
      <c r="HD49" s="173"/>
      <c r="HE49" s="173"/>
      <c r="HF49" s="173"/>
      <c r="HG49" s="173"/>
      <c r="HH49" s="173"/>
      <c r="HI49" s="173"/>
      <c r="HJ49" s="173"/>
      <c r="HK49" s="173"/>
      <c r="HL49" s="173"/>
      <c r="HM49" s="173"/>
      <c r="HN49" s="173"/>
      <c r="HO49" s="173"/>
      <c r="HP49" s="173"/>
      <c r="HQ49" s="173"/>
      <c r="HR49" s="173"/>
      <c r="HS49" s="173"/>
      <c r="HT49" s="173"/>
      <c r="HU49" s="173"/>
      <c r="HV49" s="173"/>
      <c r="HW49" s="173"/>
      <c r="HX49" s="173"/>
      <c r="HY49" s="173"/>
      <c r="HZ49" s="173"/>
      <c r="IA49" s="173"/>
      <c r="IB49" s="173"/>
      <c r="IC49" s="173"/>
      <c r="ID49" s="173"/>
      <c r="IE49" s="173"/>
      <c r="IF49" s="173"/>
      <c r="IG49" s="173"/>
      <c r="IH49" s="173"/>
      <c r="II49" s="173"/>
      <c r="IJ49" s="173"/>
      <c r="IK49" s="173"/>
      <c r="IL49" s="173"/>
      <c r="IM49" s="173"/>
      <c r="IN49" s="173"/>
      <c r="IO49" s="173"/>
      <c r="IP49" s="173"/>
      <c r="IQ49" s="173"/>
      <c r="IR49" s="173"/>
      <c r="IS49" s="173"/>
      <c r="IT49" s="173"/>
      <c r="IU49" s="173"/>
      <c r="IV49" s="173"/>
    </row>
    <row r="50" spans="1:256" s="2" customFormat="1" ht="12.75">
      <c r="A50" s="176"/>
      <c r="B50" s="176"/>
      <c r="C50" s="176"/>
      <c r="D50" s="176"/>
      <c r="E50" s="176"/>
      <c r="F50" s="176"/>
      <c r="G50" s="176"/>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O50" s="173"/>
      <c r="CP50" s="173"/>
      <c r="CQ50" s="173"/>
      <c r="CR50" s="173"/>
      <c r="CS50" s="173"/>
      <c r="CT50" s="173"/>
      <c r="CU50" s="173"/>
      <c r="CV50" s="173"/>
      <c r="CW50" s="173"/>
      <c r="CX50" s="173"/>
      <c r="CY50" s="173"/>
      <c r="CZ50" s="173"/>
      <c r="DA50" s="173"/>
      <c r="DB50" s="173"/>
      <c r="DC50" s="173"/>
      <c r="DD50" s="173"/>
      <c r="DE50" s="173"/>
      <c r="DF50" s="173"/>
      <c r="DG50" s="173"/>
      <c r="DH50" s="173"/>
      <c r="DI50" s="173"/>
      <c r="DJ50" s="173"/>
      <c r="DK50" s="173"/>
      <c r="DL50" s="173"/>
      <c r="DM50" s="173"/>
      <c r="DN50" s="173"/>
      <c r="DO50" s="173"/>
      <c r="DP50" s="173"/>
      <c r="DQ50" s="173"/>
      <c r="DR50" s="173"/>
      <c r="DS50" s="173"/>
      <c r="DT50" s="173"/>
      <c r="DU50" s="173"/>
      <c r="DV50" s="173"/>
      <c r="DW50" s="173"/>
      <c r="DX50" s="173"/>
      <c r="DY50" s="173"/>
      <c r="DZ50" s="173"/>
      <c r="EA50" s="173"/>
      <c r="EB50" s="173"/>
      <c r="EC50" s="173"/>
      <c r="ED50" s="173"/>
      <c r="EE50" s="173"/>
      <c r="EF50" s="173"/>
      <c r="EG50" s="173"/>
      <c r="EH50" s="173"/>
      <c r="EI50" s="173"/>
      <c r="EJ50" s="173"/>
      <c r="EK50" s="173"/>
      <c r="EL50" s="173"/>
      <c r="EM50" s="173"/>
      <c r="EN50" s="173"/>
      <c r="EO50" s="173"/>
      <c r="EP50" s="173"/>
      <c r="EQ50" s="173"/>
      <c r="ER50" s="173"/>
      <c r="ES50" s="173"/>
      <c r="ET50" s="173"/>
      <c r="EU50" s="173"/>
      <c r="EV50" s="173"/>
      <c r="EW50" s="173"/>
      <c r="EX50" s="173"/>
      <c r="EY50" s="173"/>
      <c r="EZ50" s="173"/>
      <c r="FA50" s="173"/>
      <c r="FB50" s="173"/>
      <c r="FC50" s="173"/>
      <c r="FD50" s="173"/>
      <c r="FE50" s="173"/>
      <c r="FF50" s="173"/>
      <c r="FG50" s="173"/>
      <c r="FH50" s="173"/>
      <c r="FI50" s="173"/>
      <c r="FJ50" s="173"/>
      <c r="FK50" s="173"/>
      <c r="FL50" s="173"/>
      <c r="FM50" s="173"/>
      <c r="FN50" s="173"/>
      <c r="FO50" s="173"/>
      <c r="FP50" s="173"/>
      <c r="FQ50" s="173"/>
      <c r="FR50" s="173"/>
      <c r="FS50" s="173"/>
      <c r="FT50" s="173"/>
      <c r="FU50" s="173"/>
      <c r="FV50" s="173"/>
      <c r="FW50" s="173"/>
      <c r="FX50" s="173"/>
      <c r="FY50" s="173"/>
      <c r="FZ50" s="173"/>
      <c r="GA50" s="173"/>
      <c r="GB50" s="173"/>
      <c r="GC50" s="173"/>
      <c r="GD50" s="173"/>
      <c r="GE50" s="173"/>
      <c r="GF50" s="173"/>
      <c r="GG50" s="173"/>
      <c r="GH50" s="173"/>
      <c r="GI50" s="173"/>
      <c r="GJ50" s="173"/>
      <c r="GK50" s="173"/>
      <c r="GL50" s="173"/>
      <c r="GM50" s="173"/>
      <c r="GN50" s="173"/>
      <c r="GO50" s="173"/>
      <c r="GP50" s="173"/>
      <c r="GQ50" s="173"/>
      <c r="GR50" s="173"/>
      <c r="GS50" s="173"/>
      <c r="GT50" s="173"/>
      <c r="GU50" s="173"/>
      <c r="GV50" s="173"/>
      <c r="GW50" s="173"/>
      <c r="GX50" s="173"/>
      <c r="GY50" s="173"/>
      <c r="GZ50" s="173"/>
      <c r="HA50" s="173"/>
      <c r="HB50" s="173"/>
      <c r="HC50" s="173"/>
      <c r="HD50" s="173"/>
      <c r="HE50" s="173"/>
      <c r="HF50" s="173"/>
      <c r="HG50" s="173"/>
      <c r="HH50" s="173"/>
      <c r="HI50" s="173"/>
      <c r="HJ50" s="173"/>
      <c r="HK50" s="173"/>
      <c r="HL50" s="173"/>
      <c r="HM50" s="173"/>
      <c r="HN50" s="173"/>
      <c r="HO50" s="173"/>
      <c r="HP50" s="173"/>
      <c r="HQ50" s="173"/>
      <c r="HR50" s="173"/>
      <c r="HS50" s="173"/>
      <c r="HT50" s="173"/>
      <c r="HU50" s="173"/>
      <c r="HV50" s="173"/>
      <c r="HW50" s="173"/>
      <c r="HX50" s="173"/>
      <c r="HY50" s="173"/>
      <c r="HZ50" s="173"/>
      <c r="IA50" s="173"/>
      <c r="IB50" s="173"/>
      <c r="IC50" s="173"/>
      <c r="ID50" s="173"/>
      <c r="IE50" s="173"/>
      <c r="IF50" s="173"/>
      <c r="IG50" s="173"/>
      <c r="IH50" s="173"/>
      <c r="II50" s="173"/>
      <c r="IJ50" s="173"/>
      <c r="IK50" s="173"/>
      <c r="IL50" s="173"/>
      <c r="IM50" s="173"/>
      <c r="IN50" s="173"/>
      <c r="IO50" s="173"/>
      <c r="IP50" s="173"/>
      <c r="IQ50" s="173"/>
      <c r="IR50" s="173"/>
      <c r="IS50" s="173"/>
      <c r="IT50" s="173"/>
      <c r="IU50" s="173"/>
      <c r="IV50" s="173"/>
    </row>
    <row r="51" spans="1:256" s="2" customFormat="1" ht="12.75">
      <c r="A51" s="176"/>
      <c r="B51" s="176"/>
      <c r="C51" s="176"/>
      <c r="D51" s="176"/>
      <c r="E51" s="176"/>
      <c r="F51" s="176"/>
      <c r="G51" s="176"/>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c r="DV51" s="173"/>
      <c r="DW51" s="173"/>
      <c r="DX51" s="173"/>
      <c r="DY51" s="173"/>
      <c r="DZ51" s="173"/>
      <c r="EA51" s="173"/>
      <c r="EB51" s="173"/>
      <c r="EC51" s="173"/>
      <c r="ED51" s="173"/>
      <c r="EE51" s="173"/>
      <c r="EF51" s="173"/>
      <c r="EG51" s="173"/>
      <c r="EH51" s="173"/>
      <c r="EI51" s="173"/>
      <c r="EJ51" s="173"/>
      <c r="EK51" s="173"/>
      <c r="EL51" s="173"/>
      <c r="EM51" s="173"/>
      <c r="EN51" s="173"/>
      <c r="EO51" s="173"/>
      <c r="EP51" s="173"/>
      <c r="EQ51" s="173"/>
      <c r="ER51" s="173"/>
      <c r="ES51" s="173"/>
      <c r="ET51" s="173"/>
      <c r="EU51" s="173"/>
      <c r="EV51" s="173"/>
      <c r="EW51" s="173"/>
      <c r="EX51" s="173"/>
      <c r="EY51" s="173"/>
      <c r="EZ51" s="173"/>
      <c r="FA51" s="173"/>
      <c r="FB51" s="173"/>
      <c r="FC51" s="173"/>
      <c r="FD51" s="173"/>
      <c r="FE51" s="173"/>
      <c r="FF51" s="173"/>
      <c r="FG51" s="173"/>
      <c r="FH51" s="173"/>
      <c r="FI51" s="173"/>
      <c r="FJ51" s="173"/>
      <c r="FK51" s="173"/>
      <c r="FL51" s="173"/>
      <c r="FM51" s="173"/>
      <c r="FN51" s="173"/>
      <c r="FO51" s="173"/>
      <c r="FP51" s="173"/>
      <c r="FQ51" s="173"/>
      <c r="FR51" s="173"/>
      <c r="FS51" s="173"/>
      <c r="FT51" s="173"/>
      <c r="FU51" s="173"/>
      <c r="FV51" s="173"/>
      <c r="FW51" s="173"/>
      <c r="FX51" s="173"/>
      <c r="FY51" s="173"/>
      <c r="FZ51" s="173"/>
      <c r="GA51" s="173"/>
      <c r="GB51" s="173"/>
      <c r="GC51" s="173"/>
      <c r="GD51" s="173"/>
      <c r="GE51" s="173"/>
      <c r="GF51" s="173"/>
      <c r="GG51" s="173"/>
      <c r="GH51" s="173"/>
      <c r="GI51" s="173"/>
      <c r="GJ51" s="173"/>
      <c r="GK51" s="173"/>
      <c r="GL51" s="173"/>
      <c r="GM51" s="173"/>
      <c r="GN51" s="173"/>
      <c r="GO51" s="173"/>
      <c r="GP51" s="173"/>
      <c r="GQ51" s="173"/>
      <c r="GR51" s="173"/>
      <c r="GS51" s="173"/>
      <c r="GT51" s="173"/>
      <c r="GU51" s="173"/>
      <c r="GV51" s="173"/>
      <c r="GW51" s="173"/>
      <c r="GX51" s="173"/>
      <c r="GY51" s="173"/>
      <c r="GZ51" s="173"/>
      <c r="HA51" s="173"/>
      <c r="HB51" s="173"/>
      <c r="HC51" s="173"/>
      <c r="HD51" s="173"/>
      <c r="HE51" s="173"/>
      <c r="HF51" s="173"/>
      <c r="HG51" s="173"/>
      <c r="HH51" s="173"/>
      <c r="HI51" s="173"/>
      <c r="HJ51" s="173"/>
      <c r="HK51" s="173"/>
      <c r="HL51" s="173"/>
      <c r="HM51" s="173"/>
      <c r="HN51" s="173"/>
      <c r="HO51" s="173"/>
      <c r="HP51" s="173"/>
      <c r="HQ51" s="173"/>
      <c r="HR51" s="173"/>
      <c r="HS51" s="173"/>
      <c r="HT51" s="173"/>
      <c r="HU51" s="173"/>
      <c r="HV51" s="173"/>
      <c r="HW51" s="173"/>
      <c r="HX51" s="173"/>
      <c r="HY51" s="173"/>
      <c r="HZ51" s="173"/>
      <c r="IA51" s="173"/>
      <c r="IB51" s="173"/>
      <c r="IC51" s="173"/>
      <c r="ID51" s="173"/>
      <c r="IE51" s="173"/>
      <c r="IF51" s="173"/>
      <c r="IG51" s="173"/>
      <c r="IH51" s="173"/>
      <c r="II51" s="173"/>
      <c r="IJ51" s="173"/>
      <c r="IK51" s="173"/>
      <c r="IL51" s="173"/>
      <c r="IM51" s="173"/>
      <c r="IN51" s="173"/>
      <c r="IO51" s="173"/>
      <c r="IP51" s="173"/>
      <c r="IQ51" s="173"/>
      <c r="IR51" s="173"/>
      <c r="IS51" s="173"/>
      <c r="IT51" s="173"/>
      <c r="IU51" s="173"/>
      <c r="IV51" s="173"/>
    </row>
    <row r="52" spans="1:7" ht="15.75">
      <c r="A52" s="127"/>
      <c r="B52" s="128"/>
      <c r="C52" s="128"/>
      <c r="D52" s="128"/>
      <c r="E52" s="128"/>
      <c r="F52" s="128"/>
      <c r="G52" s="128"/>
    </row>
    <row r="53" spans="1:7" ht="15">
      <c r="A53" s="128"/>
      <c r="B53" s="128"/>
      <c r="C53" s="128"/>
      <c r="D53" s="128"/>
      <c r="E53" s="128"/>
      <c r="F53" s="128"/>
      <c r="G53" s="128"/>
    </row>
    <row r="54" spans="1:7" ht="15">
      <c r="A54" s="128"/>
      <c r="B54" s="128"/>
      <c r="C54" s="128"/>
      <c r="D54" s="128"/>
      <c r="E54" s="128"/>
      <c r="F54" s="128"/>
      <c r="G54" s="128"/>
    </row>
    <row r="55" spans="1:7" ht="15">
      <c r="A55" s="176" t="s">
        <v>223</v>
      </c>
      <c r="B55" s="176"/>
      <c r="C55" s="176"/>
      <c r="D55" s="176"/>
      <c r="E55" s="176"/>
      <c r="F55" s="176"/>
      <c r="G55" s="176"/>
    </row>
    <row r="56" spans="1:7" ht="15">
      <c r="A56" s="176" t="s">
        <v>224</v>
      </c>
      <c r="B56" s="176"/>
      <c r="C56" s="176"/>
      <c r="D56" s="176"/>
      <c r="E56" s="176"/>
      <c r="F56" s="176"/>
      <c r="G56" s="176"/>
    </row>
    <row r="57" spans="1:7" ht="15">
      <c r="A57" s="128"/>
      <c r="B57" s="128"/>
      <c r="C57" s="128"/>
      <c r="D57" s="128"/>
      <c r="E57" s="128"/>
      <c r="F57" s="128"/>
      <c r="G57" s="128"/>
    </row>
    <row r="58" spans="1:7" ht="15">
      <c r="A58" s="128"/>
      <c r="B58" s="128"/>
      <c r="C58" s="128"/>
      <c r="D58" s="128"/>
      <c r="E58" s="128"/>
      <c r="F58" s="128"/>
      <c r="G58" s="128"/>
    </row>
    <row r="59" spans="1:7" ht="15">
      <c r="A59" s="128"/>
      <c r="B59" s="128"/>
      <c r="C59" s="128"/>
      <c r="D59" s="128"/>
      <c r="E59" s="128"/>
      <c r="F59" s="128"/>
      <c r="G59" s="128"/>
    </row>
    <row r="60" spans="1:7" ht="15">
      <c r="A60" s="128"/>
      <c r="B60" s="128"/>
      <c r="C60" s="128"/>
      <c r="D60" s="128"/>
      <c r="E60" s="128"/>
      <c r="F60" s="128"/>
      <c r="G60" s="128"/>
    </row>
    <row r="61" spans="1:7" ht="15.75">
      <c r="A61" s="127"/>
      <c r="B61" s="128"/>
      <c r="C61" s="128"/>
      <c r="D61" s="128"/>
      <c r="E61" s="128"/>
      <c r="F61" s="128"/>
      <c r="G61" s="128"/>
    </row>
    <row r="62" spans="1:7" ht="15.75">
      <c r="A62" s="127"/>
      <c r="B62" s="128"/>
      <c r="C62" s="128"/>
      <c r="D62" s="130" t="s">
        <v>225</v>
      </c>
      <c r="E62" s="128"/>
      <c r="F62" s="128"/>
      <c r="G62" s="128"/>
    </row>
    <row r="63" spans="1:7" ht="15.75">
      <c r="A63" s="127"/>
      <c r="B63" s="128"/>
      <c r="C63" s="128"/>
      <c r="D63" s="129" t="s">
        <v>226</v>
      </c>
      <c r="E63" s="128"/>
      <c r="F63" s="128"/>
      <c r="G63" s="128"/>
    </row>
    <row r="64" spans="1:7" ht="15.75">
      <c r="A64" s="127"/>
      <c r="B64" s="128"/>
      <c r="C64" s="128"/>
      <c r="D64" s="128"/>
      <c r="E64" s="128"/>
      <c r="F64" s="128"/>
      <c r="G64" s="128"/>
    </row>
    <row r="65" spans="1:7" ht="15.75">
      <c r="A65" s="127"/>
      <c r="B65" s="128"/>
      <c r="C65" s="128"/>
      <c r="D65" s="128"/>
      <c r="E65" s="128"/>
      <c r="F65" s="128"/>
      <c r="G65" s="128"/>
    </row>
    <row r="66" spans="1:7" ht="15.75">
      <c r="A66" s="127"/>
      <c r="B66" s="128"/>
      <c r="C66" s="128"/>
      <c r="D66" s="128"/>
      <c r="E66" s="128"/>
      <c r="F66" s="128"/>
      <c r="G66" s="128"/>
    </row>
    <row r="67" spans="1:7" ht="15.75">
      <c r="A67" s="127"/>
      <c r="B67" s="128"/>
      <c r="C67" s="128"/>
      <c r="D67" s="130" t="s">
        <v>227</v>
      </c>
      <c r="E67" s="128"/>
      <c r="F67" s="128"/>
      <c r="G67" s="128"/>
    </row>
    <row r="68" spans="1:7" ht="15.75">
      <c r="A68" s="127"/>
      <c r="B68" s="128"/>
      <c r="C68" s="128"/>
      <c r="D68" s="128"/>
      <c r="E68" s="128"/>
      <c r="F68" s="128"/>
      <c r="G68" s="128"/>
    </row>
    <row r="69" spans="1:7" ht="15.75">
      <c r="A69" s="127"/>
      <c r="B69" s="128"/>
      <c r="C69" s="128"/>
      <c r="D69" s="128"/>
      <c r="E69" s="128"/>
      <c r="F69" s="128"/>
      <c r="G69" s="128"/>
    </row>
    <row r="70" spans="1:7" ht="15.75">
      <c r="A70" s="127"/>
      <c r="B70" s="128"/>
      <c r="C70" s="128"/>
      <c r="D70" s="128"/>
      <c r="E70" s="128"/>
      <c r="F70" s="128"/>
      <c r="G70" s="128"/>
    </row>
    <row r="71" spans="1:7" ht="15.75">
      <c r="A71" s="127"/>
      <c r="B71" s="128"/>
      <c r="C71" s="128"/>
      <c r="D71" s="128"/>
      <c r="E71" s="128"/>
      <c r="F71" s="128"/>
      <c r="G71" s="128"/>
    </row>
    <row r="72" spans="1:7" ht="15.75">
      <c r="A72" s="127"/>
      <c r="B72" s="128"/>
      <c r="C72" s="128"/>
      <c r="D72" s="128"/>
      <c r="E72" s="128"/>
      <c r="F72" s="128"/>
      <c r="G72" s="128"/>
    </row>
    <row r="73" spans="1:7" ht="15.75">
      <c r="A73" s="127"/>
      <c r="B73" s="128"/>
      <c r="C73" s="128"/>
      <c r="D73" s="128"/>
      <c r="E73" s="128"/>
      <c r="F73" s="128"/>
      <c r="G73" s="128"/>
    </row>
    <row r="74" spans="1:7" ht="15.75">
      <c r="A74" s="127"/>
      <c r="B74" s="128"/>
      <c r="C74" s="128"/>
      <c r="D74" s="128"/>
      <c r="E74" s="128"/>
      <c r="F74" s="128"/>
      <c r="G74" s="128"/>
    </row>
    <row r="75" spans="1:7" ht="15.75">
      <c r="A75" s="127"/>
      <c r="B75" s="128"/>
      <c r="C75" s="128"/>
      <c r="D75" s="128"/>
      <c r="E75" s="128"/>
      <c r="F75" s="128"/>
      <c r="G75" s="128"/>
    </row>
    <row r="76" spans="1:7" ht="15.75">
      <c r="A76" s="127"/>
      <c r="B76" s="128"/>
      <c r="C76" s="128"/>
      <c r="D76" s="128"/>
      <c r="E76" s="128"/>
      <c r="F76" s="128"/>
      <c r="G76" s="128"/>
    </row>
    <row r="77" spans="1:7" ht="15.75">
      <c r="A77" s="127"/>
      <c r="B77" s="128"/>
      <c r="C77" s="128"/>
      <c r="D77" s="128"/>
      <c r="E77" s="128"/>
      <c r="F77" s="128"/>
      <c r="G77" s="128"/>
    </row>
    <row r="78" spans="1:7" ht="15">
      <c r="A78" s="131"/>
      <c r="B78" s="131"/>
      <c r="C78" s="128"/>
      <c r="D78" s="128"/>
      <c r="E78" s="128"/>
      <c r="F78" s="128"/>
      <c r="G78" s="128"/>
    </row>
    <row r="79" spans="1:7" ht="10.5" customHeight="1">
      <c r="A79" s="132" t="s">
        <v>269</v>
      </c>
      <c r="B79" s="126"/>
      <c r="C79" s="128"/>
      <c r="D79" s="128"/>
      <c r="E79" s="128"/>
      <c r="F79" s="128"/>
      <c r="G79" s="128"/>
    </row>
    <row r="80" spans="1:7" ht="10.5" customHeight="1">
      <c r="A80" s="132" t="s">
        <v>228</v>
      </c>
      <c r="B80" s="126"/>
      <c r="C80" s="128"/>
      <c r="D80" s="128"/>
      <c r="E80" s="128"/>
      <c r="F80" s="128"/>
      <c r="G80" s="128"/>
    </row>
    <row r="81" spans="1:7" ht="10.5" customHeight="1">
      <c r="A81" s="132" t="s">
        <v>229</v>
      </c>
      <c r="B81" s="126"/>
      <c r="C81" s="133"/>
      <c r="D81" s="134"/>
      <c r="E81" s="128"/>
      <c r="F81" s="128"/>
      <c r="G81" s="128"/>
    </row>
    <row r="82" spans="1:7" ht="10.5" customHeight="1">
      <c r="A82" s="135" t="s">
        <v>230</v>
      </c>
      <c r="B82" s="136"/>
      <c r="C82" s="128"/>
      <c r="D82" s="128"/>
      <c r="E82" s="128"/>
      <c r="F82" s="128"/>
      <c r="G82" s="128"/>
    </row>
    <row r="83" spans="1:7" ht="15">
      <c r="A83" s="126"/>
      <c r="B83" s="126"/>
      <c r="C83" s="128"/>
      <c r="D83" s="128"/>
      <c r="E83" s="128"/>
      <c r="F83" s="128"/>
      <c r="G83" s="128"/>
    </row>
  </sheetData>
  <sheetProtection/>
  <mergeCells count="155">
    <mergeCell ref="BZ51:CF51"/>
    <mergeCell ref="DP51:DV51"/>
    <mergeCell ref="DW51:EC51"/>
    <mergeCell ref="ED51:EJ51"/>
    <mergeCell ref="EK51:EQ51"/>
    <mergeCell ref="ER51:EX51"/>
    <mergeCell ref="EY51:FE51"/>
    <mergeCell ref="HX51:ID51"/>
    <mergeCell ref="IE51:IK51"/>
    <mergeCell ref="FF51:FL51"/>
    <mergeCell ref="FM51:FS51"/>
    <mergeCell ref="FT51:FZ51"/>
    <mergeCell ref="GA51:GG51"/>
    <mergeCell ref="GH51:GN51"/>
    <mergeCell ref="GO51:GU51"/>
    <mergeCell ref="BS51:BY51"/>
    <mergeCell ref="B13:G13"/>
    <mergeCell ref="IL51:IR51"/>
    <mergeCell ref="IS51:IV51"/>
    <mergeCell ref="A55:G55"/>
    <mergeCell ref="A56:G56"/>
    <mergeCell ref="GV51:HB51"/>
    <mergeCell ref="HC51:HI51"/>
    <mergeCell ref="HJ51:HP51"/>
    <mergeCell ref="HQ51:HW51"/>
    <mergeCell ref="CG51:CM51"/>
    <mergeCell ref="CN51:CT51"/>
    <mergeCell ref="CU51:DA51"/>
    <mergeCell ref="DB51:DH51"/>
    <mergeCell ref="DI51:DO51"/>
    <mergeCell ref="AJ51:AP51"/>
    <mergeCell ref="AQ51:AW51"/>
    <mergeCell ref="AX51:BD51"/>
    <mergeCell ref="BE51:BK51"/>
    <mergeCell ref="BL51:BR51"/>
    <mergeCell ref="EY50:FE50"/>
    <mergeCell ref="FF50:FL50"/>
    <mergeCell ref="FM50:FS50"/>
    <mergeCell ref="FT50:FZ50"/>
    <mergeCell ref="DI50:DO50"/>
    <mergeCell ref="DP50:DV50"/>
    <mergeCell ref="DW50:EC50"/>
    <mergeCell ref="ED50:EJ50"/>
    <mergeCell ref="IS50:IV50"/>
    <mergeCell ref="A51:G51"/>
    <mergeCell ref="H51:N51"/>
    <mergeCell ref="O51:U51"/>
    <mergeCell ref="V51:AB51"/>
    <mergeCell ref="AC51:AI51"/>
    <mergeCell ref="GA50:GG50"/>
    <mergeCell ref="GH50:GN50"/>
    <mergeCell ref="GO50:GU50"/>
    <mergeCell ref="GV50:HB50"/>
    <mergeCell ref="HQ50:HW50"/>
    <mergeCell ref="HX50:ID50"/>
    <mergeCell ref="IE50:IK50"/>
    <mergeCell ref="IL50:IR50"/>
    <mergeCell ref="HC50:HI50"/>
    <mergeCell ref="HJ50:HP50"/>
    <mergeCell ref="EK50:EQ50"/>
    <mergeCell ref="ER50:EX50"/>
    <mergeCell ref="BE50:BK50"/>
    <mergeCell ref="BL50:BR50"/>
    <mergeCell ref="BS50:BY50"/>
    <mergeCell ref="BZ50:CF50"/>
    <mergeCell ref="CG50:CM50"/>
    <mergeCell ref="CN50:CT50"/>
    <mergeCell ref="CU50:DA50"/>
    <mergeCell ref="DB50:DH50"/>
    <mergeCell ref="HX49:ID49"/>
    <mergeCell ref="IE49:IK49"/>
    <mergeCell ref="FF49:FL49"/>
    <mergeCell ref="FM49:FS49"/>
    <mergeCell ref="FT49:FZ49"/>
    <mergeCell ref="GA49:GG49"/>
    <mergeCell ref="GV49:HB49"/>
    <mergeCell ref="HC49:HI49"/>
    <mergeCell ref="HJ49:HP49"/>
    <mergeCell ref="HQ49:HW49"/>
    <mergeCell ref="ED49:EJ49"/>
    <mergeCell ref="EK49:EQ49"/>
    <mergeCell ref="ER49:EX49"/>
    <mergeCell ref="EY49:FE49"/>
    <mergeCell ref="IL49:IR49"/>
    <mergeCell ref="IS49:IV49"/>
    <mergeCell ref="A50:G50"/>
    <mergeCell ref="H50:N50"/>
    <mergeCell ref="O50:U50"/>
    <mergeCell ref="V50:AB50"/>
    <mergeCell ref="AC50:AI50"/>
    <mergeCell ref="AJ50:AP50"/>
    <mergeCell ref="AQ50:AW50"/>
    <mergeCell ref="AX50:BD50"/>
    <mergeCell ref="CN49:CT49"/>
    <mergeCell ref="CU49:DA49"/>
    <mergeCell ref="DP49:DV49"/>
    <mergeCell ref="DW49:EC49"/>
    <mergeCell ref="DB49:DH49"/>
    <mergeCell ref="DI49:DO49"/>
    <mergeCell ref="GH49:GN49"/>
    <mergeCell ref="GO49:GU49"/>
    <mergeCell ref="AJ49:AP49"/>
    <mergeCell ref="AQ49:AW49"/>
    <mergeCell ref="AX49:BD49"/>
    <mergeCell ref="BE49:BK49"/>
    <mergeCell ref="BL49:BR49"/>
    <mergeCell ref="BS49:BY49"/>
    <mergeCell ref="BZ49:CF49"/>
    <mergeCell ref="CG49:CM49"/>
    <mergeCell ref="IE47:IK47"/>
    <mergeCell ref="ED47:EJ47"/>
    <mergeCell ref="BE47:BK47"/>
    <mergeCell ref="BL47:BR47"/>
    <mergeCell ref="BS47:BY47"/>
    <mergeCell ref="BZ47:CF47"/>
    <mergeCell ref="CG47:CM47"/>
    <mergeCell ref="CN47:CT47"/>
    <mergeCell ref="HQ47:HW47"/>
    <mergeCell ref="CU47:DA47"/>
    <mergeCell ref="DB47:DH47"/>
    <mergeCell ref="DI47:DO47"/>
    <mergeCell ref="DP47:DV47"/>
    <mergeCell ref="DW47:EC47"/>
    <mergeCell ref="HX47:ID47"/>
    <mergeCell ref="GV47:HB47"/>
    <mergeCell ref="HC47:HI47"/>
    <mergeCell ref="HJ47:HP47"/>
    <mergeCell ref="EK47:EQ47"/>
    <mergeCell ref="ER47:EX47"/>
    <mergeCell ref="EY47:FE47"/>
    <mergeCell ref="FF47:FL47"/>
    <mergeCell ref="FM47:FS47"/>
    <mergeCell ref="FT47:FZ47"/>
    <mergeCell ref="IL47:IR47"/>
    <mergeCell ref="IS47:IV47"/>
    <mergeCell ref="A49:G49"/>
    <mergeCell ref="H49:N49"/>
    <mergeCell ref="O49:U49"/>
    <mergeCell ref="V49:AB49"/>
    <mergeCell ref="AC49:AI49"/>
    <mergeCell ref="GA47:GG47"/>
    <mergeCell ref="GH47:GN47"/>
    <mergeCell ref="GO47:GU47"/>
    <mergeCell ref="AX47:BD47"/>
    <mergeCell ref="A44:G44"/>
    <mergeCell ref="A45:G45"/>
    <mergeCell ref="A47:G47"/>
    <mergeCell ref="H47:N47"/>
    <mergeCell ref="C15:F15"/>
    <mergeCell ref="C14:G14"/>
    <mergeCell ref="O47:U47"/>
    <mergeCell ref="V47:AB47"/>
    <mergeCell ref="AC47:AI47"/>
    <mergeCell ref="AJ47:AP47"/>
    <mergeCell ref="AQ47:AW47"/>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L127"/>
  <sheetViews>
    <sheetView zoomScalePageLayoutView="0" workbookViewId="0" topLeftCell="A1">
      <selection activeCell="A1" sqref="A1:K1"/>
    </sheetView>
  </sheetViews>
  <sheetFormatPr defaultColWidth="11.421875" defaultRowHeight="15"/>
  <cols>
    <col min="1" max="1" width="13.28125" style="7" customWidth="1"/>
    <col min="2" max="2" width="9.140625" style="7" bestFit="1" customWidth="1"/>
    <col min="3" max="3" width="18.00390625" style="7" bestFit="1" customWidth="1"/>
    <col min="4" max="4" width="11.00390625" style="7" customWidth="1"/>
    <col min="5" max="5" width="14.7109375" style="7" bestFit="1" customWidth="1"/>
    <col min="6" max="6" width="13.28125" style="7" bestFit="1" customWidth="1"/>
    <col min="7" max="7" width="11.28125" style="7" bestFit="1" customWidth="1"/>
    <col min="8" max="8" width="11.7109375" style="7" bestFit="1" customWidth="1"/>
    <col min="9" max="9" width="8.7109375" style="9" customWidth="1"/>
    <col min="10" max="10" width="7.8515625" style="7" bestFit="1" customWidth="1"/>
    <col min="11" max="11" width="8.421875" style="7" bestFit="1" customWidth="1"/>
    <col min="12" max="16384" width="11.421875" style="7" customWidth="1"/>
  </cols>
  <sheetData>
    <row r="1" spans="1:12" ht="12.75">
      <c r="A1" s="200" t="s">
        <v>310</v>
      </c>
      <c r="B1" s="200"/>
      <c r="C1" s="200"/>
      <c r="D1" s="200"/>
      <c r="E1" s="200"/>
      <c r="F1" s="200"/>
      <c r="G1" s="200"/>
      <c r="H1" s="200"/>
      <c r="I1" s="200"/>
      <c r="J1" s="200"/>
      <c r="K1" s="200"/>
      <c r="L1" s="5"/>
    </row>
    <row r="2" spans="1:12" ht="12.75">
      <c r="A2" s="200" t="s">
        <v>238</v>
      </c>
      <c r="B2" s="200"/>
      <c r="C2" s="200"/>
      <c r="D2" s="200"/>
      <c r="E2" s="200"/>
      <c r="F2" s="200"/>
      <c r="G2" s="200"/>
      <c r="H2" s="200"/>
      <c r="I2" s="200"/>
      <c r="J2" s="200"/>
      <c r="K2" s="200"/>
      <c r="L2" s="15"/>
    </row>
    <row r="3" spans="1:12" ht="12.75">
      <c r="A3" s="224" t="s">
        <v>215</v>
      </c>
      <c r="B3" s="224"/>
      <c r="C3" s="224"/>
      <c r="D3" s="224"/>
      <c r="E3" s="224"/>
      <c r="F3" s="224"/>
      <c r="G3" s="224"/>
      <c r="H3" s="224"/>
      <c r="I3" s="224"/>
      <c r="J3" s="224"/>
      <c r="K3" s="224"/>
      <c r="L3" s="5"/>
    </row>
    <row r="4" spans="1:12" ht="12.75">
      <c r="A4" s="223" t="s">
        <v>439</v>
      </c>
      <c r="B4" s="223"/>
      <c r="C4" s="223"/>
      <c r="D4" s="223"/>
      <c r="E4" s="223"/>
      <c r="F4" s="223"/>
      <c r="G4" s="223"/>
      <c r="H4" s="223"/>
      <c r="I4" s="223"/>
      <c r="J4" s="223"/>
      <c r="K4" s="223"/>
      <c r="L4" s="5"/>
    </row>
    <row r="5" spans="1:12" ht="12.75">
      <c r="A5" s="151"/>
      <c r="B5" s="151"/>
      <c r="C5" s="151"/>
      <c r="D5" s="151"/>
      <c r="E5" s="151"/>
      <c r="F5" s="151"/>
      <c r="G5" s="151"/>
      <c r="H5" s="151"/>
      <c r="I5" s="151"/>
      <c r="J5" s="151"/>
      <c r="K5" s="151"/>
      <c r="L5" s="15"/>
    </row>
    <row r="6" spans="1:12" ht="25.5">
      <c r="A6" s="168" t="s">
        <v>253</v>
      </c>
      <c r="B6" s="116" t="s">
        <v>254</v>
      </c>
      <c r="C6" s="116" t="s">
        <v>255</v>
      </c>
      <c r="D6" s="116" t="s">
        <v>256</v>
      </c>
      <c r="E6" s="116" t="s">
        <v>257</v>
      </c>
      <c r="F6" s="116" t="s">
        <v>258</v>
      </c>
      <c r="G6" s="116" t="s">
        <v>259</v>
      </c>
      <c r="H6" s="116" t="s">
        <v>260</v>
      </c>
      <c r="I6" s="117" t="s">
        <v>261</v>
      </c>
      <c r="J6" s="118" t="s">
        <v>431</v>
      </c>
      <c r="K6" s="118" t="s">
        <v>432</v>
      </c>
      <c r="L6" s="5"/>
    </row>
    <row r="7" spans="1:11" ht="12.75">
      <c r="A7" s="16" t="s">
        <v>163</v>
      </c>
      <c r="B7" s="154">
        <v>40701</v>
      </c>
      <c r="C7" s="16" t="s">
        <v>328</v>
      </c>
      <c r="D7" s="16" t="s">
        <v>76</v>
      </c>
      <c r="E7" s="16" t="s">
        <v>423</v>
      </c>
      <c r="F7" s="159" t="s">
        <v>329</v>
      </c>
      <c r="G7" s="16" t="s">
        <v>78</v>
      </c>
      <c r="H7" s="16" t="s">
        <v>79</v>
      </c>
      <c r="I7" s="16" t="s">
        <v>87</v>
      </c>
      <c r="J7" s="155">
        <v>13</v>
      </c>
      <c r="K7" s="155">
        <v>14</v>
      </c>
    </row>
    <row r="8" spans="1:11" ht="12.75">
      <c r="A8" s="16" t="s">
        <v>163</v>
      </c>
      <c r="B8" s="154">
        <v>40701</v>
      </c>
      <c r="C8" s="16" t="s">
        <v>328</v>
      </c>
      <c r="D8" s="16" t="s">
        <v>76</v>
      </c>
      <c r="E8" s="16" t="s">
        <v>423</v>
      </c>
      <c r="F8" s="159" t="s">
        <v>124</v>
      </c>
      <c r="G8" s="16" t="s">
        <v>84</v>
      </c>
      <c r="H8" s="16" t="s">
        <v>330</v>
      </c>
      <c r="I8" s="16" t="s">
        <v>87</v>
      </c>
      <c r="J8" s="155">
        <v>24</v>
      </c>
      <c r="K8" s="155">
        <v>24</v>
      </c>
    </row>
    <row r="9" spans="1:11" ht="12.75">
      <c r="A9" s="16" t="s">
        <v>163</v>
      </c>
      <c r="B9" s="154">
        <v>40703</v>
      </c>
      <c r="C9" s="16" t="s">
        <v>328</v>
      </c>
      <c r="D9" s="16" t="s">
        <v>76</v>
      </c>
      <c r="E9" s="16" t="s">
        <v>423</v>
      </c>
      <c r="F9" s="159" t="s">
        <v>329</v>
      </c>
      <c r="G9" s="16" t="s">
        <v>78</v>
      </c>
      <c r="H9" s="16" t="s">
        <v>79</v>
      </c>
      <c r="I9" s="16" t="s">
        <v>87</v>
      </c>
      <c r="J9" s="155">
        <v>13</v>
      </c>
      <c r="K9" s="155">
        <v>14</v>
      </c>
    </row>
    <row r="10" spans="1:11" ht="12.75">
      <c r="A10" s="16" t="s">
        <v>163</v>
      </c>
      <c r="B10" s="154">
        <v>40703</v>
      </c>
      <c r="C10" s="16" t="s">
        <v>328</v>
      </c>
      <c r="D10" s="16" t="s">
        <v>76</v>
      </c>
      <c r="E10" s="16" t="s">
        <v>423</v>
      </c>
      <c r="F10" s="159" t="s">
        <v>113</v>
      </c>
      <c r="G10" s="16" t="s">
        <v>84</v>
      </c>
      <c r="H10" s="16" t="s">
        <v>330</v>
      </c>
      <c r="I10" s="16" t="s">
        <v>87</v>
      </c>
      <c r="J10" s="155">
        <v>24</v>
      </c>
      <c r="K10" s="155">
        <v>24</v>
      </c>
    </row>
    <row r="11" spans="1:11" ht="12.75">
      <c r="A11" s="16" t="s">
        <v>88</v>
      </c>
      <c r="B11" s="154">
        <v>40701</v>
      </c>
      <c r="C11" s="16" t="s">
        <v>89</v>
      </c>
      <c r="D11" s="16" t="s">
        <v>76</v>
      </c>
      <c r="E11" s="16" t="s">
        <v>423</v>
      </c>
      <c r="F11" s="159" t="s">
        <v>90</v>
      </c>
      <c r="G11" s="16" t="s">
        <v>78</v>
      </c>
      <c r="H11" s="16" t="s">
        <v>79</v>
      </c>
      <c r="I11" s="16" t="s">
        <v>331</v>
      </c>
      <c r="J11" s="155">
        <v>9</v>
      </c>
      <c r="K11" s="155">
        <v>9</v>
      </c>
    </row>
    <row r="12" spans="1:11" ht="12.75">
      <c r="A12" s="16" t="s">
        <v>88</v>
      </c>
      <c r="B12" s="154">
        <v>40701</v>
      </c>
      <c r="C12" s="16" t="s">
        <v>89</v>
      </c>
      <c r="D12" s="16" t="s">
        <v>76</v>
      </c>
      <c r="E12" s="16" t="s">
        <v>423</v>
      </c>
      <c r="F12" s="159" t="s">
        <v>332</v>
      </c>
      <c r="G12" s="16" t="s">
        <v>78</v>
      </c>
      <c r="H12" s="16" t="s">
        <v>81</v>
      </c>
      <c r="I12" s="16" t="s">
        <v>82</v>
      </c>
      <c r="J12" s="155">
        <v>17</v>
      </c>
      <c r="K12" s="155">
        <v>18</v>
      </c>
    </row>
    <row r="13" spans="1:11" ht="12.75">
      <c r="A13" s="16" t="s">
        <v>88</v>
      </c>
      <c r="B13" s="154">
        <v>40701</v>
      </c>
      <c r="C13" s="16" t="s">
        <v>89</v>
      </c>
      <c r="D13" s="16" t="s">
        <v>76</v>
      </c>
      <c r="E13" s="16" t="s">
        <v>423</v>
      </c>
      <c r="F13" s="159" t="s">
        <v>333</v>
      </c>
      <c r="G13" s="16" t="s">
        <v>78</v>
      </c>
      <c r="H13" s="16" t="s">
        <v>81</v>
      </c>
      <c r="I13" s="16" t="s">
        <v>82</v>
      </c>
      <c r="J13" s="155">
        <v>15</v>
      </c>
      <c r="K13" s="155">
        <v>15</v>
      </c>
    </row>
    <row r="14" spans="1:11" ht="12.75">
      <c r="A14" s="16" t="s">
        <v>88</v>
      </c>
      <c r="B14" s="154">
        <v>40701</v>
      </c>
      <c r="C14" s="16" t="s">
        <v>89</v>
      </c>
      <c r="D14" s="16" t="s">
        <v>76</v>
      </c>
      <c r="E14" s="16" t="s">
        <v>423</v>
      </c>
      <c r="F14" s="159" t="s">
        <v>90</v>
      </c>
      <c r="G14" s="16" t="s">
        <v>84</v>
      </c>
      <c r="H14" s="16" t="s">
        <v>334</v>
      </c>
      <c r="I14" s="16" t="s">
        <v>430</v>
      </c>
      <c r="J14" s="155">
        <v>99.5</v>
      </c>
      <c r="K14" s="155">
        <v>99.5</v>
      </c>
    </row>
    <row r="15" spans="1:11" ht="12.75">
      <c r="A15" s="16" t="s">
        <v>88</v>
      </c>
      <c r="B15" s="154">
        <v>40701</v>
      </c>
      <c r="C15" s="16" t="s">
        <v>89</v>
      </c>
      <c r="D15" s="16" t="s">
        <v>76</v>
      </c>
      <c r="E15" s="16" t="s">
        <v>423</v>
      </c>
      <c r="F15" s="159" t="s">
        <v>91</v>
      </c>
      <c r="G15" s="16" t="s">
        <v>84</v>
      </c>
      <c r="H15" s="16" t="s">
        <v>85</v>
      </c>
      <c r="I15" s="16" t="s">
        <v>82</v>
      </c>
      <c r="J15" s="155">
        <v>18</v>
      </c>
      <c r="K15" s="155">
        <v>20</v>
      </c>
    </row>
    <row r="16" spans="1:11" ht="12.75">
      <c r="A16" s="16" t="s">
        <v>88</v>
      </c>
      <c r="B16" s="154">
        <v>40701</v>
      </c>
      <c r="C16" s="16" t="s">
        <v>89</v>
      </c>
      <c r="D16" s="16" t="s">
        <v>76</v>
      </c>
      <c r="E16" s="16" t="s">
        <v>423</v>
      </c>
      <c r="F16" s="159" t="s">
        <v>92</v>
      </c>
      <c r="G16" s="16" t="s">
        <v>84</v>
      </c>
      <c r="H16" s="16" t="s">
        <v>85</v>
      </c>
      <c r="I16" s="16" t="s">
        <v>82</v>
      </c>
      <c r="J16" s="155">
        <v>15</v>
      </c>
      <c r="K16" s="155">
        <v>17</v>
      </c>
    </row>
    <row r="17" spans="1:11" ht="12.75">
      <c r="A17" s="16" t="s">
        <v>88</v>
      </c>
      <c r="B17" s="154">
        <v>40703</v>
      </c>
      <c r="C17" s="16" t="s">
        <v>89</v>
      </c>
      <c r="D17" s="16" t="s">
        <v>76</v>
      </c>
      <c r="E17" s="16" t="s">
        <v>423</v>
      </c>
      <c r="F17" s="159" t="s">
        <v>90</v>
      </c>
      <c r="G17" s="16" t="s">
        <v>78</v>
      </c>
      <c r="H17" s="16" t="s">
        <v>79</v>
      </c>
      <c r="I17" s="16" t="s">
        <v>331</v>
      </c>
      <c r="J17" s="155">
        <v>9</v>
      </c>
      <c r="K17" s="155">
        <v>9</v>
      </c>
    </row>
    <row r="18" spans="1:11" ht="12.75">
      <c r="A18" s="16" t="s">
        <v>88</v>
      </c>
      <c r="B18" s="154">
        <v>40703</v>
      </c>
      <c r="C18" s="16" t="s">
        <v>89</v>
      </c>
      <c r="D18" s="16" t="s">
        <v>76</v>
      </c>
      <c r="E18" s="16" t="s">
        <v>423</v>
      </c>
      <c r="F18" s="159" t="s">
        <v>332</v>
      </c>
      <c r="G18" s="16" t="s">
        <v>78</v>
      </c>
      <c r="H18" s="16" t="s">
        <v>81</v>
      </c>
      <c r="I18" s="16" t="s">
        <v>82</v>
      </c>
      <c r="J18" s="155">
        <v>17</v>
      </c>
      <c r="K18" s="155">
        <v>18</v>
      </c>
    </row>
    <row r="19" spans="1:11" ht="12.75">
      <c r="A19" s="16" t="s">
        <v>88</v>
      </c>
      <c r="B19" s="154">
        <v>40703</v>
      </c>
      <c r="C19" s="16" t="s">
        <v>89</v>
      </c>
      <c r="D19" s="16" t="s">
        <v>76</v>
      </c>
      <c r="E19" s="16" t="s">
        <v>423</v>
      </c>
      <c r="F19" s="159" t="s">
        <v>335</v>
      </c>
      <c r="G19" s="16" t="s">
        <v>78</v>
      </c>
      <c r="H19" s="16" t="s">
        <v>81</v>
      </c>
      <c r="I19" s="16" t="s">
        <v>82</v>
      </c>
      <c r="J19" s="155">
        <v>16</v>
      </c>
      <c r="K19" s="155">
        <v>18</v>
      </c>
    </row>
    <row r="20" spans="1:11" ht="12.75">
      <c r="A20" s="16" t="s">
        <v>88</v>
      </c>
      <c r="B20" s="154">
        <v>40703</v>
      </c>
      <c r="C20" s="16" t="s">
        <v>89</v>
      </c>
      <c r="D20" s="16" t="s">
        <v>76</v>
      </c>
      <c r="E20" s="16" t="s">
        <v>423</v>
      </c>
      <c r="F20" s="159" t="s">
        <v>90</v>
      </c>
      <c r="G20" s="16" t="s">
        <v>84</v>
      </c>
      <c r="H20" s="16" t="s">
        <v>334</v>
      </c>
      <c r="I20" s="16" t="s">
        <v>430</v>
      </c>
      <c r="J20" s="155">
        <v>99.5</v>
      </c>
      <c r="K20" s="155">
        <v>99.5</v>
      </c>
    </row>
    <row r="21" spans="1:11" ht="12.75">
      <c r="A21" s="16" t="s">
        <v>88</v>
      </c>
      <c r="B21" s="154">
        <v>40703</v>
      </c>
      <c r="C21" s="16" t="s">
        <v>89</v>
      </c>
      <c r="D21" s="16" t="s">
        <v>76</v>
      </c>
      <c r="E21" s="16" t="s">
        <v>423</v>
      </c>
      <c r="F21" s="159" t="s">
        <v>91</v>
      </c>
      <c r="G21" s="16" t="s">
        <v>84</v>
      </c>
      <c r="H21" s="16" t="s">
        <v>85</v>
      </c>
      <c r="I21" s="16" t="s">
        <v>82</v>
      </c>
      <c r="J21" s="155">
        <v>18</v>
      </c>
      <c r="K21" s="155">
        <v>20</v>
      </c>
    </row>
    <row r="22" spans="1:11" ht="12.75">
      <c r="A22" s="16" t="s">
        <v>88</v>
      </c>
      <c r="B22" s="154">
        <v>40703</v>
      </c>
      <c r="C22" s="16" t="s">
        <v>89</v>
      </c>
      <c r="D22" s="16" t="s">
        <v>76</v>
      </c>
      <c r="E22" s="16" t="s">
        <v>423</v>
      </c>
      <c r="F22" s="159" t="s">
        <v>92</v>
      </c>
      <c r="G22" s="16" t="s">
        <v>84</v>
      </c>
      <c r="H22" s="16" t="s">
        <v>85</v>
      </c>
      <c r="I22" s="16" t="s">
        <v>82</v>
      </c>
      <c r="J22" s="155">
        <v>15</v>
      </c>
      <c r="K22" s="155">
        <v>17</v>
      </c>
    </row>
    <row r="23" spans="1:11" ht="12.75">
      <c r="A23" s="16" t="s">
        <v>88</v>
      </c>
      <c r="B23" s="154">
        <v>40703</v>
      </c>
      <c r="C23" s="16" t="s">
        <v>89</v>
      </c>
      <c r="D23" s="16" t="s">
        <v>86</v>
      </c>
      <c r="E23" s="16" t="s">
        <v>423</v>
      </c>
      <c r="F23" s="159" t="s">
        <v>336</v>
      </c>
      <c r="G23" s="16" t="s">
        <v>78</v>
      </c>
      <c r="H23" s="16" t="s">
        <v>81</v>
      </c>
      <c r="I23" s="16" t="s">
        <v>82</v>
      </c>
      <c r="J23" s="155">
        <v>22</v>
      </c>
      <c r="K23" s="155">
        <v>22</v>
      </c>
    </row>
    <row r="24" spans="1:11" ht="12.75">
      <c r="A24" s="16" t="s">
        <v>93</v>
      </c>
      <c r="B24" s="154">
        <v>40701</v>
      </c>
      <c r="C24" s="16" t="s">
        <v>121</v>
      </c>
      <c r="D24" s="16" t="s">
        <v>76</v>
      </c>
      <c r="E24" s="16" t="s">
        <v>423</v>
      </c>
      <c r="F24" s="159" t="s">
        <v>337</v>
      </c>
      <c r="G24" s="16" t="s">
        <v>78</v>
      </c>
      <c r="H24" s="16" t="s">
        <v>79</v>
      </c>
      <c r="I24" s="16" t="s">
        <v>96</v>
      </c>
      <c r="J24" s="155">
        <v>26</v>
      </c>
      <c r="K24" s="155">
        <v>28</v>
      </c>
    </row>
    <row r="25" spans="1:11" ht="12.75">
      <c r="A25" s="16" t="s">
        <v>93</v>
      </c>
      <c r="B25" s="154">
        <v>40701</v>
      </c>
      <c r="C25" s="16" t="s">
        <v>94</v>
      </c>
      <c r="D25" s="16" t="s">
        <v>76</v>
      </c>
      <c r="E25" s="16" t="s">
        <v>423</v>
      </c>
      <c r="F25" s="159" t="s">
        <v>83</v>
      </c>
      <c r="G25" s="16" t="s">
        <v>78</v>
      </c>
      <c r="H25" s="16" t="s">
        <v>79</v>
      </c>
      <c r="I25" s="16" t="s">
        <v>96</v>
      </c>
      <c r="J25" s="155">
        <v>32</v>
      </c>
      <c r="K25" s="155">
        <v>32</v>
      </c>
    </row>
    <row r="26" spans="1:11" ht="12.75">
      <c r="A26" s="16" t="s">
        <v>93</v>
      </c>
      <c r="B26" s="154">
        <v>40701</v>
      </c>
      <c r="C26" s="16" t="s">
        <v>94</v>
      </c>
      <c r="D26" s="16" t="s">
        <v>76</v>
      </c>
      <c r="E26" s="16" t="s">
        <v>423</v>
      </c>
      <c r="F26" s="159" t="s">
        <v>103</v>
      </c>
      <c r="G26" s="16" t="s">
        <v>78</v>
      </c>
      <c r="H26" s="16" t="s">
        <v>79</v>
      </c>
      <c r="I26" s="16" t="s">
        <v>96</v>
      </c>
      <c r="J26" s="155">
        <v>32</v>
      </c>
      <c r="K26" s="155">
        <v>36</v>
      </c>
    </row>
    <row r="27" spans="1:11" ht="12.75">
      <c r="A27" s="16" t="s">
        <v>93</v>
      </c>
      <c r="B27" s="154">
        <v>40701</v>
      </c>
      <c r="C27" s="16" t="s">
        <v>94</v>
      </c>
      <c r="D27" s="16" t="s">
        <v>76</v>
      </c>
      <c r="E27" s="16" t="s">
        <v>423</v>
      </c>
      <c r="F27" s="159" t="s">
        <v>101</v>
      </c>
      <c r="G27" s="16" t="s">
        <v>78</v>
      </c>
      <c r="H27" s="16" t="s">
        <v>79</v>
      </c>
      <c r="I27" s="16" t="s">
        <v>96</v>
      </c>
      <c r="J27" s="155">
        <v>31</v>
      </c>
      <c r="K27" s="155">
        <v>31</v>
      </c>
    </row>
    <row r="28" spans="1:11" ht="12.75">
      <c r="A28" s="16" t="s">
        <v>93</v>
      </c>
      <c r="B28" s="154">
        <v>40701</v>
      </c>
      <c r="C28" s="16" t="s">
        <v>94</v>
      </c>
      <c r="D28" s="16" t="s">
        <v>76</v>
      </c>
      <c r="E28" s="16" t="s">
        <v>423</v>
      </c>
      <c r="F28" s="159" t="s">
        <v>95</v>
      </c>
      <c r="G28" s="16" t="s">
        <v>84</v>
      </c>
      <c r="H28" s="16" t="s">
        <v>85</v>
      </c>
      <c r="I28" s="16" t="s">
        <v>96</v>
      </c>
      <c r="J28" s="155">
        <v>22</v>
      </c>
      <c r="K28" s="155">
        <v>24</v>
      </c>
    </row>
    <row r="29" spans="1:11" ht="12.75">
      <c r="A29" s="16" t="s">
        <v>93</v>
      </c>
      <c r="B29" s="154">
        <v>40701</v>
      </c>
      <c r="C29" s="16" t="s">
        <v>94</v>
      </c>
      <c r="D29" s="16" t="s">
        <v>76</v>
      </c>
      <c r="E29" s="16" t="s">
        <v>423</v>
      </c>
      <c r="F29" s="159" t="s">
        <v>337</v>
      </c>
      <c r="G29" s="16" t="s">
        <v>84</v>
      </c>
      <c r="H29" s="16" t="s">
        <v>85</v>
      </c>
      <c r="I29" s="16" t="s">
        <v>96</v>
      </c>
      <c r="J29" s="155">
        <v>30</v>
      </c>
      <c r="K29" s="155">
        <v>30</v>
      </c>
    </row>
    <row r="30" spans="1:11" ht="12.75">
      <c r="A30" s="16" t="s">
        <v>93</v>
      </c>
      <c r="B30" s="154">
        <v>40703</v>
      </c>
      <c r="C30" s="16" t="s">
        <v>121</v>
      </c>
      <c r="D30" s="16" t="s">
        <v>100</v>
      </c>
      <c r="E30" s="16" t="s">
        <v>423</v>
      </c>
      <c r="F30" s="159" t="s">
        <v>104</v>
      </c>
      <c r="G30" s="16" t="s">
        <v>78</v>
      </c>
      <c r="H30" s="16" t="s">
        <v>79</v>
      </c>
      <c r="I30" s="16" t="s">
        <v>96</v>
      </c>
      <c r="J30" s="155">
        <v>27</v>
      </c>
      <c r="K30" s="155">
        <v>27</v>
      </c>
    </row>
    <row r="31" spans="1:11" ht="12.75">
      <c r="A31" s="16" t="s">
        <v>93</v>
      </c>
      <c r="B31" s="154">
        <v>40703</v>
      </c>
      <c r="C31" s="16" t="s">
        <v>121</v>
      </c>
      <c r="D31" s="16" t="s">
        <v>76</v>
      </c>
      <c r="E31" s="16" t="s">
        <v>423</v>
      </c>
      <c r="F31" s="159" t="s">
        <v>337</v>
      </c>
      <c r="G31" s="16" t="s">
        <v>78</v>
      </c>
      <c r="H31" s="16" t="s">
        <v>79</v>
      </c>
      <c r="I31" s="16" t="s">
        <v>96</v>
      </c>
      <c r="J31" s="155">
        <v>26</v>
      </c>
      <c r="K31" s="155">
        <v>28</v>
      </c>
    </row>
    <row r="32" spans="1:11" ht="12.75">
      <c r="A32" s="16" t="s">
        <v>93</v>
      </c>
      <c r="B32" s="154">
        <v>40703</v>
      </c>
      <c r="C32" s="16" t="s">
        <v>94</v>
      </c>
      <c r="D32" s="16" t="s">
        <v>76</v>
      </c>
      <c r="E32" s="16" t="s">
        <v>423</v>
      </c>
      <c r="F32" s="159" t="s">
        <v>83</v>
      </c>
      <c r="G32" s="16" t="s">
        <v>78</v>
      </c>
      <c r="H32" s="16" t="s">
        <v>79</v>
      </c>
      <c r="I32" s="16" t="s">
        <v>96</v>
      </c>
      <c r="J32" s="155">
        <v>32</v>
      </c>
      <c r="K32" s="155">
        <v>32</v>
      </c>
    </row>
    <row r="33" spans="1:11" ht="12.75">
      <c r="A33" s="16" t="s">
        <v>93</v>
      </c>
      <c r="B33" s="154">
        <v>40703</v>
      </c>
      <c r="C33" s="16" t="s">
        <v>94</v>
      </c>
      <c r="D33" s="16" t="s">
        <v>76</v>
      </c>
      <c r="E33" s="16" t="s">
        <v>423</v>
      </c>
      <c r="F33" s="159" t="s">
        <v>103</v>
      </c>
      <c r="G33" s="16" t="s">
        <v>78</v>
      </c>
      <c r="H33" s="16" t="s">
        <v>79</v>
      </c>
      <c r="I33" s="16" t="s">
        <v>96</v>
      </c>
      <c r="J33" s="155">
        <v>32</v>
      </c>
      <c r="K33" s="155">
        <v>36</v>
      </c>
    </row>
    <row r="34" spans="1:11" ht="12.75">
      <c r="A34" s="16" t="s">
        <v>93</v>
      </c>
      <c r="B34" s="154">
        <v>40703</v>
      </c>
      <c r="C34" s="16" t="s">
        <v>94</v>
      </c>
      <c r="D34" s="16" t="s">
        <v>76</v>
      </c>
      <c r="E34" s="16" t="s">
        <v>423</v>
      </c>
      <c r="F34" s="159" t="s">
        <v>101</v>
      </c>
      <c r="G34" s="16" t="s">
        <v>78</v>
      </c>
      <c r="H34" s="16" t="s">
        <v>79</v>
      </c>
      <c r="I34" s="16" t="s">
        <v>96</v>
      </c>
      <c r="J34" s="155">
        <v>31</v>
      </c>
      <c r="K34" s="155">
        <v>31</v>
      </c>
    </row>
    <row r="35" spans="1:11" ht="12.75">
      <c r="A35" s="16" t="s">
        <v>93</v>
      </c>
      <c r="B35" s="154">
        <v>40703</v>
      </c>
      <c r="C35" s="16" t="s">
        <v>94</v>
      </c>
      <c r="D35" s="16" t="s">
        <v>76</v>
      </c>
      <c r="E35" s="16" t="s">
        <v>423</v>
      </c>
      <c r="F35" s="159" t="s">
        <v>95</v>
      </c>
      <c r="G35" s="16" t="s">
        <v>84</v>
      </c>
      <c r="H35" s="16" t="s">
        <v>85</v>
      </c>
      <c r="I35" s="16" t="s">
        <v>96</v>
      </c>
      <c r="J35" s="155">
        <v>22</v>
      </c>
      <c r="K35" s="155">
        <v>24</v>
      </c>
    </row>
    <row r="36" spans="1:11" ht="12.75">
      <c r="A36" s="16" t="s">
        <v>93</v>
      </c>
      <c r="B36" s="154">
        <v>40703</v>
      </c>
      <c r="C36" s="16" t="s">
        <v>94</v>
      </c>
      <c r="D36" s="16" t="s">
        <v>76</v>
      </c>
      <c r="E36" s="16" t="s">
        <v>423</v>
      </c>
      <c r="F36" s="159" t="s">
        <v>337</v>
      </c>
      <c r="G36" s="16" t="s">
        <v>84</v>
      </c>
      <c r="H36" s="16" t="s">
        <v>85</v>
      </c>
      <c r="I36" s="16" t="s">
        <v>96</v>
      </c>
      <c r="J36" s="155">
        <v>30</v>
      </c>
      <c r="K36" s="155">
        <v>30</v>
      </c>
    </row>
    <row r="37" spans="1:11" ht="12.75">
      <c r="A37" s="16" t="s">
        <v>122</v>
      </c>
      <c r="B37" s="154">
        <v>40701</v>
      </c>
      <c r="C37" s="16" t="s">
        <v>123</v>
      </c>
      <c r="D37" s="16" t="s">
        <v>76</v>
      </c>
      <c r="E37" s="16" t="s">
        <v>423</v>
      </c>
      <c r="F37" s="159" t="s">
        <v>333</v>
      </c>
      <c r="G37" s="16" t="s">
        <v>78</v>
      </c>
      <c r="H37" s="16" t="s">
        <v>79</v>
      </c>
      <c r="I37" s="16" t="s">
        <v>133</v>
      </c>
      <c r="J37" s="155">
        <v>35</v>
      </c>
      <c r="K37" s="155">
        <v>35</v>
      </c>
    </row>
    <row r="38" spans="1:11" ht="12.75">
      <c r="A38" s="16" t="s">
        <v>122</v>
      </c>
      <c r="B38" s="154">
        <v>40703</v>
      </c>
      <c r="C38" s="16" t="s">
        <v>123</v>
      </c>
      <c r="D38" s="16" t="s">
        <v>76</v>
      </c>
      <c r="E38" s="16" t="s">
        <v>423</v>
      </c>
      <c r="F38" s="159" t="s">
        <v>333</v>
      </c>
      <c r="G38" s="16" t="s">
        <v>78</v>
      </c>
      <c r="H38" s="16" t="s">
        <v>79</v>
      </c>
      <c r="I38" s="16" t="s">
        <v>133</v>
      </c>
      <c r="J38" s="155">
        <v>35</v>
      </c>
      <c r="K38" s="155">
        <v>35</v>
      </c>
    </row>
    <row r="39" spans="1:11" ht="12.75">
      <c r="A39" s="16" t="s">
        <v>99</v>
      </c>
      <c r="B39" s="154">
        <v>40701</v>
      </c>
      <c r="C39" s="16" t="s">
        <v>102</v>
      </c>
      <c r="D39" s="16" t="s">
        <v>100</v>
      </c>
      <c r="E39" s="16" t="s">
        <v>423</v>
      </c>
      <c r="F39" s="159" t="s">
        <v>143</v>
      </c>
      <c r="G39" s="16" t="s">
        <v>78</v>
      </c>
      <c r="H39" s="16" t="s">
        <v>97</v>
      </c>
      <c r="I39" s="16" t="s">
        <v>96</v>
      </c>
      <c r="J39" s="155">
        <v>24</v>
      </c>
      <c r="K39" s="155">
        <v>25</v>
      </c>
    </row>
    <row r="40" spans="1:11" ht="12.75">
      <c r="A40" s="16" t="s">
        <v>99</v>
      </c>
      <c r="B40" s="154">
        <v>40701</v>
      </c>
      <c r="C40" s="16" t="s">
        <v>427</v>
      </c>
      <c r="D40" s="16" t="s">
        <v>100</v>
      </c>
      <c r="E40" s="16" t="s">
        <v>423</v>
      </c>
      <c r="F40" s="159" t="s">
        <v>143</v>
      </c>
      <c r="G40" s="16" t="s">
        <v>78</v>
      </c>
      <c r="H40" s="16" t="s">
        <v>97</v>
      </c>
      <c r="I40" s="16" t="s">
        <v>96</v>
      </c>
      <c r="J40" s="155">
        <v>32</v>
      </c>
      <c r="K40" s="155">
        <v>32</v>
      </c>
    </row>
    <row r="41" spans="1:11" ht="12.75">
      <c r="A41" s="16" t="s">
        <v>99</v>
      </c>
      <c r="B41" s="154">
        <v>40701</v>
      </c>
      <c r="C41" s="16" t="s">
        <v>126</v>
      </c>
      <c r="D41" s="16" t="s">
        <v>100</v>
      </c>
      <c r="E41" s="16" t="s">
        <v>423</v>
      </c>
      <c r="F41" s="159" t="s">
        <v>77</v>
      </c>
      <c r="G41" s="16" t="s">
        <v>78</v>
      </c>
      <c r="H41" s="16" t="s">
        <v>97</v>
      </c>
      <c r="I41" s="16" t="s">
        <v>82</v>
      </c>
      <c r="J41" s="155">
        <v>35</v>
      </c>
      <c r="K41" s="155">
        <v>35</v>
      </c>
    </row>
    <row r="42" spans="1:11" ht="12.75">
      <c r="A42" s="16" t="s">
        <v>99</v>
      </c>
      <c r="B42" s="154">
        <v>40701</v>
      </c>
      <c r="C42" s="16" t="s">
        <v>126</v>
      </c>
      <c r="D42" s="16" t="s">
        <v>100</v>
      </c>
      <c r="E42" s="16" t="s">
        <v>423</v>
      </c>
      <c r="F42" s="159" t="s">
        <v>80</v>
      </c>
      <c r="G42" s="16" t="s">
        <v>78</v>
      </c>
      <c r="H42" s="16" t="s">
        <v>97</v>
      </c>
      <c r="I42" s="16" t="s">
        <v>82</v>
      </c>
      <c r="J42" s="155">
        <v>30</v>
      </c>
      <c r="K42" s="155">
        <v>30</v>
      </c>
    </row>
    <row r="43" spans="1:11" ht="12.75">
      <c r="A43" s="16" t="s">
        <v>99</v>
      </c>
      <c r="B43" s="154">
        <v>40701</v>
      </c>
      <c r="C43" s="16" t="s">
        <v>425</v>
      </c>
      <c r="D43" s="16" t="s">
        <v>100</v>
      </c>
      <c r="E43" s="16" t="s">
        <v>423</v>
      </c>
      <c r="F43" s="159" t="s">
        <v>104</v>
      </c>
      <c r="G43" s="16" t="s">
        <v>78</v>
      </c>
      <c r="H43" s="16" t="s">
        <v>97</v>
      </c>
      <c r="I43" s="16" t="s">
        <v>96</v>
      </c>
      <c r="J43" s="155">
        <v>28</v>
      </c>
      <c r="K43" s="155">
        <v>30</v>
      </c>
    </row>
    <row r="44" spans="1:11" ht="12.75">
      <c r="A44" s="16" t="s">
        <v>99</v>
      </c>
      <c r="B44" s="154">
        <v>40701</v>
      </c>
      <c r="C44" s="16" t="s">
        <v>425</v>
      </c>
      <c r="D44" s="16" t="s">
        <v>100</v>
      </c>
      <c r="E44" s="16" t="s">
        <v>423</v>
      </c>
      <c r="F44" s="159" t="s">
        <v>83</v>
      </c>
      <c r="G44" s="16" t="s">
        <v>78</v>
      </c>
      <c r="H44" s="16" t="s">
        <v>97</v>
      </c>
      <c r="I44" s="16" t="s">
        <v>96</v>
      </c>
      <c r="J44" s="155">
        <v>32</v>
      </c>
      <c r="K44" s="155">
        <v>32</v>
      </c>
    </row>
    <row r="45" spans="1:11" ht="12.75">
      <c r="A45" s="16" t="s">
        <v>99</v>
      </c>
      <c r="B45" s="154">
        <v>40701</v>
      </c>
      <c r="C45" s="16" t="s">
        <v>425</v>
      </c>
      <c r="D45" s="16" t="s">
        <v>100</v>
      </c>
      <c r="E45" s="16" t="s">
        <v>423</v>
      </c>
      <c r="F45" s="159" t="s">
        <v>108</v>
      </c>
      <c r="G45" s="16" t="s">
        <v>78</v>
      </c>
      <c r="H45" s="16" t="s">
        <v>97</v>
      </c>
      <c r="I45" s="16" t="s">
        <v>96</v>
      </c>
      <c r="J45" s="155">
        <v>30</v>
      </c>
      <c r="K45" s="155">
        <v>32</v>
      </c>
    </row>
    <row r="46" spans="1:11" ht="12.75">
      <c r="A46" s="16" t="s">
        <v>99</v>
      </c>
      <c r="B46" s="154">
        <v>40701</v>
      </c>
      <c r="C46" s="16" t="s">
        <v>426</v>
      </c>
      <c r="D46" s="16" t="s">
        <v>100</v>
      </c>
      <c r="E46" s="16" t="s">
        <v>423</v>
      </c>
      <c r="F46" s="159" t="s">
        <v>77</v>
      </c>
      <c r="G46" s="16" t="s">
        <v>78</v>
      </c>
      <c r="H46" s="16" t="s">
        <v>97</v>
      </c>
      <c r="I46" s="16" t="s">
        <v>82</v>
      </c>
      <c r="J46" s="155">
        <v>19.5</v>
      </c>
      <c r="K46" s="155">
        <v>19.5</v>
      </c>
    </row>
    <row r="47" spans="1:11" ht="12.75">
      <c r="A47" s="16" t="s">
        <v>99</v>
      </c>
      <c r="B47" s="154">
        <v>40701</v>
      </c>
      <c r="C47" s="16" t="s">
        <v>126</v>
      </c>
      <c r="D47" s="16" t="s">
        <v>100</v>
      </c>
      <c r="E47" s="16" t="s">
        <v>423</v>
      </c>
      <c r="F47" s="159" t="s">
        <v>127</v>
      </c>
      <c r="G47" s="16" t="s">
        <v>84</v>
      </c>
      <c r="H47" s="16" t="s">
        <v>97</v>
      </c>
      <c r="I47" s="16" t="s">
        <v>82</v>
      </c>
      <c r="J47" s="155">
        <v>32</v>
      </c>
      <c r="K47" s="155">
        <v>32</v>
      </c>
    </row>
    <row r="48" spans="1:11" ht="12.75">
      <c r="A48" s="16" t="s">
        <v>99</v>
      </c>
      <c r="B48" s="154">
        <v>40701</v>
      </c>
      <c r="C48" s="16" t="s">
        <v>102</v>
      </c>
      <c r="D48" s="16" t="s">
        <v>76</v>
      </c>
      <c r="E48" s="16" t="s">
        <v>423</v>
      </c>
      <c r="F48" s="159" t="s">
        <v>104</v>
      </c>
      <c r="G48" s="16" t="s">
        <v>78</v>
      </c>
      <c r="H48" s="16" t="s">
        <v>97</v>
      </c>
      <c r="I48" s="16" t="s">
        <v>96</v>
      </c>
      <c r="J48" s="155">
        <v>30</v>
      </c>
      <c r="K48" s="155">
        <v>32</v>
      </c>
    </row>
    <row r="49" spans="1:11" ht="12.75">
      <c r="A49" s="16" t="s">
        <v>99</v>
      </c>
      <c r="B49" s="154">
        <v>40701</v>
      </c>
      <c r="C49" s="16" t="s">
        <v>102</v>
      </c>
      <c r="D49" s="16" t="s">
        <v>76</v>
      </c>
      <c r="E49" s="16" t="s">
        <v>423</v>
      </c>
      <c r="F49" s="159" t="s">
        <v>108</v>
      </c>
      <c r="G49" s="16" t="s">
        <v>78</v>
      </c>
      <c r="H49" s="16" t="s">
        <v>97</v>
      </c>
      <c r="I49" s="16" t="s">
        <v>96</v>
      </c>
      <c r="J49" s="155">
        <v>32</v>
      </c>
      <c r="K49" s="155">
        <v>34</v>
      </c>
    </row>
    <row r="50" spans="1:11" ht="12.75">
      <c r="A50" s="16" t="s">
        <v>99</v>
      </c>
      <c r="B50" s="154">
        <v>40701</v>
      </c>
      <c r="C50" s="16" t="s">
        <v>338</v>
      </c>
      <c r="D50" s="16" t="s">
        <v>76</v>
      </c>
      <c r="E50" s="16" t="s">
        <v>423</v>
      </c>
      <c r="F50" s="159" t="s">
        <v>77</v>
      </c>
      <c r="G50" s="16" t="s">
        <v>78</v>
      </c>
      <c r="H50" s="16" t="s">
        <v>97</v>
      </c>
      <c r="I50" s="16" t="s">
        <v>82</v>
      </c>
      <c r="J50" s="155">
        <v>26</v>
      </c>
      <c r="K50" s="155">
        <v>26</v>
      </c>
    </row>
    <row r="51" spans="1:11" ht="12.75">
      <c r="A51" s="16" t="s">
        <v>99</v>
      </c>
      <c r="B51" s="154">
        <v>40701</v>
      </c>
      <c r="C51" s="16" t="s">
        <v>425</v>
      </c>
      <c r="D51" s="16" t="s">
        <v>76</v>
      </c>
      <c r="E51" s="16" t="s">
        <v>423</v>
      </c>
      <c r="F51" s="159" t="s">
        <v>103</v>
      </c>
      <c r="G51" s="16" t="s">
        <v>78</v>
      </c>
      <c r="H51" s="16" t="s">
        <v>97</v>
      </c>
      <c r="I51" s="16" t="s">
        <v>96</v>
      </c>
      <c r="J51" s="155">
        <v>30</v>
      </c>
      <c r="K51" s="155">
        <v>32</v>
      </c>
    </row>
    <row r="52" spans="1:11" ht="12.75">
      <c r="A52" s="16" t="s">
        <v>99</v>
      </c>
      <c r="B52" s="154">
        <v>40701</v>
      </c>
      <c r="C52" s="16" t="s">
        <v>107</v>
      </c>
      <c r="D52" s="16" t="s">
        <v>76</v>
      </c>
      <c r="E52" s="16" t="s">
        <v>423</v>
      </c>
      <c r="F52" s="159" t="s">
        <v>128</v>
      </c>
      <c r="G52" s="16" t="s">
        <v>84</v>
      </c>
      <c r="H52" s="16" t="s">
        <v>85</v>
      </c>
      <c r="I52" s="16" t="s">
        <v>96</v>
      </c>
      <c r="J52" s="155">
        <v>29</v>
      </c>
      <c r="K52" s="155">
        <v>30</v>
      </c>
    </row>
    <row r="53" spans="1:11" ht="12.75">
      <c r="A53" s="16" t="s">
        <v>99</v>
      </c>
      <c r="B53" s="154">
        <v>40701</v>
      </c>
      <c r="C53" s="16" t="s">
        <v>107</v>
      </c>
      <c r="D53" s="16" t="s">
        <v>76</v>
      </c>
      <c r="E53" s="16" t="s">
        <v>423</v>
      </c>
      <c r="F53" s="159" t="s">
        <v>103</v>
      </c>
      <c r="G53" s="16" t="s">
        <v>84</v>
      </c>
      <c r="H53" s="16" t="s">
        <v>85</v>
      </c>
      <c r="I53" s="16" t="s">
        <v>96</v>
      </c>
      <c r="J53" s="155">
        <v>34</v>
      </c>
      <c r="K53" s="155">
        <v>34</v>
      </c>
    </row>
    <row r="54" spans="1:11" ht="12.75">
      <c r="A54" s="16" t="s">
        <v>99</v>
      </c>
      <c r="B54" s="154">
        <v>40701</v>
      </c>
      <c r="C54" s="16" t="s">
        <v>107</v>
      </c>
      <c r="D54" s="16" t="s">
        <v>76</v>
      </c>
      <c r="E54" s="16" t="s">
        <v>423</v>
      </c>
      <c r="F54" s="159" t="s">
        <v>101</v>
      </c>
      <c r="G54" s="16" t="s">
        <v>84</v>
      </c>
      <c r="H54" s="16" t="s">
        <v>85</v>
      </c>
      <c r="I54" s="16" t="s">
        <v>96</v>
      </c>
      <c r="J54" s="155">
        <v>32</v>
      </c>
      <c r="K54" s="155">
        <v>32</v>
      </c>
    </row>
    <row r="55" spans="1:11" ht="12.75">
      <c r="A55" s="16" t="s">
        <v>99</v>
      </c>
      <c r="B55" s="154">
        <v>40701</v>
      </c>
      <c r="C55" s="16" t="s">
        <v>425</v>
      </c>
      <c r="D55" s="16" t="s">
        <v>76</v>
      </c>
      <c r="E55" s="16" t="s">
        <v>423</v>
      </c>
      <c r="F55" s="159" t="s">
        <v>104</v>
      </c>
      <c r="G55" s="16" t="s">
        <v>84</v>
      </c>
      <c r="H55" s="16" t="s">
        <v>85</v>
      </c>
      <c r="I55" s="16" t="s">
        <v>96</v>
      </c>
      <c r="J55" s="155">
        <v>30.5</v>
      </c>
      <c r="K55" s="155">
        <v>30.5</v>
      </c>
    </row>
    <row r="56" spans="1:11" ht="12.75">
      <c r="A56" s="16" t="s">
        <v>99</v>
      </c>
      <c r="B56" s="154">
        <v>40701</v>
      </c>
      <c r="C56" s="16" t="s">
        <v>425</v>
      </c>
      <c r="D56" s="16" t="s">
        <v>76</v>
      </c>
      <c r="E56" s="16" t="s">
        <v>423</v>
      </c>
      <c r="F56" s="159" t="s">
        <v>106</v>
      </c>
      <c r="G56" s="16" t="s">
        <v>84</v>
      </c>
      <c r="H56" s="16" t="s">
        <v>85</v>
      </c>
      <c r="I56" s="16" t="s">
        <v>96</v>
      </c>
      <c r="J56" s="155">
        <v>26</v>
      </c>
      <c r="K56" s="155">
        <v>29.5</v>
      </c>
    </row>
    <row r="57" spans="1:11" ht="12.75">
      <c r="A57" s="16" t="s">
        <v>99</v>
      </c>
      <c r="B57" s="154">
        <v>40701</v>
      </c>
      <c r="C57" s="16" t="s">
        <v>425</v>
      </c>
      <c r="D57" s="16" t="s">
        <v>76</v>
      </c>
      <c r="E57" s="16" t="s">
        <v>423</v>
      </c>
      <c r="F57" s="159" t="s">
        <v>108</v>
      </c>
      <c r="G57" s="16" t="s">
        <v>84</v>
      </c>
      <c r="H57" s="16" t="s">
        <v>85</v>
      </c>
      <c r="I57" s="16" t="s">
        <v>96</v>
      </c>
      <c r="J57" s="155">
        <v>34.5</v>
      </c>
      <c r="K57" s="155">
        <v>34.5</v>
      </c>
    </row>
    <row r="58" spans="1:11" ht="12.75">
      <c r="A58" s="16" t="s">
        <v>99</v>
      </c>
      <c r="B58" s="154">
        <v>40701</v>
      </c>
      <c r="C58" s="16" t="s">
        <v>126</v>
      </c>
      <c r="D58" s="16" t="s">
        <v>428</v>
      </c>
      <c r="E58" s="16" t="s">
        <v>423</v>
      </c>
      <c r="F58" s="159" t="s">
        <v>339</v>
      </c>
      <c r="G58" s="16" t="s">
        <v>78</v>
      </c>
      <c r="H58" s="16" t="s">
        <v>97</v>
      </c>
      <c r="I58" s="16" t="s">
        <v>149</v>
      </c>
      <c r="J58" s="155">
        <v>40</v>
      </c>
      <c r="K58" s="155">
        <v>40</v>
      </c>
    </row>
    <row r="59" spans="1:11" ht="12.75">
      <c r="A59" s="16" t="s">
        <v>99</v>
      </c>
      <c r="B59" s="154">
        <v>40701</v>
      </c>
      <c r="C59" s="16" t="s">
        <v>126</v>
      </c>
      <c r="D59" s="16" t="s">
        <v>428</v>
      </c>
      <c r="E59" s="16" t="s">
        <v>423</v>
      </c>
      <c r="F59" s="159" t="s">
        <v>83</v>
      </c>
      <c r="G59" s="16" t="s">
        <v>78</v>
      </c>
      <c r="H59" s="16" t="s">
        <v>97</v>
      </c>
      <c r="I59" s="16" t="s">
        <v>149</v>
      </c>
      <c r="J59" s="155">
        <v>36</v>
      </c>
      <c r="K59" s="155">
        <v>38</v>
      </c>
    </row>
    <row r="60" spans="1:11" ht="12.75">
      <c r="A60" s="16" t="s">
        <v>99</v>
      </c>
      <c r="B60" s="154">
        <v>40701</v>
      </c>
      <c r="C60" s="16" t="s">
        <v>126</v>
      </c>
      <c r="D60" s="16" t="s">
        <v>428</v>
      </c>
      <c r="E60" s="16" t="s">
        <v>423</v>
      </c>
      <c r="F60" s="159" t="s">
        <v>103</v>
      </c>
      <c r="G60" s="16" t="s">
        <v>78</v>
      </c>
      <c r="H60" s="16" t="s">
        <v>97</v>
      </c>
      <c r="I60" s="16" t="s">
        <v>149</v>
      </c>
      <c r="J60" s="155">
        <v>34</v>
      </c>
      <c r="K60" s="155">
        <v>36</v>
      </c>
    </row>
    <row r="61" spans="1:11" ht="12.75">
      <c r="A61" s="16" t="s">
        <v>99</v>
      </c>
      <c r="B61" s="154">
        <v>40703</v>
      </c>
      <c r="C61" s="16" t="s">
        <v>102</v>
      </c>
      <c r="D61" s="16" t="s">
        <v>100</v>
      </c>
      <c r="E61" s="16" t="s">
        <v>423</v>
      </c>
      <c r="F61" s="159" t="s">
        <v>143</v>
      </c>
      <c r="G61" s="16" t="s">
        <v>78</v>
      </c>
      <c r="H61" s="16" t="s">
        <v>97</v>
      </c>
      <c r="I61" s="16" t="s">
        <v>96</v>
      </c>
      <c r="J61" s="155">
        <v>24</v>
      </c>
      <c r="K61" s="155">
        <v>25</v>
      </c>
    </row>
    <row r="62" spans="1:11" ht="12.75">
      <c r="A62" s="16" t="s">
        <v>99</v>
      </c>
      <c r="B62" s="154">
        <v>40703</v>
      </c>
      <c r="C62" s="16" t="s">
        <v>427</v>
      </c>
      <c r="D62" s="16" t="s">
        <v>100</v>
      </c>
      <c r="E62" s="16" t="s">
        <v>423</v>
      </c>
      <c r="F62" s="159" t="s">
        <v>143</v>
      </c>
      <c r="G62" s="16" t="s">
        <v>78</v>
      </c>
      <c r="H62" s="16" t="s">
        <v>97</v>
      </c>
      <c r="I62" s="16" t="s">
        <v>96</v>
      </c>
      <c r="J62" s="155">
        <v>32</v>
      </c>
      <c r="K62" s="155">
        <v>32</v>
      </c>
    </row>
    <row r="63" spans="1:11" ht="12.75">
      <c r="A63" s="16" t="s">
        <v>99</v>
      </c>
      <c r="B63" s="154">
        <v>40703</v>
      </c>
      <c r="C63" s="16" t="s">
        <v>126</v>
      </c>
      <c r="D63" s="16" t="s">
        <v>100</v>
      </c>
      <c r="E63" s="16" t="s">
        <v>423</v>
      </c>
      <c r="F63" s="159" t="s">
        <v>77</v>
      </c>
      <c r="G63" s="16" t="s">
        <v>78</v>
      </c>
      <c r="H63" s="16" t="s">
        <v>97</v>
      </c>
      <c r="I63" s="16" t="s">
        <v>82</v>
      </c>
      <c r="J63" s="155">
        <v>35</v>
      </c>
      <c r="K63" s="155">
        <v>35</v>
      </c>
    </row>
    <row r="64" spans="1:11" ht="12.75">
      <c r="A64" s="16" t="s">
        <v>99</v>
      </c>
      <c r="B64" s="154">
        <v>40703</v>
      </c>
      <c r="C64" s="16" t="s">
        <v>126</v>
      </c>
      <c r="D64" s="16" t="s">
        <v>100</v>
      </c>
      <c r="E64" s="16" t="s">
        <v>423</v>
      </c>
      <c r="F64" s="159" t="s">
        <v>80</v>
      </c>
      <c r="G64" s="16" t="s">
        <v>78</v>
      </c>
      <c r="H64" s="16" t="s">
        <v>97</v>
      </c>
      <c r="I64" s="16" t="s">
        <v>82</v>
      </c>
      <c r="J64" s="155">
        <v>30</v>
      </c>
      <c r="K64" s="155">
        <v>30</v>
      </c>
    </row>
    <row r="65" spans="1:11" ht="12.75">
      <c r="A65" s="16" t="s">
        <v>99</v>
      </c>
      <c r="B65" s="154">
        <v>40703</v>
      </c>
      <c r="C65" s="16" t="s">
        <v>425</v>
      </c>
      <c r="D65" s="16" t="s">
        <v>100</v>
      </c>
      <c r="E65" s="16" t="s">
        <v>423</v>
      </c>
      <c r="F65" s="159" t="s">
        <v>104</v>
      </c>
      <c r="G65" s="16" t="s">
        <v>78</v>
      </c>
      <c r="H65" s="16" t="s">
        <v>97</v>
      </c>
      <c r="I65" s="16" t="s">
        <v>96</v>
      </c>
      <c r="J65" s="155">
        <v>28</v>
      </c>
      <c r="K65" s="155">
        <v>30</v>
      </c>
    </row>
    <row r="66" spans="1:11" ht="12.75">
      <c r="A66" s="16" t="s">
        <v>99</v>
      </c>
      <c r="B66" s="154">
        <v>40703</v>
      </c>
      <c r="C66" s="16" t="s">
        <v>425</v>
      </c>
      <c r="D66" s="16" t="s">
        <v>100</v>
      </c>
      <c r="E66" s="16" t="s">
        <v>423</v>
      </c>
      <c r="F66" s="159" t="s">
        <v>83</v>
      </c>
      <c r="G66" s="16" t="s">
        <v>78</v>
      </c>
      <c r="H66" s="16" t="s">
        <v>97</v>
      </c>
      <c r="I66" s="16" t="s">
        <v>96</v>
      </c>
      <c r="J66" s="155">
        <v>32</v>
      </c>
      <c r="K66" s="155">
        <v>32</v>
      </c>
    </row>
    <row r="67" spans="1:11" ht="12.75">
      <c r="A67" s="16" t="s">
        <v>99</v>
      </c>
      <c r="B67" s="154">
        <v>40703</v>
      </c>
      <c r="C67" s="16" t="s">
        <v>425</v>
      </c>
      <c r="D67" s="16" t="s">
        <v>100</v>
      </c>
      <c r="E67" s="16" t="s">
        <v>423</v>
      </c>
      <c r="F67" s="159" t="s">
        <v>108</v>
      </c>
      <c r="G67" s="16" t="s">
        <v>78</v>
      </c>
      <c r="H67" s="16" t="s">
        <v>97</v>
      </c>
      <c r="I67" s="16" t="s">
        <v>96</v>
      </c>
      <c r="J67" s="155">
        <v>30</v>
      </c>
      <c r="K67" s="155">
        <v>32</v>
      </c>
    </row>
    <row r="68" spans="1:11" ht="12.75">
      <c r="A68" s="16" t="s">
        <v>99</v>
      </c>
      <c r="B68" s="154">
        <v>40703</v>
      </c>
      <c r="C68" s="16" t="s">
        <v>426</v>
      </c>
      <c r="D68" s="16" t="s">
        <v>100</v>
      </c>
      <c r="E68" s="16" t="s">
        <v>423</v>
      </c>
      <c r="F68" s="159" t="s">
        <v>77</v>
      </c>
      <c r="G68" s="16" t="s">
        <v>78</v>
      </c>
      <c r="H68" s="16" t="s">
        <v>97</v>
      </c>
      <c r="I68" s="16" t="s">
        <v>82</v>
      </c>
      <c r="J68" s="155">
        <v>19.5</v>
      </c>
      <c r="K68" s="155">
        <v>19.5</v>
      </c>
    </row>
    <row r="69" spans="1:11" ht="12.75">
      <c r="A69" s="16" t="s">
        <v>99</v>
      </c>
      <c r="B69" s="154">
        <v>40703</v>
      </c>
      <c r="C69" s="16" t="s">
        <v>126</v>
      </c>
      <c r="D69" s="16" t="s">
        <v>100</v>
      </c>
      <c r="E69" s="16" t="s">
        <v>423</v>
      </c>
      <c r="F69" s="159" t="s">
        <v>127</v>
      </c>
      <c r="G69" s="16" t="s">
        <v>84</v>
      </c>
      <c r="H69" s="16" t="s">
        <v>97</v>
      </c>
      <c r="I69" s="16" t="s">
        <v>82</v>
      </c>
      <c r="J69" s="155">
        <v>32</v>
      </c>
      <c r="K69" s="155">
        <v>32</v>
      </c>
    </row>
    <row r="70" spans="1:11" ht="12.75">
      <c r="A70" s="16" t="s">
        <v>99</v>
      </c>
      <c r="B70" s="154">
        <v>40703</v>
      </c>
      <c r="C70" s="16" t="s">
        <v>102</v>
      </c>
      <c r="D70" s="16" t="s">
        <v>76</v>
      </c>
      <c r="E70" s="16" t="s">
        <v>423</v>
      </c>
      <c r="F70" s="159" t="s">
        <v>104</v>
      </c>
      <c r="G70" s="16" t="s">
        <v>78</v>
      </c>
      <c r="H70" s="16" t="s">
        <v>97</v>
      </c>
      <c r="I70" s="16" t="s">
        <v>96</v>
      </c>
      <c r="J70" s="155">
        <v>29</v>
      </c>
      <c r="K70" s="155">
        <v>32</v>
      </c>
    </row>
    <row r="71" spans="1:11" ht="12.75">
      <c r="A71" s="16" t="s">
        <v>99</v>
      </c>
      <c r="B71" s="154">
        <v>40703</v>
      </c>
      <c r="C71" s="16" t="s">
        <v>102</v>
      </c>
      <c r="D71" s="16" t="s">
        <v>76</v>
      </c>
      <c r="E71" s="16" t="s">
        <v>423</v>
      </c>
      <c r="F71" s="159" t="s">
        <v>103</v>
      </c>
      <c r="G71" s="16" t="s">
        <v>78</v>
      </c>
      <c r="H71" s="16" t="s">
        <v>97</v>
      </c>
      <c r="I71" s="16" t="s">
        <v>96</v>
      </c>
      <c r="J71" s="155">
        <v>32</v>
      </c>
      <c r="K71" s="155">
        <v>34</v>
      </c>
    </row>
    <row r="72" spans="1:11" ht="12.75">
      <c r="A72" s="16" t="s">
        <v>99</v>
      </c>
      <c r="B72" s="154">
        <v>40703</v>
      </c>
      <c r="C72" s="16" t="s">
        <v>102</v>
      </c>
      <c r="D72" s="16" t="s">
        <v>76</v>
      </c>
      <c r="E72" s="16" t="s">
        <v>423</v>
      </c>
      <c r="F72" s="159" t="s">
        <v>101</v>
      </c>
      <c r="G72" s="16" t="s">
        <v>78</v>
      </c>
      <c r="H72" s="16" t="s">
        <v>97</v>
      </c>
      <c r="I72" s="16" t="s">
        <v>96</v>
      </c>
      <c r="J72" s="155">
        <v>28</v>
      </c>
      <c r="K72" s="155">
        <v>34</v>
      </c>
    </row>
    <row r="73" spans="1:11" ht="12.75">
      <c r="A73" s="16" t="s">
        <v>99</v>
      </c>
      <c r="B73" s="154">
        <v>40703</v>
      </c>
      <c r="C73" s="16" t="s">
        <v>338</v>
      </c>
      <c r="D73" s="16" t="s">
        <v>76</v>
      </c>
      <c r="E73" s="16" t="s">
        <v>423</v>
      </c>
      <c r="F73" s="159" t="s">
        <v>77</v>
      </c>
      <c r="G73" s="16" t="s">
        <v>78</v>
      </c>
      <c r="H73" s="16" t="s">
        <v>97</v>
      </c>
      <c r="I73" s="16" t="s">
        <v>82</v>
      </c>
      <c r="J73" s="155">
        <v>26</v>
      </c>
      <c r="K73" s="155">
        <v>26</v>
      </c>
    </row>
    <row r="74" spans="1:11" ht="12.75">
      <c r="A74" s="16" t="s">
        <v>99</v>
      </c>
      <c r="B74" s="154">
        <v>40703</v>
      </c>
      <c r="C74" s="16" t="s">
        <v>425</v>
      </c>
      <c r="D74" s="16" t="s">
        <v>76</v>
      </c>
      <c r="E74" s="16" t="s">
        <v>423</v>
      </c>
      <c r="F74" s="159" t="s">
        <v>103</v>
      </c>
      <c r="G74" s="16" t="s">
        <v>78</v>
      </c>
      <c r="H74" s="16" t="s">
        <v>97</v>
      </c>
      <c r="I74" s="16" t="s">
        <v>96</v>
      </c>
      <c r="J74" s="155">
        <v>30</v>
      </c>
      <c r="K74" s="155">
        <v>32</v>
      </c>
    </row>
    <row r="75" spans="1:11" ht="12.75">
      <c r="A75" s="16" t="s">
        <v>99</v>
      </c>
      <c r="B75" s="154">
        <v>40703</v>
      </c>
      <c r="C75" s="16" t="s">
        <v>107</v>
      </c>
      <c r="D75" s="16" t="s">
        <v>76</v>
      </c>
      <c r="E75" s="16" t="s">
        <v>423</v>
      </c>
      <c r="F75" s="159" t="s">
        <v>128</v>
      </c>
      <c r="G75" s="16" t="s">
        <v>84</v>
      </c>
      <c r="H75" s="16" t="s">
        <v>85</v>
      </c>
      <c r="I75" s="16" t="s">
        <v>96</v>
      </c>
      <c r="J75" s="155">
        <v>29</v>
      </c>
      <c r="K75" s="155">
        <v>30</v>
      </c>
    </row>
    <row r="76" spans="1:11" ht="12.75">
      <c r="A76" s="16" t="s">
        <v>99</v>
      </c>
      <c r="B76" s="154">
        <v>40703</v>
      </c>
      <c r="C76" s="16" t="s">
        <v>107</v>
      </c>
      <c r="D76" s="16" t="s">
        <v>76</v>
      </c>
      <c r="E76" s="16" t="s">
        <v>423</v>
      </c>
      <c r="F76" s="159" t="s">
        <v>103</v>
      </c>
      <c r="G76" s="16" t="s">
        <v>84</v>
      </c>
      <c r="H76" s="16" t="s">
        <v>85</v>
      </c>
      <c r="I76" s="16" t="s">
        <v>96</v>
      </c>
      <c r="J76" s="155">
        <v>34</v>
      </c>
      <c r="K76" s="155">
        <v>34</v>
      </c>
    </row>
    <row r="77" spans="1:11" ht="12.75">
      <c r="A77" s="16" t="s">
        <v>99</v>
      </c>
      <c r="B77" s="154">
        <v>40703</v>
      </c>
      <c r="C77" s="16" t="s">
        <v>107</v>
      </c>
      <c r="D77" s="16" t="s">
        <v>76</v>
      </c>
      <c r="E77" s="16" t="s">
        <v>423</v>
      </c>
      <c r="F77" s="159" t="s">
        <v>101</v>
      </c>
      <c r="G77" s="16" t="s">
        <v>84</v>
      </c>
      <c r="H77" s="16" t="s">
        <v>85</v>
      </c>
      <c r="I77" s="16" t="s">
        <v>96</v>
      </c>
      <c r="J77" s="155">
        <v>32</v>
      </c>
      <c r="K77" s="155">
        <v>32</v>
      </c>
    </row>
    <row r="78" spans="1:11" ht="12.75">
      <c r="A78" s="16" t="s">
        <v>99</v>
      </c>
      <c r="B78" s="154">
        <v>40703</v>
      </c>
      <c r="C78" s="16" t="s">
        <v>425</v>
      </c>
      <c r="D78" s="16" t="s">
        <v>76</v>
      </c>
      <c r="E78" s="16" t="s">
        <v>423</v>
      </c>
      <c r="F78" s="159" t="s">
        <v>104</v>
      </c>
      <c r="G78" s="16" t="s">
        <v>84</v>
      </c>
      <c r="H78" s="16" t="s">
        <v>85</v>
      </c>
      <c r="I78" s="16" t="s">
        <v>96</v>
      </c>
      <c r="J78" s="155">
        <v>30.5</v>
      </c>
      <c r="K78" s="155">
        <v>30.5</v>
      </c>
    </row>
    <row r="79" spans="1:11" ht="12.75">
      <c r="A79" s="16" t="s">
        <v>99</v>
      </c>
      <c r="B79" s="154">
        <v>40703</v>
      </c>
      <c r="C79" s="16" t="s">
        <v>425</v>
      </c>
      <c r="D79" s="16" t="s">
        <v>76</v>
      </c>
      <c r="E79" s="16" t="s">
        <v>423</v>
      </c>
      <c r="F79" s="159" t="s">
        <v>106</v>
      </c>
      <c r="G79" s="16" t="s">
        <v>84</v>
      </c>
      <c r="H79" s="16" t="s">
        <v>85</v>
      </c>
      <c r="I79" s="16" t="s">
        <v>96</v>
      </c>
      <c r="J79" s="155">
        <v>26</v>
      </c>
      <c r="K79" s="155">
        <v>29.5</v>
      </c>
    </row>
    <row r="80" spans="1:11" ht="12.75">
      <c r="A80" s="16" t="s">
        <v>99</v>
      </c>
      <c r="B80" s="154">
        <v>40703</v>
      </c>
      <c r="C80" s="16" t="s">
        <v>425</v>
      </c>
      <c r="D80" s="16" t="s">
        <v>76</v>
      </c>
      <c r="E80" s="16" t="s">
        <v>423</v>
      </c>
      <c r="F80" s="159" t="s">
        <v>108</v>
      </c>
      <c r="G80" s="16" t="s">
        <v>84</v>
      </c>
      <c r="H80" s="16" t="s">
        <v>85</v>
      </c>
      <c r="I80" s="16" t="s">
        <v>96</v>
      </c>
      <c r="J80" s="155">
        <v>34.5</v>
      </c>
      <c r="K80" s="155">
        <v>34.5</v>
      </c>
    </row>
    <row r="81" spans="1:12" ht="12.75">
      <c r="A81" s="16" t="s">
        <v>99</v>
      </c>
      <c r="B81" s="154">
        <v>40703</v>
      </c>
      <c r="C81" s="16" t="s">
        <v>126</v>
      </c>
      <c r="D81" s="16" t="s">
        <v>428</v>
      </c>
      <c r="E81" s="16" t="s">
        <v>423</v>
      </c>
      <c r="F81" s="159" t="s">
        <v>339</v>
      </c>
      <c r="G81" s="16" t="s">
        <v>78</v>
      </c>
      <c r="H81" s="16" t="s">
        <v>97</v>
      </c>
      <c r="I81" s="16" t="s">
        <v>149</v>
      </c>
      <c r="J81" s="155">
        <v>40</v>
      </c>
      <c r="K81" s="155">
        <v>40</v>
      </c>
      <c r="L81" s="5"/>
    </row>
    <row r="82" spans="1:12" ht="12.75">
      <c r="A82" s="16" t="s">
        <v>99</v>
      </c>
      <c r="B82" s="154">
        <v>40703</v>
      </c>
      <c r="C82" s="16" t="s">
        <v>126</v>
      </c>
      <c r="D82" s="16" t="s">
        <v>428</v>
      </c>
      <c r="E82" s="16" t="s">
        <v>423</v>
      </c>
      <c r="F82" s="159" t="s">
        <v>83</v>
      </c>
      <c r="G82" s="16" t="s">
        <v>78</v>
      </c>
      <c r="H82" s="16" t="s">
        <v>97</v>
      </c>
      <c r="I82" s="16" t="s">
        <v>149</v>
      </c>
      <c r="J82" s="155">
        <v>36</v>
      </c>
      <c r="K82" s="155">
        <v>38</v>
      </c>
      <c r="L82" s="15"/>
    </row>
    <row r="83" spans="1:12" ht="12.75">
      <c r="A83" s="16" t="s">
        <v>99</v>
      </c>
      <c r="B83" s="154">
        <v>40703</v>
      </c>
      <c r="C83" s="16" t="s">
        <v>126</v>
      </c>
      <c r="D83" s="16" t="s">
        <v>428</v>
      </c>
      <c r="E83" s="16" t="s">
        <v>423</v>
      </c>
      <c r="F83" s="159" t="s">
        <v>103</v>
      </c>
      <c r="G83" s="16" t="s">
        <v>78</v>
      </c>
      <c r="H83" s="16" t="s">
        <v>97</v>
      </c>
      <c r="I83" s="16" t="s">
        <v>149</v>
      </c>
      <c r="J83" s="155">
        <v>34</v>
      </c>
      <c r="K83" s="155">
        <v>36</v>
      </c>
      <c r="L83" s="5"/>
    </row>
    <row r="84" spans="1:12" ht="12.75">
      <c r="A84" s="16" t="s">
        <v>424</v>
      </c>
      <c r="B84" s="154">
        <v>40701</v>
      </c>
      <c r="C84" s="16" t="s">
        <v>110</v>
      </c>
      <c r="D84" s="16" t="s">
        <v>76</v>
      </c>
      <c r="E84" s="16" t="s">
        <v>423</v>
      </c>
      <c r="F84" s="169" t="s">
        <v>340</v>
      </c>
      <c r="G84" s="16" t="s">
        <v>78</v>
      </c>
      <c r="H84" s="16" t="s">
        <v>79</v>
      </c>
      <c r="I84" s="16" t="s">
        <v>111</v>
      </c>
      <c r="J84" s="155">
        <v>10</v>
      </c>
      <c r="K84" s="155">
        <v>12</v>
      </c>
      <c r="L84" s="5"/>
    </row>
    <row r="85" spans="1:12" ht="12.75">
      <c r="A85" s="16" t="s">
        <v>424</v>
      </c>
      <c r="B85" s="154">
        <v>40701</v>
      </c>
      <c r="C85" s="16" t="s">
        <v>110</v>
      </c>
      <c r="D85" s="16" t="s">
        <v>76</v>
      </c>
      <c r="E85" s="16" t="s">
        <v>423</v>
      </c>
      <c r="F85" s="169" t="s">
        <v>112</v>
      </c>
      <c r="G85" s="16" t="s">
        <v>84</v>
      </c>
      <c r="H85" s="16" t="s">
        <v>85</v>
      </c>
      <c r="I85" s="16" t="s">
        <v>111</v>
      </c>
      <c r="J85" s="155">
        <v>11</v>
      </c>
      <c r="K85" s="155">
        <v>14</v>
      </c>
      <c r="L85" s="15"/>
    </row>
    <row r="86" spans="1:12" ht="11.25" customHeight="1">
      <c r="A86" s="16" t="s">
        <v>424</v>
      </c>
      <c r="B86" s="154">
        <v>40701</v>
      </c>
      <c r="C86" s="16" t="s">
        <v>110</v>
      </c>
      <c r="D86" s="16" t="s">
        <v>76</v>
      </c>
      <c r="E86" s="16" t="s">
        <v>423</v>
      </c>
      <c r="F86" s="159" t="s">
        <v>129</v>
      </c>
      <c r="G86" s="16" t="s">
        <v>84</v>
      </c>
      <c r="H86" s="16" t="s">
        <v>85</v>
      </c>
      <c r="I86" s="16" t="s">
        <v>111</v>
      </c>
      <c r="J86" s="155">
        <v>9</v>
      </c>
      <c r="K86" s="155">
        <v>10</v>
      </c>
      <c r="L86" s="5"/>
    </row>
    <row r="87" spans="1:12" ht="12.75" customHeight="1">
      <c r="A87" s="16" t="s">
        <v>424</v>
      </c>
      <c r="B87" s="154">
        <v>40701</v>
      </c>
      <c r="C87" s="16" t="s">
        <v>110</v>
      </c>
      <c r="D87" s="16" t="s">
        <v>76</v>
      </c>
      <c r="E87" s="16" t="s">
        <v>423</v>
      </c>
      <c r="F87" s="159" t="s">
        <v>90</v>
      </c>
      <c r="G87" s="16" t="s">
        <v>84</v>
      </c>
      <c r="H87" s="16" t="s">
        <v>85</v>
      </c>
      <c r="I87" s="16" t="s">
        <v>152</v>
      </c>
      <c r="J87" s="155">
        <v>12.5</v>
      </c>
      <c r="K87" s="155">
        <v>14</v>
      </c>
      <c r="L87" s="15"/>
    </row>
    <row r="88" spans="1:12" ht="12.75" customHeight="1">
      <c r="A88" s="16" t="s">
        <v>424</v>
      </c>
      <c r="B88" s="154">
        <v>40701</v>
      </c>
      <c r="C88" s="16" t="s">
        <v>341</v>
      </c>
      <c r="D88" s="16" t="s">
        <v>76</v>
      </c>
      <c r="E88" s="16" t="s">
        <v>423</v>
      </c>
      <c r="F88" s="159" t="s">
        <v>90</v>
      </c>
      <c r="G88" s="16" t="s">
        <v>84</v>
      </c>
      <c r="H88" s="16" t="s">
        <v>85</v>
      </c>
      <c r="I88" s="16" t="s">
        <v>152</v>
      </c>
      <c r="J88" s="155">
        <v>14</v>
      </c>
      <c r="K88" s="155">
        <v>14</v>
      </c>
      <c r="L88" s="15"/>
    </row>
    <row r="89" spans="1:12" ht="12.75" customHeight="1">
      <c r="A89" s="16" t="s">
        <v>424</v>
      </c>
      <c r="B89" s="154">
        <v>40701</v>
      </c>
      <c r="C89" s="16" t="s">
        <v>342</v>
      </c>
      <c r="D89" s="16" t="s">
        <v>76</v>
      </c>
      <c r="E89" s="16" t="s">
        <v>423</v>
      </c>
      <c r="F89" s="169" t="s">
        <v>343</v>
      </c>
      <c r="G89" s="16" t="s">
        <v>84</v>
      </c>
      <c r="H89" s="16" t="s">
        <v>85</v>
      </c>
      <c r="I89" s="16" t="s">
        <v>111</v>
      </c>
      <c r="J89" s="155">
        <v>12</v>
      </c>
      <c r="K89" s="155">
        <v>12</v>
      </c>
      <c r="L89" s="15"/>
    </row>
    <row r="90" spans="1:11" ht="12.75">
      <c r="A90" s="16" t="s">
        <v>424</v>
      </c>
      <c r="B90" s="154">
        <v>40703</v>
      </c>
      <c r="C90" s="16" t="s">
        <v>110</v>
      </c>
      <c r="D90" s="16" t="s">
        <v>76</v>
      </c>
      <c r="E90" s="16" t="s">
        <v>423</v>
      </c>
      <c r="F90" s="159" t="s">
        <v>77</v>
      </c>
      <c r="G90" s="16" t="s">
        <v>78</v>
      </c>
      <c r="H90" s="16" t="s">
        <v>79</v>
      </c>
      <c r="I90" s="16" t="s">
        <v>152</v>
      </c>
      <c r="J90" s="155">
        <v>12</v>
      </c>
      <c r="K90" s="155">
        <v>12</v>
      </c>
    </row>
    <row r="91" spans="1:11" ht="12.75">
      <c r="A91" s="16" t="s">
        <v>424</v>
      </c>
      <c r="B91" s="154">
        <v>40703</v>
      </c>
      <c r="C91" s="16" t="s">
        <v>110</v>
      </c>
      <c r="D91" s="16" t="s">
        <v>76</v>
      </c>
      <c r="E91" s="16" t="s">
        <v>423</v>
      </c>
      <c r="F91" s="169" t="s">
        <v>112</v>
      </c>
      <c r="G91" s="16" t="s">
        <v>84</v>
      </c>
      <c r="H91" s="16" t="s">
        <v>85</v>
      </c>
      <c r="I91" s="16" t="s">
        <v>111</v>
      </c>
      <c r="J91" s="155">
        <v>11</v>
      </c>
      <c r="K91" s="155">
        <v>14</v>
      </c>
    </row>
    <row r="92" spans="1:11" ht="12.75">
      <c r="A92" s="16" t="s">
        <v>424</v>
      </c>
      <c r="B92" s="154">
        <v>40703</v>
      </c>
      <c r="C92" s="16" t="s">
        <v>110</v>
      </c>
      <c r="D92" s="16" t="s">
        <v>76</v>
      </c>
      <c r="E92" s="16" t="s">
        <v>423</v>
      </c>
      <c r="F92" s="159" t="s">
        <v>129</v>
      </c>
      <c r="G92" s="16" t="s">
        <v>84</v>
      </c>
      <c r="H92" s="16" t="s">
        <v>85</v>
      </c>
      <c r="I92" s="16" t="s">
        <v>111</v>
      </c>
      <c r="J92" s="155">
        <v>9</v>
      </c>
      <c r="K92" s="155">
        <v>11</v>
      </c>
    </row>
    <row r="93" spans="1:11" ht="12.75">
      <c r="A93" s="16" t="s">
        <v>424</v>
      </c>
      <c r="B93" s="154">
        <v>40703</v>
      </c>
      <c r="C93" s="16" t="s">
        <v>110</v>
      </c>
      <c r="D93" s="16" t="s">
        <v>76</v>
      </c>
      <c r="E93" s="16" t="s">
        <v>423</v>
      </c>
      <c r="F93" s="159" t="s">
        <v>90</v>
      </c>
      <c r="G93" s="16" t="s">
        <v>84</v>
      </c>
      <c r="H93" s="16" t="s">
        <v>85</v>
      </c>
      <c r="I93" s="16" t="s">
        <v>152</v>
      </c>
      <c r="J93" s="155">
        <v>12.5</v>
      </c>
      <c r="K93" s="155">
        <v>14</v>
      </c>
    </row>
    <row r="94" spans="1:11" ht="12.75">
      <c r="A94" s="16" t="s">
        <v>424</v>
      </c>
      <c r="B94" s="154">
        <v>40703</v>
      </c>
      <c r="C94" s="16" t="s">
        <v>341</v>
      </c>
      <c r="D94" s="16" t="s">
        <v>76</v>
      </c>
      <c r="E94" s="16" t="s">
        <v>423</v>
      </c>
      <c r="F94" s="159" t="s">
        <v>90</v>
      </c>
      <c r="G94" s="16" t="s">
        <v>84</v>
      </c>
      <c r="H94" s="16" t="s">
        <v>85</v>
      </c>
      <c r="I94" s="16" t="s">
        <v>152</v>
      </c>
      <c r="J94" s="155">
        <v>14</v>
      </c>
      <c r="K94" s="155">
        <v>14</v>
      </c>
    </row>
    <row r="95" spans="1:11" ht="12.75">
      <c r="A95" s="16" t="s">
        <v>424</v>
      </c>
      <c r="B95" s="154">
        <v>40703</v>
      </c>
      <c r="C95" s="16" t="s">
        <v>342</v>
      </c>
      <c r="D95" s="16" t="s">
        <v>76</v>
      </c>
      <c r="E95" s="16" t="s">
        <v>423</v>
      </c>
      <c r="F95" s="169" t="s">
        <v>112</v>
      </c>
      <c r="G95" s="16" t="s">
        <v>84</v>
      </c>
      <c r="H95" s="16" t="s">
        <v>85</v>
      </c>
      <c r="I95" s="16" t="s">
        <v>111</v>
      </c>
      <c r="J95" s="155">
        <v>12</v>
      </c>
      <c r="K95" s="155">
        <v>12</v>
      </c>
    </row>
    <row r="96" spans="1:11" ht="12.75">
      <c r="A96" s="16" t="s">
        <v>114</v>
      </c>
      <c r="B96" s="154">
        <v>40701</v>
      </c>
      <c r="C96" s="16" t="s">
        <v>119</v>
      </c>
      <c r="D96" s="16" t="s">
        <v>76</v>
      </c>
      <c r="E96" s="16" t="s">
        <v>423</v>
      </c>
      <c r="F96" s="159" t="s">
        <v>117</v>
      </c>
      <c r="G96" s="16" t="s">
        <v>84</v>
      </c>
      <c r="H96" s="16" t="s">
        <v>85</v>
      </c>
      <c r="I96" s="16" t="s">
        <v>116</v>
      </c>
      <c r="J96" s="155">
        <v>16</v>
      </c>
      <c r="K96" s="155">
        <v>18</v>
      </c>
    </row>
    <row r="97" spans="1:11" ht="12.75">
      <c r="A97" s="16" t="s">
        <v>114</v>
      </c>
      <c r="B97" s="154">
        <v>40701</v>
      </c>
      <c r="C97" s="16" t="s">
        <v>119</v>
      </c>
      <c r="D97" s="16" t="s">
        <v>131</v>
      </c>
      <c r="E97" s="16" t="s">
        <v>423</v>
      </c>
      <c r="F97" s="159" t="s">
        <v>117</v>
      </c>
      <c r="G97" s="16" t="s">
        <v>78</v>
      </c>
      <c r="H97" s="16" t="s">
        <v>97</v>
      </c>
      <c r="I97" s="16" t="s">
        <v>116</v>
      </c>
      <c r="J97" s="155">
        <v>20</v>
      </c>
      <c r="K97" s="155">
        <v>22</v>
      </c>
    </row>
    <row r="98" spans="1:11" ht="12.75">
      <c r="A98" s="16" t="s">
        <v>114</v>
      </c>
      <c r="B98" s="154">
        <v>40703</v>
      </c>
      <c r="C98" s="16" t="s">
        <v>119</v>
      </c>
      <c r="D98" s="16" t="s">
        <v>76</v>
      </c>
      <c r="E98" s="16" t="s">
        <v>423</v>
      </c>
      <c r="F98" s="159" t="s">
        <v>117</v>
      </c>
      <c r="G98" s="16" t="s">
        <v>84</v>
      </c>
      <c r="H98" s="16" t="s">
        <v>85</v>
      </c>
      <c r="I98" s="16" t="s">
        <v>116</v>
      </c>
      <c r="J98" s="155">
        <v>16</v>
      </c>
      <c r="K98" s="155">
        <v>18</v>
      </c>
    </row>
    <row r="99" spans="1:11" ht="12.75">
      <c r="A99" s="16" t="s">
        <v>114</v>
      </c>
      <c r="B99" s="154">
        <v>40703</v>
      </c>
      <c r="C99" s="16" t="s">
        <v>119</v>
      </c>
      <c r="D99" s="16" t="s">
        <v>131</v>
      </c>
      <c r="E99" s="16" t="s">
        <v>130</v>
      </c>
      <c r="F99" s="159" t="s">
        <v>118</v>
      </c>
      <c r="G99" s="16" t="s">
        <v>78</v>
      </c>
      <c r="H99" s="16" t="s">
        <v>97</v>
      </c>
      <c r="I99" s="16" t="s">
        <v>116</v>
      </c>
      <c r="J99" s="155">
        <v>18</v>
      </c>
      <c r="K99" s="155">
        <v>20</v>
      </c>
    </row>
    <row r="100" spans="1:11" ht="12.75">
      <c r="A100" s="16" t="s">
        <v>114</v>
      </c>
      <c r="B100" s="154">
        <v>40703</v>
      </c>
      <c r="C100" s="16" t="s">
        <v>119</v>
      </c>
      <c r="D100" s="16" t="s">
        <v>131</v>
      </c>
      <c r="E100" s="16" t="s">
        <v>423</v>
      </c>
      <c r="F100" s="159" t="s">
        <v>117</v>
      </c>
      <c r="G100" s="16" t="s">
        <v>78</v>
      </c>
      <c r="H100" s="16" t="s">
        <v>97</v>
      </c>
      <c r="I100" s="16" t="s">
        <v>116</v>
      </c>
      <c r="J100" s="155">
        <v>20</v>
      </c>
      <c r="K100" s="155">
        <v>22</v>
      </c>
    </row>
    <row r="101" spans="1:11" ht="12.75">
      <c r="A101" s="16"/>
      <c r="B101" s="16"/>
      <c r="C101" s="16"/>
      <c r="D101" s="16"/>
      <c r="E101" s="16"/>
      <c r="F101" s="16"/>
      <c r="G101" s="16"/>
      <c r="H101" s="16"/>
      <c r="I101" s="16"/>
      <c r="J101" s="16"/>
      <c r="K101" s="16"/>
    </row>
    <row r="102" spans="1:11" ht="12.75">
      <c r="A102" s="16"/>
      <c r="B102" s="16"/>
      <c r="C102" s="16"/>
      <c r="D102" s="16"/>
      <c r="E102" s="16"/>
      <c r="F102" s="16"/>
      <c r="G102" s="16"/>
      <c r="H102" s="16"/>
      <c r="I102" s="16"/>
      <c r="J102" s="16"/>
      <c r="K102" s="16"/>
    </row>
    <row r="103" spans="1:11" ht="12.75">
      <c r="A103" s="16" t="s">
        <v>429</v>
      </c>
      <c r="B103" s="16"/>
      <c r="C103" s="16"/>
      <c r="D103" s="16"/>
      <c r="E103" s="16"/>
      <c r="F103" s="16"/>
      <c r="G103" s="16"/>
      <c r="H103" s="16"/>
      <c r="I103" s="16"/>
      <c r="J103" s="16"/>
      <c r="K103" s="16"/>
    </row>
    <row r="104" spans="1:11" ht="12.75">
      <c r="A104" s="16" t="s">
        <v>344</v>
      </c>
      <c r="B104" s="16"/>
      <c r="C104" s="16"/>
      <c r="D104" s="16"/>
      <c r="E104" s="16"/>
      <c r="F104" s="16"/>
      <c r="G104" s="16"/>
      <c r="H104" s="16"/>
      <c r="I104" s="16"/>
      <c r="J104" s="16"/>
      <c r="K104" s="16"/>
    </row>
    <row r="105" spans="1:12" ht="12.75">
      <c r="A105" s="39"/>
      <c r="B105" s="39"/>
      <c r="C105" s="39"/>
      <c r="D105" s="39"/>
      <c r="E105" s="39"/>
      <c r="F105" s="39"/>
      <c r="G105" s="39"/>
      <c r="H105" s="39"/>
      <c r="I105" s="119"/>
      <c r="J105" s="39"/>
      <c r="K105" s="39"/>
      <c r="L105" s="5"/>
    </row>
    <row r="106" spans="1:11" ht="12.75">
      <c r="A106" s="120"/>
      <c r="B106" s="120"/>
      <c r="C106" s="120"/>
      <c r="D106" s="120"/>
      <c r="E106" s="120"/>
      <c r="F106" s="120"/>
      <c r="G106" s="120"/>
      <c r="H106" s="120"/>
      <c r="I106" s="121"/>
      <c r="J106" s="120"/>
      <c r="K106" s="120"/>
    </row>
    <row r="107" spans="1:11" ht="12.75">
      <c r="A107" s="120"/>
      <c r="B107" s="120"/>
      <c r="C107" s="120"/>
      <c r="D107" s="120"/>
      <c r="E107" s="120"/>
      <c r="F107" s="120"/>
      <c r="G107" s="120"/>
      <c r="H107" s="120"/>
      <c r="I107" s="121"/>
      <c r="J107" s="120"/>
      <c r="K107" s="120"/>
    </row>
    <row r="108" spans="1:11" ht="12.75">
      <c r="A108" s="120"/>
      <c r="B108" s="120"/>
      <c r="C108" s="120"/>
      <c r="D108" s="120"/>
      <c r="E108" s="120"/>
      <c r="F108" s="120"/>
      <c r="G108" s="120"/>
      <c r="H108" s="120"/>
      <c r="I108" s="121"/>
      <c r="J108" s="120"/>
      <c r="K108" s="120"/>
    </row>
    <row r="109" spans="1:11" ht="12.75">
      <c r="A109" s="120"/>
      <c r="B109" s="120"/>
      <c r="C109" s="120"/>
      <c r="D109" s="120"/>
      <c r="E109" s="120"/>
      <c r="F109" s="120"/>
      <c r="G109" s="120"/>
      <c r="H109" s="120"/>
      <c r="I109" s="121"/>
      <c r="J109" s="120"/>
      <c r="K109" s="120"/>
    </row>
    <row r="110" spans="1:11" ht="12.75">
      <c r="A110" s="120"/>
      <c r="B110" s="120"/>
      <c r="C110" s="120"/>
      <c r="D110" s="120"/>
      <c r="E110" s="120"/>
      <c r="F110" s="120"/>
      <c r="G110" s="120"/>
      <c r="H110" s="120"/>
      <c r="I110" s="121"/>
      <c r="J110" s="120"/>
      <c r="K110" s="120"/>
    </row>
    <row r="111" spans="1:11" ht="12.75">
      <c r="A111" s="120"/>
      <c r="B111" s="120"/>
      <c r="C111" s="120"/>
      <c r="D111" s="120"/>
      <c r="E111" s="120"/>
      <c r="F111" s="120"/>
      <c r="G111" s="120"/>
      <c r="H111" s="120"/>
      <c r="I111" s="121"/>
      <c r="J111" s="120"/>
      <c r="K111" s="120"/>
    </row>
    <row r="112" spans="1:11" ht="12.75">
      <c r="A112" s="120"/>
      <c r="B112" s="120"/>
      <c r="C112" s="120"/>
      <c r="D112" s="120"/>
      <c r="E112" s="120"/>
      <c r="F112" s="120"/>
      <c r="G112" s="120"/>
      <c r="H112" s="120"/>
      <c r="I112" s="121"/>
      <c r="J112" s="120"/>
      <c r="K112" s="120"/>
    </row>
    <row r="113" spans="1:11" ht="12.75">
      <c r="A113" s="120"/>
      <c r="B113" s="120"/>
      <c r="C113" s="120"/>
      <c r="D113" s="120"/>
      <c r="E113" s="120"/>
      <c r="F113" s="120"/>
      <c r="G113" s="120"/>
      <c r="H113" s="120"/>
      <c r="I113" s="121"/>
      <c r="J113" s="120"/>
      <c r="K113" s="120"/>
    </row>
    <row r="114" spans="1:11" ht="12.75">
      <c r="A114" s="120"/>
      <c r="B114" s="120"/>
      <c r="C114" s="120"/>
      <c r="D114" s="120"/>
      <c r="E114" s="120"/>
      <c r="F114" s="120"/>
      <c r="G114" s="120"/>
      <c r="H114" s="120"/>
      <c r="I114" s="121"/>
      <c r="J114" s="120"/>
      <c r="K114" s="120"/>
    </row>
    <row r="115" spans="1:11" ht="12.75">
      <c r="A115" s="120"/>
      <c r="B115" s="120"/>
      <c r="C115" s="120"/>
      <c r="D115" s="120"/>
      <c r="E115" s="120"/>
      <c r="F115" s="120"/>
      <c r="G115" s="120"/>
      <c r="H115" s="120"/>
      <c r="I115" s="121"/>
      <c r="J115" s="120"/>
      <c r="K115" s="120"/>
    </row>
    <row r="116" spans="1:11" ht="12.75">
      <c r="A116" s="120"/>
      <c r="B116" s="120"/>
      <c r="C116" s="120"/>
      <c r="D116" s="120"/>
      <c r="E116" s="120"/>
      <c r="F116" s="120"/>
      <c r="G116" s="120"/>
      <c r="H116" s="120"/>
      <c r="I116" s="121"/>
      <c r="J116" s="120"/>
      <c r="K116" s="120"/>
    </row>
    <row r="117" spans="1:11" ht="12.75">
      <c r="A117" s="120"/>
      <c r="B117" s="120"/>
      <c r="C117" s="120"/>
      <c r="D117" s="120"/>
      <c r="E117" s="120"/>
      <c r="F117" s="120"/>
      <c r="G117" s="120"/>
      <c r="H117" s="120"/>
      <c r="I117" s="121"/>
      <c r="J117" s="120"/>
      <c r="K117" s="120"/>
    </row>
    <row r="118" spans="1:11" ht="12.75">
      <c r="A118" s="120"/>
      <c r="B118" s="120"/>
      <c r="C118" s="120"/>
      <c r="D118" s="120"/>
      <c r="E118" s="120"/>
      <c r="F118" s="120"/>
      <c r="G118" s="120"/>
      <c r="H118" s="120"/>
      <c r="I118" s="121"/>
      <c r="J118" s="120"/>
      <c r="K118" s="120"/>
    </row>
    <row r="119" spans="1:11" ht="12.75">
      <c r="A119" s="120"/>
      <c r="B119" s="120"/>
      <c r="C119" s="120"/>
      <c r="D119" s="120"/>
      <c r="E119" s="120"/>
      <c r="F119" s="120"/>
      <c r="G119" s="120"/>
      <c r="H119" s="120"/>
      <c r="I119" s="121"/>
      <c r="J119" s="120"/>
      <c r="K119" s="120"/>
    </row>
    <row r="120" spans="1:11" ht="12.75">
      <c r="A120" s="120"/>
      <c r="B120" s="120"/>
      <c r="C120" s="120"/>
      <c r="D120" s="120"/>
      <c r="E120" s="120"/>
      <c r="F120" s="120"/>
      <c r="G120" s="120"/>
      <c r="H120" s="120"/>
      <c r="I120" s="121"/>
      <c r="J120" s="120"/>
      <c r="K120" s="120"/>
    </row>
    <row r="121" spans="1:11" ht="12.75">
      <c r="A121" s="120"/>
      <c r="B121" s="120"/>
      <c r="C121" s="120"/>
      <c r="D121" s="120"/>
      <c r="E121" s="120"/>
      <c r="F121" s="120"/>
      <c r="G121" s="120"/>
      <c r="H121" s="120"/>
      <c r="I121" s="121"/>
      <c r="J121" s="120"/>
      <c r="K121" s="120"/>
    </row>
    <row r="122" spans="1:11" ht="12.75">
      <c r="A122" s="120"/>
      <c r="B122" s="120"/>
      <c r="C122" s="120"/>
      <c r="D122" s="120"/>
      <c r="E122" s="120"/>
      <c r="F122" s="120"/>
      <c r="G122" s="120"/>
      <c r="H122" s="120"/>
      <c r="I122" s="121"/>
      <c r="J122" s="120"/>
      <c r="K122" s="120"/>
    </row>
    <row r="123" spans="1:11" ht="12.75">
      <c r="A123" s="120"/>
      <c r="B123" s="120"/>
      <c r="C123" s="120"/>
      <c r="D123" s="120"/>
      <c r="E123" s="120"/>
      <c r="F123" s="120"/>
      <c r="G123" s="120"/>
      <c r="H123" s="120"/>
      <c r="I123" s="121"/>
      <c r="J123" s="120"/>
      <c r="K123" s="120"/>
    </row>
    <row r="124" spans="1:11" ht="12.75">
      <c r="A124" s="120"/>
      <c r="B124" s="120"/>
      <c r="C124" s="120"/>
      <c r="D124" s="120"/>
      <c r="E124" s="120"/>
      <c r="F124" s="120"/>
      <c r="G124" s="120"/>
      <c r="H124" s="120"/>
      <c r="I124" s="121"/>
      <c r="J124" s="120"/>
      <c r="K124" s="120"/>
    </row>
    <row r="125" spans="1:11" ht="12.75">
      <c r="A125" s="120"/>
      <c r="B125" s="120"/>
      <c r="C125" s="120"/>
      <c r="D125" s="120"/>
      <c r="E125" s="120"/>
      <c r="F125" s="120"/>
      <c r="G125" s="120"/>
      <c r="H125" s="120"/>
      <c r="I125" s="121"/>
      <c r="J125" s="120"/>
      <c r="K125" s="120"/>
    </row>
    <row r="126" spans="1:11" ht="12.75">
      <c r="A126" s="120"/>
      <c r="B126" s="120"/>
      <c r="C126" s="120"/>
      <c r="D126" s="120"/>
      <c r="E126" s="120"/>
      <c r="F126" s="120"/>
      <c r="G126" s="120"/>
      <c r="H126" s="120"/>
      <c r="I126" s="121"/>
      <c r="J126" s="120"/>
      <c r="K126" s="120"/>
    </row>
    <row r="127" spans="1:11" ht="12.75">
      <c r="A127" s="120"/>
      <c r="B127" s="120"/>
      <c r="C127" s="120"/>
      <c r="D127" s="120"/>
      <c r="E127" s="120"/>
      <c r="F127" s="120"/>
      <c r="G127" s="120"/>
      <c r="H127" s="120"/>
      <c r="I127" s="121"/>
      <c r="J127" s="120"/>
      <c r="K127" s="120"/>
    </row>
  </sheetData>
  <sheetProtection/>
  <mergeCells count="4">
    <mergeCell ref="A4:K4"/>
    <mergeCell ref="A1:K1"/>
    <mergeCell ref="A3:K3"/>
    <mergeCell ref="A2:K2"/>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differentOddEven="1">
    <oddFooter>&amp;C&amp;"Arial,Normal"&amp;10 11</oddFooter>
  </headerFooter>
  <rowBreaks count="1" manualBreakCount="1">
    <brk id="80" max="255" man="1"/>
  </rowBreaks>
</worksheet>
</file>

<file path=xl/worksheets/sheet11.xml><?xml version="1.0" encoding="utf-8"?>
<worksheet xmlns="http://schemas.openxmlformats.org/spreadsheetml/2006/main" xmlns:r="http://schemas.openxmlformats.org/officeDocument/2006/relationships">
  <dimension ref="A1:K99"/>
  <sheetViews>
    <sheetView zoomScalePageLayoutView="0" workbookViewId="0" topLeftCell="A1">
      <selection activeCell="A1" sqref="A1:J1"/>
    </sheetView>
  </sheetViews>
  <sheetFormatPr defaultColWidth="11.421875" defaultRowHeight="15"/>
  <cols>
    <col min="1" max="2" width="11.421875" style="5" customWidth="1"/>
    <col min="3" max="3" width="18.00390625" style="5" bestFit="1" customWidth="1"/>
    <col min="4" max="4" width="11.421875" style="5" customWidth="1"/>
    <col min="5" max="5" width="13.421875" style="5" bestFit="1" customWidth="1"/>
    <col min="6" max="6" width="13.421875" style="5" customWidth="1"/>
    <col min="7" max="7" width="7.421875" style="5" bestFit="1" customWidth="1"/>
    <col min="8" max="8" width="10.00390625" style="5" bestFit="1" customWidth="1"/>
    <col min="9" max="9" width="7.7109375" style="5" bestFit="1" customWidth="1"/>
    <col min="10" max="10" width="8.28125" style="5" bestFit="1" customWidth="1"/>
    <col min="11" max="16384" width="11.421875" style="5" customWidth="1"/>
  </cols>
  <sheetData>
    <row r="1" spans="1:11" ht="12.75">
      <c r="A1" s="200" t="s">
        <v>312</v>
      </c>
      <c r="B1" s="200"/>
      <c r="C1" s="200"/>
      <c r="D1" s="200"/>
      <c r="E1" s="200"/>
      <c r="F1" s="200"/>
      <c r="G1" s="200"/>
      <c r="H1" s="200"/>
      <c r="I1" s="200"/>
      <c r="J1" s="200"/>
      <c r="K1" s="18"/>
    </row>
    <row r="2" spans="1:11" s="15" customFormat="1" ht="12.75">
      <c r="A2" s="200" t="s">
        <v>311</v>
      </c>
      <c r="B2" s="200"/>
      <c r="C2" s="200"/>
      <c r="D2" s="200"/>
      <c r="E2" s="200"/>
      <c r="F2" s="200"/>
      <c r="G2" s="200"/>
      <c r="H2" s="200"/>
      <c r="I2" s="200"/>
      <c r="J2" s="200"/>
      <c r="K2" s="14"/>
    </row>
    <row r="3" spans="1:11" ht="12.75">
      <c r="A3" s="224" t="s">
        <v>216</v>
      </c>
      <c r="B3" s="224"/>
      <c r="C3" s="224"/>
      <c r="D3" s="224"/>
      <c r="E3" s="224"/>
      <c r="F3" s="224"/>
      <c r="G3" s="224"/>
      <c r="H3" s="224"/>
      <c r="I3" s="224"/>
      <c r="J3" s="224"/>
      <c r="K3" s="16"/>
    </row>
    <row r="4" spans="1:11" ht="12.75">
      <c r="A4" s="223" t="s">
        <v>433</v>
      </c>
      <c r="B4" s="223"/>
      <c r="C4" s="223"/>
      <c r="D4" s="223"/>
      <c r="E4" s="223"/>
      <c r="F4" s="223"/>
      <c r="G4" s="223"/>
      <c r="H4" s="223"/>
      <c r="I4" s="223"/>
      <c r="J4" s="223"/>
      <c r="K4" s="223"/>
    </row>
    <row r="5" spans="1:11" s="15" customFormat="1" ht="12.75">
      <c r="A5" s="151"/>
      <c r="B5" s="151"/>
      <c r="C5" s="151"/>
      <c r="D5" s="151"/>
      <c r="E5" s="151"/>
      <c r="F5" s="151"/>
      <c r="G5" s="151"/>
      <c r="H5" s="151"/>
      <c r="I5" s="151"/>
      <c r="J5" s="151"/>
      <c r="K5" s="16"/>
    </row>
    <row r="6" spans="1:10" ht="38.25">
      <c r="A6" s="168" t="s">
        <v>253</v>
      </c>
      <c r="B6" s="116" t="s">
        <v>254</v>
      </c>
      <c r="C6" s="116" t="s">
        <v>255</v>
      </c>
      <c r="D6" s="116" t="s">
        <v>256</v>
      </c>
      <c r="E6" s="116" t="s">
        <v>257</v>
      </c>
      <c r="F6" s="116" t="s">
        <v>258</v>
      </c>
      <c r="G6" s="116" t="s">
        <v>260</v>
      </c>
      <c r="H6" s="116" t="s">
        <v>261</v>
      </c>
      <c r="I6" s="118" t="s">
        <v>431</v>
      </c>
      <c r="J6" s="118" t="s">
        <v>432</v>
      </c>
    </row>
    <row r="7" spans="1:10" ht="12.75">
      <c r="A7" s="16" t="s">
        <v>88</v>
      </c>
      <c r="B7" s="154">
        <v>40704</v>
      </c>
      <c r="C7" s="16" t="s">
        <v>89</v>
      </c>
      <c r="D7" s="16" t="s">
        <v>76</v>
      </c>
      <c r="E7" s="16" t="s">
        <v>423</v>
      </c>
      <c r="F7" s="159" t="s">
        <v>132</v>
      </c>
      <c r="G7" s="16" t="s">
        <v>79</v>
      </c>
      <c r="H7" s="16" t="s">
        <v>133</v>
      </c>
      <c r="I7" s="155">
        <v>10.5</v>
      </c>
      <c r="J7" s="155">
        <v>11.5</v>
      </c>
    </row>
    <row r="8" spans="1:10" ht="12.75">
      <c r="A8" s="16" t="s">
        <v>88</v>
      </c>
      <c r="B8" s="154">
        <v>40704</v>
      </c>
      <c r="C8" s="16" t="s">
        <v>89</v>
      </c>
      <c r="D8" s="16" t="s">
        <v>76</v>
      </c>
      <c r="E8" s="16" t="s">
        <v>423</v>
      </c>
      <c r="F8" s="159" t="s">
        <v>134</v>
      </c>
      <c r="G8" s="16" t="s">
        <v>79</v>
      </c>
      <c r="H8" s="16" t="s">
        <v>133</v>
      </c>
      <c r="I8" s="155">
        <v>9</v>
      </c>
      <c r="J8" s="155">
        <v>10.5</v>
      </c>
    </row>
    <row r="9" spans="1:10" ht="12.75">
      <c r="A9" s="16" t="s">
        <v>88</v>
      </c>
      <c r="B9" s="154">
        <v>40704</v>
      </c>
      <c r="C9" s="16" t="s">
        <v>89</v>
      </c>
      <c r="D9" s="16" t="s">
        <v>76</v>
      </c>
      <c r="E9" s="16" t="s">
        <v>423</v>
      </c>
      <c r="F9" s="159" t="s">
        <v>135</v>
      </c>
      <c r="G9" s="16" t="s">
        <v>79</v>
      </c>
      <c r="H9" s="16" t="s">
        <v>133</v>
      </c>
      <c r="I9" s="155">
        <v>7.5</v>
      </c>
      <c r="J9" s="155">
        <v>11</v>
      </c>
    </row>
    <row r="10" spans="1:10" ht="12.75">
      <c r="A10" s="16" t="s">
        <v>318</v>
      </c>
      <c r="B10" s="154">
        <v>40704</v>
      </c>
      <c r="C10" s="16" t="s">
        <v>345</v>
      </c>
      <c r="D10" s="16" t="s">
        <v>100</v>
      </c>
      <c r="E10" s="16" t="s">
        <v>423</v>
      </c>
      <c r="F10" s="159" t="s">
        <v>346</v>
      </c>
      <c r="G10" s="16" t="s">
        <v>79</v>
      </c>
      <c r="H10" s="16" t="s">
        <v>347</v>
      </c>
      <c r="I10" s="155">
        <v>16.5</v>
      </c>
      <c r="J10" s="155">
        <v>18</v>
      </c>
    </row>
    <row r="11" spans="1:10" ht="12.75">
      <c r="A11" s="16" t="s">
        <v>318</v>
      </c>
      <c r="B11" s="154">
        <v>40704</v>
      </c>
      <c r="C11" s="16" t="s">
        <v>345</v>
      </c>
      <c r="D11" s="16" t="s">
        <v>100</v>
      </c>
      <c r="E11" s="16" t="s">
        <v>423</v>
      </c>
      <c r="F11" s="159" t="s">
        <v>348</v>
      </c>
      <c r="G11" s="16" t="s">
        <v>79</v>
      </c>
      <c r="H11" s="16" t="s">
        <v>347</v>
      </c>
      <c r="I11" s="155">
        <v>16</v>
      </c>
      <c r="J11" s="155">
        <v>17.5</v>
      </c>
    </row>
    <row r="12" spans="1:10" ht="12.75">
      <c r="A12" s="16" t="s">
        <v>318</v>
      </c>
      <c r="B12" s="154">
        <v>40704</v>
      </c>
      <c r="C12" s="16" t="s">
        <v>345</v>
      </c>
      <c r="D12" s="16" t="s">
        <v>100</v>
      </c>
      <c r="E12" s="16" t="s">
        <v>423</v>
      </c>
      <c r="F12" s="159" t="s">
        <v>108</v>
      </c>
      <c r="G12" s="16" t="s">
        <v>79</v>
      </c>
      <c r="H12" s="16" t="s">
        <v>347</v>
      </c>
      <c r="I12" s="155">
        <v>14.5</v>
      </c>
      <c r="J12" s="155">
        <v>17.25</v>
      </c>
    </row>
    <row r="13" spans="1:10" ht="12.75">
      <c r="A13" s="16" t="s">
        <v>318</v>
      </c>
      <c r="B13" s="154">
        <v>40704</v>
      </c>
      <c r="C13" s="16" t="s">
        <v>349</v>
      </c>
      <c r="D13" s="16" t="s">
        <v>350</v>
      </c>
      <c r="E13" s="16" t="s">
        <v>423</v>
      </c>
      <c r="F13" s="159" t="s">
        <v>351</v>
      </c>
      <c r="G13" s="16" t="s">
        <v>79</v>
      </c>
      <c r="H13" s="16" t="s">
        <v>96</v>
      </c>
      <c r="I13" s="155">
        <v>14</v>
      </c>
      <c r="J13" s="155">
        <v>15</v>
      </c>
    </row>
    <row r="14" spans="1:10" ht="12.75">
      <c r="A14" s="16" t="s">
        <v>318</v>
      </c>
      <c r="B14" s="154">
        <v>40704</v>
      </c>
      <c r="C14" s="16" t="s">
        <v>345</v>
      </c>
      <c r="D14" s="16" t="s">
        <v>428</v>
      </c>
      <c r="E14" s="16" t="s">
        <v>423</v>
      </c>
      <c r="F14" s="159" t="s">
        <v>352</v>
      </c>
      <c r="G14" s="16" t="s">
        <v>79</v>
      </c>
      <c r="H14" s="16" t="s">
        <v>347</v>
      </c>
      <c r="I14" s="155">
        <v>14.5</v>
      </c>
      <c r="J14" s="155">
        <v>18</v>
      </c>
    </row>
    <row r="15" spans="1:10" ht="12.75">
      <c r="A15" s="16" t="s">
        <v>318</v>
      </c>
      <c r="B15" s="154">
        <v>40704</v>
      </c>
      <c r="C15" s="16" t="s">
        <v>345</v>
      </c>
      <c r="D15" s="16" t="s">
        <v>428</v>
      </c>
      <c r="E15" s="16" t="s">
        <v>423</v>
      </c>
      <c r="F15" s="159" t="s">
        <v>353</v>
      </c>
      <c r="G15" s="16" t="s">
        <v>79</v>
      </c>
      <c r="H15" s="16" t="s">
        <v>347</v>
      </c>
      <c r="I15" s="155">
        <v>16</v>
      </c>
      <c r="J15" s="155">
        <v>17.5</v>
      </c>
    </row>
    <row r="16" spans="1:10" ht="12.75">
      <c r="A16" s="16" t="s">
        <v>318</v>
      </c>
      <c r="B16" s="154">
        <v>40704</v>
      </c>
      <c r="C16" s="16" t="s">
        <v>345</v>
      </c>
      <c r="D16" s="16" t="s">
        <v>428</v>
      </c>
      <c r="E16" s="16" t="s">
        <v>423</v>
      </c>
      <c r="F16" s="159" t="s">
        <v>354</v>
      </c>
      <c r="G16" s="16" t="s">
        <v>79</v>
      </c>
      <c r="H16" s="16" t="s">
        <v>347</v>
      </c>
      <c r="I16" s="155">
        <v>14.5</v>
      </c>
      <c r="J16" s="155">
        <v>15</v>
      </c>
    </row>
    <row r="17" spans="1:10" ht="12.75">
      <c r="A17" s="16" t="s">
        <v>318</v>
      </c>
      <c r="B17" s="154">
        <v>40704</v>
      </c>
      <c r="C17" s="16" t="s">
        <v>345</v>
      </c>
      <c r="D17" s="16" t="s">
        <v>428</v>
      </c>
      <c r="E17" s="16" t="s">
        <v>423</v>
      </c>
      <c r="F17" s="159" t="s">
        <v>355</v>
      </c>
      <c r="G17" s="16" t="s">
        <v>79</v>
      </c>
      <c r="H17" s="16" t="s">
        <v>347</v>
      </c>
      <c r="I17" s="155">
        <v>14.5</v>
      </c>
      <c r="J17" s="155">
        <v>17</v>
      </c>
    </row>
    <row r="18" spans="1:10" ht="12.75">
      <c r="A18" s="16" t="s">
        <v>136</v>
      </c>
      <c r="B18" s="154">
        <v>40704</v>
      </c>
      <c r="C18" s="16" t="s">
        <v>356</v>
      </c>
      <c r="D18" s="16" t="s">
        <v>100</v>
      </c>
      <c r="E18" s="16" t="s">
        <v>423</v>
      </c>
      <c r="F18" s="159" t="s">
        <v>357</v>
      </c>
      <c r="G18" s="16" t="s">
        <v>79</v>
      </c>
      <c r="H18" s="16" t="s">
        <v>133</v>
      </c>
      <c r="I18" s="155">
        <v>9.5</v>
      </c>
      <c r="J18" s="155">
        <v>11.5</v>
      </c>
    </row>
    <row r="19" spans="1:10" ht="12.75">
      <c r="A19" s="16" t="s">
        <v>136</v>
      </c>
      <c r="B19" s="154">
        <v>40704</v>
      </c>
      <c r="C19" s="16" t="s">
        <v>356</v>
      </c>
      <c r="D19" s="16" t="s">
        <v>100</v>
      </c>
      <c r="E19" s="16" t="s">
        <v>423</v>
      </c>
      <c r="F19" s="159" t="s">
        <v>358</v>
      </c>
      <c r="G19" s="16" t="s">
        <v>79</v>
      </c>
      <c r="H19" s="16" t="s">
        <v>133</v>
      </c>
      <c r="I19" s="155">
        <v>11</v>
      </c>
      <c r="J19" s="155">
        <v>12.5</v>
      </c>
    </row>
    <row r="20" spans="1:10" ht="12.75">
      <c r="A20" s="16" t="s">
        <v>136</v>
      </c>
      <c r="B20" s="154">
        <v>40704</v>
      </c>
      <c r="C20" s="16" t="s">
        <v>356</v>
      </c>
      <c r="D20" s="16" t="s">
        <v>100</v>
      </c>
      <c r="E20" s="16" t="s">
        <v>423</v>
      </c>
      <c r="F20" s="159" t="s">
        <v>359</v>
      </c>
      <c r="G20" s="16" t="s">
        <v>79</v>
      </c>
      <c r="H20" s="16" t="s">
        <v>133</v>
      </c>
      <c r="I20" s="155">
        <v>10.5</v>
      </c>
      <c r="J20" s="155">
        <v>12.5</v>
      </c>
    </row>
    <row r="21" spans="1:10" ht="12.75">
      <c r="A21" s="16" t="s">
        <v>136</v>
      </c>
      <c r="B21" s="154">
        <v>40704</v>
      </c>
      <c r="C21" s="16" t="s">
        <v>137</v>
      </c>
      <c r="D21" s="16" t="s">
        <v>100</v>
      </c>
      <c r="E21" s="16" t="s">
        <v>423</v>
      </c>
      <c r="F21" s="159" t="s">
        <v>360</v>
      </c>
      <c r="G21" s="16" t="s">
        <v>79</v>
      </c>
      <c r="H21" s="16" t="s">
        <v>133</v>
      </c>
      <c r="I21" s="155">
        <v>3.5</v>
      </c>
      <c r="J21" s="155">
        <v>3.5</v>
      </c>
    </row>
    <row r="22" spans="1:10" ht="12.75">
      <c r="A22" s="16" t="s">
        <v>136</v>
      </c>
      <c r="B22" s="154">
        <v>40704</v>
      </c>
      <c r="C22" s="16" t="s">
        <v>140</v>
      </c>
      <c r="D22" s="16" t="s">
        <v>100</v>
      </c>
      <c r="E22" s="16" t="s">
        <v>423</v>
      </c>
      <c r="F22" s="159" t="s">
        <v>138</v>
      </c>
      <c r="G22" s="16" t="s">
        <v>79</v>
      </c>
      <c r="H22" s="16" t="s">
        <v>133</v>
      </c>
      <c r="I22" s="155">
        <v>3.5</v>
      </c>
      <c r="J22" s="155">
        <v>9</v>
      </c>
    </row>
    <row r="23" spans="1:10" ht="12.75">
      <c r="A23" s="16" t="s">
        <v>136</v>
      </c>
      <c r="B23" s="154">
        <v>40704</v>
      </c>
      <c r="C23" s="16" t="s">
        <v>140</v>
      </c>
      <c r="D23" s="16" t="s">
        <v>100</v>
      </c>
      <c r="E23" s="16" t="s">
        <v>423</v>
      </c>
      <c r="F23" s="159" t="s">
        <v>139</v>
      </c>
      <c r="G23" s="16" t="s">
        <v>79</v>
      </c>
      <c r="H23" s="16" t="s">
        <v>133</v>
      </c>
      <c r="I23" s="155">
        <v>7</v>
      </c>
      <c r="J23" s="155">
        <v>9</v>
      </c>
    </row>
    <row r="24" spans="1:10" ht="12.75">
      <c r="A24" s="16" t="s">
        <v>136</v>
      </c>
      <c r="B24" s="154">
        <v>40704</v>
      </c>
      <c r="C24" s="16" t="s">
        <v>356</v>
      </c>
      <c r="D24" s="16" t="s">
        <v>428</v>
      </c>
      <c r="E24" s="16" t="s">
        <v>423</v>
      </c>
      <c r="F24" s="159" t="s">
        <v>423</v>
      </c>
      <c r="G24" s="16" t="s">
        <v>79</v>
      </c>
      <c r="H24" s="16" t="s">
        <v>133</v>
      </c>
      <c r="I24" s="155">
        <v>11</v>
      </c>
      <c r="J24" s="155">
        <v>12</v>
      </c>
    </row>
    <row r="25" spans="1:10" ht="12.75">
      <c r="A25" s="16" t="s">
        <v>136</v>
      </c>
      <c r="B25" s="154">
        <v>40704</v>
      </c>
      <c r="C25" s="16" t="s">
        <v>140</v>
      </c>
      <c r="D25" s="16" t="s">
        <v>428</v>
      </c>
      <c r="E25" s="16" t="s">
        <v>423</v>
      </c>
      <c r="F25" s="159" t="s">
        <v>423</v>
      </c>
      <c r="G25" s="16" t="s">
        <v>79</v>
      </c>
      <c r="H25" s="16" t="s">
        <v>133</v>
      </c>
      <c r="I25" s="155">
        <v>6</v>
      </c>
      <c r="J25" s="155">
        <v>11</v>
      </c>
    </row>
    <row r="26" spans="1:10" ht="12.75">
      <c r="A26" s="16" t="s">
        <v>93</v>
      </c>
      <c r="B26" s="154">
        <v>40704</v>
      </c>
      <c r="C26" s="16" t="s">
        <v>121</v>
      </c>
      <c r="D26" s="16" t="s">
        <v>100</v>
      </c>
      <c r="E26" s="16" t="s">
        <v>423</v>
      </c>
      <c r="F26" s="159" t="s">
        <v>105</v>
      </c>
      <c r="G26" s="16" t="s">
        <v>79</v>
      </c>
      <c r="H26" s="16" t="s">
        <v>96</v>
      </c>
      <c r="I26" s="155">
        <v>18.5</v>
      </c>
      <c r="J26" s="155">
        <v>18.5</v>
      </c>
    </row>
    <row r="27" spans="1:10" ht="12.75">
      <c r="A27" s="16" t="s">
        <v>93</v>
      </c>
      <c r="B27" s="154">
        <v>40704</v>
      </c>
      <c r="C27" s="16" t="s">
        <v>171</v>
      </c>
      <c r="D27" s="16" t="s">
        <v>100</v>
      </c>
      <c r="E27" s="16" t="s">
        <v>423</v>
      </c>
      <c r="F27" s="159" t="s">
        <v>144</v>
      </c>
      <c r="G27" s="16" t="s">
        <v>79</v>
      </c>
      <c r="H27" s="16" t="s">
        <v>96</v>
      </c>
      <c r="I27" s="155">
        <v>15</v>
      </c>
      <c r="J27" s="155">
        <v>17.5</v>
      </c>
    </row>
    <row r="28" spans="1:10" ht="12.75">
      <c r="A28" s="16" t="s">
        <v>93</v>
      </c>
      <c r="B28" s="154">
        <v>40704</v>
      </c>
      <c r="C28" s="16" t="s">
        <v>171</v>
      </c>
      <c r="D28" s="16" t="s">
        <v>100</v>
      </c>
      <c r="E28" s="16" t="s">
        <v>423</v>
      </c>
      <c r="F28" s="159" t="s">
        <v>125</v>
      </c>
      <c r="G28" s="16" t="s">
        <v>79</v>
      </c>
      <c r="H28" s="16" t="s">
        <v>96</v>
      </c>
      <c r="I28" s="155">
        <v>14.5</v>
      </c>
      <c r="J28" s="155">
        <v>17</v>
      </c>
    </row>
    <row r="29" spans="1:10" ht="12.75">
      <c r="A29" s="16" t="s">
        <v>93</v>
      </c>
      <c r="B29" s="154">
        <v>40704</v>
      </c>
      <c r="C29" s="16" t="s">
        <v>171</v>
      </c>
      <c r="D29" s="16" t="s">
        <v>100</v>
      </c>
      <c r="E29" s="16" t="s">
        <v>423</v>
      </c>
      <c r="F29" s="159" t="s">
        <v>361</v>
      </c>
      <c r="G29" s="16" t="s">
        <v>79</v>
      </c>
      <c r="H29" s="16" t="s">
        <v>96</v>
      </c>
      <c r="I29" s="155">
        <v>17</v>
      </c>
      <c r="J29" s="155">
        <v>18</v>
      </c>
    </row>
    <row r="30" spans="1:10" ht="12.75">
      <c r="A30" s="16" t="s">
        <v>93</v>
      </c>
      <c r="B30" s="154">
        <v>40704</v>
      </c>
      <c r="C30" s="16" t="s">
        <v>94</v>
      </c>
      <c r="D30" s="16" t="s">
        <v>100</v>
      </c>
      <c r="E30" s="16" t="s">
        <v>423</v>
      </c>
      <c r="F30" s="159" t="s">
        <v>109</v>
      </c>
      <c r="G30" s="16" t="s">
        <v>79</v>
      </c>
      <c r="H30" s="16" t="s">
        <v>96</v>
      </c>
      <c r="I30" s="155">
        <v>14.5</v>
      </c>
      <c r="J30" s="155">
        <v>17.5</v>
      </c>
    </row>
    <row r="31" spans="1:10" ht="12.75">
      <c r="A31" s="16" t="s">
        <v>93</v>
      </c>
      <c r="B31" s="154">
        <v>40704</v>
      </c>
      <c r="C31" s="16" t="s">
        <v>94</v>
      </c>
      <c r="D31" s="16" t="s">
        <v>100</v>
      </c>
      <c r="E31" s="16" t="s">
        <v>423</v>
      </c>
      <c r="F31" s="159" t="s">
        <v>151</v>
      </c>
      <c r="G31" s="16" t="s">
        <v>79</v>
      </c>
      <c r="H31" s="16" t="s">
        <v>96</v>
      </c>
      <c r="I31" s="155">
        <v>16.5</v>
      </c>
      <c r="J31" s="155">
        <v>18</v>
      </c>
    </row>
    <row r="32" spans="1:10" ht="12.75">
      <c r="A32" s="16" t="s">
        <v>93</v>
      </c>
      <c r="B32" s="154">
        <v>40704</v>
      </c>
      <c r="C32" s="16" t="s">
        <v>148</v>
      </c>
      <c r="D32" s="16" t="s">
        <v>62</v>
      </c>
      <c r="E32" s="16" t="s">
        <v>423</v>
      </c>
      <c r="F32" s="159" t="s">
        <v>362</v>
      </c>
      <c r="G32" s="16" t="s">
        <v>79</v>
      </c>
      <c r="H32" s="16" t="s">
        <v>96</v>
      </c>
      <c r="I32" s="155">
        <v>15</v>
      </c>
      <c r="J32" s="155">
        <v>16.5</v>
      </c>
    </row>
    <row r="33" spans="1:10" ht="12.75">
      <c r="A33" s="16" t="s">
        <v>93</v>
      </c>
      <c r="B33" s="154">
        <v>40704</v>
      </c>
      <c r="C33" s="16" t="s">
        <v>141</v>
      </c>
      <c r="D33" s="16" t="s">
        <v>62</v>
      </c>
      <c r="E33" s="16" t="s">
        <v>423</v>
      </c>
      <c r="F33" s="159" t="s">
        <v>105</v>
      </c>
      <c r="G33" s="16" t="s">
        <v>79</v>
      </c>
      <c r="H33" s="16" t="s">
        <v>96</v>
      </c>
      <c r="I33" s="155">
        <v>14</v>
      </c>
      <c r="J33" s="155">
        <v>15.5</v>
      </c>
    </row>
    <row r="34" spans="1:10" ht="12.75">
      <c r="A34" s="16" t="s">
        <v>93</v>
      </c>
      <c r="B34" s="154">
        <v>40704</v>
      </c>
      <c r="C34" s="16" t="s">
        <v>141</v>
      </c>
      <c r="D34" s="16" t="s">
        <v>62</v>
      </c>
      <c r="E34" s="16" t="s">
        <v>423</v>
      </c>
      <c r="F34" s="159" t="s">
        <v>363</v>
      </c>
      <c r="G34" s="16" t="s">
        <v>79</v>
      </c>
      <c r="H34" s="16" t="s">
        <v>96</v>
      </c>
      <c r="I34" s="155">
        <v>15</v>
      </c>
      <c r="J34" s="155">
        <v>16</v>
      </c>
    </row>
    <row r="35" spans="1:10" ht="12.75">
      <c r="A35" s="16" t="s">
        <v>93</v>
      </c>
      <c r="B35" s="154">
        <v>40704</v>
      </c>
      <c r="C35" s="16" t="s">
        <v>94</v>
      </c>
      <c r="D35" s="16" t="s">
        <v>62</v>
      </c>
      <c r="E35" s="16" t="s">
        <v>423</v>
      </c>
      <c r="F35" s="159" t="s">
        <v>144</v>
      </c>
      <c r="G35" s="16" t="s">
        <v>79</v>
      </c>
      <c r="H35" s="16" t="s">
        <v>96</v>
      </c>
      <c r="I35" s="155">
        <v>15</v>
      </c>
      <c r="J35" s="155">
        <v>16.5</v>
      </c>
    </row>
    <row r="36" spans="1:10" ht="12.75">
      <c r="A36" s="16" t="s">
        <v>93</v>
      </c>
      <c r="B36" s="154">
        <v>40704</v>
      </c>
      <c r="C36" s="16" t="s">
        <v>94</v>
      </c>
      <c r="D36" s="16" t="s">
        <v>62</v>
      </c>
      <c r="E36" s="16" t="s">
        <v>423</v>
      </c>
      <c r="F36" s="159" t="s">
        <v>125</v>
      </c>
      <c r="G36" s="16" t="s">
        <v>79</v>
      </c>
      <c r="H36" s="16" t="s">
        <v>96</v>
      </c>
      <c r="I36" s="155">
        <v>15.5</v>
      </c>
      <c r="J36" s="155">
        <v>16</v>
      </c>
    </row>
    <row r="37" spans="1:10" ht="12.75">
      <c r="A37" s="16" t="s">
        <v>93</v>
      </c>
      <c r="B37" s="154">
        <v>40704</v>
      </c>
      <c r="C37" s="16" t="s">
        <v>121</v>
      </c>
      <c r="D37" s="16" t="s">
        <v>76</v>
      </c>
      <c r="E37" s="16" t="s">
        <v>423</v>
      </c>
      <c r="F37" s="159" t="s">
        <v>109</v>
      </c>
      <c r="G37" s="16" t="s">
        <v>79</v>
      </c>
      <c r="H37" s="16" t="s">
        <v>437</v>
      </c>
      <c r="I37" s="155">
        <v>15</v>
      </c>
      <c r="J37" s="155">
        <v>18</v>
      </c>
    </row>
    <row r="38" spans="1:10" ht="12.75">
      <c r="A38" s="16" t="s">
        <v>93</v>
      </c>
      <c r="B38" s="154">
        <v>40704</v>
      </c>
      <c r="C38" s="16" t="s">
        <v>121</v>
      </c>
      <c r="D38" s="16" t="s">
        <v>76</v>
      </c>
      <c r="E38" s="16" t="s">
        <v>423</v>
      </c>
      <c r="F38" s="159" t="s">
        <v>364</v>
      </c>
      <c r="G38" s="16" t="s">
        <v>79</v>
      </c>
      <c r="H38" s="16" t="s">
        <v>437</v>
      </c>
      <c r="I38" s="155">
        <v>14</v>
      </c>
      <c r="J38" s="155">
        <v>17.5</v>
      </c>
    </row>
    <row r="39" spans="1:10" ht="12.75">
      <c r="A39" s="16" t="s">
        <v>93</v>
      </c>
      <c r="B39" s="154">
        <v>40704</v>
      </c>
      <c r="C39" s="16" t="s">
        <v>121</v>
      </c>
      <c r="D39" s="16" t="s">
        <v>76</v>
      </c>
      <c r="E39" s="16" t="s">
        <v>423</v>
      </c>
      <c r="F39" s="159" t="s">
        <v>142</v>
      </c>
      <c r="G39" s="16" t="s">
        <v>79</v>
      </c>
      <c r="H39" s="16" t="s">
        <v>437</v>
      </c>
      <c r="I39" s="155">
        <v>12</v>
      </c>
      <c r="J39" s="155">
        <v>16.5</v>
      </c>
    </row>
    <row r="40" spans="1:10" ht="12.75">
      <c r="A40" s="16" t="s">
        <v>93</v>
      </c>
      <c r="B40" s="154">
        <v>40704</v>
      </c>
      <c r="C40" s="16" t="s">
        <v>121</v>
      </c>
      <c r="D40" s="16" t="s">
        <v>76</v>
      </c>
      <c r="E40" s="16" t="s">
        <v>423</v>
      </c>
      <c r="F40" s="159" t="s">
        <v>80</v>
      </c>
      <c r="G40" s="16" t="s">
        <v>79</v>
      </c>
      <c r="H40" s="16" t="s">
        <v>437</v>
      </c>
      <c r="I40" s="155">
        <v>11.5</v>
      </c>
      <c r="J40" s="155">
        <v>15</v>
      </c>
    </row>
    <row r="41" spans="1:10" ht="12.75">
      <c r="A41" s="16" t="s">
        <v>93</v>
      </c>
      <c r="B41" s="154">
        <v>40704</v>
      </c>
      <c r="C41" s="16" t="s">
        <v>121</v>
      </c>
      <c r="D41" s="16" t="s">
        <v>76</v>
      </c>
      <c r="E41" s="16" t="s">
        <v>423</v>
      </c>
      <c r="F41" s="159" t="s">
        <v>83</v>
      </c>
      <c r="G41" s="16" t="s">
        <v>79</v>
      </c>
      <c r="H41" s="16" t="s">
        <v>437</v>
      </c>
      <c r="I41" s="155">
        <v>17</v>
      </c>
      <c r="J41" s="155">
        <v>17.5</v>
      </c>
    </row>
    <row r="42" spans="1:10" ht="12.75">
      <c r="A42" s="16" t="s">
        <v>93</v>
      </c>
      <c r="B42" s="154">
        <v>40704</v>
      </c>
      <c r="C42" s="16" t="s">
        <v>121</v>
      </c>
      <c r="D42" s="16" t="s">
        <v>76</v>
      </c>
      <c r="E42" s="16" t="s">
        <v>423</v>
      </c>
      <c r="F42" s="159" t="s">
        <v>151</v>
      </c>
      <c r="G42" s="16" t="s">
        <v>79</v>
      </c>
      <c r="H42" s="16" t="s">
        <v>437</v>
      </c>
      <c r="I42" s="155">
        <v>16</v>
      </c>
      <c r="J42" s="155">
        <v>18</v>
      </c>
    </row>
    <row r="43" spans="1:10" ht="12.75">
      <c r="A43" s="16" t="s">
        <v>93</v>
      </c>
      <c r="B43" s="154">
        <v>40704</v>
      </c>
      <c r="C43" s="16" t="s">
        <v>171</v>
      </c>
      <c r="D43" s="16" t="s">
        <v>76</v>
      </c>
      <c r="E43" s="16" t="s">
        <v>423</v>
      </c>
      <c r="F43" s="159" t="s">
        <v>144</v>
      </c>
      <c r="G43" s="16" t="s">
        <v>79</v>
      </c>
      <c r="H43" s="16" t="s">
        <v>96</v>
      </c>
      <c r="I43" s="155">
        <v>16.3</v>
      </c>
      <c r="J43" s="155">
        <v>17</v>
      </c>
    </row>
    <row r="44" spans="1:10" ht="12.75">
      <c r="A44" s="16" t="s">
        <v>93</v>
      </c>
      <c r="B44" s="154">
        <v>40704</v>
      </c>
      <c r="C44" s="16" t="s">
        <v>171</v>
      </c>
      <c r="D44" s="16" t="s">
        <v>76</v>
      </c>
      <c r="E44" s="16" t="s">
        <v>423</v>
      </c>
      <c r="F44" s="159" t="s">
        <v>365</v>
      </c>
      <c r="G44" s="16" t="s">
        <v>79</v>
      </c>
      <c r="H44" s="16" t="s">
        <v>96</v>
      </c>
      <c r="I44" s="155">
        <v>15.8</v>
      </c>
      <c r="J44" s="155">
        <v>16</v>
      </c>
    </row>
    <row r="45" spans="1:10" ht="12.75">
      <c r="A45" s="16" t="s">
        <v>93</v>
      </c>
      <c r="B45" s="154">
        <v>40704</v>
      </c>
      <c r="C45" s="16" t="s">
        <v>171</v>
      </c>
      <c r="D45" s="16" t="s">
        <v>76</v>
      </c>
      <c r="E45" s="16" t="s">
        <v>423</v>
      </c>
      <c r="F45" s="159" t="s">
        <v>361</v>
      </c>
      <c r="G45" s="16" t="s">
        <v>79</v>
      </c>
      <c r="H45" s="16" t="s">
        <v>96</v>
      </c>
      <c r="I45" s="155">
        <v>16.5</v>
      </c>
      <c r="J45" s="155">
        <v>17.3</v>
      </c>
    </row>
    <row r="46" spans="1:10" ht="12.75">
      <c r="A46" s="16" t="s">
        <v>93</v>
      </c>
      <c r="B46" s="154">
        <v>40704</v>
      </c>
      <c r="C46" s="16" t="s">
        <v>94</v>
      </c>
      <c r="D46" s="16" t="s">
        <v>76</v>
      </c>
      <c r="E46" s="16" t="s">
        <v>423</v>
      </c>
      <c r="F46" s="159" t="s">
        <v>109</v>
      </c>
      <c r="G46" s="16" t="s">
        <v>79</v>
      </c>
      <c r="H46" s="16" t="s">
        <v>437</v>
      </c>
      <c r="I46" s="155">
        <v>16</v>
      </c>
      <c r="J46" s="155">
        <v>17.3</v>
      </c>
    </row>
    <row r="47" spans="1:10" ht="12.75">
      <c r="A47" s="16" t="s">
        <v>93</v>
      </c>
      <c r="B47" s="154">
        <v>40704</v>
      </c>
      <c r="C47" s="16" t="s">
        <v>94</v>
      </c>
      <c r="D47" s="16" t="s">
        <v>76</v>
      </c>
      <c r="E47" s="16" t="s">
        <v>423</v>
      </c>
      <c r="F47" s="159" t="s">
        <v>145</v>
      </c>
      <c r="G47" s="16" t="s">
        <v>79</v>
      </c>
      <c r="H47" s="16" t="s">
        <v>437</v>
      </c>
      <c r="I47" s="155">
        <v>14.5</v>
      </c>
      <c r="J47" s="155">
        <v>15</v>
      </c>
    </row>
    <row r="48" spans="1:10" ht="12.75">
      <c r="A48" s="16" t="s">
        <v>93</v>
      </c>
      <c r="B48" s="154">
        <v>40704</v>
      </c>
      <c r="C48" s="16" t="s">
        <v>94</v>
      </c>
      <c r="D48" s="16" t="s">
        <v>76</v>
      </c>
      <c r="E48" s="16" t="s">
        <v>423</v>
      </c>
      <c r="F48" s="159" t="s">
        <v>146</v>
      </c>
      <c r="G48" s="16" t="s">
        <v>79</v>
      </c>
      <c r="H48" s="16" t="s">
        <v>437</v>
      </c>
      <c r="I48" s="155">
        <v>14.5</v>
      </c>
      <c r="J48" s="155">
        <v>16.8</v>
      </c>
    </row>
    <row r="49" spans="1:10" ht="12.75">
      <c r="A49" s="16" t="s">
        <v>93</v>
      </c>
      <c r="B49" s="154">
        <v>40704</v>
      </c>
      <c r="C49" s="16" t="s">
        <v>94</v>
      </c>
      <c r="D49" s="16" t="s">
        <v>76</v>
      </c>
      <c r="E49" s="16" t="s">
        <v>423</v>
      </c>
      <c r="F49" s="159" t="s">
        <v>147</v>
      </c>
      <c r="G49" s="16" t="s">
        <v>79</v>
      </c>
      <c r="H49" s="16" t="s">
        <v>437</v>
      </c>
      <c r="I49" s="155">
        <v>14.5</v>
      </c>
      <c r="J49" s="155">
        <v>18.3</v>
      </c>
    </row>
    <row r="50" spans="1:10" ht="12.75">
      <c r="A50" s="16" t="s">
        <v>93</v>
      </c>
      <c r="B50" s="154">
        <v>40704</v>
      </c>
      <c r="C50" s="16" t="s">
        <v>148</v>
      </c>
      <c r="D50" s="16" t="s">
        <v>428</v>
      </c>
      <c r="E50" s="16" t="s">
        <v>423</v>
      </c>
      <c r="F50" s="159" t="s">
        <v>366</v>
      </c>
      <c r="G50" s="16" t="s">
        <v>79</v>
      </c>
      <c r="H50" s="16" t="s">
        <v>96</v>
      </c>
      <c r="I50" s="155">
        <v>15</v>
      </c>
      <c r="J50" s="155">
        <v>17.5</v>
      </c>
    </row>
    <row r="51" spans="1:10" ht="12.75">
      <c r="A51" s="16" t="s">
        <v>93</v>
      </c>
      <c r="B51" s="154">
        <v>40704</v>
      </c>
      <c r="C51" s="16" t="s">
        <v>148</v>
      </c>
      <c r="D51" s="16" t="s">
        <v>428</v>
      </c>
      <c r="E51" s="16" t="s">
        <v>423</v>
      </c>
      <c r="F51" s="159" t="s">
        <v>143</v>
      </c>
      <c r="G51" s="16" t="s">
        <v>79</v>
      </c>
      <c r="H51" s="16" t="s">
        <v>96</v>
      </c>
      <c r="I51" s="155">
        <v>15.5</v>
      </c>
      <c r="J51" s="155">
        <v>16</v>
      </c>
    </row>
    <row r="52" spans="1:10" ht="12.75">
      <c r="A52" s="16" t="s">
        <v>93</v>
      </c>
      <c r="B52" s="154">
        <v>40704</v>
      </c>
      <c r="C52" s="16" t="s">
        <v>148</v>
      </c>
      <c r="D52" s="16" t="s">
        <v>428</v>
      </c>
      <c r="E52" s="16" t="s">
        <v>423</v>
      </c>
      <c r="F52" s="159" t="s">
        <v>367</v>
      </c>
      <c r="G52" s="16" t="s">
        <v>79</v>
      </c>
      <c r="H52" s="16" t="s">
        <v>149</v>
      </c>
      <c r="I52" s="155">
        <v>11</v>
      </c>
      <c r="J52" s="155">
        <v>11</v>
      </c>
    </row>
    <row r="53" spans="1:10" ht="12.75">
      <c r="A53" s="16" t="s">
        <v>93</v>
      </c>
      <c r="B53" s="154">
        <v>40704</v>
      </c>
      <c r="C53" s="16" t="s">
        <v>150</v>
      </c>
      <c r="D53" s="16" t="s">
        <v>428</v>
      </c>
      <c r="E53" s="16" t="s">
        <v>423</v>
      </c>
      <c r="F53" s="159" t="s">
        <v>146</v>
      </c>
      <c r="G53" s="16" t="s">
        <v>79</v>
      </c>
      <c r="H53" s="16" t="s">
        <v>96</v>
      </c>
      <c r="I53" s="155">
        <v>13.5</v>
      </c>
      <c r="J53" s="155">
        <v>16</v>
      </c>
    </row>
    <row r="54" spans="1:10" ht="12.75">
      <c r="A54" s="16" t="s">
        <v>93</v>
      </c>
      <c r="B54" s="154">
        <v>40704</v>
      </c>
      <c r="C54" s="16" t="s">
        <v>150</v>
      </c>
      <c r="D54" s="16" t="s">
        <v>428</v>
      </c>
      <c r="E54" s="16" t="s">
        <v>423</v>
      </c>
      <c r="F54" s="159" t="s">
        <v>368</v>
      </c>
      <c r="G54" s="16" t="s">
        <v>79</v>
      </c>
      <c r="H54" s="16" t="s">
        <v>96</v>
      </c>
      <c r="I54" s="155">
        <v>14</v>
      </c>
      <c r="J54" s="155">
        <v>17.5</v>
      </c>
    </row>
    <row r="55" spans="1:10" ht="12.75">
      <c r="A55" s="16" t="s">
        <v>93</v>
      </c>
      <c r="B55" s="154">
        <v>40704</v>
      </c>
      <c r="C55" s="16" t="s">
        <v>121</v>
      </c>
      <c r="D55" s="16" t="s">
        <v>428</v>
      </c>
      <c r="E55" s="16" t="s">
        <v>423</v>
      </c>
      <c r="F55" s="159" t="s">
        <v>106</v>
      </c>
      <c r="G55" s="16" t="s">
        <v>79</v>
      </c>
      <c r="H55" s="16" t="s">
        <v>96</v>
      </c>
      <c r="I55" s="155">
        <v>15</v>
      </c>
      <c r="J55" s="155">
        <v>18</v>
      </c>
    </row>
    <row r="56" spans="1:10" ht="12.75">
      <c r="A56" s="16" t="s">
        <v>93</v>
      </c>
      <c r="B56" s="154">
        <v>40704</v>
      </c>
      <c r="C56" s="16" t="s">
        <v>121</v>
      </c>
      <c r="D56" s="16" t="s">
        <v>428</v>
      </c>
      <c r="E56" s="16" t="s">
        <v>423</v>
      </c>
      <c r="F56" s="159" t="s">
        <v>142</v>
      </c>
      <c r="G56" s="16" t="s">
        <v>79</v>
      </c>
      <c r="H56" s="16" t="s">
        <v>96</v>
      </c>
      <c r="I56" s="155">
        <v>14.5</v>
      </c>
      <c r="J56" s="155">
        <v>17</v>
      </c>
    </row>
    <row r="57" spans="1:10" ht="12.75">
      <c r="A57" s="16" t="s">
        <v>93</v>
      </c>
      <c r="B57" s="154">
        <v>40704</v>
      </c>
      <c r="C57" s="16" t="s">
        <v>121</v>
      </c>
      <c r="D57" s="16" t="s">
        <v>428</v>
      </c>
      <c r="E57" s="16" t="s">
        <v>423</v>
      </c>
      <c r="F57" s="159" t="s">
        <v>147</v>
      </c>
      <c r="G57" s="16" t="s">
        <v>79</v>
      </c>
      <c r="H57" s="16" t="s">
        <v>96</v>
      </c>
      <c r="I57" s="155">
        <v>17</v>
      </c>
      <c r="J57" s="155">
        <v>18.5</v>
      </c>
    </row>
    <row r="58" spans="1:10" ht="12.75">
      <c r="A58" s="16" t="s">
        <v>221</v>
      </c>
      <c r="B58" s="154">
        <v>40704</v>
      </c>
      <c r="C58" s="16" t="s">
        <v>369</v>
      </c>
      <c r="D58" s="16" t="s">
        <v>62</v>
      </c>
      <c r="E58" s="16" t="s">
        <v>423</v>
      </c>
      <c r="F58" s="159" t="s">
        <v>370</v>
      </c>
      <c r="G58" s="16" t="s">
        <v>79</v>
      </c>
      <c r="H58" s="16" t="s">
        <v>152</v>
      </c>
      <c r="I58" s="155">
        <v>11</v>
      </c>
      <c r="J58" s="155">
        <v>11.5</v>
      </c>
    </row>
    <row r="59" spans="1:10" ht="12.75">
      <c r="A59" s="16" t="s">
        <v>221</v>
      </c>
      <c r="B59" s="154">
        <v>40704</v>
      </c>
      <c r="C59" s="16" t="s">
        <v>369</v>
      </c>
      <c r="D59" s="16" t="s">
        <v>428</v>
      </c>
      <c r="E59" s="16" t="s">
        <v>423</v>
      </c>
      <c r="F59" s="159" t="s">
        <v>371</v>
      </c>
      <c r="G59" s="16" t="s">
        <v>79</v>
      </c>
      <c r="H59" s="16" t="s">
        <v>152</v>
      </c>
      <c r="I59" s="155">
        <v>10</v>
      </c>
      <c r="J59" s="155">
        <v>11.5</v>
      </c>
    </row>
    <row r="60" spans="1:10" ht="12.75">
      <c r="A60" s="16" t="s">
        <v>221</v>
      </c>
      <c r="B60" s="154">
        <v>40704</v>
      </c>
      <c r="C60" s="16" t="s">
        <v>369</v>
      </c>
      <c r="D60" s="16" t="s">
        <v>428</v>
      </c>
      <c r="E60" s="16" t="s">
        <v>423</v>
      </c>
      <c r="F60" s="159" t="s">
        <v>372</v>
      </c>
      <c r="G60" s="16" t="s">
        <v>79</v>
      </c>
      <c r="H60" s="16" t="s">
        <v>152</v>
      </c>
      <c r="I60" s="155">
        <v>10.5</v>
      </c>
      <c r="J60" s="155">
        <v>13</v>
      </c>
    </row>
    <row r="61" spans="1:10" ht="12.75">
      <c r="A61" s="16" t="s">
        <v>221</v>
      </c>
      <c r="B61" s="154">
        <v>40704</v>
      </c>
      <c r="C61" s="16" t="s">
        <v>369</v>
      </c>
      <c r="D61" s="16" t="s">
        <v>428</v>
      </c>
      <c r="E61" s="16" t="s">
        <v>423</v>
      </c>
      <c r="F61" s="159" t="s">
        <v>373</v>
      </c>
      <c r="G61" s="16" t="s">
        <v>79</v>
      </c>
      <c r="H61" s="16" t="s">
        <v>152</v>
      </c>
      <c r="I61" s="155">
        <v>11</v>
      </c>
      <c r="J61" s="155">
        <v>13</v>
      </c>
    </row>
    <row r="62" spans="1:10" ht="12.75">
      <c r="A62" s="16" t="s">
        <v>221</v>
      </c>
      <c r="B62" s="154">
        <v>40704</v>
      </c>
      <c r="C62" s="16" t="s">
        <v>369</v>
      </c>
      <c r="D62" s="16" t="s">
        <v>428</v>
      </c>
      <c r="E62" s="16" t="s">
        <v>423</v>
      </c>
      <c r="F62" s="159" t="s">
        <v>374</v>
      </c>
      <c r="G62" s="16" t="s">
        <v>79</v>
      </c>
      <c r="H62" s="16" t="s">
        <v>152</v>
      </c>
      <c r="I62" s="155">
        <v>11</v>
      </c>
      <c r="J62" s="155">
        <v>12</v>
      </c>
    </row>
    <row r="63" spans="1:10" ht="12.75">
      <c r="A63" s="16" t="s">
        <v>99</v>
      </c>
      <c r="B63" s="154">
        <v>40704</v>
      </c>
      <c r="C63" s="16" t="s">
        <v>435</v>
      </c>
      <c r="D63" s="16" t="s">
        <v>100</v>
      </c>
      <c r="E63" s="16" t="s">
        <v>423</v>
      </c>
      <c r="F63" s="159" t="s">
        <v>128</v>
      </c>
      <c r="G63" s="16" t="s">
        <v>79</v>
      </c>
      <c r="H63" s="16" t="s">
        <v>96</v>
      </c>
      <c r="I63" s="155">
        <v>19</v>
      </c>
      <c r="J63" s="155">
        <v>19.5</v>
      </c>
    </row>
    <row r="64" spans="1:10" ht="12.75">
      <c r="A64" s="16" t="s">
        <v>99</v>
      </c>
      <c r="B64" s="154">
        <v>40704</v>
      </c>
      <c r="C64" s="16" t="s">
        <v>435</v>
      </c>
      <c r="D64" s="16" t="s">
        <v>100</v>
      </c>
      <c r="E64" s="16" t="s">
        <v>423</v>
      </c>
      <c r="F64" s="159" t="s">
        <v>143</v>
      </c>
      <c r="G64" s="16" t="s">
        <v>79</v>
      </c>
      <c r="H64" s="16" t="s">
        <v>96</v>
      </c>
      <c r="I64" s="155">
        <v>20</v>
      </c>
      <c r="J64" s="155">
        <v>20.5</v>
      </c>
    </row>
    <row r="65" spans="1:10" ht="12.75">
      <c r="A65" s="16" t="s">
        <v>99</v>
      </c>
      <c r="B65" s="154">
        <v>40704</v>
      </c>
      <c r="C65" s="16" t="s">
        <v>435</v>
      </c>
      <c r="D65" s="16" t="s">
        <v>100</v>
      </c>
      <c r="E65" s="16" t="s">
        <v>423</v>
      </c>
      <c r="F65" s="159" t="s">
        <v>108</v>
      </c>
      <c r="G65" s="16" t="s">
        <v>79</v>
      </c>
      <c r="H65" s="16" t="s">
        <v>152</v>
      </c>
      <c r="I65" s="155">
        <v>11.5</v>
      </c>
      <c r="J65" s="155">
        <v>12</v>
      </c>
    </row>
    <row r="66" spans="1:10" ht="12.75">
      <c r="A66" s="16" t="s">
        <v>99</v>
      </c>
      <c r="B66" s="154">
        <v>40704</v>
      </c>
      <c r="C66" s="16" t="s">
        <v>425</v>
      </c>
      <c r="D66" s="16" t="s">
        <v>100</v>
      </c>
      <c r="E66" s="16" t="s">
        <v>423</v>
      </c>
      <c r="F66" s="159" t="s">
        <v>128</v>
      </c>
      <c r="G66" s="16" t="s">
        <v>79</v>
      </c>
      <c r="H66" s="16" t="s">
        <v>96</v>
      </c>
      <c r="I66" s="155">
        <v>14.5</v>
      </c>
      <c r="J66" s="155">
        <v>17</v>
      </c>
    </row>
    <row r="67" spans="1:10" ht="12.75">
      <c r="A67" s="16" t="s">
        <v>99</v>
      </c>
      <c r="B67" s="154">
        <v>40704</v>
      </c>
      <c r="C67" s="16" t="s">
        <v>425</v>
      </c>
      <c r="D67" s="16" t="s">
        <v>100</v>
      </c>
      <c r="E67" s="16" t="s">
        <v>423</v>
      </c>
      <c r="F67" s="159" t="s">
        <v>375</v>
      </c>
      <c r="G67" s="16" t="s">
        <v>79</v>
      </c>
      <c r="H67" s="16" t="s">
        <v>152</v>
      </c>
      <c r="I67" s="155">
        <v>13.5</v>
      </c>
      <c r="J67" s="155">
        <v>15.5</v>
      </c>
    </row>
    <row r="68" spans="1:10" ht="12.75">
      <c r="A68" s="16" t="s">
        <v>99</v>
      </c>
      <c r="B68" s="154">
        <v>40704</v>
      </c>
      <c r="C68" s="16" t="s">
        <v>425</v>
      </c>
      <c r="D68" s="16" t="s">
        <v>100</v>
      </c>
      <c r="E68" s="16" t="s">
        <v>423</v>
      </c>
      <c r="F68" s="159" t="s">
        <v>143</v>
      </c>
      <c r="G68" s="16" t="s">
        <v>79</v>
      </c>
      <c r="H68" s="16" t="s">
        <v>96</v>
      </c>
      <c r="I68" s="155">
        <v>17.5</v>
      </c>
      <c r="J68" s="155">
        <v>18.5</v>
      </c>
    </row>
    <row r="69" spans="1:10" ht="12.75">
      <c r="A69" s="16" t="s">
        <v>99</v>
      </c>
      <c r="B69" s="154">
        <v>40704</v>
      </c>
      <c r="C69" s="16" t="s">
        <v>425</v>
      </c>
      <c r="D69" s="16" t="s">
        <v>100</v>
      </c>
      <c r="E69" s="16" t="s">
        <v>423</v>
      </c>
      <c r="F69" s="159" t="s">
        <v>151</v>
      </c>
      <c r="G69" s="16" t="s">
        <v>79</v>
      </c>
      <c r="H69" s="16" t="s">
        <v>152</v>
      </c>
      <c r="I69" s="155">
        <v>10</v>
      </c>
      <c r="J69" s="155">
        <v>14.5</v>
      </c>
    </row>
    <row r="70" spans="1:10" ht="12.75">
      <c r="A70" s="16" t="s">
        <v>99</v>
      </c>
      <c r="B70" s="154">
        <v>40704</v>
      </c>
      <c r="C70" s="16" t="s">
        <v>425</v>
      </c>
      <c r="D70" s="16" t="s">
        <v>76</v>
      </c>
      <c r="E70" s="16" t="s">
        <v>423</v>
      </c>
      <c r="F70" s="159" t="s">
        <v>125</v>
      </c>
      <c r="G70" s="16" t="s">
        <v>79</v>
      </c>
      <c r="H70" s="16" t="s">
        <v>96</v>
      </c>
      <c r="I70" s="155">
        <v>15.5</v>
      </c>
      <c r="J70" s="155">
        <v>15.5</v>
      </c>
    </row>
    <row r="71" spans="1:10" ht="12.75">
      <c r="A71" s="16" t="s">
        <v>99</v>
      </c>
      <c r="B71" s="154">
        <v>40704</v>
      </c>
      <c r="C71" s="16" t="s">
        <v>425</v>
      </c>
      <c r="D71" s="16" t="s">
        <v>76</v>
      </c>
      <c r="E71" s="16" t="s">
        <v>423</v>
      </c>
      <c r="F71" s="159" t="s">
        <v>376</v>
      </c>
      <c r="G71" s="16" t="s">
        <v>79</v>
      </c>
      <c r="H71" s="16" t="s">
        <v>152</v>
      </c>
      <c r="I71" s="155">
        <v>12.5</v>
      </c>
      <c r="J71" s="155">
        <v>14.5</v>
      </c>
    </row>
    <row r="72" spans="1:10" ht="12.75">
      <c r="A72" s="16" t="s">
        <v>99</v>
      </c>
      <c r="B72" s="154">
        <v>40704</v>
      </c>
      <c r="C72" s="16" t="s">
        <v>425</v>
      </c>
      <c r="D72" s="16" t="s">
        <v>76</v>
      </c>
      <c r="E72" s="16" t="s">
        <v>423</v>
      </c>
      <c r="F72" s="159" t="s">
        <v>147</v>
      </c>
      <c r="G72" s="16" t="s">
        <v>79</v>
      </c>
      <c r="H72" s="16" t="s">
        <v>152</v>
      </c>
      <c r="I72" s="155">
        <v>13</v>
      </c>
      <c r="J72" s="155">
        <v>14.5</v>
      </c>
    </row>
    <row r="73" spans="1:10" ht="12.75">
      <c r="A73" s="16" t="s">
        <v>99</v>
      </c>
      <c r="B73" s="154">
        <v>40704</v>
      </c>
      <c r="C73" s="16" t="s">
        <v>425</v>
      </c>
      <c r="D73" s="16" t="s">
        <v>428</v>
      </c>
      <c r="E73" s="16" t="s">
        <v>423</v>
      </c>
      <c r="F73" s="159" t="s">
        <v>377</v>
      </c>
      <c r="G73" s="16" t="s">
        <v>79</v>
      </c>
      <c r="H73" s="16" t="s">
        <v>149</v>
      </c>
      <c r="I73" s="155">
        <v>10</v>
      </c>
      <c r="J73" s="155">
        <v>12.5</v>
      </c>
    </row>
    <row r="74" spans="1:10" ht="12.75">
      <c r="A74" s="16" t="s">
        <v>99</v>
      </c>
      <c r="B74" s="154">
        <v>40704</v>
      </c>
      <c r="C74" s="16" t="s">
        <v>425</v>
      </c>
      <c r="D74" s="16" t="s">
        <v>428</v>
      </c>
      <c r="E74" s="16" t="s">
        <v>423</v>
      </c>
      <c r="F74" s="159" t="s">
        <v>378</v>
      </c>
      <c r="G74" s="16" t="s">
        <v>79</v>
      </c>
      <c r="H74" s="16" t="s">
        <v>149</v>
      </c>
      <c r="I74" s="155">
        <v>11.5</v>
      </c>
      <c r="J74" s="155">
        <v>12.5</v>
      </c>
    </row>
    <row r="75" spans="1:10" ht="12.75">
      <c r="A75" s="16" t="s">
        <v>99</v>
      </c>
      <c r="B75" s="154">
        <v>40704</v>
      </c>
      <c r="C75" s="16" t="s">
        <v>425</v>
      </c>
      <c r="D75" s="16" t="s">
        <v>428</v>
      </c>
      <c r="E75" s="16" t="s">
        <v>423</v>
      </c>
      <c r="F75" s="159" t="s">
        <v>379</v>
      </c>
      <c r="G75" s="16" t="s">
        <v>79</v>
      </c>
      <c r="H75" s="16" t="s">
        <v>149</v>
      </c>
      <c r="I75" s="155">
        <v>11</v>
      </c>
      <c r="J75" s="155">
        <v>12.5</v>
      </c>
    </row>
    <row r="76" spans="1:10" ht="12.75">
      <c r="A76" s="16" t="s">
        <v>99</v>
      </c>
      <c r="B76" s="154">
        <v>40704</v>
      </c>
      <c r="C76" s="16" t="s">
        <v>425</v>
      </c>
      <c r="D76" s="16" t="s">
        <v>428</v>
      </c>
      <c r="E76" s="16" t="s">
        <v>423</v>
      </c>
      <c r="F76" s="159" t="s">
        <v>380</v>
      </c>
      <c r="G76" s="16" t="s">
        <v>79</v>
      </c>
      <c r="H76" s="16" t="s">
        <v>149</v>
      </c>
      <c r="I76" s="155">
        <v>11</v>
      </c>
      <c r="J76" s="155">
        <v>12</v>
      </c>
    </row>
    <row r="77" spans="1:10" ht="12.75">
      <c r="A77" s="16" t="s">
        <v>381</v>
      </c>
      <c r="B77" s="154">
        <v>40704</v>
      </c>
      <c r="C77" s="16" t="s">
        <v>382</v>
      </c>
      <c r="D77" s="16" t="s">
        <v>100</v>
      </c>
      <c r="E77" s="16" t="s">
        <v>423</v>
      </c>
      <c r="F77" s="159" t="s">
        <v>383</v>
      </c>
      <c r="G77" s="16" t="s">
        <v>79</v>
      </c>
      <c r="H77" s="16" t="s">
        <v>152</v>
      </c>
      <c r="I77" s="155">
        <v>10.5</v>
      </c>
      <c r="J77" s="155">
        <v>11.5</v>
      </c>
    </row>
    <row r="78" spans="1:10" ht="12.75">
      <c r="A78" s="16" t="s">
        <v>381</v>
      </c>
      <c r="B78" s="154">
        <v>40704</v>
      </c>
      <c r="C78" s="16" t="s">
        <v>382</v>
      </c>
      <c r="D78" s="16" t="s">
        <v>100</v>
      </c>
      <c r="E78" s="16" t="s">
        <v>423</v>
      </c>
      <c r="F78" s="159" t="s">
        <v>384</v>
      </c>
      <c r="G78" s="16" t="s">
        <v>79</v>
      </c>
      <c r="H78" s="16" t="s">
        <v>152</v>
      </c>
      <c r="I78" s="155">
        <v>9</v>
      </c>
      <c r="J78" s="155">
        <v>10.5</v>
      </c>
    </row>
    <row r="79" spans="1:10" ht="12.75">
      <c r="A79" s="16" t="s">
        <v>381</v>
      </c>
      <c r="B79" s="154">
        <v>40704</v>
      </c>
      <c r="C79" s="16" t="s">
        <v>385</v>
      </c>
      <c r="D79" s="16" t="s">
        <v>100</v>
      </c>
      <c r="E79" s="16" t="s">
        <v>423</v>
      </c>
      <c r="F79" s="159" t="s">
        <v>386</v>
      </c>
      <c r="G79" s="16" t="s">
        <v>79</v>
      </c>
      <c r="H79" s="16" t="s">
        <v>152</v>
      </c>
      <c r="I79" s="155">
        <v>11.5</v>
      </c>
      <c r="J79" s="155">
        <v>12.5</v>
      </c>
    </row>
    <row r="80" spans="1:10" ht="12.75">
      <c r="A80" s="16" t="s">
        <v>381</v>
      </c>
      <c r="B80" s="154">
        <v>40704</v>
      </c>
      <c r="C80" s="16" t="s">
        <v>385</v>
      </c>
      <c r="D80" s="16" t="s">
        <v>100</v>
      </c>
      <c r="E80" s="16" t="s">
        <v>423</v>
      </c>
      <c r="F80" s="159" t="s">
        <v>384</v>
      </c>
      <c r="G80" s="16" t="s">
        <v>79</v>
      </c>
      <c r="H80" s="16" t="s">
        <v>152</v>
      </c>
      <c r="I80" s="155">
        <v>10</v>
      </c>
      <c r="J80" s="155">
        <v>11.5</v>
      </c>
    </row>
    <row r="81" spans="1:10" ht="12.75">
      <c r="A81" s="16" t="s">
        <v>381</v>
      </c>
      <c r="B81" s="154">
        <v>40704</v>
      </c>
      <c r="C81" s="16" t="s">
        <v>387</v>
      </c>
      <c r="D81" s="16" t="s">
        <v>428</v>
      </c>
      <c r="E81" s="16" t="s">
        <v>423</v>
      </c>
      <c r="F81" s="159" t="s">
        <v>383</v>
      </c>
      <c r="G81" s="16" t="s">
        <v>79</v>
      </c>
      <c r="H81" s="16" t="s">
        <v>347</v>
      </c>
      <c r="I81" s="155">
        <v>12.5</v>
      </c>
      <c r="J81" s="155">
        <v>13.5</v>
      </c>
    </row>
    <row r="82" spans="1:10" ht="12.75">
      <c r="A82" s="16" t="s">
        <v>381</v>
      </c>
      <c r="B82" s="154">
        <v>40704</v>
      </c>
      <c r="C82" s="16" t="s">
        <v>387</v>
      </c>
      <c r="D82" s="16" t="s">
        <v>428</v>
      </c>
      <c r="E82" s="16" t="s">
        <v>423</v>
      </c>
      <c r="F82" s="159" t="s">
        <v>388</v>
      </c>
      <c r="G82" s="16" t="s">
        <v>79</v>
      </c>
      <c r="H82" s="16" t="s">
        <v>347</v>
      </c>
      <c r="I82" s="155">
        <v>10.5</v>
      </c>
      <c r="J82" s="155">
        <v>12.5</v>
      </c>
    </row>
    <row r="83" spans="1:10" ht="12.75">
      <c r="A83" s="16" t="s">
        <v>381</v>
      </c>
      <c r="B83" s="154">
        <v>40704</v>
      </c>
      <c r="C83" s="16" t="s">
        <v>385</v>
      </c>
      <c r="D83" s="16" t="s">
        <v>428</v>
      </c>
      <c r="E83" s="16" t="s">
        <v>423</v>
      </c>
      <c r="F83" s="159" t="s">
        <v>389</v>
      </c>
      <c r="G83" s="16" t="s">
        <v>79</v>
      </c>
      <c r="H83" s="16" t="s">
        <v>347</v>
      </c>
      <c r="I83" s="155">
        <v>12.5</v>
      </c>
      <c r="J83" s="155">
        <v>15.5</v>
      </c>
    </row>
    <row r="84" spans="1:10" ht="12.75">
      <c r="A84" s="16" t="s">
        <v>381</v>
      </c>
      <c r="B84" s="154">
        <v>40704</v>
      </c>
      <c r="C84" s="16" t="s">
        <v>385</v>
      </c>
      <c r="D84" s="16" t="s">
        <v>428</v>
      </c>
      <c r="E84" s="16" t="s">
        <v>423</v>
      </c>
      <c r="F84" s="159" t="s">
        <v>372</v>
      </c>
      <c r="G84" s="16" t="s">
        <v>79</v>
      </c>
      <c r="H84" s="16" t="s">
        <v>347</v>
      </c>
      <c r="I84" s="155">
        <v>11</v>
      </c>
      <c r="J84" s="155">
        <v>14.5</v>
      </c>
    </row>
    <row r="85" spans="1:10" ht="12.75">
      <c r="A85" s="16" t="s">
        <v>381</v>
      </c>
      <c r="B85" s="154">
        <v>40704</v>
      </c>
      <c r="C85" s="16" t="s">
        <v>385</v>
      </c>
      <c r="D85" s="16" t="s">
        <v>428</v>
      </c>
      <c r="E85" s="16" t="s">
        <v>423</v>
      </c>
      <c r="F85" s="159" t="s">
        <v>390</v>
      </c>
      <c r="G85" s="16" t="s">
        <v>79</v>
      </c>
      <c r="H85" s="16" t="s">
        <v>347</v>
      </c>
      <c r="I85" s="155">
        <v>10.5</v>
      </c>
      <c r="J85" s="155">
        <v>14.5</v>
      </c>
    </row>
    <row r="86" spans="1:10" ht="12.75">
      <c r="A86" s="16" t="s">
        <v>381</v>
      </c>
      <c r="B86" s="154">
        <v>40704</v>
      </c>
      <c r="C86" s="16" t="s">
        <v>391</v>
      </c>
      <c r="D86" s="16" t="s">
        <v>428</v>
      </c>
      <c r="E86" s="16" t="s">
        <v>423</v>
      </c>
      <c r="F86" s="159" t="s">
        <v>134</v>
      </c>
      <c r="G86" s="16" t="s">
        <v>79</v>
      </c>
      <c r="H86" s="16" t="s">
        <v>347</v>
      </c>
      <c r="I86" s="155">
        <v>13.5</v>
      </c>
      <c r="J86" s="155">
        <v>13.5</v>
      </c>
    </row>
    <row r="87" spans="1:10" ht="12.75">
      <c r="A87" s="16" t="s">
        <v>381</v>
      </c>
      <c r="B87" s="154">
        <v>40704</v>
      </c>
      <c r="C87" s="16" t="s">
        <v>391</v>
      </c>
      <c r="D87" s="16" t="s">
        <v>428</v>
      </c>
      <c r="E87" s="16" t="s">
        <v>423</v>
      </c>
      <c r="F87" s="159" t="s">
        <v>392</v>
      </c>
      <c r="G87" s="16" t="s">
        <v>79</v>
      </c>
      <c r="H87" s="16" t="s">
        <v>347</v>
      </c>
      <c r="I87" s="155">
        <v>11</v>
      </c>
      <c r="J87" s="155">
        <v>14.5</v>
      </c>
    </row>
    <row r="88" spans="1:10" ht="12.75">
      <c r="A88" s="16" t="s">
        <v>381</v>
      </c>
      <c r="B88" s="154">
        <v>40704</v>
      </c>
      <c r="C88" s="16" t="s">
        <v>391</v>
      </c>
      <c r="D88" s="16" t="s">
        <v>428</v>
      </c>
      <c r="E88" s="16" t="s">
        <v>423</v>
      </c>
      <c r="F88" s="159" t="s">
        <v>384</v>
      </c>
      <c r="G88" s="16" t="s">
        <v>79</v>
      </c>
      <c r="H88" s="16" t="s">
        <v>347</v>
      </c>
      <c r="I88" s="155">
        <v>11</v>
      </c>
      <c r="J88" s="155">
        <v>12</v>
      </c>
    </row>
    <row r="89" spans="1:10" ht="12.75">
      <c r="A89" s="16" t="s">
        <v>114</v>
      </c>
      <c r="B89" s="154">
        <v>40704</v>
      </c>
      <c r="C89" s="16" t="s">
        <v>115</v>
      </c>
      <c r="D89" s="16" t="s">
        <v>76</v>
      </c>
      <c r="E89" s="16" t="s">
        <v>423</v>
      </c>
      <c r="F89" s="159" t="s">
        <v>153</v>
      </c>
      <c r="G89" s="16" t="s">
        <v>79</v>
      </c>
      <c r="H89" s="16" t="s">
        <v>155</v>
      </c>
      <c r="I89" s="155">
        <v>15.5</v>
      </c>
      <c r="J89" s="155">
        <v>17.5</v>
      </c>
    </row>
    <row r="90" spans="1:10" ht="12.75">
      <c r="A90" s="16" t="s">
        <v>114</v>
      </c>
      <c r="B90" s="154">
        <v>40704</v>
      </c>
      <c r="C90" s="16" t="s">
        <v>436</v>
      </c>
      <c r="D90" s="16" t="s">
        <v>76</v>
      </c>
      <c r="E90" s="16" t="s">
        <v>423</v>
      </c>
      <c r="F90" s="159" t="s">
        <v>153</v>
      </c>
      <c r="G90" s="16" t="s">
        <v>79</v>
      </c>
      <c r="H90" s="16" t="s">
        <v>87</v>
      </c>
      <c r="I90" s="155">
        <v>13</v>
      </c>
      <c r="J90" s="155">
        <v>13</v>
      </c>
    </row>
    <row r="91" spans="1:10" ht="12.75">
      <c r="A91" s="16" t="s">
        <v>114</v>
      </c>
      <c r="B91" s="154">
        <v>40704</v>
      </c>
      <c r="C91" s="16" t="s">
        <v>119</v>
      </c>
      <c r="D91" s="16" t="s">
        <v>76</v>
      </c>
      <c r="E91" s="16" t="s">
        <v>423</v>
      </c>
      <c r="F91" s="159" t="s">
        <v>153</v>
      </c>
      <c r="G91" s="16" t="s">
        <v>79</v>
      </c>
      <c r="H91" s="16" t="s">
        <v>154</v>
      </c>
      <c r="I91" s="155">
        <v>7.5</v>
      </c>
      <c r="J91" s="155">
        <v>7.5</v>
      </c>
    </row>
    <row r="92" spans="1:10" ht="12.75">
      <c r="A92" s="16" t="s">
        <v>114</v>
      </c>
      <c r="B92" s="154">
        <v>40704</v>
      </c>
      <c r="C92" s="16" t="s">
        <v>119</v>
      </c>
      <c r="D92" s="16" t="s">
        <v>76</v>
      </c>
      <c r="E92" s="16" t="s">
        <v>423</v>
      </c>
      <c r="F92" s="159" t="s">
        <v>153</v>
      </c>
      <c r="G92" s="16" t="s">
        <v>79</v>
      </c>
      <c r="H92" s="16" t="s">
        <v>155</v>
      </c>
      <c r="I92" s="155">
        <v>8</v>
      </c>
      <c r="J92" s="155">
        <v>13.5</v>
      </c>
    </row>
    <row r="93" spans="1:10" ht="12.75">
      <c r="A93" s="16" t="s">
        <v>114</v>
      </c>
      <c r="B93" s="154">
        <v>40704</v>
      </c>
      <c r="C93" s="16" t="s">
        <v>120</v>
      </c>
      <c r="D93" s="16" t="s">
        <v>76</v>
      </c>
      <c r="E93" s="16" t="s">
        <v>423</v>
      </c>
      <c r="F93" s="159" t="s">
        <v>153</v>
      </c>
      <c r="G93" s="16" t="s">
        <v>79</v>
      </c>
      <c r="H93" s="16" t="s">
        <v>87</v>
      </c>
      <c r="I93" s="155">
        <v>7.5</v>
      </c>
      <c r="J93" s="155">
        <v>8.5</v>
      </c>
    </row>
    <row r="94" spans="1:10" ht="12.75">
      <c r="A94" s="16" t="s">
        <v>114</v>
      </c>
      <c r="B94" s="154">
        <v>40704</v>
      </c>
      <c r="C94" s="16" t="s">
        <v>156</v>
      </c>
      <c r="D94" s="16" t="s">
        <v>428</v>
      </c>
      <c r="E94" s="16" t="s">
        <v>423</v>
      </c>
      <c r="F94" s="159" t="s">
        <v>153</v>
      </c>
      <c r="G94" s="16" t="s">
        <v>79</v>
      </c>
      <c r="H94" s="16" t="s">
        <v>154</v>
      </c>
      <c r="I94" s="155">
        <v>6.5</v>
      </c>
      <c r="J94" s="155">
        <v>6.5</v>
      </c>
    </row>
    <row r="95" spans="1:10" ht="12.75">
      <c r="A95" s="16" t="s">
        <v>114</v>
      </c>
      <c r="B95" s="154">
        <v>40704</v>
      </c>
      <c r="C95" s="16" t="s">
        <v>119</v>
      </c>
      <c r="D95" s="16" t="s">
        <v>428</v>
      </c>
      <c r="E95" s="16" t="s">
        <v>423</v>
      </c>
      <c r="F95" s="159" t="s">
        <v>153</v>
      </c>
      <c r="G95" s="16" t="s">
        <v>79</v>
      </c>
      <c r="H95" s="16" t="s">
        <v>154</v>
      </c>
      <c r="I95" s="155">
        <v>7</v>
      </c>
      <c r="J95" s="155">
        <v>7</v>
      </c>
    </row>
    <row r="96" spans="1:10" ht="12.75">
      <c r="A96" s="16"/>
      <c r="B96" s="16"/>
      <c r="C96" s="16"/>
      <c r="D96" s="16"/>
      <c r="E96" s="16"/>
      <c r="F96" s="16"/>
      <c r="G96" s="16"/>
      <c r="H96" s="16"/>
      <c r="I96" s="16"/>
      <c r="J96" s="16"/>
    </row>
    <row r="97" spans="1:10" ht="12.75">
      <c r="A97" s="16"/>
      <c r="B97" s="16"/>
      <c r="C97" s="16"/>
      <c r="D97" s="16"/>
      <c r="E97" s="16"/>
      <c r="F97" s="16"/>
      <c r="G97" s="16"/>
      <c r="H97" s="16"/>
      <c r="I97" s="16"/>
      <c r="J97" s="16"/>
    </row>
    <row r="98" spans="1:10" ht="12.75">
      <c r="A98" s="16" t="s">
        <v>434</v>
      </c>
      <c r="B98" s="16"/>
      <c r="C98" s="16"/>
      <c r="D98" s="16"/>
      <c r="E98" s="16"/>
      <c r="F98" s="16"/>
      <c r="G98" s="16"/>
      <c r="H98" s="16"/>
      <c r="I98" s="16"/>
      <c r="J98" s="16"/>
    </row>
    <row r="99" spans="1:10" ht="12.75">
      <c r="A99" s="16" t="s">
        <v>157</v>
      </c>
      <c r="B99" s="16"/>
      <c r="C99" s="16"/>
      <c r="D99" s="16"/>
      <c r="E99" s="16"/>
      <c r="F99" s="16"/>
      <c r="G99" s="16"/>
      <c r="H99" s="16"/>
      <c r="I99" s="16"/>
      <c r="J99" s="16"/>
    </row>
  </sheetData>
  <sheetProtection/>
  <mergeCells count="4">
    <mergeCell ref="A3:J3"/>
    <mergeCell ref="A2:J2"/>
    <mergeCell ref="A1:J1"/>
    <mergeCell ref="A4:K4"/>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4" r:id="rId1"/>
  <headerFooter>
    <oddFooter>&amp;C&amp;"Arial,Normal"&amp;10 13</oddFooter>
  </headerFooter>
</worksheet>
</file>

<file path=xl/worksheets/sheet12.xml><?xml version="1.0" encoding="utf-8"?>
<worksheet xmlns="http://schemas.openxmlformats.org/spreadsheetml/2006/main" xmlns:r="http://schemas.openxmlformats.org/officeDocument/2006/relationships">
  <dimension ref="A1:K130"/>
  <sheetViews>
    <sheetView zoomScalePageLayoutView="0" workbookViewId="0" topLeftCell="A1">
      <selection activeCell="A1" sqref="A1:K1"/>
    </sheetView>
  </sheetViews>
  <sheetFormatPr defaultColWidth="11.421875" defaultRowHeight="15"/>
  <cols>
    <col min="1" max="1" width="10.57421875" style="5" customWidth="1"/>
    <col min="2" max="2" width="11.421875" style="5" customWidth="1"/>
    <col min="3" max="3" width="19.8515625" style="5" bestFit="1" customWidth="1"/>
    <col min="4" max="4" width="13.00390625" style="5" customWidth="1"/>
    <col min="5" max="5" width="14.7109375" style="5" customWidth="1"/>
    <col min="6" max="6" width="14.421875" style="5" customWidth="1"/>
    <col min="7" max="7" width="19.7109375" style="5" customWidth="1"/>
    <col min="8" max="8" width="14.421875" style="5" customWidth="1"/>
    <col min="9" max="9" width="11.7109375" style="5" customWidth="1"/>
    <col min="10" max="10" width="9.140625" style="5" customWidth="1"/>
    <col min="11" max="11" width="11.421875" style="12" customWidth="1"/>
    <col min="12" max="16384" width="11.421875" style="5" customWidth="1"/>
  </cols>
  <sheetData>
    <row r="1" spans="1:11" ht="12.75">
      <c r="A1" s="200" t="s">
        <v>313</v>
      </c>
      <c r="B1" s="200"/>
      <c r="C1" s="200"/>
      <c r="D1" s="200"/>
      <c r="E1" s="200"/>
      <c r="F1" s="200"/>
      <c r="G1" s="200"/>
      <c r="H1" s="200"/>
      <c r="I1" s="200"/>
      <c r="J1" s="200"/>
      <c r="K1" s="200"/>
    </row>
    <row r="2" spans="1:11" s="15" customFormat="1" ht="12.75">
      <c r="A2" s="200" t="s">
        <v>239</v>
      </c>
      <c r="B2" s="200"/>
      <c r="C2" s="200"/>
      <c r="D2" s="200"/>
      <c r="E2" s="200"/>
      <c r="F2" s="200"/>
      <c r="G2" s="200"/>
      <c r="H2" s="200"/>
      <c r="I2" s="200"/>
      <c r="J2" s="200"/>
      <c r="K2" s="200"/>
    </row>
    <row r="3" spans="1:11" ht="12.75">
      <c r="A3" s="224" t="s">
        <v>217</v>
      </c>
      <c r="B3" s="224"/>
      <c r="C3" s="224"/>
      <c r="D3" s="224"/>
      <c r="E3" s="224"/>
      <c r="F3" s="224"/>
      <c r="G3" s="224"/>
      <c r="H3" s="224"/>
      <c r="I3" s="224"/>
      <c r="J3" s="224"/>
      <c r="K3" s="39"/>
    </row>
    <row r="4" spans="1:11" ht="12.75">
      <c r="A4" s="223" t="s">
        <v>438</v>
      </c>
      <c r="B4" s="223"/>
      <c r="C4" s="223"/>
      <c r="D4" s="223"/>
      <c r="E4" s="223"/>
      <c r="F4" s="223"/>
      <c r="G4" s="223"/>
      <c r="H4" s="223"/>
      <c r="I4" s="223"/>
      <c r="J4" s="223"/>
      <c r="K4" s="39"/>
    </row>
    <row r="5" spans="1:11" s="15" customFormat="1" ht="12.75">
      <c r="A5" s="49"/>
      <c r="B5" s="49"/>
      <c r="C5" s="49"/>
      <c r="D5" s="49"/>
      <c r="E5" s="49"/>
      <c r="F5" s="49"/>
      <c r="G5" s="49"/>
      <c r="H5" s="49"/>
      <c r="I5" s="49"/>
      <c r="J5" s="49"/>
      <c r="K5" s="39"/>
    </row>
    <row r="6" spans="1:11" ht="25.5">
      <c r="A6" s="116" t="s">
        <v>253</v>
      </c>
      <c r="B6" s="116" t="s">
        <v>254</v>
      </c>
      <c r="C6" s="116" t="s">
        <v>255</v>
      </c>
      <c r="D6" s="116" t="s">
        <v>256</v>
      </c>
      <c r="E6" s="116" t="s">
        <v>257</v>
      </c>
      <c r="F6" s="116" t="s">
        <v>258</v>
      </c>
      <c r="G6" s="116" t="s">
        <v>259</v>
      </c>
      <c r="H6" s="116" t="s">
        <v>260</v>
      </c>
      <c r="I6" s="116" t="s">
        <v>261</v>
      </c>
      <c r="J6" s="118" t="s">
        <v>442</v>
      </c>
      <c r="K6" s="118" t="s">
        <v>443</v>
      </c>
    </row>
    <row r="7" spans="1:11" ht="12.75">
      <c r="A7" s="16" t="s">
        <v>163</v>
      </c>
      <c r="B7" s="154">
        <v>40702</v>
      </c>
      <c r="C7" s="16" t="s">
        <v>164</v>
      </c>
      <c r="D7" s="16" t="s">
        <v>428</v>
      </c>
      <c r="E7" s="16" t="s">
        <v>423</v>
      </c>
      <c r="F7" s="16" t="s">
        <v>423</v>
      </c>
      <c r="G7" s="16" t="s">
        <v>165</v>
      </c>
      <c r="H7" s="16" t="s">
        <v>423</v>
      </c>
      <c r="I7" s="159" t="s">
        <v>393</v>
      </c>
      <c r="J7" s="171">
        <v>700</v>
      </c>
      <c r="K7" s="170" t="s">
        <v>160</v>
      </c>
    </row>
    <row r="8" spans="1:11" ht="12.75">
      <c r="A8" s="16" t="s">
        <v>74</v>
      </c>
      <c r="B8" s="154">
        <v>40702</v>
      </c>
      <c r="C8" s="16" t="s">
        <v>75</v>
      </c>
      <c r="D8" s="16" t="s">
        <v>76</v>
      </c>
      <c r="E8" s="16" t="s">
        <v>423</v>
      </c>
      <c r="F8" s="16" t="s">
        <v>423</v>
      </c>
      <c r="G8" s="16" t="s">
        <v>162</v>
      </c>
      <c r="H8" s="16" t="s">
        <v>423</v>
      </c>
      <c r="I8" s="159" t="s">
        <v>87</v>
      </c>
      <c r="J8" s="171">
        <v>400</v>
      </c>
      <c r="K8" s="170" t="s">
        <v>160</v>
      </c>
    </row>
    <row r="9" spans="1:11" ht="12.75">
      <c r="A9" s="16" t="s">
        <v>168</v>
      </c>
      <c r="B9" s="154">
        <v>40702</v>
      </c>
      <c r="C9" s="16" t="s">
        <v>423</v>
      </c>
      <c r="D9" s="16" t="s">
        <v>131</v>
      </c>
      <c r="E9" s="16" t="s">
        <v>423</v>
      </c>
      <c r="F9" s="16" t="s">
        <v>423</v>
      </c>
      <c r="G9" s="16" t="s">
        <v>162</v>
      </c>
      <c r="H9" s="16" t="s">
        <v>423</v>
      </c>
      <c r="I9" s="159" t="s">
        <v>98</v>
      </c>
      <c r="J9" s="171">
        <v>1100</v>
      </c>
      <c r="K9" s="170" t="s">
        <v>160</v>
      </c>
    </row>
    <row r="10" spans="1:11" ht="12.75">
      <c r="A10" s="16" t="s">
        <v>444</v>
      </c>
      <c r="B10" s="154">
        <v>40702</v>
      </c>
      <c r="C10" s="16" t="s">
        <v>423</v>
      </c>
      <c r="D10" s="16" t="s">
        <v>62</v>
      </c>
      <c r="E10" s="16" t="s">
        <v>423</v>
      </c>
      <c r="F10" s="16" t="s">
        <v>423</v>
      </c>
      <c r="G10" s="16" t="s">
        <v>166</v>
      </c>
      <c r="H10" s="16" t="s">
        <v>423</v>
      </c>
      <c r="I10" s="159" t="s">
        <v>159</v>
      </c>
      <c r="J10" s="171">
        <v>700</v>
      </c>
      <c r="K10" s="170" t="s">
        <v>160</v>
      </c>
    </row>
    <row r="11" spans="1:11" ht="12.75">
      <c r="A11" s="16" t="s">
        <v>444</v>
      </c>
      <c r="B11" s="154">
        <v>40702</v>
      </c>
      <c r="C11" s="16" t="s">
        <v>423</v>
      </c>
      <c r="D11" s="16" t="s">
        <v>62</v>
      </c>
      <c r="E11" s="16" t="s">
        <v>423</v>
      </c>
      <c r="F11" s="16" t="s">
        <v>423</v>
      </c>
      <c r="G11" s="16" t="s">
        <v>162</v>
      </c>
      <c r="H11" s="16" t="s">
        <v>423</v>
      </c>
      <c r="I11" s="159" t="s">
        <v>159</v>
      </c>
      <c r="J11" s="171">
        <v>750</v>
      </c>
      <c r="K11" s="170" t="s">
        <v>160</v>
      </c>
    </row>
    <row r="12" spans="1:11" ht="12.75">
      <c r="A12" s="16" t="s">
        <v>444</v>
      </c>
      <c r="B12" s="154">
        <v>40702</v>
      </c>
      <c r="C12" s="16" t="s">
        <v>423</v>
      </c>
      <c r="D12" s="16" t="s">
        <v>62</v>
      </c>
      <c r="E12" s="16" t="s">
        <v>423</v>
      </c>
      <c r="F12" s="16" t="s">
        <v>423</v>
      </c>
      <c r="G12" s="16" t="s">
        <v>167</v>
      </c>
      <c r="H12" s="16" t="s">
        <v>423</v>
      </c>
      <c r="I12" s="159" t="s">
        <v>159</v>
      </c>
      <c r="J12" s="171">
        <v>600</v>
      </c>
      <c r="K12" s="170" t="s">
        <v>160</v>
      </c>
    </row>
    <row r="13" spans="1:11" ht="12.75">
      <c r="A13" s="16" t="s">
        <v>444</v>
      </c>
      <c r="B13" s="154">
        <v>40702</v>
      </c>
      <c r="C13" s="16" t="s">
        <v>423</v>
      </c>
      <c r="D13" s="16" t="s">
        <v>62</v>
      </c>
      <c r="E13" s="16" t="s">
        <v>423</v>
      </c>
      <c r="F13" s="16" t="s">
        <v>423</v>
      </c>
      <c r="G13" s="16" t="s">
        <v>394</v>
      </c>
      <c r="H13" s="16" t="s">
        <v>423</v>
      </c>
      <c r="I13" s="159" t="s">
        <v>159</v>
      </c>
      <c r="J13" s="171">
        <v>720</v>
      </c>
      <c r="K13" s="170" t="s">
        <v>160</v>
      </c>
    </row>
    <row r="14" spans="1:11" ht="12.75">
      <c r="A14" s="16" t="s">
        <v>88</v>
      </c>
      <c r="B14" s="154">
        <v>40702</v>
      </c>
      <c r="C14" s="16" t="s">
        <v>423</v>
      </c>
      <c r="D14" s="16" t="s">
        <v>76</v>
      </c>
      <c r="E14" s="16" t="s">
        <v>423</v>
      </c>
      <c r="F14" s="16" t="s">
        <v>423</v>
      </c>
      <c r="G14" s="16" t="s">
        <v>165</v>
      </c>
      <c r="H14" s="16" t="s">
        <v>423</v>
      </c>
      <c r="I14" s="159" t="s">
        <v>133</v>
      </c>
      <c r="J14" s="171">
        <v>975</v>
      </c>
      <c r="K14" s="170" t="s">
        <v>160</v>
      </c>
    </row>
    <row r="15" spans="1:11" ht="12.75">
      <c r="A15" s="16" t="s">
        <v>88</v>
      </c>
      <c r="B15" s="154">
        <v>40702</v>
      </c>
      <c r="C15" s="16" t="s">
        <v>423</v>
      </c>
      <c r="D15" s="16" t="s">
        <v>76</v>
      </c>
      <c r="E15" s="16" t="s">
        <v>423</v>
      </c>
      <c r="F15" s="16" t="s">
        <v>423</v>
      </c>
      <c r="G15" s="16" t="s">
        <v>394</v>
      </c>
      <c r="H15" s="16" t="s">
        <v>423</v>
      </c>
      <c r="I15" s="159" t="s">
        <v>87</v>
      </c>
      <c r="J15" s="171">
        <v>550</v>
      </c>
      <c r="K15" s="170" t="s">
        <v>160</v>
      </c>
    </row>
    <row r="16" spans="1:11" ht="12.75">
      <c r="A16" s="16" t="s">
        <v>88</v>
      </c>
      <c r="B16" s="154">
        <v>40702</v>
      </c>
      <c r="C16" s="16" t="s">
        <v>423</v>
      </c>
      <c r="D16" s="16" t="s">
        <v>86</v>
      </c>
      <c r="E16" s="16" t="s">
        <v>423</v>
      </c>
      <c r="F16" s="16" t="s">
        <v>423</v>
      </c>
      <c r="G16" s="16" t="s">
        <v>158</v>
      </c>
      <c r="H16" s="16" t="s">
        <v>423</v>
      </c>
      <c r="I16" s="159" t="s">
        <v>395</v>
      </c>
      <c r="J16" s="171">
        <v>1200</v>
      </c>
      <c r="K16" s="170" t="s">
        <v>160</v>
      </c>
    </row>
    <row r="17" spans="1:11" ht="12.75">
      <c r="A17" s="16" t="s">
        <v>88</v>
      </c>
      <c r="B17" s="154">
        <v>40702</v>
      </c>
      <c r="C17" s="16" t="s">
        <v>423</v>
      </c>
      <c r="D17" s="16" t="s">
        <v>86</v>
      </c>
      <c r="E17" s="16" t="s">
        <v>423</v>
      </c>
      <c r="F17" s="16" t="s">
        <v>423</v>
      </c>
      <c r="G17" s="16" t="s">
        <v>161</v>
      </c>
      <c r="H17" s="16" t="s">
        <v>423</v>
      </c>
      <c r="I17" s="159" t="s">
        <v>395</v>
      </c>
      <c r="J17" s="171">
        <v>1065</v>
      </c>
      <c r="K17" s="170" t="s">
        <v>160</v>
      </c>
    </row>
    <row r="18" spans="1:11" ht="12.75">
      <c r="A18" s="16" t="s">
        <v>88</v>
      </c>
      <c r="B18" s="154">
        <v>40702</v>
      </c>
      <c r="C18" s="16" t="s">
        <v>423</v>
      </c>
      <c r="D18" s="16" t="s">
        <v>86</v>
      </c>
      <c r="E18" s="16" t="s">
        <v>423</v>
      </c>
      <c r="F18" s="16" t="s">
        <v>423</v>
      </c>
      <c r="G18" s="16" t="s">
        <v>165</v>
      </c>
      <c r="H18" s="16" t="s">
        <v>423</v>
      </c>
      <c r="I18" s="159" t="s">
        <v>87</v>
      </c>
      <c r="J18" s="171">
        <v>1050</v>
      </c>
      <c r="K18" s="170" t="s">
        <v>160</v>
      </c>
    </row>
    <row r="19" spans="1:11" ht="12.75">
      <c r="A19" s="16" t="s">
        <v>88</v>
      </c>
      <c r="B19" s="154">
        <v>40702</v>
      </c>
      <c r="C19" s="16" t="s">
        <v>423</v>
      </c>
      <c r="D19" s="16" t="s">
        <v>86</v>
      </c>
      <c r="E19" s="16" t="s">
        <v>423</v>
      </c>
      <c r="F19" s="16" t="s">
        <v>423</v>
      </c>
      <c r="G19" s="16" t="s">
        <v>167</v>
      </c>
      <c r="H19" s="16" t="s">
        <v>423</v>
      </c>
      <c r="I19" s="159" t="s">
        <v>87</v>
      </c>
      <c r="J19" s="171">
        <v>750</v>
      </c>
      <c r="K19" s="170" t="s">
        <v>160</v>
      </c>
    </row>
    <row r="20" spans="1:11" ht="12.75">
      <c r="A20" s="16" t="s">
        <v>396</v>
      </c>
      <c r="B20" s="154">
        <v>40702</v>
      </c>
      <c r="C20" s="16" t="s">
        <v>423</v>
      </c>
      <c r="D20" s="16" t="s">
        <v>428</v>
      </c>
      <c r="E20" s="16" t="s">
        <v>423</v>
      </c>
      <c r="F20" s="16" t="s">
        <v>423</v>
      </c>
      <c r="G20" s="16" t="s">
        <v>162</v>
      </c>
      <c r="H20" s="16" t="s">
        <v>423</v>
      </c>
      <c r="I20" s="159" t="s">
        <v>393</v>
      </c>
      <c r="J20" s="171">
        <v>1025</v>
      </c>
      <c r="K20" s="170" t="s">
        <v>160</v>
      </c>
    </row>
    <row r="21" spans="1:11" ht="12.75">
      <c r="A21" s="16" t="s">
        <v>318</v>
      </c>
      <c r="B21" s="154">
        <v>40702</v>
      </c>
      <c r="C21" s="16" t="s">
        <v>423</v>
      </c>
      <c r="D21" s="16" t="s">
        <v>100</v>
      </c>
      <c r="E21" s="16" t="s">
        <v>423</v>
      </c>
      <c r="F21" s="16" t="s">
        <v>423</v>
      </c>
      <c r="G21" s="16" t="s">
        <v>165</v>
      </c>
      <c r="H21" s="16" t="s">
        <v>423</v>
      </c>
      <c r="I21" s="159" t="s">
        <v>96</v>
      </c>
      <c r="J21" s="171">
        <v>1800</v>
      </c>
      <c r="K21" s="170" t="s">
        <v>160</v>
      </c>
    </row>
    <row r="22" spans="1:11" ht="12.75">
      <c r="A22" s="16" t="s">
        <v>318</v>
      </c>
      <c r="B22" s="154">
        <v>40702</v>
      </c>
      <c r="C22" s="16" t="s">
        <v>423</v>
      </c>
      <c r="D22" s="16" t="s">
        <v>428</v>
      </c>
      <c r="E22" s="16" t="s">
        <v>423</v>
      </c>
      <c r="F22" s="16" t="s">
        <v>423</v>
      </c>
      <c r="G22" s="16" t="s">
        <v>162</v>
      </c>
      <c r="H22" s="16" t="s">
        <v>423</v>
      </c>
      <c r="I22" s="159" t="s">
        <v>152</v>
      </c>
      <c r="J22" s="171">
        <v>1550</v>
      </c>
      <c r="K22" s="170" t="s">
        <v>160</v>
      </c>
    </row>
    <row r="23" spans="1:11" ht="12.75">
      <c r="A23" s="16" t="s">
        <v>318</v>
      </c>
      <c r="B23" s="154">
        <v>40702</v>
      </c>
      <c r="C23" s="16" t="s">
        <v>423</v>
      </c>
      <c r="D23" s="16" t="s">
        <v>428</v>
      </c>
      <c r="E23" s="16" t="s">
        <v>423</v>
      </c>
      <c r="F23" s="16" t="s">
        <v>423</v>
      </c>
      <c r="G23" s="16" t="s">
        <v>165</v>
      </c>
      <c r="H23" s="16" t="s">
        <v>423</v>
      </c>
      <c r="I23" s="159" t="s">
        <v>152</v>
      </c>
      <c r="J23" s="171">
        <v>1500</v>
      </c>
      <c r="K23" s="170" t="s">
        <v>160</v>
      </c>
    </row>
    <row r="24" spans="1:11" ht="12.75">
      <c r="A24" s="16" t="s">
        <v>136</v>
      </c>
      <c r="B24" s="154">
        <v>40702</v>
      </c>
      <c r="C24" s="16" t="s">
        <v>140</v>
      </c>
      <c r="D24" s="16" t="s">
        <v>100</v>
      </c>
      <c r="E24" s="16" t="s">
        <v>423</v>
      </c>
      <c r="F24" s="16" t="s">
        <v>423</v>
      </c>
      <c r="G24" s="16" t="s">
        <v>162</v>
      </c>
      <c r="H24" s="16" t="s">
        <v>423</v>
      </c>
      <c r="I24" s="159" t="s">
        <v>133</v>
      </c>
      <c r="J24" s="171">
        <v>550</v>
      </c>
      <c r="K24" s="170" t="s">
        <v>160</v>
      </c>
    </row>
    <row r="25" spans="1:11" ht="12.75">
      <c r="A25" s="16" t="s">
        <v>136</v>
      </c>
      <c r="B25" s="154">
        <v>40702</v>
      </c>
      <c r="C25" s="16" t="s">
        <v>140</v>
      </c>
      <c r="D25" s="16" t="s">
        <v>100</v>
      </c>
      <c r="E25" s="16" t="s">
        <v>423</v>
      </c>
      <c r="F25" s="16" t="s">
        <v>423</v>
      </c>
      <c r="G25" s="16" t="s">
        <v>165</v>
      </c>
      <c r="H25" s="16" t="s">
        <v>423</v>
      </c>
      <c r="I25" s="159" t="s">
        <v>133</v>
      </c>
      <c r="J25" s="171">
        <v>655</v>
      </c>
      <c r="K25" s="170" t="s">
        <v>160</v>
      </c>
    </row>
    <row r="26" spans="1:11" ht="12.75">
      <c r="A26" s="16" t="s">
        <v>136</v>
      </c>
      <c r="B26" s="154">
        <v>40702</v>
      </c>
      <c r="C26" s="16" t="s">
        <v>140</v>
      </c>
      <c r="D26" s="16" t="s">
        <v>131</v>
      </c>
      <c r="E26" s="16" t="s">
        <v>423</v>
      </c>
      <c r="F26" s="16" t="s">
        <v>423</v>
      </c>
      <c r="G26" s="16" t="s">
        <v>162</v>
      </c>
      <c r="H26" s="16" t="s">
        <v>423</v>
      </c>
      <c r="I26" s="159" t="s">
        <v>133</v>
      </c>
      <c r="J26" s="171">
        <v>600</v>
      </c>
      <c r="K26" s="170" t="s">
        <v>160</v>
      </c>
    </row>
    <row r="27" spans="1:11" ht="12.75">
      <c r="A27" s="16" t="s">
        <v>136</v>
      </c>
      <c r="B27" s="154">
        <v>40702</v>
      </c>
      <c r="C27" s="16" t="s">
        <v>140</v>
      </c>
      <c r="D27" s="16" t="s">
        <v>131</v>
      </c>
      <c r="E27" s="16" t="s">
        <v>423</v>
      </c>
      <c r="F27" s="16" t="s">
        <v>423</v>
      </c>
      <c r="G27" s="16" t="s">
        <v>165</v>
      </c>
      <c r="H27" s="16" t="s">
        <v>423</v>
      </c>
      <c r="I27" s="159" t="s">
        <v>133</v>
      </c>
      <c r="J27" s="171">
        <v>400</v>
      </c>
      <c r="K27" s="170" t="s">
        <v>160</v>
      </c>
    </row>
    <row r="28" spans="1:11" ht="12.75">
      <c r="A28" s="16" t="s">
        <v>136</v>
      </c>
      <c r="B28" s="154">
        <v>40702</v>
      </c>
      <c r="C28" s="16" t="s">
        <v>140</v>
      </c>
      <c r="D28" s="16" t="s">
        <v>131</v>
      </c>
      <c r="E28" s="16" t="s">
        <v>423</v>
      </c>
      <c r="F28" s="16" t="s">
        <v>423</v>
      </c>
      <c r="G28" s="16" t="s">
        <v>394</v>
      </c>
      <c r="H28" s="16" t="s">
        <v>423</v>
      </c>
      <c r="I28" s="159" t="s">
        <v>133</v>
      </c>
      <c r="J28" s="171">
        <v>960</v>
      </c>
      <c r="K28" s="170" t="s">
        <v>160</v>
      </c>
    </row>
    <row r="29" spans="1:11" ht="12.75">
      <c r="A29" s="16" t="s">
        <v>136</v>
      </c>
      <c r="B29" s="154">
        <v>40702</v>
      </c>
      <c r="C29" s="16" t="s">
        <v>356</v>
      </c>
      <c r="D29" s="16" t="s">
        <v>428</v>
      </c>
      <c r="E29" s="16" t="s">
        <v>423</v>
      </c>
      <c r="F29" s="16" t="s">
        <v>423</v>
      </c>
      <c r="G29" s="16" t="s">
        <v>158</v>
      </c>
      <c r="H29" s="16" t="s">
        <v>423</v>
      </c>
      <c r="I29" s="159" t="s">
        <v>152</v>
      </c>
      <c r="J29" s="171">
        <v>1800</v>
      </c>
      <c r="K29" s="170" t="s">
        <v>160</v>
      </c>
    </row>
    <row r="30" spans="1:11" ht="12.75">
      <c r="A30" s="16" t="s">
        <v>136</v>
      </c>
      <c r="B30" s="154">
        <v>40702</v>
      </c>
      <c r="C30" s="16" t="s">
        <v>140</v>
      </c>
      <c r="D30" s="16" t="s">
        <v>428</v>
      </c>
      <c r="E30" s="16" t="s">
        <v>423</v>
      </c>
      <c r="F30" s="16" t="s">
        <v>423</v>
      </c>
      <c r="G30" s="16" t="s">
        <v>158</v>
      </c>
      <c r="H30" s="16" t="s">
        <v>423</v>
      </c>
      <c r="I30" s="159" t="s">
        <v>133</v>
      </c>
      <c r="J30" s="171">
        <v>900</v>
      </c>
      <c r="K30" s="170" t="s">
        <v>160</v>
      </c>
    </row>
    <row r="31" spans="1:11" ht="12.75">
      <c r="A31" s="16" t="s">
        <v>136</v>
      </c>
      <c r="B31" s="154">
        <v>40702</v>
      </c>
      <c r="C31" s="16" t="s">
        <v>140</v>
      </c>
      <c r="D31" s="16" t="s">
        <v>428</v>
      </c>
      <c r="E31" s="16" t="s">
        <v>423</v>
      </c>
      <c r="F31" s="16" t="s">
        <v>423</v>
      </c>
      <c r="G31" s="16" t="s">
        <v>162</v>
      </c>
      <c r="H31" s="16" t="s">
        <v>423</v>
      </c>
      <c r="I31" s="159" t="s">
        <v>133</v>
      </c>
      <c r="J31" s="171">
        <v>950</v>
      </c>
      <c r="K31" s="170" t="s">
        <v>160</v>
      </c>
    </row>
    <row r="32" spans="1:11" ht="12.75">
      <c r="A32" s="16" t="s">
        <v>136</v>
      </c>
      <c r="B32" s="154">
        <v>40702</v>
      </c>
      <c r="C32" s="16" t="s">
        <v>356</v>
      </c>
      <c r="D32" s="16" t="s">
        <v>428</v>
      </c>
      <c r="E32" s="16" t="s">
        <v>423</v>
      </c>
      <c r="F32" s="16" t="s">
        <v>423</v>
      </c>
      <c r="G32" s="16" t="s">
        <v>165</v>
      </c>
      <c r="H32" s="16" t="s">
        <v>423</v>
      </c>
      <c r="I32" s="159" t="s">
        <v>133</v>
      </c>
      <c r="J32" s="171">
        <v>900</v>
      </c>
      <c r="K32" s="170" t="s">
        <v>160</v>
      </c>
    </row>
    <row r="33" spans="1:11" ht="12.75">
      <c r="A33" s="16" t="s">
        <v>136</v>
      </c>
      <c r="B33" s="154">
        <v>40702</v>
      </c>
      <c r="C33" s="16" t="s">
        <v>140</v>
      </c>
      <c r="D33" s="16" t="s">
        <v>428</v>
      </c>
      <c r="E33" s="16" t="s">
        <v>423</v>
      </c>
      <c r="F33" s="16" t="s">
        <v>423</v>
      </c>
      <c r="G33" s="16" t="s">
        <v>165</v>
      </c>
      <c r="H33" s="16" t="s">
        <v>423</v>
      </c>
      <c r="I33" s="159" t="s">
        <v>133</v>
      </c>
      <c r="J33" s="171">
        <v>1100</v>
      </c>
      <c r="K33" s="170" t="s">
        <v>160</v>
      </c>
    </row>
    <row r="34" spans="1:11" ht="12.75">
      <c r="A34" s="16" t="s">
        <v>136</v>
      </c>
      <c r="B34" s="154">
        <v>40702</v>
      </c>
      <c r="C34" s="16" t="s">
        <v>140</v>
      </c>
      <c r="D34" s="16" t="s">
        <v>169</v>
      </c>
      <c r="E34" s="16" t="s">
        <v>423</v>
      </c>
      <c r="F34" s="16" t="s">
        <v>423</v>
      </c>
      <c r="G34" s="16" t="s">
        <v>161</v>
      </c>
      <c r="H34" s="16" t="s">
        <v>423</v>
      </c>
      <c r="I34" s="159" t="s">
        <v>133</v>
      </c>
      <c r="J34" s="171">
        <v>865</v>
      </c>
      <c r="K34" s="170" t="s">
        <v>160</v>
      </c>
    </row>
    <row r="35" spans="1:11" ht="12.75">
      <c r="A35" s="16" t="s">
        <v>136</v>
      </c>
      <c r="B35" s="154">
        <v>40702</v>
      </c>
      <c r="C35" s="16" t="s">
        <v>140</v>
      </c>
      <c r="D35" s="16" t="s">
        <v>169</v>
      </c>
      <c r="E35" s="16" t="s">
        <v>423</v>
      </c>
      <c r="F35" s="16" t="s">
        <v>423</v>
      </c>
      <c r="G35" s="16" t="s">
        <v>162</v>
      </c>
      <c r="H35" s="16" t="s">
        <v>423</v>
      </c>
      <c r="I35" s="159" t="s">
        <v>133</v>
      </c>
      <c r="J35" s="171">
        <v>600</v>
      </c>
      <c r="K35" s="170" t="s">
        <v>160</v>
      </c>
    </row>
    <row r="36" spans="1:11" ht="12.75">
      <c r="A36" s="16" t="s">
        <v>136</v>
      </c>
      <c r="B36" s="154">
        <v>40702</v>
      </c>
      <c r="C36" s="16" t="s">
        <v>356</v>
      </c>
      <c r="D36" s="16" t="s">
        <v>169</v>
      </c>
      <c r="E36" s="16" t="s">
        <v>423</v>
      </c>
      <c r="F36" s="16" t="s">
        <v>423</v>
      </c>
      <c r="G36" s="16" t="s">
        <v>165</v>
      </c>
      <c r="H36" s="16" t="s">
        <v>423</v>
      </c>
      <c r="I36" s="159" t="s">
        <v>133</v>
      </c>
      <c r="J36" s="171">
        <v>1060</v>
      </c>
      <c r="K36" s="170" t="s">
        <v>160</v>
      </c>
    </row>
    <row r="37" spans="1:11" ht="12.75">
      <c r="A37" s="16" t="s">
        <v>136</v>
      </c>
      <c r="B37" s="154">
        <v>40702</v>
      </c>
      <c r="C37" s="16" t="s">
        <v>140</v>
      </c>
      <c r="D37" s="16" t="s">
        <v>169</v>
      </c>
      <c r="E37" s="16" t="s">
        <v>423</v>
      </c>
      <c r="F37" s="16" t="s">
        <v>423</v>
      </c>
      <c r="G37" s="16" t="s">
        <v>165</v>
      </c>
      <c r="H37" s="16" t="s">
        <v>423</v>
      </c>
      <c r="I37" s="159" t="s">
        <v>152</v>
      </c>
      <c r="J37" s="171">
        <v>1100</v>
      </c>
      <c r="K37" s="170" t="s">
        <v>160</v>
      </c>
    </row>
    <row r="38" spans="1:11" ht="12.75">
      <c r="A38" s="16" t="s">
        <v>93</v>
      </c>
      <c r="B38" s="154">
        <v>40702</v>
      </c>
      <c r="C38" s="16" t="s">
        <v>150</v>
      </c>
      <c r="D38" s="16" t="s">
        <v>100</v>
      </c>
      <c r="E38" s="16" t="s">
        <v>423</v>
      </c>
      <c r="F38" s="16" t="s">
        <v>423</v>
      </c>
      <c r="G38" s="16" t="s">
        <v>165</v>
      </c>
      <c r="H38" s="16" t="s">
        <v>423</v>
      </c>
      <c r="I38" s="159" t="s">
        <v>96</v>
      </c>
      <c r="J38" s="171">
        <v>1700</v>
      </c>
      <c r="K38" s="170" t="s">
        <v>160</v>
      </c>
    </row>
    <row r="39" spans="1:11" ht="12.75">
      <c r="A39" s="16" t="s">
        <v>93</v>
      </c>
      <c r="B39" s="154">
        <v>40702</v>
      </c>
      <c r="C39" s="16" t="s">
        <v>121</v>
      </c>
      <c r="D39" s="16" t="s">
        <v>100</v>
      </c>
      <c r="E39" s="16" t="s">
        <v>423</v>
      </c>
      <c r="F39" s="16" t="s">
        <v>423</v>
      </c>
      <c r="G39" s="16" t="s">
        <v>165</v>
      </c>
      <c r="H39" s="16" t="s">
        <v>423</v>
      </c>
      <c r="I39" s="159" t="s">
        <v>96</v>
      </c>
      <c r="J39" s="171">
        <v>1700</v>
      </c>
      <c r="K39" s="170" t="s">
        <v>160</v>
      </c>
    </row>
    <row r="40" spans="1:11" ht="12.75">
      <c r="A40" s="16" t="s">
        <v>93</v>
      </c>
      <c r="B40" s="154">
        <v>40702</v>
      </c>
      <c r="C40" s="16" t="s">
        <v>94</v>
      </c>
      <c r="D40" s="16" t="s">
        <v>62</v>
      </c>
      <c r="E40" s="16" t="s">
        <v>423</v>
      </c>
      <c r="F40" s="16" t="s">
        <v>423</v>
      </c>
      <c r="G40" s="16" t="s">
        <v>158</v>
      </c>
      <c r="H40" s="16" t="s">
        <v>423</v>
      </c>
      <c r="I40" s="159" t="s">
        <v>397</v>
      </c>
      <c r="J40" s="171">
        <v>1375</v>
      </c>
      <c r="K40" s="170" t="s">
        <v>160</v>
      </c>
    </row>
    <row r="41" spans="1:11" ht="12.75">
      <c r="A41" s="16" t="s">
        <v>93</v>
      </c>
      <c r="B41" s="154">
        <v>40702</v>
      </c>
      <c r="C41" s="16" t="s">
        <v>94</v>
      </c>
      <c r="D41" s="16" t="s">
        <v>62</v>
      </c>
      <c r="E41" s="16" t="s">
        <v>423</v>
      </c>
      <c r="F41" s="16" t="s">
        <v>423</v>
      </c>
      <c r="G41" s="16" t="s">
        <v>166</v>
      </c>
      <c r="H41" s="16" t="s">
        <v>423</v>
      </c>
      <c r="I41" s="159" t="s">
        <v>397</v>
      </c>
      <c r="J41" s="171">
        <v>1300</v>
      </c>
      <c r="K41" s="170" t="s">
        <v>160</v>
      </c>
    </row>
    <row r="42" spans="1:11" ht="12.75">
      <c r="A42" s="16" t="s">
        <v>93</v>
      </c>
      <c r="B42" s="154">
        <v>40702</v>
      </c>
      <c r="C42" s="16" t="s">
        <v>94</v>
      </c>
      <c r="D42" s="16" t="s">
        <v>62</v>
      </c>
      <c r="E42" s="16" t="s">
        <v>423</v>
      </c>
      <c r="F42" s="16" t="s">
        <v>423</v>
      </c>
      <c r="G42" s="16" t="s">
        <v>162</v>
      </c>
      <c r="H42" s="16" t="s">
        <v>423</v>
      </c>
      <c r="I42" s="159" t="s">
        <v>397</v>
      </c>
      <c r="J42" s="171">
        <v>1325</v>
      </c>
      <c r="K42" s="170" t="s">
        <v>160</v>
      </c>
    </row>
    <row r="43" spans="1:11" ht="12.75">
      <c r="A43" s="16" t="s">
        <v>93</v>
      </c>
      <c r="B43" s="154">
        <v>40702</v>
      </c>
      <c r="C43" s="16" t="s">
        <v>148</v>
      </c>
      <c r="D43" s="16" t="s">
        <v>62</v>
      </c>
      <c r="E43" s="16" t="s">
        <v>423</v>
      </c>
      <c r="F43" s="16" t="s">
        <v>423</v>
      </c>
      <c r="G43" s="16" t="s">
        <v>165</v>
      </c>
      <c r="H43" s="16" t="s">
        <v>423</v>
      </c>
      <c r="I43" s="159" t="s">
        <v>96</v>
      </c>
      <c r="J43" s="171">
        <v>1450</v>
      </c>
      <c r="K43" s="170" t="s">
        <v>160</v>
      </c>
    </row>
    <row r="44" spans="1:11" ht="12.75">
      <c r="A44" s="16" t="s">
        <v>93</v>
      </c>
      <c r="B44" s="154">
        <v>40702</v>
      </c>
      <c r="C44" s="16" t="s">
        <v>398</v>
      </c>
      <c r="D44" s="16" t="s">
        <v>62</v>
      </c>
      <c r="E44" s="16" t="s">
        <v>423</v>
      </c>
      <c r="F44" s="16" t="s">
        <v>423</v>
      </c>
      <c r="G44" s="16" t="s">
        <v>165</v>
      </c>
      <c r="H44" s="16" t="s">
        <v>423</v>
      </c>
      <c r="I44" s="159" t="s">
        <v>149</v>
      </c>
      <c r="J44" s="171">
        <v>1600</v>
      </c>
      <c r="K44" s="170" t="s">
        <v>160</v>
      </c>
    </row>
    <row r="45" spans="1:11" ht="12.75">
      <c r="A45" s="16" t="s">
        <v>93</v>
      </c>
      <c r="B45" s="154">
        <v>40702</v>
      </c>
      <c r="C45" s="16" t="s">
        <v>141</v>
      </c>
      <c r="D45" s="16" t="s">
        <v>62</v>
      </c>
      <c r="E45" s="16" t="s">
        <v>423</v>
      </c>
      <c r="F45" s="16" t="s">
        <v>423</v>
      </c>
      <c r="G45" s="16" t="s">
        <v>165</v>
      </c>
      <c r="H45" s="16" t="s">
        <v>423</v>
      </c>
      <c r="I45" s="159" t="s">
        <v>96</v>
      </c>
      <c r="J45" s="171">
        <v>1550</v>
      </c>
      <c r="K45" s="170" t="s">
        <v>160</v>
      </c>
    </row>
    <row r="46" spans="1:11" ht="12.75">
      <c r="A46" s="16" t="s">
        <v>93</v>
      </c>
      <c r="B46" s="154">
        <v>40702</v>
      </c>
      <c r="C46" s="16" t="s">
        <v>94</v>
      </c>
      <c r="D46" s="16" t="s">
        <v>62</v>
      </c>
      <c r="E46" s="16" t="s">
        <v>423</v>
      </c>
      <c r="F46" s="16" t="s">
        <v>423</v>
      </c>
      <c r="G46" s="16" t="s">
        <v>165</v>
      </c>
      <c r="H46" s="16" t="s">
        <v>423</v>
      </c>
      <c r="I46" s="159" t="s">
        <v>397</v>
      </c>
      <c r="J46" s="171">
        <v>1350</v>
      </c>
      <c r="K46" s="170" t="s">
        <v>160</v>
      </c>
    </row>
    <row r="47" spans="1:11" ht="12.75">
      <c r="A47" s="16" t="s">
        <v>93</v>
      </c>
      <c r="B47" s="154">
        <v>40702</v>
      </c>
      <c r="C47" s="16" t="s">
        <v>399</v>
      </c>
      <c r="D47" s="16" t="s">
        <v>76</v>
      </c>
      <c r="E47" s="16" t="s">
        <v>423</v>
      </c>
      <c r="F47" s="16" t="s">
        <v>423</v>
      </c>
      <c r="G47" s="16" t="s">
        <v>158</v>
      </c>
      <c r="H47" s="16" t="s">
        <v>423</v>
      </c>
      <c r="I47" s="159" t="s">
        <v>96</v>
      </c>
      <c r="J47" s="171">
        <v>2000</v>
      </c>
      <c r="K47" s="170" t="s">
        <v>160</v>
      </c>
    </row>
    <row r="48" spans="1:11" ht="12.75">
      <c r="A48" s="16" t="s">
        <v>93</v>
      </c>
      <c r="B48" s="154">
        <v>40702</v>
      </c>
      <c r="C48" s="16" t="s">
        <v>150</v>
      </c>
      <c r="D48" s="16" t="s">
        <v>76</v>
      </c>
      <c r="E48" s="16" t="s">
        <v>423</v>
      </c>
      <c r="F48" s="16" t="s">
        <v>423</v>
      </c>
      <c r="G48" s="16" t="s">
        <v>166</v>
      </c>
      <c r="H48" s="16" t="s">
        <v>423</v>
      </c>
      <c r="I48" s="159" t="s">
        <v>96</v>
      </c>
      <c r="J48" s="171">
        <v>1400</v>
      </c>
      <c r="K48" s="170" t="s">
        <v>160</v>
      </c>
    </row>
    <row r="49" spans="1:11" ht="12.75">
      <c r="A49" s="16" t="s">
        <v>93</v>
      </c>
      <c r="B49" s="154">
        <v>40702</v>
      </c>
      <c r="C49" s="16" t="s">
        <v>121</v>
      </c>
      <c r="D49" s="16" t="s">
        <v>76</v>
      </c>
      <c r="E49" s="16" t="s">
        <v>423</v>
      </c>
      <c r="F49" s="16" t="s">
        <v>423</v>
      </c>
      <c r="G49" s="16" t="s">
        <v>166</v>
      </c>
      <c r="H49" s="16" t="s">
        <v>423</v>
      </c>
      <c r="I49" s="159" t="s">
        <v>96</v>
      </c>
      <c r="J49" s="171">
        <v>1400</v>
      </c>
      <c r="K49" s="170" t="s">
        <v>160</v>
      </c>
    </row>
    <row r="50" spans="1:11" ht="12.75">
      <c r="A50" s="16" t="s">
        <v>93</v>
      </c>
      <c r="B50" s="154">
        <v>40702</v>
      </c>
      <c r="C50" s="16" t="s">
        <v>141</v>
      </c>
      <c r="D50" s="16" t="s">
        <v>76</v>
      </c>
      <c r="E50" s="16" t="s">
        <v>423</v>
      </c>
      <c r="F50" s="16" t="s">
        <v>423</v>
      </c>
      <c r="G50" s="16" t="s">
        <v>161</v>
      </c>
      <c r="H50" s="16" t="s">
        <v>423</v>
      </c>
      <c r="I50" s="159" t="s">
        <v>96</v>
      </c>
      <c r="J50" s="171">
        <v>1150</v>
      </c>
      <c r="K50" s="170" t="s">
        <v>160</v>
      </c>
    </row>
    <row r="51" spans="1:11" ht="12.75">
      <c r="A51" s="16" t="s">
        <v>93</v>
      </c>
      <c r="B51" s="154">
        <v>40702</v>
      </c>
      <c r="C51" s="16" t="s">
        <v>121</v>
      </c>
      <c r="D51" s="16" t="s">
        <v>76</v>
      </c>
      <c r="E51" s="16" t="s">
        <v>423</v>
      </c>
      <c r="F51" s="16" t="s">
        <v>423</v>
      </c>
      <c r="G51" s="16" t="s">
        <v>161</v>
      </c>
      <c r="H51" s="16" t="s">
        <v>423</v>
      </c>
      <c r="I51" s="159" t="s">
        <v>96</v>
      </c>
      <c r="J51" s="171">
        <v>1575</v>
      </c>
      <c r="K51" s="170" t="s">
        <v>160</v>
      </c>
    </row>
    <row r="52" spans="1:11" ht="12.75">
      <c r="A52" s="16" t="s">
        <v>93</v>
      </c>
      <c r="B52" s="154">
        <v>40702</v>
      </c>
      <c r="C52" s="16" t="s">
        <v>399</v>
      </c>
      <c r="D52" s="16" t="s">
        <v>76</v>
      </c>
      <c r="E52" s="16" t="s">
        <v>423</v>
      </c>
      <c r="F52" s="16" t="s">
        <v>423</v>
      </c>
      <c r="G52" s="16" t="s">
        <v>161</v>
      </c>
      <c r="H52" s="16" t="s">
        <v>423</v>
      </c>
      <c r="I52" s="159" t="s">
        <v>96</v>
      </c>
      <c r="J52" s="171">
        <v>1925</v>
      </c>
      <c r="K52" s="170" t="s">
        <v>160</v>
      </c>
    </row>
    <row r="53" spans="1:11" ht="12.75">
      <c r="A53" s="16" t="s">
        <v>93</v>
      </c>
      <c r="B53" s="154">
        <v>40702</v>
      </c>
      <c r="C53" s="16" t="s">
        <v>148</v>
      </c>
      <c r="D53" s="16" t="s">
        <v>76</v>
      </c>
      <c r="E53" s="16" t="s">
        <v>423</v>
      </c>
      <c r="F53" s="16" t="s">
        <v>423</v>
      </c>
      <c r="G53" s="16" t="s">
        <v>162</v>
      </c>
      <c r="H53" s="16" t="s">
        <v>423</v>
      </c>
      <c r="I53" s="159" t="s">
        <v>397</v>
      </c>
      <c r="J53" s="171">
        <v>1450</v>
      </c>
      <c r="K53" s="170" t="s">
        <v>160</v>
      </c>
    </row>
    <row r="54" spans="1:11" ht="12.75">
      <c r="A54" s="16" t="s">
        <v>93</v>
      </c>
      <c r="B54" s="154">
        <v>40702</v>
      </c>
      <c r="C54" s="16" t="s">
        <v>94</v>
      </c>
      <c r="D54" s="16" t="s">
        <v>76</v>
      </c>
      <c r="E54" s="16" t="s">
        <v>423</v>
      </c>
      <c r="F54" s="16" t="s">
        <v>423</v>
      </c>
      <c r="G54" s="16" t="s">
        <v>162</v>
      </c>
      <c r="H54" s="16" t="s">
        <v>423</v>
      </c>
      <c r="I54" s="159" t="s">
        <v>397</v>
      </c>
      <c r="J54" s="171">
        <v>1450</v>
      </c>
      <c r="K54" s="170" t="s">
        <v>160</v>
      </c>
    </row>
    <row r="55" spans="1:11" ht="12.75">
      <c r="A55" s="16" t="s">
        <v>93</v>
      </c>
      <c r="B55" s="154">
        <v>40702</v>
      </c>
      <c r="C55" s="16" t="s">
        <v>148</v>
      </c>
      <c r="D55" s="16" t="s">
        <v>76</v>
      </c>
      <c r="E55" s="16" t="s">
        <v>423</v>
      </c>
      <c r="F55" s="16" t="s">
        <v>423</v>
      </c>
      <c r="G55" s="16" t="s">
        <v>165</v>
      </c>
      <c r="H55" s="16" t="s">
        <v>423</v>
      </c>
      <c r="I55" s="159" t="s">
        <v>397</v>
      </c>
      <c r="J55" s="171">
        <v>1500</v>
      </c>
      <c r="K55" s="170" t="s">
        <v>160</v>
      </c>
    </row>
    <row r="56" spans="1:11" ht="12.75">
      <c r="A56" s="16" t="s">
        <v>93</v>
      </c>
      <c r="B56" s="154">
        <v>40702</v>
      </c>
      <c r="C56" s="16" t="s">
        <v>398</v>
      </c>
      <c r="D56" s="16" t="s">
        <v>76</v>
      </c>
      <c r="E56" s="16" t="s">
        <v>423</v>
      </c>
      <c r="F56" s="16" t="s">
        <v>423</v>
      </c>
      <c r="G56" s="16" t="s">
        <v>165</v>
      </c>
      <c r="H56" s="16" t="s">
        <v>423</v>
      </c>
      <c r="I56" s="159" t="s">
        <v>96</v>
      </c>
      <c r="J56" s="171">
        <v>2100</v>
      </c>
      <c r="K56" s="170" t="s">
        <v>160</v>
      </c>
    </row>
    <row r="57" spans="1:11" ht="12.75">
      <c r="A57" s="16" t="s">
        <v>93</v>
      </c>
      <c r="B57" s="154">
        <v>40702</v>
      </c>
      <c r="C57" s="16" t="s">
        <v>121</v>
      </c>
      <c r="D57" s="16" t="s">
        <v>76</v>
      </c>
      <c r="E57" s="16" t="s">
        <v>423</v>
      </c>
      <c r="F57" s="16" t="s">
        <v>423</v>
      </c>
      <c r="G57" s="16" t="s">
        <v>165</v>
      </c>
      <c r="H57" s="16" t="s">
        <v>423</v>
      </c>
      <c r="I57" s="159" t="s">
        <v>96</v>
      </c>
      <c r="J57" s="171">
        <v>1400</v>
      </c>
      <c r="K57" s="170" t="s">
        <v>160</v>
      </c>
    </row>
    <row r="58" spans="1:11" ht="12.75">
      <c r="A58" s="16" t="s">
        <v>93</v>
      </c>
      <c r="B58" s="154">
        <v>40702</v>
      </c>
      <c r="C58" s="16" t="s">
        <v>170</v>
      </c>
      <c r="D58" s="16" t="s">
        <v>76</v>
      </c>
      <c r="E58" s="16" t="s">
        <v>423</v>
      </c>
      <c r="F58" s="16" t="s">
        <v>423</v>
      </c>
      <c r="G58" s="16" t="s">
        <v>165</v>
      </c>
      <c r="H58" s="16" t="s">
        <v>423</v>
      </c>
      <c r="I58" s="159" t="s">
        <v>96</v>
      </c>
      <c r="J58" s="171">
        <v>1350</v>
      </c>
      <c r="K58" s="170" t="s">
        <v>160</v>
      </c>
    </row>
    <row r="59" spans="1:11" ht="12.75">
      <c r="A59" s="16" t="s">
        <v>93</v>
      </c>
      <c r="B59" s="154">
        <v>40702</v>
      </c>
      <c r="C59" s="16" t="s">
        <v>400</v>
      </c>
      <c r="D59" s="16" t="s">
        <v>76</v>
      </c>
      <c r="E59" s="16" t="s">
        <v>423</v>
      </c>
      <c r="F59" s="16" t="s">
        <v>423</v>
      </c>
      <c r="G59" s="16" t="s">
        <v>165</v>
      </c>
      <c r="H59" s="16" t="s">
        <v>423</v>
      </c>
      <c r="I59" s="159" t="s">
        <v>96</v>
      </c>
      <c r="J59" s="171">
        <v>1350</v>
      </c>
      <c r="K59" s="170" t="s">
        <v>160</v>
      </c>
    </row>
    <row r="60" spans="1:11" ht="12.75">
      <c r="A60" s="16" t="s">
        <v>93</v>
      </c>
      <c r="B60" s="154">
        <v>40702</v>
      </c>
      <c r="C60" s="16" t="s">
        <v>94</v>
      </c>
      <c r="D60" s="16" t="s">
        <v>76</v>
      </c>
      <c r="E60" s="16" t="s">
        <v>423</v>
      </c>
      <c r="F60" s="16" t="s">
        <v>423</v>
      </c>
      <c r="G60" s="16" t="s">
        <v>165</v>
      </c>
      <c r="H60" s="16" t="s">
        <v>423</v>
      </c>
      <c r="I60" s="159" t="s">
        <v>397</v>
      </c>
      <c r="J60" s="171">
        <v>1400</v>
      </c>
      <c r="K60" s="170" t="s">
        <v>160</v>
      </c>
    </row>
    <row r="61" spans="1:11" ht="12.75">
      <c r="A61" s="16" t="s">
        <v>93</v>
      </c>
      <c r="B61" s="154">
        <v>40702</v>
      </c>
      <c r="C61" s="16" t="s">
        <v>148</v>
      </c>
      <c r="D61" s="16" t="s">
        <v>76</v>
      </c>
      <c r="E61" s="16" t="s">
        <v>423</v>
      </c>
      <c r="F61" s="16" t="s">
        <v>423</v>
      </c>
      <c r="G61" s="16" t="s">
        <v>167</v>
      </c>
      <c r="H61" s="16" t="s">
        <v>423</v>
      </c>
      <c r="I61" s="159" t="s">
        <v>397</v>
      </c>
      <c r="J61" s="171">
        <v>1300</v>
      </c>
      <c r="K61" s="170" t="s">
        <v>160</v>
      </c>
    </row>
    <row r="62" spans="1:11" ht="12.75">
      <c r="A62" s="16" t="s">
        <v>93</v>
      </c>
      <c r="B62" s="154">
        <v>40702</v>
      </c>
      <c r="C62" s="16" t="s">
        <v>121</v>
      </c>
      <c r="D62" s="16" t="s">
        <v>76</v>
      </c>
      <c r="E62" s="16" t="s">
        <v>423</v>
      </c>
      <c r="F62" s="16" t="s">
        <v>423</v>
      </c>
      <c r="G62" s="16" t="s">
        <v>167</v>
      </c>
      <c r="H62" s="16" t="s">
        <v>423</v>
      </c>
      <c r="I62" s="159" t="s">
        <v>96</v>
      </c>
      <c r="J62" s="171">
        <v>1200</v>
      </c>
      <c r="K62" s="170" t="s">
        <v>160</v>
      </c>
    </row>
    <row r="63" spans="1:11" ht="12.75">
      <c r="A63" s="16" t="s">
        <v>93</v>
      </c>
      <c r="B63" s="154">
        <v>40702</v>
      </c>
      <c r="C63" s="16" t="s">
        <v>94</v>
      </c>
      <c r="D63" s="16" t="s">
        <v>76</v>
      </c>
      <c r="E63" s="16" t="s">
        <v>423</v>
      </c>
      <c r="F63" s="16" t="s">
        <v>423</v>
      </c>
      <c r="G63" s="16" t="s">
        <v>167</v>
      </c>
      <c r="H63" s="16" t="s">
        <v>423</v>
      </c>
      <c r="I63" s="159" t="s">
        <v>397</v>
      </c>
      <c r="J63" s="171">
        <v>1100</v>
      </c>
      <c r="K63" s="170" t="s">
        <v>160</v>
      </c>
    </row>
    <row r="64" spans="1:11" ht="12.75">
      <c r="A64" s="16" t="s">
        <v>93</v>
      </c>
      <c r="B64" s="154">
        <v>40702</v>
      </c>
      <c r="C64" s="16" t="s">
        <v>399</v>
      </c>
      <c r="D64" s="16" t="s">
        <v>76</v>
      </c>
      <c r="E64" s="16" t="s">
        <v>423</v>
      </c>
      <c r="F64" s="16" t="s">
        <v>423</v>
      </c>
      <c r="G64" s="16" t="s">
        <v>394</v>
      </c>
      <c r="H64" s="16" t="s">
        <v>423</v>
      </c>
      <c r="I64" s="159" t="s">
        <v>96</v>
      </c>
      <c r="J64" s="171">
        <v>2000</v>
      </c>
      <c r="K64" s="170" t="s">
        <v>160</v>
      </c>
    </row>
    <row r="65" spans="1:11" s="15" customFormat="1" ht="12.75">
      <c r="A65" s="16" t="s">
        <v>93</v>
      </c>
      <c r="B65" s="154">
        <v>40702</v>
      </c>
      <c r="C65" s="16" t="s">
        <v>148</v>
      </c>
      <c r="D65" s="16" t="s">
        <v>86</v>
      </c>
      <c r="E65" s="16" t="s">
        <v>423</v>
      </c>
      <c r="F65" s="16" t="s">
        <v>423</v>
      </c>
      <c r="G65" s="16" t="s">
        <v>158</v>
      </c>
      <c r="H65" s="16" t="s">
        <v>423</v>
      </c>
      <c r="I65" s="159" t="s">
        <v>96</v>
      </c>
      <c r="J65" s="171">
        <v>1500</v>
      </c>
      <c r="K65" s="170" t="s">
        <v>160</v>
      </c>
    </row>
    <row r="66" spans="1:11" s="15" customFormat="1" ht="12.75">
      <c r="A66" s="16" t="s">
        <v>93</v>
      </c>
      <c r="B66" s="154">
        <v>40702</v>
      </c>
      <c r="C66" s="16" t="s">
        <v>94</v>
      </c>
      <c r="D66" s="16" t="s">
        <v>86</v>
      </c>
      <c r="E66" s="16" t="s">
        <v>423</v>
      </c>
      <c r="F66" s="16" t="s">
        <v>423</v>
      </c>
      <c r="G66" s="16" t="s">
        <v>161</v>
      </c>
      <c r="H66" s="16" t="s">
        <v>423</v>
      </c>
      <c r="I66" s="159" t="s">
        <v>96</v>
      </c>
      <c r="J66" s="171">
        <v>1550</v>
      </c>
      <c r="K66" s="170" t="s">
        <v>160</v>
      </c>
    </row>
    <row r="67" spans="1:11" s="15" customFormat="1" ht="12.75">
      <c r="A67" s="16" t="s">
        <v>93</v>
      </c>
      <c r="B67" s="154">
        <v>40702</v>
      </c>
      <c r="C67" s="16" t="s">
        <v>148</v>
      </c>
      <c r="D67" s="16" t="s">
        <v>86</v>
      </c>
      <c r="E67" s="16" t="s">
        <v>423</v>
      </c>
      <c r="F67" s="16" t="s">
        <v>423</v>
      </c>
      <c r="G67" s="16" t="s">
        <v>165</v>
      </c>
      <c r="H67" s="16" t="s">
        <v>423</v>
      </c>
      <c r="I67" s="159" t="s">
        <v>397</v>
      </c>
      <c r="J67" s="171">
        <v>1300</v>
      </c>
      <c r="K67" s="170" t="s">
        <v>160</v>
      </c>
    </row>
    <row r="68" spans="1:11" ht="12.75">
      <c r="A68" s="16" t="s">
        <v>93</v>
      </c>
      <c r="B68" s="154">
        <v>40702</v>
      </c>
      <c r="C68" s="16" t="s">
        <v>94</v>
      </c>
      <c r="D68" s="16" t="s">
        <v>86</v>
      </c>
      <c r="E68" s="16" t="s">
        <v>423</v>
      </c>
      <c r="F68" s="16" t="s">
        <v>423</v>
      </c>
      <c r="G68" s="16" t="s">
        <v>165</v>
      </c>
      <c r="H68" s="16" t="s">
        <v>423</v>
      </c>
      <c r="I68" s="159" t="s">
        <v>397</v>
      </c>
      <c r="J68" s="171">
        <v>1300</v>
      </c>
      <c r="K68" s="170" t="s">
        <v>160</v>
      </c>
    </row>
    <row r="69" spans="1:11" ht="12.75">
      <c r="A69" s="16" t="s">
        <v>93</v>
      </c>
      <c r="B69" s="154">
        <v>40702</v>
      </c>
      <c r="C69" s="16" t="s">
        <v>148</v>
      </c>
      <c r="D69" s="16" t="s">
        <v>86</v>
      </c>
      <c r="E69" s="16" t="s">
        <v>423</v>
      </c>
      <c r="F69" s="16" t="s">
        <v>423</v>
      </c>
      <c r="G69" s="16" t="s">
        <v>394</v>
      </c>
      <c r="H69" s="16" t="s">
        <v>423</v>
      </c>
      <c r="I69" s="159" t="s">
        <v>96</v>
      </c>
      <c r="J69" s="171">
        <v>1500</v>
      </c>
      <c r="K69" s="170" t="s">
        <v>160</v>
      </c>
    </row>
    <row r="70" spans="1:11" ht="12.75">
      <c r="A70" s="16" t="s">
        <v>93</v>
      </c>
      <c r="B70" s="154">
        <v>40702</v>
      </c>
      <c r="C70" s="16" t="s">
        <v>94</v>
      </c>
      <c r="D70" s="16" t="s">
        <v>86</v>
      </c>
      <c r="E70" s="16" t="s">
        <v>423</v>
      </c>
      <c r="F70" s="16" t="s">
        <v>423</v>
      </c>
      <c r="G70" s="16" t="s">
        <v>394</v>
      </c>
      <c r="H70" s="16" t="s">
        <v>423</v>
      </c>
      <c r="I70" s="159" t="s">
        <v>96</v>
      </c>
      <c r="J70" s="171">
        <v>1500</v>
      </c>
      <c r="K70" s="170" t="s">
        <v>160</v>
      </c>
    </row>
    <row r="71" spans="1:11" ht="12.75">
      <c r="A71" s="16" t="s">
        <v>93</v>
      </c>
      <c r="B71" s="154">
        <v>40702</v>
      </c>
      <c r="C71" s="16" t="s">
        <v>150</v>
      </c>
      <c r="D71" s="16" t="s">
        <v>428</v>
      </c>
      <c r="E71" s="16" t="s">
        <v>423</v>
      </c>
      <c r="F71" s="16" t="s">
        <v>423</v>
      </c>
      <c r="G71" s="16" t="s">
        <v>158</v>
      </c>
      <c r="H71" s="16" t="s">
        <v>423</v>
      </c>
      <c r="I71" s="159" t="s">
        <v>96</v>
      </c>
      <c r="J71" s="171">
        <v>1300</v>
      </c>
      <c r="K71" s="170" t="s">
        <v>160</v>
      </c>
    </row>
    <row r="72" spans="1:11" s="15" customFormat="1" ht="12.75">
      <c r="A72" s="16" t="s">
        <v>93</v>
      </c>
      <c r="B72" s="154">
        <v>40702</v>
      </c>
      <c r="C72" s="16" t="s">
        <v>121</v>
      </c>
      <c r="D72" s="16" t="s">
        <v>428</v>
      </c>
      <c r="E72" s="16" t="s">
        <v>423</v>
      </c>
      <c r="F72" s="16" t="s">
        <v>423</v>
      </c>
      <c r="G72" s="16" t="s">
        <v>158</v>
      </c>
      <c r="H72" s="16" t="s">
        <v>423</v>
      </c>
      <c r="I72" s="159" t="s">
        <v>96</v>
      </c>
      <c r="J72" s="171">
        <v>1300</v>
      </c>
      <c r="K72" s="170" t="s">
        <v>160</v>
      </c>
    </row>
    <row r="73" spans="1:11" ht="12.75">
      <c r="A73" s="16" t="s">
        <v>93</v>
      </c>
      <c r="B73" s="154">
        <v>40702</v>
      </c>
      <c r="C73" s="16" t="s">
        <v>148</v>
      </c>
      <c r="D73" s="16" t="s">
        <v>428</v>
      </c>
      <c r="E73" s="16" t="s">
        <v>423</v>
      </c>
      <c r="F73" s="16" t="s">
        <v>423</v>
      </c>
      <c r="G73" s="16" t="s">
        <v>161</v>
      </c>
      <c r="H73" s="16" t="s">
        <v>423</v>
      </c>
      <c r="I73" s="159" t="s">
        <v>149</v>
      </c>
      <c r="J73" s="171">
        <v>1425</v>
      </c>
      <c r="K73" s="170" t="s">
        <v>160</v>
      </c>
    </row>
    <row r="74" spans="1:11" ht="12.75">
      <c r="A74" s="16" t="s">
        <v>93</v>
      </c>
      <c r="B74" s="154">
        <v>40702</v>
      </c>
      <c r="C74" s="16" t="s">
        <v>121</v>
      </c>
      <c r="D74" s="16" t="s">
        <v>428</v>
      </c>
      <c r="E74" s="16" t="s">
        <v>423</v>
      </c>
      <c r="F74" s="16" t="s">
        <v>423</v>
      </c>
      <c r="G74" s="16" t="s">
        <v>161</v>
      </c>
      <c r="H74" s="16" t="s">
        <v>423</v>
      </c>
      <c r="I74" s="159" t="s">
        <v>149</v>
      </c>
      <c r="J74" s="171">
        <v>1375</v>
      </c>
      <c r="K74" s="170" t="s">
        <v>160</v>
      </c>
    </row>
    <row r="75" spans="1:11" s="15" customFormat="1" ht="12.75">
      <c r="A75" s="16" t="s">
        <v>93</v>
      </c>
      <c r="B75" s="154">
        <v>40702</v>
      </c>
      <c r="C75" s="16" t="s">
        <v>94</v>
      </c>
      <c r="D75" s="16" t="s">
        <v>428</v>
      </c>
      <c r="E75" s="16" t="s">
        <v>423</v>
      </c>
      <c r="F75" s="16" t="s">
        <v>423</v>
      </c>
      <c r="G75" s="16" t="s">
        <v>161</v>
      </c>
      <c r="H75" s="16" t="s">
        <v>423</v>
      </c>
      <c r="I75" s="159" t="s">
        <v>149</v>
      </c>
      <c r="J75" s="171">
        <v>1425</v>
      </c>
      <c r="K75" s="170" t="s">
        <v>160</v>
      </c>
    </row>
    <row r="76" spans="1:11" ht="12.75">
      <c r="A76" s="16" t="s">
        <v>93</v>
      </c>
      <c r="B76" s="154">
        <v>40702</v>
      </c>
      <c r="C76" s="16" t="s">
        <v>148</v>
      </c>
      <c r="D76" s="16" t="s">
        <v>428</v>
      </c>
      <c r="E76" s="16" t="s">
        <v>423</v>
      </c>
      <c r="F76" s="16" t="s">
        <v>423</v>
      </c>
      <c r="G76" s="16" t="s">
        <v>162</v>
      </c>
      <c r="H76" s="16" t="s">
        <v>423</v>
      </c>
      <c r="I76" s="159" t="s">
        <v>149</v>
      </c>
      <c r="J76" s="171">
        <v>1200</v>
      </c>
      <c r="K76" s="170" t="s">
        <v>160</v>
      </c>
    </row>
    <row r="77" spans="1:11" ht="12.75">
      <c r="A77" s="16" t="s">
        <v>93</v>
      </c>
      <c r="B77" s="154">
        <v>40702</v>
      </c>
      <c r="C77" s="16" t="s">
        <v>150</v>
      </c>
      <c r="D77" s="16" t="s">
        <v>428</v>
      </c>
      <c r="E77" s="16" t="s">
        <v>423</v>
      </c>
      <c r="F77" s="16" t="s">
        <v>423</v>
      </c>
      <c r="G77" s="16" t="s">
        <v>162</v>
      </c>
      <c r="H77" s="16" t="s">
        <v>423</v>
      </c>
      <c r="I77" s="159" t="s">
        <v>149</v>
      </c>
      <c r="J77" s="171">
        <v>1000</v>
      </c>
      <c r="K77" s="170" t="s">
        <v>160</v>
      </c>
    </row>
    <row r="78" spans="1:11" ht="12.75">
      <c r="A78" s="16" t="s">
        <v>93</v>
      </c>
      <c r="B78" s="154">
        <v>40702</v>
      </c>
      <c r="C78" s="16" t="s">
        <v>148</v>
      </c>
      <c r="D78" s="16" t="s">
        <v>428</v>
      </c>
      <c r="E78" s="16" t="s">
        <v>423</v>
      </c>
      <c r="F78" s="16" t="s">
        <v>423</v>
      </c>
      <c r="G78" s="16" t="s">
        <v>165</v>
      </c>
      <c r="H78" s="16" t="s">
        <v>423</v>
      </c>
      <c r="I78" s="159" t="s">
        <v>96</v>
      </c>
      <c r="J78" s="171">
        <v>1550</v>
      </c>
      <c r="K78" s="170" t="s">
        <v>160</v>
      </c>
    </row>
    <row r="79" spans="1:11" ht="12.75">
      <c r="A79" s="16" t="s">
        <v>93</v>
      </c>
      <c r="B79" s="154">
        <v>40702</v>
      </c>
      <c r="C79" s="16" t="s">
        <v>398</v>
      </c>
      <c r="D79" s="16" t="s">
        <v>428</v>
      </c>
      <c r="E79" s="16" t="s">
        <v>423</v>
      </c>
      <c r="F79" s="16" t="s">
        <v>423</v>
      </c>
      <c r="G79" s="16" t="s">
        <v>165</v>
      </c>
      <c r="H79" s="16" t="s">
        <v>423</v>
      </c>
      <c r="I79" s="159" t="s">
        <v>96</v>
      </c>
      <c r="J79" s="171">
        <v>1250</v>
      </c>
      <c r="K79" s="170" t="s">
        <v>160</v>
      </c>
    </row>
    <row r="80" spans="1:11" ht="12.75">
      <c r="A80" s="16" t="s">
        <v>93</v>
      </c>
      <c r="B80" s="154">
        <v>40702</v>
      </c>
      <c r="C80" s="16" t="s">
        <v>401</v>
      </c>
      <c r="D80" s="16" t="s">
        <v>428</v>
      </c>
      <c r="E80" s="16" t="s">
        <v>423</v>
      </c>
      <c r="F80" s="16" t="s">
        <v>423</v>
      </c>
      <c r="G80" s="16" t="s">
        <v>165</v>
      </c>
      <c r="H80" s="16" t="s">
        <v>423</v>
      </c>
      <c r="I80" s="159" t="s">
        <v>96</v>
      </c>
      <c r="J80" s="171">
        <v>1550</v>
      </c>
      <c r="K80" s="170" t="s">
        <v>160</v>
      </c>
    </row>
    <row r="81" spans="1:11" ht="12.75">
      <c r="A81" s="16" t="s">
        <v>93</v>
      </c>
      <c r="B81" s="154">
        <v>40702</v>
      </c>
      <c r="C81" s="16" t="s">
        <v>150</v>
      </c>
      <c r="D81" s="16" t="s">
        <v>428</v>
      </c>
      <c r="E81" s="16" t="s">
        <v>423</v>
      </c>
      <c r="F81" s="16" t="s">
        <v>423</v>
      </c>
      <c r="G81" s="16" t="s">
        <v>165</v>
      </c>
      <c r="H81" s="16" t="s">
        <v>423</v>
      </c>
      <c r="I81" s="159" t="s">
        <v>96</v>
      </c>
      <c r="J81" s="171">
        <v>1500</v>
      </c>
      <c r="K81" s="170" t="s">
        <v>160</v>
      </c>
    </row>
    <row r="82" spans="1:11" ht="12.75">
      <c r="A82" s="16" t="s">
        <v>93</v>
      </c>
      <c r="B82" s="154">
        <v>40702</v>
      </c>
      <c r="C82" s="16" t="s">
        <v>121</v>
      </c>
      <c r="D82" s="16" t="s">
        <v>428</v>
      </c>
      <c r="E82" s="16" t="s">
        <v>423</v>
      </c>
      <c r="F82" s="16" t="s">
        <v>423</v>
      </c>
      <c r="G82" s="16" t="s">
        <v>165</v>
      </c>
      <c r="H82" s="16" t="s">
        <v>423</v>
      </c>
      <c r="I82" s="159" t="s">
        <v>96</v>
      </c>
      <c r="J82" s="171">
        <v>1500</v>
      </c>
      <c r="K82" s="170" t="s">
        <v>160</v>
      </c>
    </row>
    <row r="83" spans="1:11" ht="12.75">
      <c r="A83" s="16" t="s">
        <v>93</v>
      </c>
      <c r="B83" s="154">
        <v>40702</v>
      </c>
      <c r="C83" s="16" t="s">
        <v>94</v>
      </c>
      <c r="D83" s="16" t="s">
        <v>428</v>
      </c>
      <c r="E83" s="16" t="s">
        <v>423</v>
      </c>
      <c r="F83" s="16" t="s">
        <v>423</v>
      </c>
      <c r="G83" s="16" t="s">
        <v>165</v>
      </c>
      <c r="H83" s="16" t="s">
        <v>423</v>
      </c>
      <c r="I83" s="159" t="s">
        <v>96</v>
      </c>
      <c r="J83" s="171">
        <v>1650</v>
      </c>
      <c r="K83" s="170" t="s">
        <v>160</v>
      </c>
    </row>
    <row r="84" spans="1:11" ht="12.75">
      <c r="A84" s="16" t="s">
        <v>93</v>
      </c>
      <c r="B84" s="154">
        <v>40702</v>
      </c>
      <c r="C84" s="16" t="s">
        <v>141</v>
      </c>
      <c r="D84" s="16" t="s">
        <v>169</v>
      </c>
      <c r="E84" s="16" t="s">
        <v>423</v>
      </c>
      <c r="F84" s="16" t="s">
        <v>423</v>
      </c>
      <c r="G84" s="16" t="s">
        <v>165</v>
      </c>
      <c r="H84" s="16" t="s">
        <v>423</v>
      </c>
      <c r="I84" s="159" t="s">
        <v>402</v>
      </c>
      <c r="J84" s="171">
        <v>1500</v>
      </c>
      <c r="K84" s="170" t="s">
        <v>160</v>
      </c>
    </row>
    <row r="85" spans="1:11" ht="12.75">
      <c r="A85" s="16" t="s">
        <v>93</v>
      </c>
      <c r="B85" s="154">
        <v>40702</v>
      </c>
      <c r="C85" s="16" t="s">
        <v>121</v>
      </c>
      <c r="D85" s="16" t="s">
        <v>169</v>
      </c>
      <c r="E85" s="16" t="s">
        <v>423</v>
      </c>
      <c r="F85" s="16" t="s">
        <v>423</v>
      </c>
      <c r="G85" s="16" t="s">
        <v>165</v>
      </c>
      <c r="H85" s="16" t="s">
        <v>423</v>
      </c>
      <c r="I85" s="159" t="s">
        <v>96</v>
      </c>
      <c r="J85" s="171">
        <v>1350</v>
      </c>
      <c r="K85" s="170" t="s">
        <v>160</v>
      </c>
    </row>
    <row r="86" spans="1:11" ht="12.75">
      <c r="A86" s="16" t="s">
        <v>93</v>
      </c>
      <c r="B86" s="154">
        <v>40702</v>
      </c>
      <c r="C86" s="16" t="s">
        <v>94</v>
      </c>
      <c r="D86" s="16" t="s">
        <v>169</v>
      </c>
      <c r="E86" s="16" t="s">
        <v>423</v>
      </c>
      <c r="F86" s="16" t="s">
        <v>423</v>
      </c>
      <c r="G86" s="16" t="s">
        <v>165</v>
      </c>
      <c r="H86" s="16" t="s">
        <v>423</v>
      </c>
      <c r="I86" s="159" t="s">
        <v>96</v>
      </c>
      <c r="J86" s="171">
        <v>1350</v>
      </c>
      <c r="K86" s="170" t="s">
        <v>160</v>
      </c>
    </row>
    <row r="87" spans="1:11" ht="12.75">
      <c r="A87" s="16" t="s">
        <v>221</v>
      </c>
      <c r="B87" s="154">
        <v>40702</v>
      </c>
      <c r="C87" s="16" t="s">
        <v>423</v>
      </c>
      <c r="D87" s="16" t="s">
        <v>428</v>
      </c>
      <c r="E87" s="16" t="s">
        <v>423</v>
      </c>
      <c r="F87" s="16" t="s">
        <v>423</v>
      </c>
      <c r="G87" s="16" t="s">
        <v>166</v>
      </c>
      <c r="H87" s="16" t="s">
        <v>423</v>
      </c>
      <c r="I87" s="159" t="s">
        <v>152</v>
      </c>
      <c r="J87" s="171">
        <v>1000</v>
      </c>
      <c r="K87" s="170" t="s">
        <v>160</v>
      </c>
    </row>
    <row r="88" spans="1:11" ht="12.75">
      <c r="A88" s="16" t="s">
        <v>221</v>
      </c>
      <c r="B88" s="154">
        <v>40702</v>
      </c>
      <c r="C88" s="16" t="s">
        <v>423</v>
      </c>
      <c r="D88" s="16" t="s">
        <v>428</v>
      </c>
      <c r="E88" s="16" t="s">
        <v>423</v>
      </c>
      <c r="F88" s="16" t="s">
        <v>423</v>
      </c>
      <c r="G88" s="16" t="s">
        <v>165</v>
      </c>
      <c r="H88" s="16" t="s">
        <v>423</v>
      </c>
      <c r="I88" s="159" t="s">
        <v>152</v>
      </c>
      <c r="J88" s="171">
        <v>1200</v>
      </c>
      <c r="K88" s="170" t="s">
        <v>160</v>
      </c>
    </row>
    <row r="89" spans="1:11" ht="12.75">
      <c r="A89" s="16" t="s">
        <v>221</v>
      </c>
      <c r="B89" s="154">
        <v>40702</v>
      </c>
      <c r="C89" s="16" t="s">
        <v>423</v>
      </c>
      <c r="D89" s="16" t="s">
        <v>428</v>
      </c>
      <c r="E89" s="16" t="s">
        <v>423</v>
      </c>
      <c r="F89" s="16" t="s">
        <v>423</v>
      </c>
      <c r="G89" s="16" t="s">
        <v>394</v>
      </c>
      <c r="H89" s="16" t="s">
        <v>423</v>
      </c>
      <c r="I89" s="159" t="s">
        <v>152</v>
      </c>
      <c r="J89" s="171">
        <v>900</v>
      </c>
      <c r="K89" s="170" t="s">
        <v>160</v>
      </c>
    </row>
    <row r="90" spans="1:11" ht="12.75">
      <c r="A90" s="16" t="s">
        <v>172</v>
      </c>
      <c r="B90" s="154">
        <v>40702</v>
      </c>
      <c r="C90" s="16" t="s">
        <v>423</v>
      </c>
      <c r="D90" s="16" t="s">
        <v>62</v>
      </c>
      <c r="E90" s="16" t="s">
        <v>423</v>
      </c>
      <c r="F90" s="16" t="s">
        <v>423</v>
      </c>
      <c r="G90" s="16" t="s">
        <v>166</v>
      </c>
      <c r="H90" s="16" t="s">
        <v>423</v>
      </c>
      <c r="I90" s="159" t="s">
        <v>173</v>
      </c>
      <c r="J90" s="171">
        <v>400</v>
      </c>
      <c r="K90" s="170" t="s">
        <v>160</v>
      </c>
    </row>
    <row r="91" spans="1:11" ht="12.75">
      <c r="A91" s="16" t="s">
        <v>172</v>
      </c>
      <c r="B91" s="154">
        <v>40702</v>
      </c>
      <c r="C91" s="16" t="s">
        <v>174</v>
      </c>
      <c r="D91" s="16" t="s">
        <v>131</v>
      </c>
      <c r="E91" s="16" t="s">
        <v>423</v>
      </c>
      <c r="F91" s="16" t="s">
        <v>423</v>
      </c>
      <c r="G91" s="16" t="s">
        <v>165</v>
      </c>
      <c r="H91" s="16" t="s">
        <v>423</v>
      </c>
      <c r="I91" s="159" t="s">
        <v>173</v>
      </c>
      <c r="J91" s="171">
        <v>620</v>
      </c>
      <c r="K91" s="170" t="s">
        <v>160</v>
      </c>
    </row>
    <row r="92" spans="1:11" ht="12.75">
      <c r="A92" s="16" t="s">
        <v>172</v>
      </c>
      <c r="B92" s="154">
        <v>40702</v>
      </c>
      <c r="C92" s="16" t="s">
        <v>174</v>
      </c>
      <c r="D92" s="16" t="s">
        <v>131</v>
      </c>
      <c r="E92" s="16" t="s">
        <v>423</v>
      </c>
      <c r="F92" s="16" t="s">
        <v>423</v>
      </c>
      <c r="G92" s="16" t="s">
        <v>167</v>
      </c>
      <c r="H92" s="16" t="s">
        <v>423</v>
      </c>
      <c r="I92" s="159" t="s">
        <v>173</v>
      </c>
      <c r="J92" s="171">
        <v>450</v>
      </c>
      <c r="K92" s="170" t="s">
        <v>160</v>
      </c>
    </row>
    <row r="93" spans="1:11" ht="12.75">
      <c r="A93" s="16" t="s">
        <v>172</v>
      </c>
      <c r="B93" s="154">
        <v>40702</v>
      </c>
      <c r="C93" s="16" t="s">
        <v>423</v>
      </c>
      <c r="D93" s="16" t="s">
        <v>428</v>
      </c>
      <c r="E93" s="16" t="s">
        <v>423</v>
      </c>
      <c r="F93" s="16" t="s">
        <v>423</v>
      </c>
      <c r="G93" s="16" t="s">
        <v>158</v>
      </c>
      <c r="H93" s="16" t="s">
        <v>423</v>
      </c>
      <c r="I93" s="159" t="s">
        <v>173</v>
      </c>
      <c r="J93" s="171">
        <v>800</v>
      </c>
      <c r="K93" s="170" t="s">
        <v>160</v>
      </c>
    </row>
    <row r="94" spans="1:11" ht="12.75">
      <c r="A94" s="16" t="s">
        <v>172</v>
      </c>
      <c r="B94" s="154">
        <v>40702</v>
      </c>
      <c r="C94" s="16" t="s">
        <v>174</v>
      </c>
      <c r="D94" s="16" t="s">
        <v>428</v>
      </c>
      <c r="E94" s="16" t="s">
        <v>423</v>
      </c>
      <c r="F94" s="16" t="s">
        <v>423</v>
      </c>
      <c r="G94" s="16" t="s">
        <v>161</v>
      </c>
      <c r="H94" s="16" t="s">
        <v>423</v>
      </c>
      <c r="I94" s="159" t="s">
        <v>173</v>
      </c>
      <c r="J94" s="171">
        <v>625</v>
      </c>
      <c r="K94" s="170" t="s">
        <v>160</v>
      </c>
    </row>
    <row r="95" spans="1:11" ht="12.75">
      <c r="A95" s="16" t="s">
        <v>172</v>
      </c>
      <c r="B95" s="154">
        <v>40702</v>
      </c>
      <c r="C95" s="16" t="s">
        <v>423</v>
      </c>
      <c r="D95" s="16" t="s">
        <v>428</v>
      </c>
      <c r="E95" s="16" t="s">
        <v>423</v>
      </c>
      <c r="F95" s="16" t="s">
        <v>423</v>
      </c>
      <c r="G95" s="16" t="s">
        <v>162</v>
      </c>
      <c r="H95" s="16" t="s">
        <v>423</v>
      </c>
      <c r="I95" s="159" t="s">
        <v>173</v>
      </c>
      <c r="J95" s="171">
        <v>450</v>
      </c>
      <c r="K95" s="170" t="s">
        <v>160</v>
      </c>
    </row>
    <row r="96" spans="1:11" ht="12.75">
      <c r="A96" s="16" t="s">
        <v>99</v>
      </c>
      <c r="B96" s="154">
        <v>40702</v>
      </c>
      <c r="C96" s="16" t="s">
        <v>425</v>
      </c>
      <c r="D96" s="16" t="s">
        <v>100</v>
      </c>
      <c r="E96" s="16" t="s">
        <v>423</v>
      </c>
      <c r="F96" s="16" t="s">
        <v>423</v>
      </c>
      <c r="G96" s="16" t="s">
        <v>158</v>
      </c>
      <c r="H96" s="16" t="s">
        <v>423</v>
      </c>
      <c r="I96" s="159" t="s">
        <v>149</v>
      </c>
      <c r="J96" s="171">
        <v>950</v>
      </c>
      <c r="K96" s="170" t="s">
        <v>160</v>
      </c>
    </row>
    <row r="97" spans="1:11" ht="12.75">
      <c r="A97" s="16" t="s">
        <v>99</v>
      </c>
      <c r="B97" s="154">
        <v>40702</v>
      </c>
      <c r="C97" s="16" t="s">
        <v>425</v>
      </c>
      <c r="D97" s="16" t="s">
        <v>100</v>
      </c>
      <c r="E97" s="16" t="s">
        <v>423</v>
      </c>
      <c r="F97" s="16" t="s">
        <v>423</v>
      </c>
      <c r="G97" s="16" t="s">
        <v>161</v>
      </c>
      <c r="H97" s="16" t="s">
        <v>423</v>
      </c>
      <c r="I97" s="159" t="s">
        <v>149</v>
      </c>
      <c r="J97" s="171">
        <v>1305</v>
      </c>
      <c r="K97" s="170" t="s">
        <v>160</v>
      </c>
    </row>
    <row r="98" spans="1:11" ht="12.75">
      <c r="A98" s="16" t="s">
        <v>99</v>
      </c>
      <c r="B98" s="154">
        <v>40702</v>
      </c>
      <c r="C98" s="16" t="s">
        <v>425</v>
      </c>
      <c r="D98" s="16" t="s">
        <v>100</v>
      </c>
      <c r="E98" s="16" t="s">
        <v>423</v>
      </c>
      <c r="F98" s="16" t="s">
        <v>423</v>
      </c>
      <c r="G98" s="16" t="s">
        <v>162</v>
      </c>
      <c r="H98" s="16" t="s">
        <v>423</v>
      </c>
      <c r="I98" s="159" t="s">
        <v>149</v>
      </c>
      <c r="J98" s="171">
        <v>1050</v>
      </c>
      <c r="K98" s="170" t="s">
        <v>160</v>
      </c>
    </row>
    <row r="99" spans="1:11" ht="12.75">
      <c r="A99" s="16" t="s">
        <v>99</v>
      </c>
      <c r="B99" s="154">
        <v>40702</v>
      </c>
      <c r="C99" s="16" t="s">
        <v>425</v>
      </c>
      <c r="D99" s="16" t="s">
        <v>100</v>
      </c>
      <c r="E99" s="16" t="s">
        <v>423</v>
      </c>
      <c r="F99" s="16" t="s">
        <v>423</v>
      </c>
      <c r="G99" s="16" t="s">
        <v>165</v>
      </c>
      <c r="H99" s="16" t="s">
        <v>423</v>
      </c>
      <c r="I99" s="159" t="s">
        <v>149</v>
      </c>
      <c r="J99" s="171">
        <v>915</v>
      </c>
      <c r="K99" s="170" t="s">
        <v>160</v>
      </c>
    </row>
    <row r="100" spans="1:11" ht="12.75">
      <c r="A100" s="16" t="s">
        <v>99</v>
      </c>
      <c r="B100" s="154">
        <v>40702</v>
      </c>
      <c r="C100" s="16" t="s">
        <v>425</v>
      </c>
      <c r="D100" s="16" t="s">
        <v>76</v>
      </c>
      <c r="E100" s="16" t="s">
        <v>423</v>
      </c>
      <c r="F100" s="16" t="s">
        <v>423</v>
      </c>
      <c r="G100" s="16" t="s">
        <v>161</v>
      </c>
      <c r="H100" s="16" t="s">
        <v>423</v>
      </c>
      <c r="I100" s="159" t="s">
        <v>152</v>
      </c>
      <c r="J100" s="171">
        <v>1300</v>
      </c>
      <c r="K100" s="170" t="s">
        <v>160</v>
      </c>
    </row>
    <row r="101" spans="1:11" ht="12.75">
      <c r="A101" s="16" t="s">
        <v>99</v>
      </c>
      <c r="B101" s="154">
        <v>40702</v>
      </c>
      <c r="C101" s="16" t="s">
        <v>425</v>
      </c>
      <c r="D101" s="16" t="s">
        <v>76</v>
      </c>
      <c r="E101" s="16" t="s">
        <v>423</v>
      </c>
      <c r="F101" s="16" t="s">
        <v>423</v>
      </c>
      <c r="G101" s="16" t="s">
        <v>165</v>
      </c>
      <c r="H101" s="16" t="s">
        <v>423</v>
      </c>
      <c r="I101" s="159" t="s">
        <v>152</v>
      </c>
      <c r="J101" s="171">
        <v>1150</v>
      </c>
      <c r="K101" s="170" t="s">
        <v>160</v>
      </c>
    </row>
    <row r="102" spans="1:11" ht="12.75">
      <c r="A102" s="16" t="s">
        <v>99</v>
      </c>
      <c r="B102" s="154">
        <v>40702</v>
      </c>
      <c r="C102" s="16" t="s">
        <v>441</v>
      </c>
      <c r="D102" s="16" t="s">
        <v>86</v>
      </c>
      <c r="E102" s="16" t="s">
        <v>423</v>
      </c>
      <c r="F102" s="16" t="s">
        <v>423</v>
      </c>
      <c r="G102" s="16" t="s">
        <v>158</v>
      </c>
      <c r="H102" s="16" t="s">
        <v>423</v>
      </c>
      <c r="I102" s="159" t="s">
        <v>149</v>
      </c>
      <c r="J102" s="171">
        <v>950</v>
      </c>
      <c r="K102" s="170" t="s">
        <v>160</v>
      </c>
    </row>
    <row r="103" spans="1:11" ht="12.75">
      <c r="A103" s="16" t="s">
        <v>99</v>
      </c>
      <c r="B103" s="154">
        <v>40702</v>
      </c>
      <c r="C103" s="16" t="s">
        <v>126</v>
      </c>
      <c r="D103" s="16" t="s">
        <v>428</v>
      </c>
      <c r="E103" s="16" t="s">
        <v>423</v>
      </c>
      <c r="F103" s="16" t="s">
        <v>423</v>
      </c>
      <c r="G103" s="16" t="s">
        <v>158</v>
      </c>
      <c r="H103" s="16" t="s">
        <v>423</v>
      </c>
      <c r="I103" s="159" t="s">
        <v>149</v>
      </c>
      <c r="J103" s="171">
        <v>1150</v>
      </c>
      <c r="K103" s="170" t="s">
        <v>160</v>
      </c>
    </row>
    <row r="104" spans="1:11" ht="12.75">
      <c r="A104" s="16" t="s">
        <v>99</v>
      </c>
      <c r="B104" s="154">
        <v>40702</v>
      </c>
      <c r="C104" s="16" t="s">
        <v>440</v>
      </c>
      <c r="D104" s="16" t="s">
        <v>428</v>
      </c>
      <c r="E104" s="16" t="s">
        <v>423</v>
      </c>
      <c r="F104" s="16" t="s">
        <v>423</v>
      </c>
      <c r="G104" s="16" t="s">
        <v>166</v>
      </c>
      <c r="H104" s="16" t="s">
        <v>423</v>
      </c>
      <c r="I104" s="159" t="s">
        <v>149</v>
      </c>
      <c r="J104" s="171">
        <v>1250</v>
      </c>
      <c r="K104" s="170" t="s">
        <v>160</v>
      </c>
    </row>
    <row r="105" spans="1:11" ht="12.75">
      <c r="A105" s="16" t="s">
        <v>99</v>
      </c>
      <c r="B105" s="154">
        <v>40702</v>
      </c>
      <c r="C105" s="16" t="s">
        <v>425</v>
      </c>
      <c r="D105" s="16" t="s">
        <v>428</v>
      </c>
      <c r="E105" s="16" t="s">
        <v>423</v>
      </c>
      <c r="F105" s="16" t="s">
        <v>423</v>
      </c>
      <c r="G105" s="16" t="s">
        <v>161</v>
      </c>
      <c r="H105" s="16" t="s">
        <v>423</v>
      </c>
      <c r="I105" s="159" t="s">
        <v>149</v>
      </c>
      <c r="J105" s="171">
        <v>1150</v>
      </c>
      <c r="K105" s="170" t="s">
        <v>160</v>
      </c>
    </row>
    <row r="106" spans="1:11" ht="12.75">
      <c r="A106" s="16" t="s">
        <v>99</v>
      </c>
      <c r="B106" s="154">
        <v>40702</v>
      </c>
      <c r="C106" s="16" t="s">
        <v>425</v>
      </c>
      <c r="D106" s="16" t="s">
        <v>428</v>
      </c>
      <c r="E106" s="16" t="s">
        <v>423</v>
      </c>
      <c r="F106" s="16" t="s">
        <v>423</v>
      </c>
      <c r="G106" s="16" t="s">
        <v>162</v>
      </c>
      <c r="H106" s="16" t="s">
        <v>423</v>
      </c>
      <c r="I106" s="159" t="s">
        <v>149</v>
      </c>
      <c r="J106" s="171">
        <v>1300</v>
      </c>
      <c r="K106" s="170" t="s">
        <v>160</v>
      </c>
    </row>
    <row r="107" spans="1:11" ht="12.75">
      <c r="A107" s="16" t="s">
        <v>99</v>
      </c>
      <c r="B107" s="154">
        <v>40702</v>
      </c>
      <c r="C107" s="16" t="s">
        <v>107</v>
      </c>
      <c r="D107" s="16" t="s">
        <v>428</v>
      </c>
      <c r="E107" s="16" t="s">
        <v>423</v>
      </c>
      <c r="F107" s="16" t="s">
        <v>423</v>
      </c>
      <c r="G107" s="16" t="s">
        <v>165</v>
      </c>
      <c r="H107" s="16" t="s">
        <v>423</v>
      </c>
      <c r="I107" s="159" t="s">
        <v>149</v>
      </c>
      <c r="J107" s="171">
        <v>900</v>
      </c>
      <c r="K107" s="170" t="s">
        <v>160</v>
      </c>
    </row>
    <row r="108" spans="1:11" ht="12.75">
      <c r="A108" s="16" t="s">
        <v>99</v>
      </c>
      <c r="B108" s="154">
        <v>40702</v>
      </c>
      <c r="C108" s="16" t="s">
        <v>126</v>
      </c>
      <c r="D108" s="16" t="s">
        <v>428</v>
      </c>
      <c r="E108" s="16" t="s">
        <v>423</v>
      </c>
      <c r="F108" s="16" t="s">
        <v>423</v>
      </c>
      <c r="G108" s="16" t="s">
        <v>165</v>
      </c>
      <c r="H108" s="16" t="s">
        <v>423</v>
      </c>
      <c r="I108" s="159" t="s">
        <v>149</v>
      </c>
      <c r="J108" s="171">
        <v>1100</v>
      </c>
      <c r="K108" s="170" t="s">
        <v>160</v>
      </c>
    </row>
    <row r="109" spans="1:11" ht="12.75">
      <c r="A109" s="16" t="s">
        <v>99</v>
      </c>
      <c r="B109" s="154">
        <v>40702</v>
      </c>
      <c r="C109" s="16" t="s">
        <v>126</v>
      </c>
      <c r="D109" s="16" t="s">
        <v>428</v>
      </c>
      <c r="E109" s="16" t="s">
        <v>423</v>
      </c>
      <c r="F109" s="16" t="s">
        <v>423</v>
      </c>
      <c r="G109" s="16" t="s">
        <v>394</v>
      </c>
      <c r="H109" s="16" t="s">
        <v>423</v>
      </c>
      <c r="I109" s="159" t="s">
        <v>149</v>
      </c>
      <c r="J109" s="171">
        <v>850</v>
      </c>
      <c r="K109" s="170" t="s">
        <v>160</v>
      </c>
    </row>
    <row r="110" spans="1:11" ht="12.75">
      <c r="A110" s="16" t="s">
        <v>99</v>
      </c>
      <c r="B110" s="154">
        <v>40702</v>
      </c>
      <c r="C110" s="16" t="s">
        <v>425</v>
      </c>
      <c r="D110" s="16" t="s">
        <v>428</v>
      </c>
      <c r="E110" s="16" t="s">
        <v>423</v>
      </c>
      <c r="F110" s="16" t="s">
        <v>423</v>
      </c>
      <c r="G110" s="16" t="s">
        <v>394</v>
      </c>
      <c r="H110" s="16" t="s">
        <v>423</v>
      </c>
      <c r="I110" s="159" t="s">
        <v>149</v>
      </c>
      <c r="J110" s="171">
        <v>1200</v>
      </c>
      <c r="K110" s="170" t="s">
        <v>160</v>
      </c>
    </row>
    <row r="111" spans="1:11" ht="12.75">
      <c r="A111" s="16" t="s">
        <v>381</v>
      </c>
      <c r="B111" s="154">
        <v>40702</v>
      </c>
      <c r="C111" s="16" t="s">
        <v>385</v>
      </c>
      <c r="D111" s="16" t="s">
        <v>428</v>
      </c>
      <c r="E111" s="16" t="s">
        <v>423</v>
      </c>
      <c r="F111" s="16" t="s">
        <v>423</v>
      </c>
      <c r="G111" s="16" t="s">
        <v>158</v>
      </c>
      <c r="H111" s="16" t="s">
        <v>423</v>
      </c>
      <c r="I111" s="159" t="s">
        <v>152</v>
      </c>
      <c r="J111" s="171">
        <v>1400</v>
      </c>
      <c r="K111" s="170" t="s">
        <v>160</v>
      </c>
    </row>
    <row r="112" spans="1:11" ht="12.75">
      <c r="A112" s="16" t="s">
        <v>381</v>
      </c>
      <c r="B112" s="154">
        <v>40702</v>
      </c>
      <c r="C112" s="16" t="s">
        <v>391</v>
      </c>
      <c r="D112" s="16" t="s">
        <v>428</v>
      </c>
      <c r="E112" s="16" t="s">
        <v>423</v>
      </c>
      <c r="F112" s="16" t="s">
        <v>423</v>
      </c>
      <c r="G112" s="16" t="s">
        <v>158</v>
      </c>
      <c r="H112" s="16" t="s">
        <v>423</v>
      </c>
      <c r="I112" s="159" t="s">
        <v>403</v>
      </c>
      <c r="J112" s="171">
        <v>1400</v>
      </c>
      <c r="K112" s="170" t="s">
        <v>160</v>
      </c>
    </row>
    <row r="113" spans="1:11" ht="12.75">
      <c r="A113" s="16" t="s">
        <v>381</v>
      </c>
      <c r="B113" s="154">
        <v>40702</v>
      </c>
      <c r="C113" s="16" t="s">
        <v>385</v>
      </c>
      <c r="D113" s="16" t="s">
        <v>428</v>
      </c>
      <c r="E113" s="16" t="s">
        <v>423</v>
      </c>
      <c r="F113" s="16" t="s">
        <v>423</v>
      </c>
      <c r="G113" s="16" t="s">
        <v>161</v>
      </c>
      <c r="H113" s="16" t="s">
        <v>423</v>
      </c>
      <c r="I113" s="159" t="s">
        <v>152</v>
      </c>
      <c r="J113" s="171">
        <v>1510</v>
      </c>
      <c r="K113" s="170" t="s">
        <v>160</v>
      </c>
    </row>
    <row r="114" spans="1:11" ht="12.75">
      <c r="A114" s="16" t="s">
        <v>381</v>
      </c>
      <c r="B114" s="154">
        <v>40702</v>
      </c>
      <c r="C114" s="16" t="s">
        <v>385</v>
      </c>
      <c r="D114" s="16" t="s">
        <v>428</v>
      </c>
      <c r="E114" s="16" t="s">
        <v>423</v>
      </c>
      <c r="F114" s="16" t="s">
        <v>423</v>
      </c>
      <c r="G114" s="16" t="s">
        <v>162</v>
      </c>
      <c r="H114" s="16" t="s">
        <v>423</v>
      </c>
      <c r="I114" s="159" t="s">
        <v>152</v>
      </c>
      <c r="J114" s="171">
        <v>1350</v>
      </c>
      <c r="K114" s="170" t="s">
        <v>160</v>
      </c>
    </row>
    <row r="115" spans="1:11" ht="12.75">
      <c r="A115" s="16" t="s">
        <v>381</v>
      </c>
      <c r="B115" s="154">
        <v>40702</v>
      </c>
      <c r="C115" s="16" t="s">
        <v>385</v>
      </c>
      <c r="D115" s="16" t="s">
        <v>428</v>
      </c>
      <c r="E115" s="16" t="s">
        <v>423</v>
      </c>
      <c r="F115" s="16" t="s">
        <v>423</v>
      </c>
      <c r="G115" s="16" t="s">
        <v>165</v>
      </c>
      <c r="H115" s="16" t="s">
        <v>423</v>
      </c>
      <c r="I115" s="159" t="s">
        <v>152</v>
      </c>
      <c r="J115" s="171">
        <v>1450</v>
      </c>
      <c r="K115" s="170" t="s">
        <v>160</v>
      </c>
    </row>
    <row r="116" spans="1:11" ht="12.75">
      <c r="A116" s="16" t="s">
        <v>381</v>
      </c>
      <c r="B116" s="154">
        <v>40702</v>
      </c>
      <c r="C116" s="16" t="s">
        <v>391</v>
      </c>
      <c r="D116" s="16" t="s">
        <v>428</v>
      </c>
      <c r="E116" s="16" t="s">
        <v>423</v>
      </c>
      <c r="F116" s="16" t="s">
        <v>423</v>
      </c>
      <c r="G116" s="16" t="s">
        <v>165</v>
      </c>
      <c r="H116" s="16" t="s">
        <v>423</v>
      </c>
      <c r="I116" s="159" t="s">
        <v>403</v>
      </c>
      <c r="J116" s="171">
        <v>1300</v>
      </c>
      <c r="K116" s="170" t="s">
        <v>160</v>
      </c>
    </row>
    <row r="117" spans="1:11" ht="12.75">
      <c r="A117" s="16" t="s">
        <v>114</v>
      </c>
      <c r="B117" s="154">
        <v>40702</v>
      </c>
      <c r="C117" s="16" t="s">
        <v>436</v>
      </c>
      <c r="D117" s="16" t="s">
        <v>76</v>
      </c>
      <c r="E117" s="16" t="s">
        <v>423</v>
      </c>
      <c r="F117" s="16" t="s">
        <v>423</v>
      </c>
      <c r="G117" s="16" t="s">
        <v>158</v>
      </c>
      <c r="H117" s="16" t="s">
        <v>423</v>
      </c>
      <c r="I117" s="159" t="s">
        <v>155</v>
      </c>
      <c r="J117" s="171">
        <v>1400</v>
      </c>
      <c r="K117" s="170" t="s">
        <v>160</v>
      </c>
    </row>
    <row r="118" spans="1:11" ht="12.75">
      <c r="A118" s="16" t="s">
        <v>114</v>
      </c>
      <c r="B118" s="154">
        <v>40702</v>
      </c>
      <c r="C118" s="16" t="s">
        <v>436</v>
      </c>
      <c r="D118" s="16" t="s">
        <v>76</v>
      </c>
      <c r="E118" s="16" t="s">
        <v>423</v>
      </c>
      <c r="F118" s="16" t="s">
        <v>423</v>
      </c>
      <c r="G118" s="16" t="s">
        <v>166</v>
      </c>
      <c r="H118" s="16" t="s">
        <v>423</v>
      </c>
      <c r="I118" s="159" t="s">
        <v>154</v>
      </c>
      <c r="J118" s="171">
        <v>1100</v>
      </c>
      <c r="K118" s="170" t="s">
        <v>160</v>
      </c>
    </row>
    <row r="119" spans="1:11" ht="12.75">
      <c r="A119" s="16" t="s">
        <v>114</v>
      </c>
      <c r="B119" s="154">
        <v>40702</v>
      </c>
      <c r="C119" s="16" t="s">
        <v>436</v>
      </c>
      <c r="D119" s="16" t="s">
        <v>76</v>
      </c>
      <c r="E119" s="16" t="s">
        <v>423</v>
      </c>
      <c r="F119" s="16" t="s">
        <v>423</v>
      </c>
      <c r="G119" s="16" t="s">
        <v>161</v>
      </c>
      <c r="H119" s="16" t="s">
        <v>423</v>
      </c>
      <c r="I119" s="159" t="s">
        <v>155</v>
      </c>
      <c r="J119" s="171">
        <v>1725</v>
      </c>
      <c r="K119" s="170" t="s">
        <v>160</v>
      </c>
    </row>
    <row r="120" spans="1:11" ht="12.75">
      <c r="A120" s="16" t="s">
        <v>114</v>
      </c>
      <c r="B120" s="154">
        <v>40702</v>
      </c>
      <c r="C120" s="16" t="s">
        <v>436</v>
      </c>
      <c r="D120" s="16" t="s">
        <v>76</v>
      </c>
      <c r="E120" s="16" t="s">
        <v>423</v>
      </c>
      <c r="F120" s="16" t="s">
        <v>423</v>
      </c>
      <c r="G120" s="16" t="s">
        <v>162</v>
      </c>
      <c r="H120" s="16" t="s">
        <v>423</v>
      </c>
      <c r="I120" s="159" t="s">
        <v>154</v>
      </c>
      <c r="J120" s="171">
        <v>900</v>
      </c>
      <c r="K120" s="170" t="s">
        <v>160</v>
      </c>
    </row>
    <row r="121" spans="1:11" ht="12.75">
      <c r="A121" s="16" t="s">
        <v>114</v>
      </c>
      <c r="B121" s="154">
        <v>40702</v>
      </c>
      <c r="C121" s="16" t="s">
        <v>436</v>
      </c>
      <c r="D121" s="16" t="s">
        <v>76</v>
      </c>
      <c r="E121" s="16" t="s">
        <v>423</v>
      </c>
      <c r="F121" s="16" t="s">
        <v>423</v>
      </c>
      <c r="G121" s="16" t="s">
        <v>165</v>
      </c>
      <c r="H121" s="16" t="s">
        <v>423</v>
      </c>
      <c r="I121" s="159" t="s">
        <v>155</v>
      </c>
      <c r="J121" s="171">
        <v>1800</v>
      </c>
      <c r="K121" s="170" t="s">
        <v>160</v>
      </c>
    </row>
    <row r="122" spans="1:11" ht="12.75">
      <c r="A122" s="16" t="s">
        <v>114</v>
      </c>
      <c r="B122" s="154">
        <v>40702</v>
      </c>
      <c r="C122" s="16" t="s">
        <v>119</v>
      </c>
      <c r="D122" s="16" t="s">
        <v>76</v>
      </c>
      <c r="E122" s="16" t="s">
        <v>423</v>
      </c>
      <c r="F122" s="16" t="s">
        <v>423</v>
      </c>
      <c r="G122" s="16" t="s">
        <v>165</v>
      </c>
      <c r="H122" s="16" t="s">
        <v>423</v>
      </c>
      <c r="I122" s="159" t="s">
        <v>155</v>
      </c>
      <c r="J122" s="171">
        <v>825</v>
      </c>
      <c r="K122" s="170" t="s">
        <v>160</v>
      </c>
    </row>
    <row r="123" spans="1:11" ht="12.75">
      <c r="A123" s="16" t="s">
        <v>114</v>
      </c>
      <c r="B123" s="154">
        <v>40702</v>
      </c>
      <c r="C123" s="16" t="s">
        <v>436</v>
      </c>
      <c r="D123" s="16" t="s">
        <v>76</v>
      </c>
      <c r="E123" s="16" t="s">
        <v>423</v>
      </c>
      <c r="F123" s="16" t="s">
        <v>423</v>
      </c>
      <c r="G123" s="16" t="s">
        <v>167</v>
      </c>
      <c r="H123" s="16" t="s">
        <v>423</v>
      </c>
      <c r="I123" s="159" t="s">
        <v>154</v>
      </c>
      <c r="J123" s="171">
        <v>1100</v>
      </c>
      <c r="K123" s="170" t="s">
        <v>160</v>
      </c>
    </row>
    <row r="124" spans="1:11" ht="12.75">
      <c r="A124" s="16" t="s">
        <v>114</v>
      </c>
      <c r="B124" s="154">
        <v>40702</v>
      </c>
      <c r="C124" s="16" t="s">
        <v>436</v>
      </c>
      <c r="D124" s="16" t="s">
        <v>76</v>
      </c>
      <c r="E124" s="16" t="s">
        <v>423</v>
      </c>
      <c r="F124" s="16" t="s">
        <v>423</v>
      </c>
      <c r="G124" s="16" t="s">
        <v>394</v>
      </c>
      <c r="H124" s="16" t="s">
        <v>423</v>
      </c>
      <c r="I124" s="159" t="s">
        <v>154</v>
      </c>
      <c r="J124" s="171">
        <v>1200</v>
      </c>
      <c r="K124" s="170" t="s">
        <v>160</v>
      </c>
    </row>
    <row r="125" spans="1:11" ht="12.75">
      <c r="A125" s="16" t="s">
        <v>114</v>
      </c>
      <c r="B125" s="154">
        <v>40702</v>
      </c>
      <c r="C125" s="16" t="s">
        <v>115</v>
      </c>
      <c r="D125" s="16" t="s">
        <v>428</v>
      </c>
      <c r="E125" s="16" t="s">
        <v>423</v>
      </c>
      <c r="F125" s="16" t="s">
        <v>423</v>
      </c>
      <c r="G125" s="16" t="s">
        <v>165</v>
      </c>
      <c r="H125" s="16" t="s">
        <v>423</v>
      </c>
      <c r="I125" s="159" t="s">
        <v>155</v>
      </c>
      <c r="J125" s="171">
        <v>1100</v>
      </c>
      <c r="K125" s="170" t="s">
        <v>160</v>
      </c>
    </row>
    <row r="126" spans="1:11" ht="12.75">
      <c r="A126" s="16" t="s">
        <v>114</v>
      </c>
      <c r="B126" s="154">
        <v>40702</v>
      </c>
      <c r="C126" s="16" t="s">
        <v>119</v>
      </c>
      <c r="D126" s="16" t="s">
        <v>428</v>
      </c>
      <c r="E126" s="16" t="s">
        <v>423</v>
      </c>
      <c r="F126" s="16" t="s">
        <v>423</v>
      </c>
      <c r="G126" s="16" t="s">
        <v>165</v>
      </c>
      <c r="H126" s="16" t="s">
        <v>423</v>
      </c>
      <c r="I126" s="159" t="s">
        <v>154</v>
      </c>
      <c r="J126" s="171">
        <v>700</v>
      </c>
      <c r="K126" s="170" t="s">
        <v>160</v>
      </c>
    </row>
    <row r="127" spans="1:11" ht="12.75">
      <c r="A127" s="16"/>
      <c r="B127" s="16"/>
      <c r="C127" s="16"/>
      <c r="D127" s="16"/>
      <c r="E127" s="16"/>
      <c r="F127" s="16"/>
      <c r="G127" s="16"/>
      <c r="H127" s="16"/>
      <c r="I127" s="16"/>
      <c r="J127" s="16"/>
      <c r="K127" s="16"/>
    </row>
    <row r="128" spans="1:11" ht="12.75">
      <c r="A128" s="16"/>
      <c r="B128" s="16"/>
      <c r="C128" s="16"/>
      <c r="D128" s="16"/>
      <c r="E128" s="16"/>
      <c r="F128" s="16"/>
      <c r="G128" s="16"/>
      <c r="H128" s="16"/>
      <c r="I128" s="16"/>
      <c r="J128" s="16"/>
      <c r="K128" s="16"/>
    </row>
    <row r="129" spans="1:11" ht="12.75">
      <c r="A129" s="16" t="s">
        <v>434</v>
      </c>
      <c r="B129" s="16"/>
      <c r="C129" s="16"/>
      <c r="D129" s="16"/>
      <c r="E129" s="16"/>
      <c r="F129" s="16"/>
      <c r="G129" s="16"/>
      <c r="H129" s="16"/>
      <c r="I129" s="16"/>
      <c r="J129" s="16"/>
      <c r="K129" s="16"/>
    </row>
    <row r="130" spans="1:11" ht="12.75">
      <c r="A130" s="16" t="s">
        <v>175</v>
      </c>
      <c r="B130" s="16"/>
      <c r="C130" s="16"/>
      <c r="D130" s="16"/>
      <c r="E130" s="16"/>
      <c r="F130" s="16"/>
      <c r="G130" s="16"/>
      <c r="H130" s="16"/>
      <c r="I130" s="16"/>
      <c r="J130" s="16"/>
      <c r="K130" s="16"/>
    </row>
  </sheetData>
  <sheetProtection/>
  <mergeCells count="4">
    <mergeCell ref="A1:K1"/>
    <mergeCell ref="A3:J3"/>
    <mergeCell ref="A4:J4"/>
    <mergeCell ref="A2:K2"/>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7" r:id="rId1"/>
  <headerFooter>
    <oddFooter>&amp;C&amp;"Arial,Normal"&amp;10 14</oddFooter>
  </headerFooter>
  <rowBreaks count="1" manualBreakCount="1">
    <brk id="70" max="255" man="1"/>
  </rowBreaks>
</worksheet>
</file>

<file path=xl/worksheets/sheet13.xml><?xml version="1.0" encoding="utf-8"?>
<worksheet xmlns="http://schemas.openxmlformats.org/spreadsheetml/2006/main" xmlns:r="http://schemas.openxmlformats.org/officeDocument/2006/relationships">
  <dimension ref="A1:O47"/>
  <sheetViews>
    <sheetView zoomScalePageLayoutView="0" workbookViewId="0" topLeftCell="A1">
      <selection activeCell="A1" sqref="A1:M1"/>
    </sheetView>
  </sheetViews>
  <sheetFormatPr defaultColWidth="11.421875" defaultRowHeight="15"/>
  <cols>
    <col min="1" max="16384" width="11.421875" style="5" customWidth="1"/>
  </cols>
  <sheetData>
    <row r="1" spans="1:13" ht="12.75">
      <c r="A1" s="225" t="s">
        <v>315</v>
      </c>
      <c r="B1" s="226"/>
      <c r="C1" s="226"/>
      <c r="D1" s="226"/>
      <c r="E1" s="226"/>
      <c r="F1" s="226"/>
      <c r="G1" s="226"/>
      <c r="H1" s="226"/>
      <c r="I1" s="226"/>
      <c r="J1" s="226"/>
      <c r="K1" s="226"/>
      <c r="L1" s="226"/>
      <c r="M1" s="226"/>
    </row>
    <row r="2" spans="1:13" s="15" customFormat="1" ht="12.75">
      <c r="A2" s="225" t="s">
        <v>314</v>
      </c>
      <c r="B2" s="225"/>
      <c r="C2" s="225"/>
      <c r="D2" s="225"/>
      <c r="E2" s="225"/>
      <c r="F2" s="225"/>
      <c r="G2" s="225"/>
      <c r="H2" s="225"/>
      <c r="I2" s="225"/>
      <c r="J2" s="225"/>
      <c r="K2" s="225"/>
      <c r="L2" s="225"/>
      <c r="M2" s="225"/>
    </row>
    <row r="3" spans="1:13" ht="12.75">
      <c r="A3" s="225" t="s">
        <v>266</v>
      </c>
      <c r="B3" s="226"/>
      <c r="C3" s="226"/>
      <c r="D3" s="226"/>
      <c r="E3" s="226"/>
      <c r="F3" s="226"/>
      <c r="G3" s="226"/>
      <c r="H3" s="226"/>
      <c r="I3" s="226"/>
      <c r="J3" s="226"/>
      <c r="K3" s="226"/>
      <c r="L3" s="226"/>
      <c r="M3" s="226"/>
    </row>
    <row r="4" spans="1:13" s="15" customFormat="1" ht="12.75">
      <c r="A4" s="200" t="s">
        <v>205</v>
      </c>
      <c r="B4" s="200"/>
      <c r="C4" s="200"/>
      <c r="D4" s="200"/>
      <c r="E4" s="200"/>
      <c r="F4" s="200"/>
      <c r="G4" s="200"/>
      <c r="H4" s="200"/>
      <c r="I4" s="200"/>
      <c r="J4" s="200"/>
      <c r="K4" s="200"/>
      <c r="L4" s="200"/>
      <c r="M4" s="200"/>
    </row>
    <row r="5" spans="1:13" ht="12.75">
      <c r="A5" s="39"/>
      <c r="B5" s="39"/>
      <c r="C5" s="39"/>
      <c r="D5" s="39"/>
      <c r="E5" s="39"/>
      <c r="F5" s="39"/>
      <c r="G5" s="39"/>
      <c r="H5" s="39"/>
      <c r="I5" s="39"/>
      <c r="J5" s="39"/>
      <c r="K5" s="39"/>
      <c r="L5" s="39"/>
      <c r="M5" s="39"/>
    </row>
    <row r="6" spans="1:13" s="15" customFormat="1" ht="22.5" customHeight="1">
      <c r="A6" s="17" t="s">
        <v>176</v>
      </c>
      <c r="B6" s="17" t="s">
        <v>316</v>
      </c>
      <c r="C6" s="17" t="s">
        <v>74</v>
      </c>
      <c r="D6" s="17" t="s">
        <v>317</v>
      </c>
      <c r="E6" s="17" t="s">
        <v>88</v>
      </c>
      <c r="F6" s="17" t="s">
        <v>318</v>
      </c>
      <c r="G6" s="17" t="s">
        <v>136</v>
      </c>
      <c r="H6" s="17" t="s">
        <v>93</v>
      </c>
      <c r="I6" s="17" t="s">
        <v>221</v>
      </c>
      <c r="J6" s="17" t="s">
        <v>319</v>
      </c>
      <c r="K6" s="17" t="s">
        <v>172</v>
      </c>
      <c r="L6" s="17" t="s">
        <v>99</v>
      </c>
      <c r="M6" s="17" t="s">
        <v>114</v>
      </c>
    </row>
    <row r="7" spans="1:13" ht="12.75">
      <c r="A7" s="122" t="s">
        <v>177</v>
      </c>
      <c r="B7" s="123" t="s">
        <v>178</v>
      </c>
      <c r="C7" s="123">
        <v>57.63</v>
      </c>
      <c r="D7" s="123">
        <v>158.55</v>
      </c>
      <c r="E7" s="123">
        <v>101.13</v>
      </c>
      <c r="F7" s="123">
        <v>109.07</v>
      </c>
      <c r="G7" s="123">
        <v>349.04</v>
      </c>
      <c r="H7" s="123">
        <v>77.82</v>
      </c>
      <c r="I7" s="123">
        <v>104.83</v>
      </c>
      <c r="J7" s="123">
        <v>141.38</v>
      </c>
      <c r="K7" s="123">
        <v>1149.41</v>
      </c>
      <c r="L7" s="123">
        <v>118.8</v>
      </c>
      <c r="M7" s="123">
        <v>154.25</v>
      </c>
    </row>
    <row r="8" spans="1:13" ht="12.75">
      <c r="A8" s="122" t="s">
        <v>179</v>
      </c>
      <c r="B8" s="123" t="s">
        <v>178</v>
      </c>
      <c r="C8" s="123">
        <v>66.38</v>
      </c>
      <c r="D8" s="123">
        <v>202.78</v>
      </c>
      <c r="E8" s="123">
        <v>78.74</v>
      </c>
      <c r="F8" s="123">
        <v>103.34</v>
      </c>
      <c r="G8" s="123">
        <v>326.93</v>
      </c>
      <c r="H8" s="123">
        <v>90.34</v>
      </c>
      <c r="I8" s="123">
        <v>113.27</v>
      </c>
      <c r="J8" s="123">
        <v>198.98</v>
      </c>
      <c r="K8" s="123">
        <v>1076.82</v>
      </c>
      <c r="L8" s="123">
        <v>125.35</v>
      </c>
      <c r="M8" s="123">
        <v>148.65</v>
      </c>
    </row>
    <row r="9" spans="1:13" ht="12.75">
      <c r="A9" s="122" t="s">
        <v>180</v>
      </c>
      <c r="B9" s="123" t="s">
        <v>178</v>
      </c>
      <c r="C9" s="123" t="s">
        <v>178</v>
      </c>
      <c r="D9" s="123">
        <v>253.43</v>
      </c>
      <c r="E9" s="123">
        <v>66.35</v>
      </c>
      <c r="F9" s="123">
        <v>82.56</v>
      </c>
      <c r="G9" s="123">
        <v>252.02</v>
      </c>
      <c r="H9" s="123">
        <v>88.89</v>
      </c>
      <c r="I9" s="123">
        <v>127.62</v>
      </c>
      <c r="J9" s="123" t="s">
        <v>178</v>
      </c>
      <c r="K9" s="123">
        <v>1042.02</v>
      </c>
      <c r="L9" s="123">
        <v>137.37</v>
      </c>
      <c r="M9" s="123">
        <v>167.77</v>
      </c>
    </row>
    <row r="10" spans="1:13" ht="12.75">
      <c r="A10" s="122" t="s">
        <v>181</v>
      </c>
      <c r="B10" s="123" t="s">
        <v>178</v>
      </c>
      <c r="C10" s="123" t="s">
        <v>178</v>
      </c>
      <c r="D10" s="123" t="s">
        <v>178</v>
      </c>
      <c r="E10" s="123">
        <v>75.36</v>
      </c>
      <c r="F10" s="123">
        <v>42.68</v>
      </c>
      <c r="G10" s="123">
        <v>196.92</v>
      </c>
      <c r="H10" s="123">
        <v>86.7</v>
      </c>
      <c r="I10" s="123">
        <v>108.55</v>
      </c>
      <c r="J10" s="123" t="s">
        <v>178</v>
      </c>
      <c r="K10" s="123">
        <v>666.1</v>
      </c>
      <c r="L10" s="123">
        <v>162.11</v>
      </c>
      <c r="M10" s="123">
        <v>291.95</v>
      </c>
    </row>
    <row r="11" spans="1:13" ht="12.75">
      <c r="A11" s="122" t="s">
        <v>182</v>
      </c>
      <c r="B11" s="123" t="s">
        <v>178</v>
      </c>
      <c r="C11" s="123" t="s">
        <v>178</v>
      </c>
      <c r="D11" s="123" t="s">
        <v>178</v>
      </c>
      <c r="E11" s="123">
        <v>73.87</v>
      </c>
      <c r="F11" s="123">
        <v>35.84</v>
      </c>
      <c r="G11" s="123">
        <v>174.66</v>
      </c>
      <c r="H11" s="123">
        <v>92.8</v>
      </c>
      <c r="I11" s="123">
        <v>100.04</v>
      </c>
      <c r="J11" s="123" t="s">
        <v>178</v>
      </c>
      <c r="K11" s="123">
        <v>506.42</v>
      </c>
      <c r="L11" s="123">
        <v>180.55</v>
      </c>
      <c r="M11" s="123">
        <v>456.12</v>
      </c>
    </row>
    <row r="12" spans="1:13" ht="12.75">
      <c r="A12" s="122" t="s">
        <v>183</v>
      </c>
      <c r="B12" s="123" t="s">
        <v>178</v>
      </c>
      <c r="C12" s="123" t="s">
        <v>178</v>
      </c>
      <c r="D12" s="123" t="s">
        <v>178</v>
      </c>
      <c r="E12" s="123">
        <v>82.8</v>
      </c>
      <c r="F12" s="123">
        <v>34.25</v>
      </c>
      <c r="G12" s="123">
        <v>242.38</v>
      </c>
      <c r="H12" s="123">
        <v>101.93</v>
      </c>
      <c r="I12" s="123">
        <v>77.08</v>
      </c>
      <c r="J12" s="123" t="s">
        <v>178</v>
      </c>
      <c r="K12" s="123">
        <v>397.35</v>
      </c>
      <c r="L12" s="123">
        <v>185.12</v>
      </c>
      <c r="M12" s="123">
        <v>974.39</v>
      </c>
    </row>
    <row r="13" spans="1:13" ht="12.75">
      <c r="A13" s="122" t="s">
        <v>184</v>
      </c>
      <c r="B13" s="123" t="s">
        <v>178</v>
      </c>
      <c r="C13" s="123" t="s">
        <v>178</v>
      </c>
      <c r="D13" s="123" t="s">
        <v>178</v>
      </c>
      <c r="E13" s="123">
        <v>97.85</v>
      </c>
      <c r="F13" s="123">
        <v>37.11</v>
      </c>
      <c r="G13" s="123">
        <v>284.31</v>
      </c>
      <c r="H13" s="123">
        <v>111.89</v>
      </c>
      <c r="I13" s="123">
        <v>82.14</v>
      </c>
      <c r="J13" s="123" t="s">
        <v>178</v>
      </c>
      <c r="K13" s="123">
        <v>432.09</v>
      </c>
      <c r="L13" s="123">
        <v>208.58</v>
      </c>
      <c r="M13" s="123" t="s">
        <v>178</v>
      </c>
    </row>
    <row r="14" spans="1:13" ht="12.75">
      <c r="A14" s="122" t="s">
        <v>185</v>
      </c>
      <c r="B14" s="123">
        <v>1680.67</v>
      </c>
      <c r="C14" s="123" t="s">
        <v>178</v>
      </c>
      <c r="D14" s="123">
        <v>728.46</v>
      </c>
      <c r="E14" s="123">
        <v>118.29</v>
      </c>
      <c r="F14" s="123">
        <v>41.76</v>
      </c>
      <c r="G14" s="123">
        <v>252.62</v>
      </c>
      <c r="H14" s="123">
        <v>169.22</v>
      </c>
      <c r="I14" s="123">
        <v>142.1</v>
      </c>
      <c r="J14" s="123" t="s">
        <v>178</v>
      </c>
      <c r="K14" s="123">
        <v>388.1</v>
      </c>
      <c r="L14" s="123">
        <v>247.3</v>
      </c>
      <c r="M14" s="123" t="s">
        <v>178</v>
      </c>
    </row>
    <row r="15" spans="1:13" ht="12.75">
      <c r="A15" s="122" t="s">
        <v>186</v>
      </c>
      <c r="B15" s="123">
        <v>882.72</v>
      </c>
      <c r="C15" s="123">
        <v>186.74</v>
      </c>
      <c r="D15" s="123">
        <v>366.01</v>
      </c>
      <c r="E15" s="123">
        <v>161.04</v>
      </c>
      <c r="F15" s="123">
        <v>56.62</v>
      </c>
      <c r="G15" s="123">
        <v>375.3</v>
      </c>
      <c r="H15" s="123">
        <v>214.24</v>
      </c>
      <c r="I15" s="123">
        <v>249.44</v>
      </c>
      <c r="J15" s="123">
        <v>370.23</v>
      </c>
      <c r="K15" s="123">
        <v>328.17</v>
      </c>
      <c r="L15" s="123">
        <v>349.29</v>
      </c>
      <c r="M15" s="123">
        <v>504.2</v>
      </c>
    </row>
    <row r="16" spans="1:13" ht="12.75">
      <c r="A16" s="122" t="s">
        <v>187</v>
      </c>
      <c r="B16" s="123">
        <v>563.51</v>
      </c>
      <c r="C16" s="123">
        <v>228.41</v>
      </c>
      <c r="D16" s="123">
        <v>265.33</v>
      </c>
      <c r="E16" s="123">
        <v>187.34</v>
      </c>
      <c r="F16" s="123">
        <v>111.93</v>
      </c>
      <c r="G16" s="123" t="s">
        <v>178</v>
      </c>
      <c r="H16" s="123">
        <v>291.88</v>
      </c>
      <c r="I16" s="123">
        <v>361.85</v>
      </c>
      <c r="J16" s="123">
        <v>282.46</v>
      </c>
      <c r="K16" s="123">
        <v>311.49</v>
      </c>
      <c r="L16" s="123">
        <v>368.63</v>
      </c>
      <c r="M16" s="123">
        <v>474.28</v>
      </c>
    </row>
    <row r="17" spans="1:13" ht="12.75">
      <c r="A17" s="122" t="s">
        <v>188</v>
      </c>
      <c r="B17" s="123">
        <v>749.31</v>
      </c>
      <c r="C17" s="123">
        <v>109.98</v>
      </c>
      <c r="D17" s="123">
        <v>164.01</v>
      </c>
      <c r="E17" s="123">
        <v>280.7</v>
      </c>
      <c r="F17" s="123">
        <v>189.43</v>
      </c>
      <c r="G17" s="123" t="s">
        <v>178</v>
      </c>
      <c r="H17" s="123">
        <v>207.16</v>
      </c>
      <c r="I17" s="123">
        <v>393.75</v>
      </c>
      <c r="J17" s="123">
        <v>220.52</v>
      </c>
      <c r="K17" s="123">
        <v>320.57</v>
      </c>
      <c r="L17" s="123">
        <v>195.78</v>
      </c>
      <c r="M17" s="123">
        <v>361.32</v>
      </c>
    </row>
    <row r="18" spans="1:13" ht="12.75">
      <c r="A18" s="122" t="s">
        <v>189</v>
      </c>
      <c r="B18" s="123">
        <v>791.68</v>
      </c>
      <c r="C18" s="123">
        <v>80.31</v>
      </c>
      <c r="D18" s="123">
        <v>141.27</v>
      </c>
      <c r="E18" s="123" t="s">
        <v>178</v>
      </c>
      <c r="F18" s="123">
        <v>286.92</v>
      </c>
      <c r="G18" s="123" t="s">
        <v>178</v>
      </c>
      <c r="H18" s="123">
        <v>118.29</v>
      </c>
      <c r="I18" s="123">
        <v>401.51</v>
      </c>
      <c r="J18" s="123">
        <v>208.24</v>
      </c>
      <c r="K18" s="123">
        <v>345</v>
      </c>
      <c r="L18" s="123">
        <v>128.36</v>
      </c>
      <c r="M18" s="123">
        <v>286.53</v>
      </c>
    </row>
    <row r="19" spans="1:13" ht="12.75">
      <c r="A19" s="122" t="s">
        <v>190</v>
      </c>
      <c r="B19" s="123" t="s">
        <v>178</v>
      </c>
      <c r="C19" s="123">
        <v>73.15</v>
      </c>
      <c r="D19" s="123">
        <v>182.05</v>
      </c>
      <c r="E19" s="123">
        <v>64.76</v>
      </c>
      <c r="F19" s="123">
        <v>442.66</v>
      </c>
      <c r="G19" s="123">
        <v>360.5</v>
      </c>
      <c r="H19" s="123">
        <v>90.63</v>
      </c>
      <c r="I19" s="123">
        <v>438.29</v>
      </c>
      <c r="J19" s="123">
        <v>196.35</v>
      </c>
      <c r="K19" s="123">
        <v>453.06</v>
      </c>
      <c r="L19" s="123">
        <v>127.18</v>
      </c>
      <c r="M19" s="123">
        <v>247.16</v>
      </c>
    </row>
    <row r="20" spans="1:13" ht="12.75">
      <c r="A20" s="122" t="s">
        <v>191</v>
      </c>
      <c r="B20" s="123" t="s">
        <v>178</v>
      </c>
      <c r="C20" s="123">
        <v>91.47</v>
      </c>
      <c r="D20" s="123">
        <v>241.99</v>
      </c>
      <c r="E20" s="123">
        <v>86.73</v>
      </c>
      <c r="F20" s="123">
        <v>368.67</v>
      </c>
      <c r="G20" s="123">
        <v>499.47</v>
      </c>
      <c r="H20" s="123">
        <v>86.02</v>
      </c>
      <c r="I20" s="123">
        <v>425.87</v>
      </c>
      <c r="J20" s="123">
        <v>273.12</v>
      </c>
      <c r="K20" s="123">
        <v>435.7</v>
      </c>
      <c r="L20" s="123">
        <v>132.98</v>
      </c>
      <c r="M20" s="123">
        <v>228.99</v>
      </c>
    </row>
    <row r="21" spans="1:13" ht="12.75">
      <c r="A21" s="122" t="s">
        <v>192</v>
      </c>
      <c r="B21" s="123" t="s">
        <v>178</v>
      </c>
      <c r="C21" s="123">
        <v>94.55</v>
      </c>
      <c r="D21" s="123" t="s">
        <v>178</v>
      </c>
      <c r="E21" s="123">
        <v>75.53</v>
      </c>
      <c r="F21" s="123">
        <v>240.29</v>
      </c>
      <c r="G21" s="123">
        <v>392.13</v>
      </c>
      <c r="H21" s="123">
        <v>80.15</v>
      </c>
      <c r="I21" s="123">
        <v>237.33</v>
      </c>
      <c r="J21" s="123" t="s">
        <v>178</v>
      </c>
      <c r="K21" s="123">
        <v>396.12</v>
      </c>
      <c r="L21" s="123">
        <v>146.2</v>
      </c>
      <c r="M21" s="123">
        <v>277.91</v>
      </c>
    </row>
    <row r="22" spans="1:13" ht="12.75">
      <c r="A22" s="122" t="s">
        <v>193</v>
      </c>
      <c r="B22" s="123" t="s">
        <v>178</v>
      </c>
      <c r="C22" s="123" t="s">
        <v>178</v>
      </c>
      <c r="D22" s="123" t="s">
        <v>178</v>
      </c>
      <c r="E22" s="123">
        <v>75.52</v>
      </c>
      <c r="F22" s="123">
        <v>122.84</v>
      </c>
      <c r="G22" s="123">
        <v>291.85</v>
      </c>
      <c r="H22" s="123">
        <v>89.73</v>
      </c>
      <c r="I22" s="123">
        <v>155.42</v>
      </c>
      <c r="J22" s="123" t="s">
        <v>178</v>
      </c>
      <c r="K22" s="123">
        <v>470.06</v>
      </c>
      <c r="L22" s="123">
        <v>166.81</v>
      </c>
      <c r="M22" s="123">
        <v>354.46</v>
      </c>
    </row>
    <row r="23" spans="1:13" ht="12.75">
      <c r="A23" s="122" t="s">
        <v>194</v>
      </c>
      <c r="B23" s="123" t="s">
        <v>178</v>
      </c>
      <c r="C23" s="123" t="s">
        <v>178</v>
      </c>
      <c r="D23" s="123" t="s">
        <v>178</v>
      </c>
      <c r="E23" s="123">
        <v>85.67</v>
      </c>
      <c r="F23" s="123">
        <v>78.85</v>
      </c>
      <c r="G23" s="123">
        <v>186.43</v>
      </c>
      <c r="H23" s="123">
        <v>89.94</v>
      </c>
      <c r="I23" s="123">
        <v>109.87</v>
      </c>
      <c r="J23" s="123" t="s">
        <v>178</v>
      </c>
      <c r="K23" s="123">
        <v>743.35</v>
      </c>
      <c r="L23" s="123">
        <v>171.68</v>
      </c>
      <c r="M23" s="123">
        <v>416.83</v>
      </c>
    </row>
    <row r="24" spans="1:13" ht="12.75">
      <c r="A24" s="122" t="s">
        <v>195</v>
      </c>
      <c r="B24" s="123" t="s">
        <v>178</v>
      </c>
      <c r="C24" s="123" t="s">
        <v>178</v>
      </c>
      <c r="D24" s="123" t="s">
        <v>178</v>
      </c>
      <c r="E24" s="123">
        <v>80.98</v>
      </c>
      <c r="F24" s="123">
        <v>88.29</v>
      </c>
      <c r="G24" s="123">
        <v>192.66</v>
      </c>
      <c r="H24" s="123">
        <v>104.74</v>
      </c>
      <c r="I24" s="123">
        <v>77.84</v>
      </c>
      <c r="J24" s="123" t="s">
        <v>178</v>
      </c>
      <c r="K24" s="123">
        <v>579.74</v>
      </c>
      <c r="L24" s="123">
        <v>172.05</v>
      </c>
      <c r="M24" s="123">
        <v>432.27</v>
      </c>
    </row>
    <row r="25" spans="1:13" ht="12.75">
      <c r="A25" s="122" t="s">
        <v>196</v>
      </c>
      <c r="B25" s="123" t="s">
        <v>178</v>
      </c>
      <c r="C25" s="123" t="s">
        <v>178</v>
      </c>
      <c r="D25" s="123" t="s">
        <v>178</v>
      </c>
      <c r="E25" s="123">
        <v>96</v>
      </c>
      <c r="F25" s="123">
        <v>151.2</v>
      </c>
      <c r="G25" s="123">
        <v>236.19</v>
      </c>
      <c r="H25" s="123">
        <v>121.85</v>
      </c>
      <c r="I25" s="123">
        <v>82.31</v>
      </c>
      <c r="J25" s="123" t="s">
        <v>178</v>
      </c>
      <c r="K25" s="123">
        <v>841.18</v>
      </c>
      <c r="L25" s="123">
        <v>174.84</v>
      </c>
      <c r="M25" s="123" t="s">
        <v>178</v>
      </c>
    </row>
    <row r="26" spans="1:15" ht="12.75">
      <c r="A26" s="122" t="s">
        <v>197</v>
      </c>
      <c r="B26" s="123">
        <v>1700.68</v>
      </c>
      <c r="C26" s="123" t="s">
        <v>178</v>
      </c>
      <c r="D26" s="123">
        <v>637.36</v>
      </c>
      <c r="E26" s="123">
        <v>112.11</v>
      </c>
      <c r="F26" s="123">
        <v>196.81</v>
      </c>
      <c r="G26" s="123">
        <v>262.4</v>
      </c>
      <c r="H26" s="123">
        <v>133.49</v>
      </c>
      <c r="I26" s="123">
        <v>101.1</v>
      </c>
      <c r="J26" s="123" t="s">
        <v>178</v>
      </c>
      <c r="K26" s="123">
        <v>754.12</v>
      </c>
      <c r="L26" s="123">
        <v>181.89</v>
      </c>
      <c r="M26" s="123" t="s">
        <v>178</v>
      </c>
      <c r="O26" s="157"/>
    </row>
    <row r="27" spans="1:13" ht="12.75">
      <c r="A27" s="122" t="s">
        <v>198</v>
      </c>
      <c r="B27" s="123">
        <v>595.8</v>
      </c>
      <c r="C27" s="123">
        <v>373.48</v>
      </c>
      <c r="D27" s="123">
        <v>326.95</v>
      </c>
      <c r="E27" s="123">
        <v>123.3</v>
      </c>
      <c r="F27" s="123">
        <v>342.39</v>
      </c>
      <c r="G27" s="123">
        <v>261.52</v>
      </c>
      <c r="H27" s="123">
        <v>139.59</v>
      </c>
      <c r="I27" s="123">
        <v>121.08</v>
      </c>
      <c r="J27" s="123">
        <v>313.44</v>
      </c>
      <c r="K27" s="123">
        <v>658.1</v>
      </c>
      <c r="L27" s="123">
        <v>187.26</v>
      </c>
      <c r="M27" s="123" t="s">
        <v>178</v>
      </c>
    </row>
    <row r="28" spans="1:13" ht="12.75">
      <c r="A28" s="122" t="s">
        <v>199</v>
      </c>
      <c r="B28" s="123">
        <v>375.55</v>
      </c>
      <c r="C28" s="123">
        <v>152.29</v>
      </c>
      <c r="D28" s="123">
        <v>207.46</v>
      </c>
      <c r="E28" s="123">
        <v>136.77</v>
      </c>
      <c r="F28" s="123">
        <v>380.02</v>
      </c>
      <c r="G28" s="123">
        <v>196.5</v>
      </c>
      <c r="H28" s="123">
        <v>127.14</v>
      </c>
      <c r="I28" s="123">
        <v>127.37</v>
      </c>
      <c r="J28" s="123">
        <v>202.99</v>
      </c>
      <c r="K28" s="123">
        <v>685.1</v>
      </c>
      <c r="L28" s="123">
        <v>197.83</v>
      </c>
      <c r="M28" s="123">
        <v>473.36</v>
      </c>
    </row>
    <row r="29" spans="1:13" ht="12.75">
      <c r="A29" s="122" t="s">
        <v>200</v>
      </c>
      <c r="B29" s="123">
        <v>379.64</v>
      </c>
      <c r="C29" s="123">
        <v>92.16</v>
      </c>
      <c r="D29" s="123">
        <v>172.95</v>
      </c>
      <c r="E29" s="123">
        <v>170.42</v>
      </c>
      <c r="F29" s="123">
        <v>448.97</v>
      </c>
      <c r="G29" s="123" t="s">
        <v>178</v>
      </c>
      <c r="H29" s="123">
        <v>131.09</v>
      </c>
      <c r="I29" s="123">
        <v>134.33</v>
      </c>
      <c r="J29" s="123">
        <v>163.97</v>
      </c>
      <c r="K29" s="123">
        <v>791.82</v>
      </c>
      <c r="L29" s="123">
        <v>162.06</v>
      </c>
      <c r="M29" s="123">
        <v>373.54</v>
      </c>
    </row>
    <row r="30" spans="1:13" ht="12.75">
      <c r="A30" s="122" t="s">
        <v>201</v>
      </c>
      <c r="B30" s="123">
        <v>456.18</v>
      </c>
      <c r="C30" s="123">
        <v>83.88</v>
      </c>
      <c r="D30" s="123">
        <v>169.58</v>
      </c>
      <c r="E30" s="123">
        <v>226.8</v>
      </c>
      <c r="F30" s="123">
        <v>585.8</v>
      </c>
      <c r="G30" s="123" t="s">
        <v>178</v>
      </c>
      <c r="H30" s="123">
        <v>112.65</v>
      </c>
      <c r="I30" s="123">
        <v>145.4</v>
      </c>
      <c r="J30" s="123">
        <v>185.97</v>
      </c>
      <c r="K30" s="123">
        <v>941.17</v>
      </c>
      <c r="L30" s="123">
        <v>127.91</v>
      </c>
      <c r="M30" s="123">
        <v>271.87</v>
      </c>
    </row>
    <row r="31" spans="1:13" ht="12.75">
      <c r="A31" s="122" t="s">
        <v>202</v>
      </c>
      <c r="B31" s="123" t="s">
        <v>178</v>
      </c>
      <c r="C31" s="123">
        <v>95.73</v>
      </c>
      <c r="D31" s="123">
        <v>203.78</v>
      </c>
      <c r="E31" s="123">
        <v>114.18</v>
      </c>
      <c r="F31" s="123">
        <v>562.46</v>
      </c>
      <c r="G31" s="123" t="s">
        <v>178</v>
      </c>
      <c r="H31" s="123">
        <v>98.02</v>
      </c>
      <c r="I31" s="123">
        <v>163.94</v>
      </c>
      <c r="J31" s="123">
        <v>199.56</v>
      </c>
      <c r="K31" s="123">
        <v>1204.7</v>
      </c>
      <c r="L31" s="123">
        <v>139.08</v>
      </c>
      <c r="M31" s="123">
        <v>255.92</v>
      </c>
    </row>
    <row r="32" spans="1:13" ht="12.75">
      <c r="A32" s="122" t="s">
        <v>203</v>
      </c>
      <c r="B32" s="152" t="s">
        <v>178</v>
      </c>
      <c r="C32" s="153">
        <v>98.42</v>
      </c>
      <c r="D32" s="153">
        <v>281.9</v>
      </c>
      <c r="E32" s="153">
        <v>88.58</v>
      </c>
      <c r="F32" s="153">
        <v>313.55</v>
      </c>
      <c r="G32" s="153">
        <v>413.4</v>
      </c>
      <c r="H32" s="153">
        <v>108.77</v>
      </c>
      <c r="I32" s="153">
        <v>172.95</v>
      </c>
      <c r="J32" s="153">
        <v>256.08</v>
      </c>
      <c r="K32" s="153">
        <v>1200.68</v>
      </c>
      <c r="L32" s="153">
        <v>143.92</v>
      </c>
      <c r="M32" s="153">
        <v>234.33</v>
      </c>
    </row>
    <row r="33" spans="1:13" s="16" customFormat="1" ht="12.75">
      <c r="A33" s="158" t="s">
        <v>408</v>
      </c>
      <c r="B33" s="152"/>
      <c r="C33" s="153">
        <v>103</v>
      </c>
      <c r="D33" s="153">
        <v>362</v>
      </c>
      <c r="E33" s="153">
        <v>95</v>
      </c>
      <c r="F33" s="153">
        <v>192</v>
      </c>
      <c r="G33" s="153">
        <v>430</v>
      </c>
      <c r="H33" s="153">
        <v>108</v>
      </c>
      <c r="I33" s="153">
        <v>168</v>
      </c>
      <c r="J33" s="153"/>
      <c r="K33" s="153">
        <v>1344</v>
      </c>
      <c r="L33" s="153">
        <v>166</v>
      </c>
      <c r="M33" s="153">
        <v>263</v>
      </c>
    </row>
    <row r="35" spans="1:13" ht="12.75">
      <c r="A35" s="227" t="s">
        <v>265</v>
      </c>
      <c r="B35" s="228" t="s">
        <v>69</v>
      </c>
      <c r="C35" s="228" t="s">
        <v>69</v>
      </c>
      <c r="D35" s="228" t="s">
        <v>69</v>
      </c>
      <c r="E35" s="228" t="s">
        <v>69</v>
      </c>
      <c r="F35" s="228" t="s">
        <v>69</v>
      </c>
      <c r="G35" s="228" t="s">
        <v>69</v>
      </c>
      <c r="H35" s="228" t="s">
        <v>69</v>
      </c>
      <c r="I35" s="228" t="s">
        <v>69</v>
      </c>
      <c r="J35" s="228" t="s">
        <v>69</v>
      </c>
      <c r="K35" s="228" t="s">
        <v>69</v>
      </c>
      <c r="L35" s="228" t="s">
        <v>69</v>
      </c>
      <c r="M35" s="228" t="s">
        <v>69</v>
      </c>
    </row>
    <row r="36" spans="1:13" ht="12.75">
      <c r="A36" s="39"/>
      <c r="B36" s="39"/>
      <c r="C36" s="39"/>
      <c r="D36" s="39"/>
      <c r="E36" s="39"/>
      <c r="F36" s="39"/>
      <c r="G36" s="39"/>
      <c r="H36" s="39"/>
      <c r="I36" s="39"/>
      <c r="J36" s="39"/>
      <c r="K36" s="39"/>
      <c r="L36" s="39"/>
      <c r="M36" s="39"/>
    </row>
    <row r="37" spans="1:13" ht="12.75">
      <c r="A37" s="39"/>
      <c r="B37" s="39"/>
      <c r="C37" s="39"/>
      <c r="D37" s="39"/>
      <c r="E37" s="39"/>
      <c r="F37" s="39"/>
      <c r="G37" s="39"/>
      <c r="H37" s="39"/>
      <c r="I37" s="39"/>
      <c r="J37" s="39"/>
      <c r="K37" s="39"/>
      <c r="L37" s="39"/>
      <c r="M37" s="39"/>
    </row>
    <row r="38" spans="1:13" ht="12.75">
      <c r="A38" s="39"/>
      <c r="B38" s="39"/>
      <c r="C38" s="39"/>
      <c r="D38" s="39"/>
      <c r="E38" s="39"/>
      <c r="F38" s="39"/>
      <c r="G38" s="39"/>
      <c r="H38" s="39"/>
      <c r="I38" s="39"/>
      <c r="J38" s="39"/>
      <c r="K38" s="39"/>
      <c r="L38" s="39"/>
      <c r="M38" s="39"/>
    </row>
    <row r="39" spans="1:13" ht="12.75">
      <c r="A39" s="39"/>
      <c r="B39" s="39"/>
      <c r="C39" s="39"/>
      <c r="D39" s="39"/>
      <c r="E39" s="39"/>
      <c r="F39" s="39"/>
      <c r="G39" s="39"/>
      <c r="H39" s="39"/>
      <c r="I39" s="39"/>
      <c r="J39" s="39"/>
      <c r="K39" s="39"/>
      <c r="L39" s="39"/>
      <c r="M39" s="39"/>
    </row>
    <row r="40" spans="1:13" ht="12.75">
      <c r="A40" s="39"/>
      <c r="B40" s="39"/>
      <c r="C40" s="39"/>
      <c r="D40" s="39"/>
      <c r="E40" s="39"/>
      <c r="F40" s="39"/>
      <c r="G40" s="39"/>
      <c r="H40" s="39"/>
      <c r="I40" s="39"/>
      <c r="J40" s="39"/>
      <c r="K40" s="39"/>
      <c r="L40" s="39"/>
      <c r="M40" s="39"/>
    </row>
    <row r="41" spans="1:13" ht="12.75">
      <c r="A41" s="39"/>
      <c r="B41" s="39"/>
      <c r="C41" s="39"/>
      <c r="D41" s="39"/>
      <c r="E41" s="39"/>
      <c r="F41" s="39"/>
      <c r="G41" s="39"/>
      <c r="H41" s="39"/>
      <c r="I41" s="39"/>
      <c r="J41" s="39"/>
      <c r="K41" s="39"/>
      <c r="L41" s="39"/>
      <c r="M41" s="39"/>
    </row>
    <row r="42" spans="1:13" ht="12.75">
      <c r="A42" s="39"/>
      <c r="B42" s="39"/>
      <c r="C42" s="39"/>
      <c r="D42" s="39"/>
      <c r="E42" s="39"/>
      <c r="F42" s="39"/>
      <c r="G42" s="39"/>
      <c r="H42" s="39"/>
      <c r="I42" s="39"/>
      <c r="J42" s="39"/>
      <c r="K42" s="39"/>
      <c r="L42" s="39"/>
      <c r="M42" s="39"/>
    </row>
    <row r="43" spans="1:13" ht="12.75">
      <c r="A43" s="39"/>
      <c r="B43" s="39"/>
      <c r="C43" s="39"/>
      <c r="D43" s="39"/>
      <c r="E43" s="39"/>
      <c r="F43" s="39"/>
      <c r="G43" s="39"/>
      <c r="H43" s="39"/>
      <c r="I43" s="39"/>
      <c r="J43" s="39"/>
      <c r="K43" s="39"/>
      <c r="L43" s="39"/>
      <c r="M43" s="39"/>
    </row>
    <row r="44" spans="1:13" ht="12.75">
      <c r="A44" s="39"/>
      <c r="B44" s="39"/>
      <c r="C44" s="39"/>
      <c r="D44" s="39"/>
      <c r="E44" s="39"/>
      <c r="F44" s="39"/>
      <c r="G44" s="39"/>
      <c r="H44" s="39"/>
      <c r="I44" s="39"/>
      <c r="J44" s="39"/>
      <c r="K44" s="39"/>
      <c r="L44" s="39"/>
      <c r="M44" s="39"/>
    </row>
    <row r="45" spans="1:13" ht="12.75">
      <c r="A45" s="39"/>
      <c r="B45" s="39"/>
      <c r="C45" s="39"/>
      <c r="D45" s="39"/>
      <c r="E45" s="39"/>
      <c r="F45" s="39"/>
      <c r="G45" s="39"/>
      <c r="H45" s="39"/>
      <c r="I45" s="39"/>
      <c r="J45" s="39"/>
      <c r="K45" s="39"/>
      <c r="L45" s="39"/>
      <c r="M45" s="39"/>
    </row>
    <row r="46" spans="1:13" ht="12.75">
      <c r="A46" s="39"/>
      <c r="B46" s="39"/>
      <c r="C46" s="39"/>
      <c r="D46" s="39"/>
      <c r="E46" s="39"/>
      <c r="F46" s="39"/>
      <c r="G46" s="39"/>
      <c r="H46" s="39"/>
      <c r="I46" s="39"/>
      <c r="J46" s="39"/>
      <c r="K46" s="39"/>
      <c r="L46" s="39"/>
      <c r="M46" s="39"/>
    </row>
    <row r="47" spans="1:13" ht="12.75">
      <c r="A47" s="39"/>
      <c r="B47" s="39"/>
      <c r="C47" s="39"/>
      <c r="D47" s="39"/>
      <c r="E47" s="39"/>
      <c r="F47" s="39"/>
      <c r="G47" s="39"/>
      <c r="H47" s="39"/>
      <c r="I47" s="39"/>
      <c r="J47" s="39"/>
      <c r="K47" s="39"/>
      <c r="L47" s="39"/>
      <c r="M47" s="39"/>
    </row>
  </sheetData>
  <sheetProtection/>
  <mergeCells count="5">
    <mergeCell ref="A1:M1"/>
    <mergeCell ref="A3:M3"/>
    <mergeCell ref="A35:M35"/>
    <mergeCell ref="A2:M2"/>
    <mergeCell ref="A4:M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6" r:id="rId2"/>
  <headerFooter>
    <oddFooter>&amp;C&amp;"Arial,Normal"&amp;10 16</oddFooter>
  </headerFooter>
  <drawing r:id="rId1"/>
</worksheet>
</file>

<file path=xl/worksheets/sheet14.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M1"/>
    </sheetView>
  </sheetViews>
  <sheetFormatPr defaultColWidth="11.421875" defaultRowHeight="15"/>
  <cols>
    <col min="1" max="1" width="10.57421875" style="8" customWidth="1"/>
    <col min="2" max="2" width="15.28125" style="5" bestFit="1" customWidth="1"/>
    <col min="3" max="3" width="9.7109375" style="5" customWidth="1"/>
    <col min="4" max="4" width="15.28125" style="5" bestFit="1" customWidth="1"/>
    <col min="5" max="5" width="9.7109375" style="5" customWidth="1"/>
    <col min="6" max="6" width="15.28125" style="5" bestFit="1" customWidth="1"/>
    <col min="7" max="7" width="9.7109375" style="5" customWidth="1"/>
    <col min="8" max="8" width="15.28125" style="5" bestFit="1" customWidth="1"/>
    <col min="9" max="9" width="9.7109375" style="5" customWidth="1"/>
    <col min="10" max="10" width="15.28125" style="5" bestFit="1" customWidth="1"/>
    <col min="11" max="11" width="9.57421875" style="5" customWidth="1"/>
    <col min="12" max="12" width="15.28125" style="5" bestFit="1" customWidth="1"/>
    <col min="13" max="16384" width="11.421875" style="5" customWidth="1"/>
  </cols>
  <sheetData>
    <row r="1" spans="1:13" ht="12.75">
      <c r="A1" s="200" t="s">
        <v>320</v>
      </c>
      <c r="B1" s="200"/>
      <c r="C1" s="200"/>
      <c r="D1" s="200"/>
      <c r="E1" s="200"/>
      <c r="F1" s="200"/>
      <c r="G1" s="200"/>
      <c r="H1" s="200"/>
      <c r="I1" s="200"/>
      <c r="J1" s="200"/>
      <c r="K1" s="200"/>
      <c r="L1" s="200"/>
      <c r="M1" s="200"/>
    </row>
    <row r="2" spans="1:13" s="15" customFormat="1" ht="12.75">
      <c r="A2" s="200" t="s">
        <v>445</v>
      </c>
      <c r="B2" s="200"/>
      <c r="C2" s="200"/>
      <c r="D2" s="200"/>
      <c r="E2" s="200"/>
      <c r="F2" s="200"/>
      <c r="G2" s="200"/>
      <c r="H2" s="200"/>
      <c r="I2" s="200"/>
      <c r="J2" s="200"/>
      <c r="K2" s="200"/>
      <c r="L2" s="200"/>
      <c r="M2" s="200"/>
    </row>
    <row r="3" spans="1:13" ht="12.75">
      <c r="A3" s="200" t="s">
        <v>204</v>
      </c>
      <c r="B3" s="200"/>
      <c r="C3" s="200"/>
      <c r="D3" s="200"/>
      <c r="E3" s="200"/>
      <c r="F3" s="200"/>
      <c r="G3" s="200"/>
      <c r="H3" s="200"/>
      <c r="I3" s="200"/>
      <c r="J3" s="200"/>
      <c r="K3" s="200"/>
      <c r="L3" s="200"/>
      <c r="M3" s="200"/>
    </row>
    <row r="4" spans="1:13" ht="12.75">
      <c r="A4" s="200" t="s">
        <v>205</v>
      </c>
      <c r="B4" s="200"/>
      <c r="C4" s="200"/>
      <c r="D4" s="200"/>
      <c r="E4" s="200"/>
      <c r="F4" s="200"/>
      <c r="G4" s="200"/>
      <c r="H4" s="200"/>
      <c r="I4" s="200"/>
      <c r="J4" s="200"/>
      <c r="K4" s="200"/>
      <c r="L4" s="200"/>
      <c r="M4" s="200"/>
    </row>
    <row r="5" spans="1:13" s="16" customFormat="1" ht="12.75">
      <c r="A5" s="95"/>
      <c r="B5" s="95"/>
      <c r="C5" s="95"/>
      <c r="D5" s="95"/>
      <c r="E5" s="95"/>
      <c r="F5" s="95"/>
      <c r="G5" s="95"/>
      <c r="H5" s="95"/>
      <c r="I5" s="95"/>
      <c r="J5" s="95"/>
      <c r="K5" s="95"/>
      <c r="L5" s="95"/>
      <c r="M5" s="95"/>
    </row>
    <row r="6" spans="1:13" ht="24.75" customHeight="1">
      <c r="A6" s="188" t="s">
        <v>176</v>
      </c>
      <c r="B6" s="230" t="s">
        <v>172</v>
      </c>
      <c r="C6" s="230"/>
      <c r="D6" s="230" t="s">
        <v>218</v>
      </c>
      <c r="E6" s="230"/>
      <c r="F6" s="230" t="s">
        <v>219</v>
      </c>
      <c r="G6" s="230"/>
      <c r="H6" s="230" t="s">
        <v>220</v>
      </c>
      <c r="I6" s="230"/>
      <c r="J6" s="230" t="s">
        <v>221</v>
      </c>
      <c r="K6" s="230"/>
      <c r="L6" s="230" t="s">
        <v>222</v>
      </c>
      <c r="M6" s="230"/>
    </row>
    <row r="7" spans="1:13" ht="24.75" customHeight="1">
      <c r="A7" s="205"/>
      <c r="B7" s="19" t="s">
        <v>321</v>
      </c>
      <c r="C7" s="19" t="s">
        <v>206</v>
      </c>
      <c r="D7" s="19" t="s">
        <v>321</v>
      </c>
      <c r="E7" s="19" t="s">
        <v>206</v>
      </c>
      <c r="F7" s="19" t="s">
        <v>321</v>
      </c>
      <c r="G7" s="19" t="s">
        <v>206</v>
      </c>
      <c r="H7" s="19" t="s">
        <v>321</v>
      </c>
      <c r="I7" s="19" t="s">
        <v>206</v>
      </c>
      <c r="J7" s="19" t="s">
        <v>321</v>
      </c>
      <c r="K7" s="19" t="s">
        <v>206</v>
      </c>
      <c r="L7" s="19" t="s">
        <v>321</v>
      </c>
      <c r="M7" s="19" t="s">
        <v>206</v>
      </c>
    </row>
    <row r="8" spans="1:13" ht="12.75">
      <c r="A8" s="122" t="s">
        <v>177</v>
      </c>
      <c r="B8" s="96">
        <v>2002.625</v>
      </c>
      <c r="C8" s="96">
        <v>1900</v>
      </c>
      <c r="D8" s="96">
        <v>388.75</v>
      </c>
      <c r="E8" s="96">
        <v>256.25</v>
      </c>
      <c r="F8" s="124">
        <v>0</v>
      </c>
      <c r="G8" s="124">
        <v>0</v>
      </c>
      <c r="H8" s="82"/>
      <c r="I8" s="82"/>
      <c r="J8" s="125">
        <v>481.53333333333336</v>
      </c>
      <c r="K8" s="125">
        <v>271.875</v>
      </c>
      <c r="L8" s="125">
        <v>585.5625</v>
      </c>
      <c r="M8" s="125">
        <v>264.1666666666667</v>
      </c>
    </row>
    <row r="9" spans="1:13" ht="12.75">
      <c r="A9" s="122" t="s">
        <v>179</v>
      </c>
      <c r="B9" s="96">
        <v>2244.7</v>
      </c>
      <c r="C9" s="96">
        <v>2050</v>
      </c>
      <c r="D9" s="96">
        <v>342.75</v>
      </c>
      <c r="E9" s="96">
        <v>225</v>
      </c>
      <c r="F9" s="124">
        <v>0</v>
      </c>
      <c r="G9" s="124">
        <v>0</v>
      </c>
      <c r="H9" s="82"/>
      <c r="I9" s="82"/>
      <c r="J9" s="125">
        <v>488.55</v>
      </c>
      <c r="K9" s="125">
        <v>274</v>
      </c>
      <c r="L9" s="125">
        <v>583</v>
      </c>
      <c r="M9" s="125">
        <v>250</v>
      </c>
    </row>
    <row r="10" spans="1:13" ht="12.75">
      <c r="A10" s="122" t="s">
        <v>180</v>
      </c>
      <c r="B10" s="96">
        <v>2765</v>
      </c>
      <c r="C10" s="96">
        <v>2418.75</v>
      </c>
      <c r="D10" s="96">
        <v>318.25</v>
      </c>
      <c r="E10" s="96">
        <v>225</v>
      </c>
      <c r="F10" s="124">
        <v>555.75</v>
      </c>
      <c r="G10" s="124">
        <v>246.875</v>
      </c>
      <c r="H10" s="82"/>
      <c r="I10" s="82"/>
      <c r="J10" s="125">
        <v>476</v>
      </c>
      <c r="K10" s="125">
        <v>275</v>
      </c>
      <c r="L10" s="125">
        <v>597.84375</v>
      </c>
      <c r="M10" s="125">
        <v>297.8125</v>
      </c>
    </row>
    <row r="11" spans="1:13" ht="12.75">
      <c r="A11" s="122" t="s">
        <v>181</v>
      </c>
      <c r="B11" s="96">
        <v>2714.875</v>
      </c>
      <c r="C11" s="96">
        <v>1800</v>
      </c>
      <c r="D11" s="96">
        <v>241.3125</v>
      </c>
      <c r="E11" s="96">
        <v>156.25</v>
      </c>
      <c r="F11" s="124">
        <v>438.25</v>
      </c>
      <c r="G11" s="124">
        <v>240.625</v>
      </c>
      <c r="H11" s="96">
        <v>669.5</v>
      </c>
      <c r="I11" s="96">
        <v>325</v>
      </c>
      <c r="J11" s="125">
        <v>440.2307692307692</v>
      </c>
      <c r="K11" s="125">
        <v>267.5</v>
      </c>
      <c r="L11" s="125">
        <v>597.28125</v>
      </c>
      <c r="M11" s="125">
        <v>301.41666666666663</v>
      </c>
    </row>
    <row r="12" spans="1:13" ht="12.75">
      <c r="A12" s="122" t="s">
        <v>182</v>
      </c>
      <c r="B12" s="96">
        <v>2092.45</v>
      </c>
      <c r="C12" s="96">
        <v>1305.8823529411766</v>
      </c>
      <c r="D12" s="96">
        <v>206.75</v>
      </c>
      <c r="E12" s="96">
        <v>100</v>
      </c>
      <c r="F12" s="124">
        <v>382.45</v>
      </c>
      <c r="G12" s="124">
        <v>207.5</v>
      </c>
      <c r="H12" s="96">
        <v>609</v>
      </c>
      <c r="I12" s="96">
        <v>342.5</v>
      </c>
      <c r="J12" s="125">
        <v>385.09375</v>
      </c>
      <c r="K12" s="125">
        <v>281.25</v>
      </c>
      <c r="L12" s="125">
        <v>525.95</v>
      </c>
      <c r="M12" s="125">
        <v>288.5</v>
      </c>
    </row>
    <row r="13" spans="1:13" ht="12.75">
      <c r="A13" s="122" t="s">
        <v>183</v>
      </c>
      <c r="B13" s="96">
        <v>1296.6875</v>
      </c>
      <c r="C13" s="96">
        <v>1037.5</v>
      </c>
      <c r="D13" s="96">
        <v>147.85</v>
      </c>
      <c r="E13" s="96">
        <v>100</v>
      </c>
      <c r="F13" s="124">
        <v>371.1875</v>
      </c>
      <c r="G13" s="124">
        <v>243.75</v>
      </c>
      <c r="H13" s="96">
        <v>705.5625</v>
      </c>
      <c r="I13" s="96">
        <v>412.5</v>
      </c>
      <c r="J13" s="125">
        <v>356.77777777777777</v>
      </c>
      <c r="K13" s="125">
        <v>247.91666666666669</v>
      </c>
      <c r="L13" s="125">
        <v>518</v>
      </c>
      <c r="M13" s="125">
        <v>279</v>
      </c>
    </row>
    <row r="14" spans="1:13" ht="12.75">
      <c r="A14" s="122" t="s">
        <v>184</v>
      </c>
      <c r="B14" s="96">
        <v>1214.875</v>
      </c>
      <c r="C14" s="96">
        <v>962.5</v>
      </c>
      <c r="D14" s="96">
        <v>188.95</v>
      </c>
      <c r="E14" s="96">
        <v>104.16666666666667</v>
      </c>
      <c r="F14" s="124">
        <v>395.625</v>
      </c>
      <c r="G14" s="124">
        <v>246.875</v>
      </c>
      <c r="H14" s="96">
        <v>765.75</v>
      </c>
      <c r="I14" s="96">
        <v>468.75</v>
      </c>
      <c r="J14" s="125">
        <v>373.375</v>
      </c>
      <c r="K14" s="125">
        <v>225</v>
      </c>
      <c r="L14" s="125">
        <v>525.1875</v>
      </c>
      <c r="M14" s="125">
        <v>292.1875</v>
      </c>
    </row>
    <row r="15" spans="1:13" ht="12.75">
      <c r="A15" s="122" t="s">
        <v>185</v>
      </c>
      <c r="B15" s="96">
        <v>1061.9722222222222</v>
      </c>
      <c r="C15" s="96">
        <v>901.4285714285714</v>
      </c>
      <c r="D15" s="96">
        <v>273.9512195121951</v>
      </c>
      <c r="E15" s="96">
        <v>118.38709677419355</v>
      </c>
      <c r="F15" s="124">
        <v>449.72727272727275</v>
      </c>
      <c r="G15" s="124">
        <v>261.3888888888889</v>
      </c>
      <c r="H15" s="96">
        <v>811.0909090909091</v>
      </c>
      <c r="I15" s="96">
        <v>466.6666666666667</v>
      </c>
      <c r="J15" s="125">
        <v>428.3611111111111</v>
      </c>
      <c r="K15" s="125">
        <v>309.72222222222223</v>
      </c>
      <c r="L15" s="125">
        <v>662.4583333333333</v>
      </c>
      <c r="M15" s="125">
        <v>392.3611111111111</v>
      </c>
    </row>
    <row r="16" spans="1:13" ht="12.75">
      <c r="A16" s="122" t="s">
        <v>186</v>
      </c>
      <c r="B16" s="96">
        <v>981.375</v>
      </c>
      <c r="C16" s="96">
        <v>796.875</v>
      </c>
      <c r="D16" s="96">
        <v>340.94444444444446</v>
      </c>
      <c r="E16" s="96">
        <v>152.85714285714286</v>
      </c>
      <c r="F16" s="124">
        <v>806.8</v>
      </c>
      <c r="G16" s="124">
        <v>341.93548387096774</v>
      </c>
      <c r="H16" s="82"/>
      <c r="I16" s="82"/>
      <c r="J16" s="125">
        <v>569.4666666666667</v>
      </c>
      <c r="K16" s="125">
        <v>443.75</v>
      </c>
      <c r="L16" s="125">
        <v>777.3572916666667</v>
      </c>
      <c r="M16" s="125">
        <v>521.5625</v>
      </c>
    </row>
    <row r="17" spans="1:13" ht="12.75">
      <c r="A17" s="122" t="s">
        <v>187</v>
      </c>
      <c r="B17" s="96">
        <v>920.75</v>
      </c>
      <c r="C17" s="96">
        <v>734.375</v>
      </c>
      <c r="D17" s="96">
        <v>398.02222222222224</v>
      </c>
      <c r="E17" s="96">
        <v>232.85714285714286</v>
      </c>
      <c r="F17" s="124">
        <v>921.5238095238095</v>
      </c>
      <c r="G17" s="124">
        <v>396.6666666666667</v>
      </c>
      <c r="H17" s="82"/>
      <c r="I17" s="82"/>
      <c r="J17" s="125">
        <v>883.45</v>
      </c>
      <c r="K17" s="125">
        <v>641.025641025641</v>
      </c>
      <c r="L17" s="125">
        <v>957.3929824561403</v>
      </c>
      <c r="M17" s="125">
        <v>599.21875</v>
      </c>
    </row>
    <row r="18" spans="1:13" ht="12.75">
      <c r="A18" s="122" t="s">
        <v>188</v>
      </c>
      <c r="B18" s="96"/>
      <c r="C18" s="96"/>
      <c r="D18" s="96">
        <v>610.1388888888889</v>
      </c>
      <c r="E18" s="96">
        <v>362.85714285714283</v>
      </c>
      <c r="F18" s="124">
        <v>0</v>
      </c>
      <c r="G18" s="124">
        <v>0</v>
      </c>
      <c r="H18" s="82"/>
      <c r="I18" s="82"/>
      <c r="J18" s="125">
        <v>741.75</v>
      </c>
      <c r="K18" s="125">
        <v>614.2857142857143</v>
      </c>
      <c r="L18" s="82"/>
      <c r="M18" s="82"/>
    </row>
    <row r="19" spans="1:13" ht="12.75">
      <c r="A19" s="122" t="s">
        <v>189</v>
      </c>
      <c r="B19" s="96">
        <v>913.9354838709677</v>
      </c>
      <c r="C19" s="96">
        <v>739.0625</v>
      </c>
      <c r="D19" s="96">
        <v>682.8888888888889</v>
      </c>
      <c r="E19" s="96">
        <v>430.95238095238096</v>
      </c>
      <c r="F19" s="124">
        <v>0</v>
      </c>
      <c r="G19" s="124">
        <v>0</v>
      </c>
      <c r="H19" s="82"/>
      <c r="I19" s="82"/>
      <c r="J19" s="82"/>
      <c r="K19" s="82"/>
      <c r="L19" s="82"/>
      <c r="M19" s="82"/>
    </row>
    <row r="20" spans="1:13" ht="12.75">
      <c r="A20" s="122" t="s">
        <v>190</v>
      </c>
      <c r="B20" s="96">
        <v>1002.775</v>
      </c>
      <c r="C20" s="96">
        <v>905</v>
      </c>
      <c r="D20" s="96">
        <v>600</v>
      </c>
      <c r="E20" s="96">
        <v>733.3333333333334</v>
      </c>
      <c r="F20" s="124">
        <v>0</v>
      </c>
      <c r="G20" s="124">
        <v>0</v>
      </c>
      <c r="H20" s="82"/>
      <c r="I20" s="82"/>
      <c r="J20" s="82"/>
      <c r="K20" s="82"/>
      <c r="L20" s="125">
        <v>615.7863300492611</v>
      </c>
      <c r="M20" s="125">
        <v>289.289314516129</v>
      </c>
    </row>
    <row r="21" spans="1:13" ht="12.75">
      <c r="A21" s="122" t="s">
        <v>191</v>
      </c>
      <c r="B21" s="96">
        <v>1099.84375</v>
      </c>
      <c r="C21" s="96">
        <v>856.25</v>
      </c>
      <c r="D21" s="96">
        <v>1061.28125</v>
      </c>
      <c r="E21" s="96">
        <v>856.25</v>
      </c>
      <c r="F21" s="124">
        <v>697.875</v>
      </c>
      <c r="G21" s="124">
        <v>308.3333333333333</v>
      </c>
      <c r="H21" s="82"/>
      <c r="I21" s="82"/>
      <c r="J21" s="82"/>
      <c r="K21" s="82"/>
      <c r="L21" s="125">
        <v>566.96875</v>
      </c>
      <c r="M21" s="125">
        <v>262.5</v>
      </c>
    </row>
    <row r="22" spans="1:13" ht="12.75">
      <c r="A22" s="122" t="s">
        <v>192</v>
      </c>
      <c r="B22" s="96">
        <v>1072.9375</v>
      </c>
      <c r="C22" s="96">
        <v>850</v>
      </c>
      <c r="D22" s="96">
        <v>868.1875</v>
      </c>
      <c r="E22" s="96">
        <v>609.375</v>
      </c>
      <c r="F22" s="124">
        <v>537.6129032258065</v>
      </c>
      <c r="G22" s="124">
        <v>257.8125</v>
      </c>
      <c r="H22" s="82"/>
      <c r="I22" s="82"/>
      <c r="J22" s="82"/>
      <c r="K22" s="82"/>
      <c r="L22" s="125">
        <v>501</v>
      </c>
      <c r="M22" s="125">
        <v>292</v>
      </c>
    </row>
    <row r="23" spans="1:13" ht="12.75">
      <c r="A23" s="122" t="s">
        <v>193</v>
      </c>
      <c r="B23" s="96">
        <v>1164.96875</v>
      </c>
      <c r="C23" s="96">
        <v>910.9375</v>
      </c>
      <c r="D23" s="96">
        <v>644.28125</v>
      </c>
      <c r="E23" s="96">
        <v>326.5625</v>
      </c>
      <c r="F23" s="124">
        <v>402.34375</v>
      </c>
      <c r="G23" s="124">
        <v>273.4375</v>
      </c>
      <c r="H23" s="82"/>
      <c r="I23" s="82"/>
      <c r="J23" s="125">
        <v>864.875</v>
      </c>
      <c r="K23" s="125">
        <v>580</v>
      </c>
      <c r="L23" s="125">
        <v>508.23487903225805</v>
      </c>
      <c r="M23" s="125">
        <v>278.90625</v>
      </c>
    </row>
    <row r="24" spans="1:13" ht="12.75">
      <c r="A24" s="122" t="s">
        <v>194</v>
      </c>
      <c r="B24" s="96">
        <v>1658</v>
      </c>
      <c r="C24" s="96">
        <v>1432.5</v>
      </c>
      <c r="D24" s="96">
        <v>547.59375</v>
      </c>
      <c r="E24" s="96">
        <v>226.5625</v>
      </c>
      <c r="F24" s="124">
        <v>417.75</v>
      </c>
      <c r="G24" s="124">
        <v>238.75</v>
      </c>
      <c r="H24" s="125">
        <v>561</v>
      </c>
      <c r="I24" s="125">
        <v>337.5</v>
      </c>
      <c r="J24" s="125">
        <v>667.1</v>
      </c>
      <c r="K24" s="125">
        <v>295.25</v>
      </c>
      <c r="L24" s="125">
        <v>519.2125</v>
      </c>
      <c r="M24" s="125">
        <v>298.125</v>
      </c>
    </row>
    <row r="25" spans="1:13" ht="12.75">
      <c r="A25" s="122" t="s">
        <v>195</v>
      </c>
      <c r="B25" s="96">
        <v>1817.53125</v>
      </c>
      <c r="C25" s="96">
        <v>1323.4375</v>
      </c>
      <c r="D25" s="96">
        <v>407.1111111111111</v>
      </c>
      <c r="E25" s="96">
        <v>207.14285714285714</v>
      </c>
      <c r="F25" s="124">
        <v>399.375</v>
      </c>
      <c r="G25" s="124">
        <v>245.3125</v>
      </c>
      <c r="H25" s="125">
        <f>SUM(E25+E29)/2</f>
        <v>458.07142857142856</v>
      </c>
      <c r="I25" s="125">
        <f>SUM(F25+F29)/2</f>
        <v>199.6875</v>
      </c>
      <c r="J25" s="125">
        <v>457.71875</v>
      </c>
      <c r="K25" s="125">
        <v>239.0625</v>
      </c>
      <c r="L25" s="125">
        <v>607.359375</v>
      </c>
      <c r="M25" s="125">
        <v>312.1875</v>
      </c>
    </row>
    <row r="26" spans="1:13" ht="12.75">
      <c r="A26" s="122" t="s">
        <v>196</v>
      </c>
      <c r="B26" s="96">
        <v>1869.55</v>
      </c>
      <c r="C26" s="96">
        <v>1520</v>
      </c>
      <c r="D26" s="96">
        <v>431.1777777777778</v>
      </c>
      <c r="E26" s="96">
        <v>314.2857142857143</v>
      </c>
      <c r="F26" s="124">
        <v>465.60526315789474</v>
      </c>
      <c r="G26" s="124">
        <v>255</v>
      </c>
      <c r="H26" s="125">
        <f>SUM(E26+E30)/2</f>
        <v>536.1428571428571</v>
      </c>
      <c r="I26" s="125">
        <f>SUM(F26+F30)/2</f>
        <v>232.80263157894737</v>
      </c>
      <c r="J26" s="125">
        <v>369.275</v>
      </c>
      <c r="K26" s="125">
        <v>236.875</v>
      </c>
      <c r="L26" s="125">
        <v>555.5625</v>
      </c>
      <c r="M26" s="125">
        <v>326.375</v>
      </c>
    </row>
    <row r="27" spans="1:13" ht="12.75">
      <c r="A27" s="122" t="s">
        <v>197</v>
      </c>
      <c r="B27" s="96">
        <v>1835</v>
      </c>
      <c r="C27" s="96">
        <v>1420</v>
      </c>
      <c r="D27" s="96">
        <v>567</v>
      </c>
      <c r="E27" s="96">
        <v>388</v>
      </c>
      <c r="F27" s="124">
        <v>453.3666666666667</v>
      </c>
      <c r="G27" s="124">
        <v>268.75</v>
      </c>
      <c r="H27" s="96">
        <v>844</v>
      </c>
      <c r="I27" s="96">
        <v>455</v>
      </c>
      <c r="J27" s="125">
        <v>412.5</v>
      </c>
      <c r="K27" s="125">
        <v>276</v>
      </c>
      <c r="L27" s="125">
        <v>592</v>
      </c>
      <c r="M27" s="125">
        <v>331.5</v>
      </c>
    </row>
    <row r="28" spans="1:13" ht="12.75">
      <c r="A28" s="122" t="s">
        <v>198</v>
      </c>
      <c r="B28" s="96">
        <v>1727</v>
      </c>
      <c r="C28" s="96">
        <v>1086</v>
      </c>
      <c r="D28" s="96">
        <v>818</v>
      </c>
      <c r="E28" s="96">
        <v>671</v>
      </c>
      <c r="F28" s="124">
        <v>699.5384615384615</v>
      </c>
      <c r="G28" s="124">
        <v>350</v>
      </c>
      <c r="H28" s="82"/>
      <c r="I28" s="82"/>
      <c r="J28" s="125">
        <v>442</v>
      </c>
      <c r="K28" s="125">
        <v>312</v>
      </c>
      <c r="L28" s="125">
        <v>614</v>
      </c>
      <c r="M28" s="125">
        <v>356.5</v>
      </c>
    </row>
    <row r="29" spans="1:13" ht="12.75">
      <c r="A29" s="122" t="s">
        <v>199</v>
      </c>
      <c r="B29" s="96">
        <v>1776</v>
      </c>
      <c r="C29" s="96">
        <v>1148</v>
      </c>
      <c r="D29" s="96">
        <v>993</v>
      </c>
      <c r="E29" s="96">
        <v>709</v>
      </c>
      <c r="F29" s="124">
        <v>0</v>
      </c>
      <c r="G29" s="124">
        <v>0</v>
      </c>
      <c r="H29" s="82"/>
      <c r="I29" s="82"/>
      <c r="J29" s="125">
        <v>405</v>
      </c>
      <c r="K29" s="125">
        <v>314</v>
      </c>
      <c r="L29" s="125">
        <v>667</v>
      </c>
      <c r="M29" s="125">
        <v>344</v>
      </c>
    </row>
    <row r="30" spans="1:13" ht="12.75">
      <c r="A30" s="122" t="s">
        <v>200</v>
      </c>
      <c r="B30" s="96">
        <v>1759</v>
      </c>
      <c r="C30" s="96">
        <v>1428</v>
      </c>
      <c r="D30" s="96">
        <v>966</v>
      </c>
      <c r="E30" s="96">
        <v>758</v>
      </c>
      <c r="F30" s="124">
        <v>0</v>
      </c>
      <c r="G30" s="124">
        <v>0</v>
      </c>
      <c r="H30" s="82"/>
      <c r="I30" s="82"/>
      <c r="J30" s="125">
        <v>383</v>
      </c>
      <c r="K30" s="125">
        <v>359</v>
      </c>
      <c r="L30" s="82"/>
      <c r="M30" s="82"/>
    </row>
    <row r="31" spans="1:13" ht="12.75">
      <c r="A31" s="122" t="s">
        <v>201</v>
      </c>
      <c r="B31" s="96">
        <v>1869</v>
      </c>
      <c r="C31" s="96">
        <v>1606</v>
      </c>
      <c r="D31" s="96">
        <v>1123</v>
      </c>
      <c r="E31" s="96">
        <v>884</v>
      </c>
      <c r="F31" s="124">
        <v>0</v>
      </c>
      <c r="G31" s="124">
        <v>0</v>
      </c>
      <c r="H31" s="82"/>
      <c r="I31" s="82"/>
      <c r="J31" s="125">
        <v>437</v>
      </c>
      <c r="K31" s="125">
        <v>353</v>
      </c>
      <c r="L31" s="82"/>
      <c r="M31" s="82"/>
    </row>
    <row r="32" spans="1:13" ht="12.75">
      <c r="A32" s="122" t="s">
        <v>202</v>
      </c>
      <c r="B32" s="96">
        <v>2318</v>
      </c>
      <c r="C32" s="96">
        <v>1813</v>
      </c>
      <c r="D32" s="96">
        <v>1430</v>
      </c>
      <c r="E32" s="96">
        <v>1290</v>
      </c>
      <c r="F32" s="124">
        <v>0</v>
      </c>
      <c r="G32" s="124">
        <v>0</v>
      </c>
      <c r="H32" s="82"/>
      <c r="I32" s="82"/>
      <c r="J32" s="125">
        <v>492</v>
      </c>
      <c r="K32" s="125">
        <v>393</v>
      </c>
      <c r="L32" s="125">
        <v>612</v>
      </c>
      <c r="M32" s="125">
        <v>286</v>
      </c>
    </row>
    <row r="33" spans="1:13" ht="12.75">
      <c r="A33" s="122" t="s">
        <v>203</v>
      </c>
      <c r="B33" s="96">
        <v>2513</v>
      </c>
      <c r="C33" s="96">
        <v>2166</v>
      </c>
      <c r="D33" s="96">
        <v>1341</v>
      </c>
      <c r="E33" s="96">
        <v>769</v>
      </c>
      <c r="F33" s="124">
        <v>0</v>
      </c>
      <c r="G33" s="124">
        <v>0</v>
      </c>
      <c r="H33" s="82"/>
      <c r="I33" s="82"/>
      <c r="J33" s="125">
        <v>511</v>
      </c>
      <c r="K33" s="125">
        <v>379</v>
      </c>
      <c r="L33" s="125">
        <v>664</v>
      </c>
      <c r="M33" s="125">
        <v>358.5</v>
      </c>
    </row>
    <row r="34" spans="1:13" s="16" customFormat="1" ht="12.75">
      <c r="A34" s="158" t="s">
        <v>408</v>
      </c>
      <c r="B34" s="96">
        <v>2910</v>
      </c>
      <c r="C34" s="96">
        <v>2625</v>
      </c>
      <c r="D34" s="96">
        <v>969</v>
      </c>
      <c r="E34" s="96">
        <v>529</v>
      </c>
      <c r="F34" s="124">
        <v>453</v>
      </c>
      <c r="G34" s="124">
        <v>217</v>
      </c>
      <c r="H34" s="82"/>
      <c r="I34" s="82"/>
      <c r="J34" s="125">
        <v>544</v>
      </c>
      <c r="K34" s="125">
        <v>387</v>
      </c>
      <c r="L34" s="125">
        <v>596</v>
      </c>
      <c r="M34" s="125">
        <v>341</v>
      </c>
    </row>
    <row r="35" spans="3:13" ht="12.75">
      <c r="C35" s="82"/>
      <c r="D35" s="82"/>
      <c r="E35" s="82"/>
      <c r="F35" s="82"/>
      <c r="G35" s="82"/>
      <c r="H35" s="82"/>
      <c r="I35" s="82"/>
      <c r="J35" s="82"/>
      <c r="K35" s="82"/>
      <c r="L35" s="82"/>
      <c r="M35" s="82"/>
    </row>
    <row r="36" spans="1:13" ht="12.75">
      <c r="A36" s="229" t="s">
        <v>265</v>
      </c>
      <c r="B36" s="229"/>
      <c r="C36" s="39"/>
      <c r="D36" s="39"/>
      <c r="E36" s="39"/>
      <c r="F36" s="39"/>
      <c r="G36" s="39"/>
      <c r="H36" s="39"/>
      <c r="I36" s="39"/>
      <c r="J36" s="39"/>
      <c r="K36" s="39"/>
      <c r="L36" s="39"/>
      <c r="M36" s="39"/>
    </row>
    <row r="37" spans="1:13" ht="12.75">
      <c r="A37" s="119"/>
      <c r="B37" s="39"/>
      <c r="C37" s="39"/>
      <c r="D37" s="39"/>
      <c r="E37" s="39"/>
      <c r="F37" s="39"/>
      <c r="G37" s="39"/>
      <c r="H37" s="39"/>
      <c r="I37" s="39"/>
      <c r="J37" s="39"/>
      <c r="K37" s="39"/>
      <c r="L37" s="39"/>
      <c r="M37" s="39"/>
    </row>
    <row r="38" spans="1:13" ht="12.75">
      <c r="A38" s="119"/>
      <c r="B38" s="39"/>
      <c r="C38" s="39"/>
      <c r="D38" s="39"/>
      <c r="E38" s="39"/>
      <c r="F38" s="39"/>
      <c r="G38" s="39"/>
      <c r="H38" s="39"/>
      <c r="I38" s="39"/>
      <c r="J38" s="39"/>
      <c r="K38" s="39"/>
      <c r="L38" s="39"/>
      <c r="M38" s="39"/>
    </row>
    <row r="39" spans="1:13" ht="12.75">
      <c r="A39" s="119"/>
      <c r="B39" s="39"/>
      <c r="C39" s="39"/>
      <c r="D39" s="39"/>
      <c r="E39" s="39"/>
      <c r="F39" s="39"/>
      <c r="G39" s="39"/>
      <c r="H39" s="39"/>
      <c r="I39" s="39"/>
      <c r="J39" s="39"/>
      <c r="K39" s="39"/>
      <c r="L39" s="39"/>
      <c r="M39" s="39"/>
    </row>
    <row r="40" spans="1:13" ht="12.75">
      <c r="A40" s="119"/>
      <c r="B40" s="39"/>
      <c r="C40" s="39"/>
      <c r="D40" s="39"/>
      <c r="E40" s="39"/>
      <c r="F40" s="39"/>
      <c r="G40" s="39"/>
      <c r="H40" s="39"/>
      <c r="I40" s="39"/>
      <c r="J40" s="39"/>
      <c r="K40" s="39"/>
      <c r="L40" s="39"/>
      <c r="M40" s="39"/>
    </row>
    <row r="41" spans="1:13" ht="12.75">
      <c r="A41" s="119"/>
      <c r="B41" s="39"/>
      <c r="C41" s="39"/>
      <c r="D41" s="39"/>
      <c r="E41" s="39"/>
      <c r="F41" s="39"/>
      <c r="G41" s="39"/>
      <c r="H41" s="39"/>
      <c r="I41" s="39"/>
      <c r="J41" s="39"/>
      <c r="K41" s="39"/>
      <c r="L41" s="39"/>
      <c r="M41" s="39"/>
    </row>
    <row r="42" spans="1:13" ht="12.75">
      <c r="A42" s="119"/>
      <c r="B42" s="39"/>
      <c r="C42" s="39"/>
      <c r="D42" s="39"/>
      <c r="E42" s="39"/>
      <c r="F42" s="39"/>
      <c r="G42" s="39"/>
      <c r="H42" s="39"/>
      <c r="I42" s="39"/>
      <c r="J42" s="39"/>
      <c r="K42" s="39"/>
      <c r="L42" s="39"/>
      <c r="M42" s="39"/>
    </row>
    <row r="43" spans="1:13" ht="12.75">
      <c r="A43" s="119"/>
      <c r="B43" s="39"/>
      <c r="C43" s="39"/>
      <c r="D43" s="39"/>
      <c r="E43" s="39"/>
      <c r="F43" s="39"/>
      <c r="G43" s="39"/>
      <c r="H43" s="39"/>
      <c r="I43" s="39"/>
      <c r="J43" s="39"/>
      <c r="K43" s="39"/>
      <c r="L43" s="39"/>
      <c r="M43" s="39"/>
    </row>
    <row r="44" spans="1:13" ht="12.75">
      <c r="A44" s="119"/>
      <c r="B44" s="39"/>
      <c r="C44" s="39"/>
      <c r="D44" s="39"/>
      <c r="E44" s="39"/>
      <c r="F44" s="39"/>
      <c r="G44" s="39"/>
      <c r="H44" s="39"/>
      <c r="I44" s="39"/>
      <c r="J44" s="39"/>
      <c r="K44" s="39"/>
      <c r="L44" s="39"/>
      <c r="M44" s="39"/>
    </row>
    <row r="45" spans="1:13" ht="12.75">
      <c r="A45" s="119"/>
      <c r="B45" s="39"/>
      <c r="C45" s="39"/>
      <c r="D45" s="39"/>
      <c r="E45" s="39"/>
      <c r="F45" s="39"/>
      <c r="G45" s="39"/>
      <c r="H45" s="39"/>
      <c r="I45" s="39"/>
      <c r="J45" s="39"/>
      <c r="K45" s="39"/>
      <c r="L45" s="39"/>
      <c r="M45" s="39"/>
    </row>
    <row r="46" spans="1:13" ht="12.75">
      <c r="A46" s="119"/>
      <c r="B46" s="39"/>
      <c r="C46" s="39"/>
      <c r="D46" s="39"/>
      <c r="E46" s="39"/>
      <c r="F46" s="39"/>
      <c r="G46" s="39"/>
      <c r="H46" s="39"/>
      <c r="I46" s="39"/>
      <c r="J46" s="39"/>
      <c r="K46" s="39"/>
      <c r="L46" s="39"/>
      <c r="M46" s="39"/>
    </row>
    <row r="47" spans="1:13" ht="12.75">
      <c r="A47" s="119"/>
      <c r="B47" s="39"/>
      <c r="C47" s="39"/>
      <c r="D47" s="39"/>
      <c r="E47" s="39"/>
      <c r="F47" s="39"/>
      <c r="G47" s="39"/>
      <c r="H47" s="39"/>
      <c r="I47" s="39"/>
      <c r="J47" s="39"/>
      <c r="K47" s="39"/>
      <c r="L47" s="39"/>
      <c r="M47" s="39"/>
    </row>
    <row r="48" spans="1:13" ht="12.75">
      <c r="A48" s="119"/>
      <c r="B48" s="39"/>
      <c r="C48" s="39"/>
      <c r="D48" s="39"/>
      <c r="E48" s="39"/>
      <c r="F48" s="39"/>
      <c r="G48" s="39"/>
      <c r="H48" s="39"/>
      <c r="I48" s="39"/>
      <c r="J48" s="39"/>
      <c r="K48" s="39"/>
      <c r="L48" s="39"/>
      <c r="M48" s="39"/>
    </row>
    <row r="49" spans="1:13" ht="12.75">
      <c r="A49" s="119"/>
      <c r="B49" s="39"/>
      <c r="C49" s="39"/>
      <c r="D49" s="39"/>
      <c r="E49" s="39"/>
      <c r="F49" s="39"/>
      <c r="G49" s="39"/>
      <c r="H49" s="39"/>
      <c r="I49" s="39"/>
      <c r="J49" s="39"/>
      <c r="K49" s="39"/>
      <c r="L49" s="39"/>
      <c r="M49" s="39"/>
    </row>
    <row r="50" spans="1:13" ht="12.75">
      <c r="A50" s="119"/>
      <c r="B50" s="39"/>
      <c r="C50" s="39"/>
      <c r="D50" s="39"/>
      <c r="E50" s="39"/>
      <c r="F50" s="39"/>
      <c r="G50" s="39"/>
      <c r="H50" s="39"/>
      <c r="I50" s="39"/>
      <c r="J50" s="39"/>
      <c r="K50" s="39"/>
      <c r="L50" s="39"/>
      <c r="M50" s="39"/>
    </row>
    <row r="51" spans="1:13" ht="12.75">
      <c r="A51" s="119"/>
      <c r="B51" s="39"/>
      <c r="C51" s="39"/>
      <c r="D51" s="39"/>
      <c r="E51" s="39"/>
      <c r="F51" s="39"/>
      <c r="G51" s="39"/>
      <c r="H51" s="39"/>
      <c r="I51" s="39"/>
      <c r="J51" s="39"/>
      <c r="K51" s="39"/>
      <c r="L51" s="39"/>
      <c r="M51" s="39"/>
    </row>
    <row r="52" spans="1:13" ht="12.75">
      <c r="A52" s="119"/>
      <c r="B52" s="39"/>
      <c r="C52" s="39"/>
      <c r="D52" s="39"/>
      <c r="E52" s="39"/>
      <c r="F52" s="39"/>
      <c r="G52" s="39"/>
      <c r="H52" s="39"/>
      <c r="I52" s="39"/>
      <c r="J52" s="39"/>
      <c r="K52" s="39"/>
      <c r="L52" s="39"/>
      <c r="M52" s="39"/>
    </row>
    <row r="53" spans="1:13" ht="12.75">
      <c r="A53" s="119"/>
      <c r="B53" s="39"/>
      <c r="C53" s="39"/>
      <c r="D53" s="39"/>
      <c r="E53" s="39"/>
      <c r="F53" s="39"/>
      <c r="G53" s="39"/>
      <c r="H53" s="39"/>
      <c r="I53" s="39"/>
      <c r="J53" s="39"/>
      <c r="K53" s="39"/>
      <c r="L53" s="39"/>
      <c r="M53" s="39"/>
    </row>
    <row r="54" spans="1:13" ht="12.75">
      <c r="A54" s="119"/>
      <c r="B54" s="39"/>
      <c r="C54" s="39"/>
      <c r="D54" s="39"/>
      <c r="E54" s="39"/>
      <c r="F54" s="39"/>
      <c r="G54" s="39"/>
      <c r="H54" s="39"/>
      <c r="I54" s="39"/>
      <c r="J54" s="39"/>
      <c r="K54" s="39"/>
      <c r="L54" s="39"/>
      <c r="M54" s="39"/>
    </row>
  </sheetData>
  <sheetProtection/>
  <mergeCells count="12">
    <mergeCell ref="L6:M6"/>
    <mergeCell ref="A2:M2"/>
    <mergeCell ref="A36:B36"/>
    <mergeCell ref="B6:C6"/>
    <mergeCell ref="D6:E6"/>
    <mergeCell ref="F6:G6"/>
    <mergeCell ref="H6:I6"/>
    <mergeCell ref="A1:M1"/>
    <mergeCell ref="A3:M3"/>
    <mergeCell ref="A4:M4"/>
    <mergeCell ref="A6:A7"/>
    <mergeCell ref="J6:K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75" r:id="rId2"/>
  <headerFooter>
    <oddFooter>&amp;C&amp;"Arial,Normal"&amp;10 17</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31"/>
  <sheetViews>
    <sheetView zoomScalePageLayoutView="0" workbookViewId="0" topLeftCell="A1">
      <selection activeCell="A1" sqref="A1:E1"/>
    </sheetView>
  </sheetViews>
  <sheetFormatPr defaultColWidth="11.421875" defaultRowHeight="15"/>
  <cols>
    <col min="1" max="1" width="10.57421875" style="0" customWidth="1"/>
    <col min="2" max="2" width="18.00390625" style="0" bestFit="1" customWidth="1"/>
    <col min="3" max="4" width="16.140625" style="0" customWidth="1"/>
    <col min="5" max="5" width="17.7109375" style="0" customWidth="1"/>
  </cols>
  <sheetData>
    <row r="1" spans="1:6" s="1" customFormat="1" ht="15">
      <c r="A1" s="181" t="s">
        <v>235</v>
      </c>
      <c r="B1" s="181"/>
      <c r="C1" s="181"/>
      <c r="D1" s="181"/>
      <c r="E1" s="181"/>
      <c r="F1" s="59"/>
    </row>
    <row r="2" spans="1:6" s="1" customFormat="1" ht="15">
      <c r="A2" s="60"/>
      <c r="B2" s="60"/>
      <c r="C2" s="60"/>
      <c r="D2" s="60"/>
      <c r="E2" s="60"/>
      <c r="F2" s="60"/>
    </row>
    <row r="3" spans="1:6" s="1" customFormat="1" ht="15">
      <c r="A3" s="61" t="s">
        <v>234</v>
      </c>
      <c r="B3" s="182" t="s">
        <v>233</v>
      </c>
      <c r="C3" s="182"/>
      <c r="D3" s="182"/>
      <c r="E3" s="182"/>
      <c r="F3" s="62" t="s">
        <v>232</v>
      </c>
    </row>
    <row r="4" spans="1:6" s="1" customFormat="1" ht="15">
      <c r="A4" s="60"/>
      <c r="B4" s="60"/>
      <c r="C4" s="60"/>
      <c r="D4" s="60"/>
      <c r="E4" s="60"/>
      <c r="F4" s="63"/>
    </row>
    <row r="5" spans="1:6" s="1" customFormat="1" ht="15.75">
      <c r="A5" s="64"/>
      <c r="B5" s="183" t="s">
        <v>236</v>
      </c>
      <c r="C5" s="183"/>
      <c r="D5" s="183"/>
      <c r="E5" s="183"/>
      <c r="F5" s="65"/>
    </row>
    <row r="6" spans="1:6" s="1" customFormat="1" ht="20.25" customHeight="1">
      <c r="A6" s="66">
        <v>1</v>
      </c>
      <c r="B6" s="184" t="s">
        <v>262</v>
      </c>
      <c r="C6" s="184"/>
      <c r="D6" s="184"/>
      <c r="E6" s="184"/>
      <c r="F6" s="67">
        <v>4</v>
      </c>
    </row>
    <row r="7" spans="1:6" s="1" customFormat="1" ht="20.25" customHeight="1">
      <c r="A7" s="66">
        <v>2</v>
      </c>
      <c r="B7" s="184" t="s">
        <v>21</v>
      </c>
      <c r="C7" s="184"/>
      <c r="D7" s="184"/>
      <c r="E7" s="184"/>
      <c r="F7" s="67">
        <v>5</v>
      </c>
    </row>
    <row r="8" spans="1:6" s="1" customFormat="1" ht="20.25" customHeight="1">
      <c r="A8" s="66">
        <v>3</v>
      </c>
      <c r="B8" s="184" t="s">
        <v>263</v>
      </c>
      <c r="C8" s="184"/>
      <c r="D8" s="184"/>
      <c r="E8" s="184"/>
      <c r="F8" s="67">
        <v>6</v>
      </c>
    </row>
    <row r="9" spans="1:6" s="1" customFormat="1" ht="20.25" customHeight="1">
      <c r="A9" s="66">
        <v>4</v>
      </c>
      <c r="B9" s="184" t="s">
        <v>264</v>
      </c>
      <c r="C9" s="184"/>
      <c r="D9" s="184"/>
      <c r="E9" s="184"/>
      <c r="F9" s="67">
        <v>8</v>
      </c>
    </row>
    <row r="10" spans="1:6" s="1" customFormat="1" ht="20.25" customHeight="1">
      <c r="A10" s="66">
        <v>5</v>
      </c>
      <c r="B10" s="184" t="s">
        <v>280</v>
      </c>
      <c r="C10" s="184"/>
      <c r="D10" s="184"/>
      <c r="E10" s="184"/>
      <c r="F10" s="67">
        <v>9</v>
      </c>
    </row>
    <row r="11" spans="1:6" s="1" customFormat="1" ht="20.25" customHeight="1">
      <c r="A11" s="66">
        <v>6</v>
      </c>
      <c r="B11" s="184" t="s">
        <v>237</v>
      </c>
      <c r="C11" s="184"/>
      <c r="D11" s="184"/>
      <c r="E11" s="184"/>
      <c r="F11" s="67">
        <v>10</v>
      </c>
    </row>
    <row r="12" spans="1:20" s="1" customFormat="1" ht="20.25" customHeight="1">
      <c r="A12" s="66">
        <v>7</v>
      </c>
      <c r="B12" s="184" t="s">
        <v>238</v>
      </c>
      <c r="C12" s="184"/>
      <c r="D12" s="184"/>
      <c r="E12" s="184"/>
      <c r="F12" s="67">
        <v>11</v>
      </c>
      <c r="G12" s="10"/>
      <c r="H12" s="10"/>
      <c r="I12" s="10"/>
      <c r="J12" s="10"/>
      <c r="K12" s="10"/>
      <c r="L12" s="10"/>
      <c r="M12" s="10"/>
      <c r="N12" s="10"/>
      <c r="O12" s="10"/>
      <c r="P12" s="10"/>
      <c r="Q12" s="10"/>
      <c r="R12" s="10"/>
      <c r="S12" s="10"/>
      <c r="T12" s="10"/>
    </row>
    <row r="13" spans="1:20" s="1" customFormat="1" ht="20.25" customHeight="1">
      <c r="A13" s="66">
        <v>8</v>
      </c>
      <c r="B13" s="184" t="s">
        <v>268</v>
      </c>
      <c r="C13" s="184"/>
      <c r="D13" s="184"/>
      <c r="E13" s="184"/>
      <c r="F13" s="67">
        <v>13</v>
      </c>
      <c r="G13" s="11"/>
      <c r="H13" s="11"/>
      <c r="I13" s="11"/>
      <c r="J13" s="11"/>
      <c r="K13" s="11"/>
      <c r="L13" s="11"/>
      <c r="M13" s="11"/>
      <c r="N13" s="11"/>
      <c r="O13" s="11"/>
      <c r="P13" s="11"/>
      <c r="Q13" s="11"/>
      <c r="R13" s="11"/>
      <c r="S13" s="11"/>
      <c r="T13" s="11"/>
    </row>
    <row r="14" spans="1:20" s="1" customFormat="1" ht="20.25" customHeight="1">
      <c r="A14" s="66">
        <v>9</v>
      </c>
      <c r="B14" s="184" t="s">
        <v>239</v>
      </c>
      <c r="C14" s="184"/>
      <c r="D14" s="184"/>
      <c r="E14" s="184"/>
      <c r="F14" s="67">
        <v>14</v>
      </c>
      <c r="G14" s="4"/>
      <c r="H14" s="4"/>
      <c r="I14" s="4"/>
      <c r="J14" s="4"/>
      <c r="K14" s="4"/>
      <c r="L14" s="4"/>
      <c r="M14" s="4"/>
      <c r="N14" s="4"/>
      <c r="O14" s="4"/>
      <c r="P14" s="4"/>
      <c r="Q14" s="4"/>
      <c r="R14" s="4"/>
      <c r="S14" s="4"/>
      <c r="T14" s="4"/>
    </row>
    <row r="15" spans="1:20" s="1" customFormat="1" ht="20.25" customHeight="1">
      <c r="A15" s="66"/>
      <c r="B15" s="68"/>
      <c r="C15" s="68"/>
      <c r="D15" s="68"/>
      <c r="E15" s="68"/>
      <c r="F15" s="69"/>
      <c r="G15" s="4"/>
      <c r="H15" s="4"/>
      <c r="I15" s="4"/>
      <c r="J15" s="4"/>
      <c r="K15" s="4"/>
      <c r="L15" s="4"/>
      <c r="M15" s="4"/>
      <c r="N15" s="4"/>
      <c r="O15" s="4"/>
      <c r="P15" s="4"/>
      <c r="Q15" s="4"/>
      <c r="R15" s="4"/>
      <c r="S15" s="4"/>
      <c r="T15" s="4"/>
    </row>
    <row r="16" spans="1:20" s="1" customFormat="1" ht="20.25" customHeight="1">
      <c r="A16" s="66"/>
      <c r="B16" s="70" t="s">
        <v>240</v>
      </c>
      <c r="C16" s="68"/>
      <c r="D16" s="68"/>
      <c r="E16" s="68"/>
      <c r="F16" s="69"/>
      <c r="G16" s="4"/>
      <c r="H16" s="4"/>
      <c r="I16" s="4"/>
      <c r="J16" s="4"/>
      <c r="K16" s="4"/>
      <c r="L16" s="4"/>
      <c r="M16" s="4"/>
      <c r="N16" s="4"/>
      <c r="O16" s="4"/>
      <c r="P16" s="4"/>
      <c r="Q16" s="4"/>
      <c r="R16" s="4"/>
      <c r="S16" s="4"/>
      <c r="T16" s="4"/>
    </row>
    <row r="17" spans="1:20" s="1" customFormat="1" ht="20.25" customHeight="1">
      <c r="A17" s="66">
        <v>10</v>
      </c>
      <c r="B17" s="68" t="s">
        <v>241</v>
      </c>
      <c r="C17" s="68"/>
      <c r="D17" s="68"/>
      <c r="E17" s="68"/>
      <c r="F17" s="67">
        <v>16</v>
      </c>
      <c r="G17" s="4"/>
      <c r="H17" s="4"/>
      <c r="I17" s="4"/>
      <c r="J17" s="4"/>
      <c r="K17" s="4"/>
      <c r="L17" s="4"/>
      <c r="M17" s="4"/>
      <c r="N17" s="4"/>
      <c r="O17" s="4"/>
      <c r="P17" s="4"/>
      <c r="Q17" s="4"/>
      <c r="R17" s="4"/>
      <c r="S17" s="4"/>
      <c r="T17" s="4"/>
    </row>
    <row r="18" spans="1:20" s="1" customFormat="1" ht="20.25" customHeight="1">
      <c r="A18" s="66">
        <v>11</v>
      </c>
      <c r="B18" s="184" t="s">
        <v>267</v>
      </c>
      <c r="C18" s="184"/>
      <c r="D18" s="184"/>
      <c r="E18" s="184"/>
      <c r="F18" s="67">
        <v>17</v>
      </c>
      <c r="G18" s="4"/>
      <c r="H18" s="4"/>
      <c r="I18" s="4"/>
      <c r="J18" s="4"/>
      <c r="K18" s="4"/>
      <c r="L18" s="4"/>
      <c r="M18" s="4"/>
      <c r="N18" s="4"/>
      <c r="O18" s="4"/>
      <c r="P18" s="4"/>
      <c r="Q18" s="4"/>
      <c r="R18" s="4"/>
      <c r="S18" s="4"/>
      <c r="T18" s="4"/>
    </row>
    <row r="19" spans="1:20" s="1" customFormat="1" ht="15">
      <c r="A19" s="64"/>
      <c r="B19" s="71"/>
      <c r="C19" s="71"/>
      <c r="D19" s="71"/>
      <c r="E19" s="71"/>
      <c r="F19" s="72"/>
      <c r="G19" s="4"/>
      <c r="H19" s="4"/>
      <c r="I19" s="4"/>
      <c r="J19" s="4"/>
      <c r="K19" s="4"/>
      <c r="L19" s="4"/>
      <c r="M19" s="4"/>
      <c r="N19" s="4"/>
      <c r="O19" s="4"/>
      <c r="P19" s="4"/>
      <c r="Q19" s="4"/>
      <c r="R19" s="4"/>
      <c r="S19" s="4"/>
      <c r="T19" s="4"/>
    </row>
    <row r="20" spans="1:7" s="1" customFormat="1" ht="15">
      <c r="A20" s="73"/>
      <c r="B20" s="73"/>
      <c r="C20" s="74"/>
      <c r="D20" s="74"/>
      <c r="E20" s="74"/>
      <c r="F20" s="74"/>
      <c r="G20" s="4"/>
    </row>
    <row r="21" spans="1:7" s="1" customFormat="1" ht="72" customHeight="1">
      <c r="A21" s="180" t="s">
        <v>412</v>
      </c>
      <c r="B21" s="180"/>
      <c r="C21" s="180"/>
      <c r="D21" s="180"/>
      <c r="E21" s="180"/>
      <c r="F21" s="180"/>
      <c r="G21" s="13"/>
    </row>
    <row r="22" spans="1:20" s="1" customFormat="1" ht="15">
      <c r="A22" s="75"/>
      <c r="B22" s="76"/>
      <c r="C22" s="76"/>
      <c r="D22" s="76"/>
      <c r="E22" s="76"/>
      <c r="F22" s="77"/>
      <c r="G22" s="4"/>
      <c r="H22" s="4"/>
      <c r="I22" s="4"/>
      <c r="J22" s="4"/>
      <c r="K22" s="4"/>
      <c r="L22" s="4"/>
      <c r="M22" s="4"/>
      <c r="N22" s="4"/>
      <c r="O22" s="4"/>
      <c r="P22" s="4"/>
      <c r="Q22" s="4"/>
      <c r="R22" s="4"/>
      <c r="S22" s="4"/>
      <c r="T22" s="4"/>
    </row>
    <row r="23" spans="1:20" s="1" customFormat="1" ht="15">
      <c r="A23" s="75"/>
      <c r="B23" s="76"/>
      <c r="C23" s="76"/>
      <c r="D23" s="76"/>
      <c r="E23" s="76"/>
      <c r="F23" s="77"/>
      <c r="G23" s="4"/>
      <c r="H23" s="4"/>
      <c r="I23" s="4"/>
      <c r="J23" s="4"/>
      <c r="K23" s="4"/>
      <c r="L23" s="4"/>
      <c r="M23" s="4"/>
      <c r="N23" s="4"/>
      <c r="O23" s="4"/>
      <c r="P23" s="4"/>
      <c r="Q23" s="4"/>
      <c r="R23" s="4"/>
      <c r="S23" s="4"/>
      <c r="T23" s="4"/>
    </row>
    <row r="24" spans="1:6" s="1" customFormat="1" ht="15">
      <c r="A24" s="75"/>
      <c r="B24" s="179"/>
      <c r="C24" s="179"/>
      <c r="D24" s="179"/>
      <c r="E24" s="179"/>
      <c r="F24" s="78"/>
    </row>
    <row r="25" spans="1:6" s="1" customFormat="1" ht="15">
      <c r="A25" s="75"/>
      <c r="B25" s="76"/>
      <c r="C25" s="76"/>
      <c r="D25" s="76"/>
      <c r="E25" s="76"/>
      <c r="F25" s="78"/>
    </row>
    <row r="26" spans="1:6" s="1" customFormat="1" ht="15">
      <c r="A26" s="75"/>
      <c r="B26" s="76"/>
      <c r="C26" s="76"/>
      <c r="D26" s="76"/>
      <c r="E26" s="76"/>
      <c r="F26" s="78"/>
    </row>
    <row r="27" spans="1:6" s="1" customFormat="1" ht="15">
      <c r="A27" s="75"/>
      <c r="B27" s="179"/>
      <c r="C27" s="179"/>
      <c r="D27" s="179"/>
      <c r="E27" s="179"/>
      <c r="F27" s="78"/>
    </row>
    <row r="28" spans="1:3" ht="15">
      <c r="A28" s="1"/>
      <c r="B28" s="1"/>
      <c r="C28" s="4"/>
    </row>
    <row r="29" spans="2:3" ht="15">
      <c r="B29" s="1"/>
      <c r="C29" s="4"/>
    </row>
    <row r="30" spans="2:3" ht="15">
      <c r="B30" s="3"/>
      <c r="C30" s="4"/>
    </row>
    <row r="31" spans="2:3" ht="15">
      <c r="B31" s="1"/>
      <c r="C31" s="1"/>
    </row>
  </sheetData>
  <sheetProtection/>
  <mergeCells count="16">
    <mergeCell ref="B18:E18"/>
    <mergeCell ref="B6:E6"/>
    <mergeCell ref="B7:E7"/>
    <mergeCell ref="B8:E8"/>
    <mergeCell ref="B9:E9"/>
    <mergeCell ref="B10:E10"/>
    <mergeCell ref="B27:E27"/>
    <mergeCell ref="A21:F21"/>
    <mergeCell ref="A1:E1"/>
    <mergeCell ref="B3:E3"/>
    <mergeCell ref="B5:E5"/>
    <mergeCell ref="B24:E24"/>
    <mergeCell ref="B11:E11"/>
    <mergeCell ref="B12:E12"/>
    <mergeCell ref="B13:E13"/>
    <mergeCell ref="B14:E14"/>
  </mergeCells>
  <hyperlinks>
    <hyperlink ref="F6" location="'Pág.4 - C1'!A1" display="'Pág.4 - C1'!A1"/>
    <hyperlink ref="F7" location="'Pág.5 - C2'!A1" display="'Pág.5 - C2'!A1"/>
    <hyperlink ref="F8" location="'Pág.6 - C3'!A1" display="'Pág.6 - C3'!A1"/>
    <hyperlink ref="F9" location="'Pág.8 - C4'!A1" display="'Pág.8 - C4'!A1"/>
    <hyperlink ref="F10" location="'Pág.9 -C5'!A1" display="'Pág.9 -C5'!A1"/>
    <hyperlink ref="F11" location="'Pág.10 - C6'!A1" display="'Pág.10 - C6'!A1"/>
    <hyperlink ref="F12" location="'Pág.11- C7'!A1" display="'Pág.11- C7'!A1"/>
    <hyperlink ref="F13" location="'Pág.13 - C8'!A1" display="'Pág.13 - C8'!A1"/>
    <hyperlink ref="F14" location="'Pág.14 - C9'!A1" display="'Pág.14 - C9'!A1"/>
    <hyperlink ref="F17" location="'Pág.16 - C10'!A1" display="'Pág.16 - C10'!A1"/>
    <hyperlink ref="F18" location="'Pág.17 - C11'!A1" display="'Pág.17 - C11'!A1"/>
  </hyperlinks>
  <printOptions horizontalCentered="1" verticalCentered="1"/>
  <pageMargins left="0.7086614173228347" right="0.7086614173228347" top="0.9055118110236221" bottom="0.7480314960629921" header="0.31496062992125984" footer="0.31496062992125984"/>
  <pageSetup horizontalDpi="600" verticalDpi="600" orientation="portrait" scale="91" r:id="rId1"/>
</worksheet>
</file>

<file path=xl/worksheets/sheet3.xml><?xml version="1.0" encoding="utf-8"?>
<worksheet xmlns="http://schemas.openxmlformats.org/spreadsheetml/2006/main" xmlns:r="http://schemas.openxmlformats.org/officeDocument/2006/relationships">
  <dimension ref="A1:Q57"/>
  <sheetViews>
    <sheetView zoomScalePageLayoutView="0" workbookViewId="0" topLeftCell="A1">
      <selection activeCell="A1" sqref="A1:O1"/>
    </sheetView>
  </sheetViews>
  <sheetFormatPr defaultColWidth="11.421875" defaultRowHeight="15"/>
  <cols>
    <col min="1" max="1" width="14.57421875" style="5" customWidth="1"/>
    <col min="2" max="3" width="13.00390625" style="5" customWidth="1"/>
    <col min="4" max="4" width="13.00390625" style="5" bestFit="1" customWidth="1"/>
    <col min="5" max="5" width="13.00390625" style="5" customWidth="1"/>
    <col min="6" max="6" width="1.57421875" style="5" customWidth="1"/>
    <col min="7" max="8" width="13.00390625" style="5" customWidth="1"/>
    <col min="9" max="9" width="12.57421875" style="5" bestFit="1" customWidth="1"/>
    <col min="10" max="10" width="13.00390625" style="5" customWidth="1"/>
    <col min="11" max="11" width="1.57421875" style="5" customWidth="1"/>
    <col min="12" max="14" width="9.7109375" style="5" customWidth="1"/>
    <col min="15" max="15" width="11.28125" style="5" bestFit="1" customWidth="1"/>
    <col min="16" max="16384" width="11.421875" style="5" customWidth="1"/>
  </cols>
  <sheetData>
    <row r="1" spans="1:15" ht="15" customHeight="1">
      <c r="A1" s="185" t="s">
        <v>270</v>
      </c>
      <c r="B1" s="185"/>
      <c r="C1" s="185"/>
      <c r="D1" s="185"/>
      <c r="E1" s="185"/>
      <c r="F1" s="185"/>
      <c r="G1" s="185"/>
      <c r="H1" s="185"/>
      <c r="I1" s="185"/>
      <c r="J1" s="185"/>
      <c r="K1" s="185"/>
      <c r="L1" s="185"/>
      <c r="M1" s="185"/>
      <c r="N1" s="185"/>
      <c r="O1" s="185"/>
    </row>
    <row r="2" spans="1:15" s="15" customFormat="1" ht="15" customHeight="1">
      <c r="A2" s="185" t="s">
        <v>271</v>
      </c>
      <c r="B2" s="185"/>
      <c r="C2" s="185"/>
      <c r="D2" s="185"/>
      <c r="E2" s="185"/>
      <c r="F2" s="185"/>
      <c r="G2" s="185"/>
      <c r="H2" s="185"/>
      <c r="I2" s="185"/>
      <c r="J2" s="185"/>
      <c r="K2" s="185"/>
      <c r="L2" s="185"/>
      <c r="M2" s="185"/>
      <c r="N2" s="185"/>
      <c r="O2" s="185"/>
    </row>
    <row r="3" spans="1:15" s="15" customFormat="1" ht="15" customHeight="1">
      <c r="A3" s="41"/>
      <c r="B3" s="41"/>
      <c r="C3" s="41"/>
      <c r="D3" s="41"/>
      <c r="E3" s="41"/>
      <c r="F3" s="41"/>
      <c r="G3" s="41"/>
      <c r="H3" s="41"/>
      <c r="I3" s="41"/>
      <c r="J3" s="41"/>
      <c r="K3" s="41"/>
      <c r="L3" s="41"/>
      <c r="M3" s="41"/>
      <c r="N3" s="41"/>
      <c r="O3" s="41"/>
    </row>
    <row r="4" spans="1:15" ht="15" customHeight="1">
      <c r="A4" s="188" t="s">
        <v>3</v>
      </c>
      <c r="B4" s="196" t="s">
        <v>0</v>
      </c>
      <c r="C4" s="196"/>
      <c r="D4" s="196"/>
      <c r="E4" s="196"/>
      <c r="F4" s="21"/>
      <c r="G4" s="196" t="s">
        <v>413</v>
      </c>
      <c r="H4" s="196"/>
      <c r="I4" s="196"/>
      <c r="J4" s="196"/>
      <c r="K4" s="21"/>
      <c r="L4" s="194" t="s">
        <v>2</v>
      </c>
      <c r="M4" s="194"/>
      <c r="N4" s="194"/>
      <c r="O4" s="194"/>
    </row>
    <row r="5" spans="1:15" ht="12.75">
      <c r="A5" s="189"/>
      <c r="B5" s="192">
        <v>2010</v>
      </c>
      <c r="C5" s="191" t="s">
        <v>323</v>
      </c>
      <c r="D5" s="191"/>
      <c r="E5" s="191"/>
      <c r="F5" s="22"/>
      <c r="G5" s="192">
        <v>2010</v>
      </c>
      <c r="H5" s="191" t="str">
        <f>+C5</f>
        <v>Enero -mayo</v>
      </c>
      <c r="I5" s="191"/>
      <c r="J5" s="191"/>
      <c r="K5" s="22"/>
      <c r="L5" s="192">
        <v>2010</v>
      </c>
      <c r="M5" s="197" t="s">
        <v>324</v>
      </c>
      <c r="N5" s="197"/>
      <c r="O5" s="197"/>
    </row>
    <row r="6" spans="1:15" ht="12.75">
      <c r="A6" s="190"/>
      <c r="B6" s="193"/>
      <c r="C6" s="42">
        <v>2010</v>
      </c>
      <c r="D6" s="42">
        <v>2011</v>
      </c>
      <c r="E6" s="43" t="s">
        <v>4</v>
      </c>
      <c r="F6" s="44"/>
      <c r="G6" s="193"/>
      <c r="H6" s="42">
        <f>+C6</f>
        <v>2010</v>
      </c>
      <c r="I6" s="42">
        <f>+D6</f>
        <v>2011</v>
      </c>
      <c r="J6" s="43" t="str">
        <f>+E6</f>
        <v>Var % 11/10</v>
      </c>
      <c r="K6" s="44"/>
      <c r="L6" s="193"/>
      <c r="M6" s="42">
        <v>2010</v>
      </c>
      <c r="N6" s="42">
        <v>2011</v>
      </c>
      <c r="O6" s="43" t="str">
        <f>+J6</f>
        <v>Var % 11/10</v>
      </c>
    </row>
    <row r="7" spans="1:17" ht="12.75">
      <c r="A7" s="45" t="s">
        <v>6</v>
      </c>
      <c r="B7" s="46">
        <v>2437747.6690000007</v>
      </c>
      <c r="C7" s="46">
        <v>1521104.9759999996</v>
      </c>
      <c r="D7" s="46">
        <v>1718421.144</v>
      </c>
      <c r="E7" s="47">
        <v>12.971896819302799</v>
      </c>
      <c r="F7" s="47"/>
      <c r="G7" s="46">
        <v>3275705.469</v>
      </c>
      <c r="H7" s="46">
        <v>2302525.278000001</v>
      </c>
      <c r="I7" s="46">
        <v>2082307.7919999997</v>
      </c>
      <c r="J7" s="47">
        <v>-9.564172350424073</v>
      </c>
      <c r="K7" s="47"/>
      <c r="L7" s="48">
        <f aca="true" t="shared" si="0" ref="L7:M22">G7/B7</f>
        <v>1.3437426320435133</v>
      </c>
      <c r="M7" s="48">
        <f t="shared" si="0"/>
        <v>1.513718851972253</v>
      </c>
      <c r="N7" s="49" t="s">
        <v>5</v>
      </c>
      <c r="O7" s="49" t="s">
        <v>5</v>
      </c>
      <c r="Q7" s="146"/>
    </row>
    <row r="8" spans="1:17" ht="12.75">
      <c r="A8" s="50" t="s">
        <v>7</v>
      </c>
      <c r="B8" s="32">
        <v>781085.135</v>
      </c>
      <c r="C8" s="32">
        <v>736413.598</v>
      </c>
      <c r="D8" s="32">
        <v>806411.618</v>
      </c>
      <c r="E8" s="33">
        <v>9.505259027006716</v>
      </c>
      <c r="F8" s="33"/>
      <c r="G8" s="32">
        <v>1298963.043</v>
      </c>
      <c r="H8" s="32">
        <v>1211811.378</v>
      </c>
      <c r="I8" s="32">
        <v>1011511.497</v>
      </c>
      <c r="J8" s="33">
        <v>-16.528965203361878</v>
      </c>
      <c r="K8" s="33"/>
      <c r="L8" s="51">
        <f t="shared" si="0"/>
        <v>1.6630236382619163</v>
      </c>
      <c r="M8" s="51">
        <f t="shared" si="0"/>
        <v>1.6455581228960414</v>
      </c>
      <c r="N8" s="49" t="s">
        <v>5</v>
      </c>
      <c r="O8" s="49" t="s">
        <v>5</v>
      </c>
      <c r="Q8" s="146"/>
    </row>
    <row r="9" spans="1:17" ht="12.75">
      <c r="A9" s="50" t="s">
        <v>8</v>
      </c>
      <c r="B9" s="32">
        <v>837149.04</v>
      </c>
      <c r="C9" s="32">
        <v>351619.926</v>
      </c>
      <c r="D9" s="32">
        <v>410693.406</v>
      </c>
      <c r="E9" s="33">
        <v>16.800378940981872</v>
      </c>
      <c r="F9" s="33"/>
      <c r="G9" s="32">
        <v>623613.069</v>
      </c>
      <c r="H9" s="32">
        <v>261057.536</v>
      </c>
      <c r="I9" s="32">
        <v>283021.472</v>
      </c>
      <c r="J9" s="33">
        <v>8.413446451896348</v>
      </c>
      <c r="K9" s="33"/>
      <c r="L9" s="51">
        <f t="shared" si="0"/>
        <v>0.7449247854360557</v>
      </c>
      <c r="M9" s="51">
        <f t="shared" si="0"/>
        <v>0.7424423836549013</v>
      </c>
      <c r="N9" s="49" t="s">
        <v>5</v>
      </c>
      <c r="O9" s="49" t="s">
        <v>5</v>
      </c>
      <c r="Q9" s="146"/>
    </row>
    <row r="10" spans="1:17" ht="12.75">
      <c r="A10" s="50" t="s">
        <v>9</v>
      </c>
      <c r="B10" s="32">
        <v>181869.98</v>
      </c>
      <c r="C10" s="32">
        <v>72795.165</v>
      </c>
      <c r="D10" s="32">
        <v>79695.564</v>
      </c>
      <c r="E10" s="33">
        <v>9.479199614424957</v>
      </c>
      <c r="F10" s="33"/>
      <c r="G10" s="32">
        <v>147699.462</v>
      </c>
      <c r="H10" s="32">
        <v>58648.551</v>
      </c>
      <c r="I10" s="32">
        <v>69585.286</v>
      </c>
      <c r="J10" s="33">
        <v>18.647920218864385</v>
      </c>
      <c r="K10" s="33"/>
      <c r="L10" s="51">
        <f t="shared" si="0"/>
        <v>0.8121156773646755</v>
      </c>
      <c r="M10" s="51">
        <f t="shared" si="0"/>
        <v>0.8056654724252634</v>
      </c>
      <c r="N10" s="49" t="s">
        <v>5</v>
      </c>
      <c r="O10" s="49" t="s">
        <v>5</v>
      </c>
      <c r="Q10" s="146"/>
    </row>
    <row r="11" spans="1:17" ht="12.75">
      <c r="A11" s="50" t="s">
        <v>10</v>
      </c>
      <c r="B11" s="32">
        <v>107921.734</v>
      </c>
      <c r="C11" s="32">
        <v>45389.75</v>
      </c>
      <c r="D11" s="32">
        <v>26088.312</v>
      </c>
      <c r="E11" s="33">
        <v>-42.52378125017212</v>
      </c>
      <c r="F11" s="33"/>
      <c r="G11" s="32">
        <v>171768.482</v>
      </c>
      <c r="H11" s="32">
        <v>59596.906</v>
      </c>
      <c r="I11" s="32">
        <v>52831.684</v>
      </c>
      <c r="J11" s="33">
        <v>-11.35163291866192</v>
      </c>
      <c r="K11" s="33"/>
      <c r="L11" s="51">
        <f t="shared" si="0"/>
        <v>1.5916023180279886</v>
      </c>
      <c r="M11" s="51">
        <f t="shared" si="0"/>
        <v>1.3130036186583975</v>
      </c>
      <c r="N11" s="49" t="s">
        <v>5</v>
      </c>
      <c r="O11" s="49" t="s">
        <v>5</v>
      </c>
      <c r="Q11" s="146"/>
    </row>
    <row r="12" spans="1:17" ht="12.75">
      <c r="A12" s="50" t="s">
        <v>11</v>
      </c>
      <c r="B12" s="32">
        <v>74398.585</v>
      </c>
      <c r="C12" s="32">
        <v>73053.324</v>
      </c>
      <c r="D12" s="32">
        <v>99677.013</v>
      </c>
      <c r="E12" s="33">
        <v>36.444185619808366</v>
      </c>
      <c r="F12" s="33"/>
      <c r="G12" s="32">
        <v>111165.397</v>
      </c>
      <c r="H12" s="32">
        <v>109251.469</v>
      </c>
      <c r="I12" s="32">
        <v>103428.807</v>
      </c>
      <c r="J12" s="33">
        <v>-5.329596071609799</v>
      </c>
      <c r="K12" s="33"/>
      <c r="L12" s="51">
        <f t="shared" si="0"/>
        <v>1.4941869794969889</v>
      </c>
      <c r="M12" s="51">
        <f t="shared" si="0"/>
        <v>1.495503051989804</v>
      </c>
      <c r="N12" s="49" t="s">
        <v>5</v>
      </c>
      <c r="O12" s="49" t="s">
        <v>5</v>
      </c>
      <c r="Q12" s="146"/>
    </row>
    <row r="13" spans="1:17" ht="12.75">
      <c r="A13" s="50" t="s">
        <v>12</v>
      </c>
      <c r="B13" s="32">
        <v>116281.41</v>
      </c>
      <c r="C13" s="32">
        <v>82951.038</v>
      </c>
      <c r="D13" s="32">
        <v>99215.734</v>
      </c>
      <c r="E13" s="33">
        <v>19.607585862879745</v>
      </c>
      <c r="F13" s="33"/>
      <c r="G13" s="32">
        <v>106680.796</v>
      </c>
      <c r="H13" s="32">
        <v>78550.024</v>
      </c>
      <c r="I13" s="32">
        <v>79010.677</v>
      </c>
      <c r="J13" s="33">
        <v>0.5864453968848977</v>
      </c>
      <c r="K13" s="33"/>
      <c r="L13" s="51">
        <f t="shared" si="0"/>
        <v>0.9174363812753904</v>
      </c>
      <c r="M13" s="51">
        <f t="shared" si="0"/>
        <v>0.9469444372715384</v>
      </c>
      <c r="N13" s="49" t="s">
        <v>5</v>
      </c>
      <c r="O13" s="49" t="s">
        <v>5</v>
      </c>
      <c r="Q13" s="146"/>
    </row>
    <row r="14" spans="1:17" ht="12.75">
      <c r="A14" s="50" t="s">
        <v>13</v>
      </c>
      <c r="B14" s="32">
        <v>55011.49</v>
      </c>
      <c r="C14" s="32">
        <v>42935.315</v>
      </c>
      <c r="D14" s="32">
        <v>56518.856</v>
      </c>
      <c r="E14" s="33">
        <v>31.637222179457638</v>
      </c>
      <c r="F14" s="33"/>
      <c r="G14" s="32">
        <v>306718.189</v>
      </c>
      <c r="H14" s="32">
        <v>245426.455</v>
      </c>
      <c r="I14" s="32">
        <v>248497.19</v>
      </c>
      <c r="J14" s="33">
        <v>1.2511833738543032</v>
      </c>
      <c r="K14" s="33"/>
      <c r="L14" s="51">
        <f t="shared" si="0"/>
        <v>5.575529566641442</v>
      </c>
      <c r="M14" s="51">
        <f t="shared" si="0"/>
        <v>5.716190855942246</v>
      </c>
      <c r="N14" s="49" t="s">
        <v>5</v>
      </c>
      <c r="O14" s="49" t="s">
        <v>5</v>
      </c>
      <c r="Q14" s="146"/>
    </row>
    <row r="15" spans="1:17" ht="12.75">
      <c r="A15" s="50" t="s">
        <v>14</v>
      </c>
      <c r="B15" s="32">
        <v>55203.45</v>
      </c>
      <c r="C15" s="32">
        <v>50439.92</v>
      </c>
      <c r="D15" s="32">
        <v>57144.976</v>
      </c>
      <c r="E15" s="33">
        <v>13.293153518086484</v>
      </c>
      <c r="F15" s="33"/>
      <c r="G15" s="32">
        <v>76780.153</v>
      </c>
      <c r="H15" s="32">
        <v>70817.569</v>
      </c>
      <c r="I15" s="32">
        <v>58398.515</v>
      </c>
      <c r="J15" s="33">
        <v>-17.53668499973503</v>
      </c>
      <c r="K15" s="33"/>
      <c r="L15" s="51">
        <f t="shared" si="0"/>
        <v>1.3908578721076312</v>
      </c>
      <c r="M15" s="51">
        <f t="shared" si="0"/>
        <v>1.4039984401244094</v>
      </c>
      <c r="N15" s="49" t="s">
        <v>5</v>
      </c>
      <c r="O15" s="49" t="s">
        <v>5</v>
      </c>
      <c r="Q15" s="146"/>
    </row>
    <row r="16" spans="1:17" ht="12.75">
      <c r="A16" s="50" t="s">
        <v>15</v>
      </c>
      <c r="B16" s="32">
        <v>36636.158</v>
      </c>
      <c r="C16" s="32">
        <v>32143.514</v>
      </c>
      <c r="D16" s="32">
        <v>33375.552</v>
      </c>
      <c r="E16" s="33">
        <v>3.832928783082039</v>
      </c>
      <c r="F16" s="33"/>
      <c r="G16" s="32">
        <v>48656.388</v>
      </c>
      <c r="H16" s="32">
        <v>42431.982</v>
      </c>
      <c r="I16" s="32">
        <v>30770.344</v>
      </c>
      <c r="J16" s="33">
        <v>-27.483132887829754</v>
      </c>
      <c r="K16" s="33"/>
      <c r="L16" s="51">
        <f t="shared" si="0"/>
        <v>1.3280974495196793</v>
      </c>
      <c r="M16" s="51">
        <f t="shared" si="0"/>
        <v>1.3200791301162655</v>
      </c>
      <c r="N16" s="49" t="s">
        <v>5</v>
      </c>
      <c r="O16" s="49" t="s">
        <v>5</v>
      </c>
      <c r="Q16" s="146"/>
    </row>
    <row r="17" spans="1:17" ht="12.75">
      <c r="A17" s="50" t="s">
        <v>16</v>
      </c>
      <c r="B17" s="32">
        <v>580.436</v>
      </c>
      <c r="C17" s="32">
        <v>542.667</v>
      </c>
      <c r="D17" s="32">
        <v>314.928</v>
      </c>
      <c r="E17" s="33">
        <v>-41.96662041362382</v>
      </c>
      <c r="F17" s="33"/>
      <c r="G17" s="32">
        <v>3574.453</v>
      </c>
      <c r="H17" s="32">
        <v>3451.544</v>
      </c>
      <c r="I17" s="32">
        <v>1948.91</v>
      </c>
      <c r="J17" s="33">
        <v>-43.53512514978804</v>
      </c>
      <c r="K17" s="33"/>
      <c r="L17" s="51">
        <f t="shared" si="0"/>
        <v>6.158220716840444</v>
      </c>
      <c r="M17" s="51">
        <f t="shared" si="0"/>
        <v>6.360335159499288</v>
      </c>
      <c r="N17" s="49" t="s">
        <v>5</v>
      </c>
      <c r="O17" s="49" t="s">
        <v>5</v>
      </c>
      <c r="Q17" s="146"/>
    </row>
    <row r="18" spans="1:17" ht="12.75">
      <c r="A18" s="50" t="s">
        <v>17</v>
      </c>
      <c r="B18" s="32">
        <v>44967.804</v>
      </c>
      <c r="C18" s="32">
        <v>1817.116</v>
      </c>
      <c r="D18" s="32">
        <v>1031.394</v>
      </c>
      <c r="E18" s="33">
        <v>-43.240057321601924</v>
      </c>
      <c r="F18" s="33"/>
      <c r="G18" s="32">
        <v>43448.047</v>
      </c>
      <c r="H18" s="32">
        <v>1480.049</v>
      </c>
      <c r="I18" s="32">
        <v>1328.176</v>
      </c>
      <c r="J18" s="33">
        <v>-10.26134945532209</v>
      </c>
      <c r="K18" s="33"/>
      <c r="L18" s="51">
        <f t="shared" si="0"/>
        <v>0.9662034419114619</v>
      </c>
      <c r="M18" s="51">
        <f t="shared" si="0"/>
        <v>0.8145044124865997</v>
      </c>
      <c r="N18" s="49" t="s">
        <v>5</v>
      </c>
      <c r="O18" s="49" t="s">
        <v>5</v>
      </c>
      <c r="Q18" s="146"/>
    </row>
    <row r="19" spans="1:17" ht="12.75">
      <c r="A19" s="50" t="s">
        <v>243</v>
      </c>
      <c r="B19" s="32">
        <v>39721.663</v>
      </c>
      <c r="C19" s="32">
        <v>1526.608</v>
      </c>
      <c r="D19" s="32">
        <v>1349.161</v>
      </c>
      <c r="E19" s="33">
        <v>-11.623612610440915</v>
      </c>
      <c r="F19" s="33"/>
      <c r="G19" s="32">
        <v>46163.6</v>
      </c>
      <c r="H19" s="32">
        <v>2410.554</v>
      </c>
      <c r="I19" s="32">
        <v>1351.041</v>
      </c>
      <c r="J19" s="33">
        <v>-43.9530912810914</v>
      </c>
      <c r="K19" s="33"/>
      <c r="L19" s="51">
        <f t="shared" si="0"/>
        <v>1.1621769209410995</v>
      </c>
      <c r="M19" s="51">
        <f t="shared" si="0"/>
        <v>1.579026180918743</v>
      </c>
      <c r="N19" s="49" t="s">
        <v>5</v>
      </c>
      <c r="O19" s="49" t="s">
        <v>5</v>
      </c>
      <c r="Q19" s="146"/>
    </row>
    <row r="20" spans="1:17" ht="12.75">
      <c r="A20" s="50" t="s">
        <v>18</v>
      </c>
      <c r="B20" s="32">
        <v>44112.113</v>
      </c>
      <c r="C20" s="32">
        <v>23014.491</v>
      </c>
      <c r="D20" s="32">
        <v>36448.358</v>
      </c>
      <c r="E20" s="33">
        <v>58.37134090864751</v>
      </c>
      <c r="F20" s="33"/>
      <c r="G20" s="32">
        <v>218896.159</v>
      </c>
      <c r="H20" s="32">
        <v>142122.958</v>
      </c>
      <c r="I20" s="32">
        <v>121872.892</v>
      </c>
      <c r="J20" s="33">
        <v>-14.2482722601369</v>
      </c>
      <c r="K20" s="33"/>
      <c r="L20" s="51">
        <f t="shared" si="0"/>
        <v>4.962268731039931</v>
      </c>
      <c r="M20" s="51">
        <f t="shared" si="0"/>
        <v>6.175368292959423</v>
      </c>
      <c r="N20" s="49" t="s">
        <v>5</v>
      </c>
      <c r="O20" s="49" t="s">
        <v>5</v>
      </c>
      <c r="Q20" s="146"/>
    </row>
    <row r="21" spans="1:17" ht="12.75">
      <c r="A21" s="50" t="s">
        <v>19</v>
      </c>
      <c r="B21" s="32">
        <v>52732.827</v>
      </c>
      <c r="C21" s="32">
        <v>3.945</v>
      </c>
      <c r="D21" s="32">
        <v>25.195</v>
      </c>
      <c r="E21" s="33">
        <v>538.6565272496831</v>
      </c>
      <c r="F21" s="33"/>
      <c r="G21" s="32">
        <v>50065.492</v>
      </c>
      <c r="H21" s="32">
        <v>7.757</v>
      </c>
      <c r="I21" s="32">
        <v>14.255</v>
      </c>
      <c r="J21" s="33">
        <v>83.76949851746812</v>
      </c>
      <c r="K21" s="33"/>
      <c r="L21" s="51">
        <f t="shared" si="0"/>
        <v>0.9494179403656853</v>
      </c>
      <c r="M21" s="51">
        <f t="shared" si="0"/>
        <v>1.9662864385297845</v>
      </c>
      <c r="N21" s="49" t="s">
        <v>5</v>
      </c>
      <c r="O21" s="49" t="s">
        <v>5</v>
      </c>
      <c r="Q21" s="146"/>
    </row>
    <row r="22" spans="1:17" ht="12.75">
      <c r="A22" s="50" t="s">
        <v>20</v>
      </c>
      <c r="B22" s="32">
        <v>10075.844</v>
      </c>
      <c r="C22" s="32">
        <v>6458.599</v>
      </c>
      <c r="D22" s="32">
        <v>10431.077</v>
      </c>
      <c r="E22" s="33">
        <v>61.50680666194012</v>
      </c>
      <c r="F22" s="33"/>
      <c r="G22" s="32">
        <v>21512.739</v>
      </c>
      <c r="H22" s="32">
        <v>15460.546</v>
      </c>
      <c r="I22" s="32">
        <v>18737.046</v>
      </c>
      <c r="J22" s="33">
        <v>21.192653868757276</v>
      </c>
      <c r="K22" s="33"/>
      <c r="L22" s="51">
        <f t="shared" si="0"/>
        <v>2.135080594737275</v>
      </c>
      <c r="M22" s="51">
        <f t="shared" si="0"/>
        <v>2.3937925237346365</v>
      </c>
      <c r="N22" s="49" t="s">
        <v>5</v>
      </c>
      <c r="O22" s="49" t="s">
        <v>5</v>
      </c>
      <c r="Q22" s="146"/>
    </row>
    <row r="23" spans="1:15" ht="12.75">
      <c r="A23" s="187" t="s">
        <v>273</v>
      </c>
      <c r="B23" s="187"/>
      <c r="C23" s="187"/>
      <c r="D23" s="187"/>
      <c r="E23" s="187"/>
      <c r="F23" s="187"/>
      <c r="G23" s="187"/>
      <c r="H23" s="187"/>
      <c r="I23" s="187"/>
      <c r="J23" s="187"/>
      <c r="K23" s="187"/>
      <c r="L23" s="187"/>
      <c r="M23" s="187"/>
      <c r="N23" s="187"/>
      <c r="O23" s="187"/>
    </row>
    <row r="24" spans="1:15" s="15" customFormat="1" ht="12.75">
      <c r="A24" s="186" t="s">
        <v>272</v>
      </c>
      <c r="B24" s="186"/>
      <c r="C24" s="186"/>
      <c r="D24" s="186"/>
      <c r="E24" s="186"/>
      <c r="F24" s="186"/>
      <c r="G24" s="186"/>
      <c r="H24" s="186"/>
      <c r="I24" s="186"/>
      <c r="J24" s="186"/>
      <c r="K24" s="186"/>
      <c r="L24" s="186"/>
      <c r="M24" s="186"/>
      <c r="N24" s="186"/>
      <c r="O24" s="186"/>
    </row>
    <row r="25" spans="1:15" ht="25.5" customHeight="1">
      <c r="A25" s="198" t="s">
        <v>446</v>
      </c>
      <c r="B25" s="199"/>
      <c r="C25" s="199"/>
      <c r="D25" s="199"/>
      <c r="E25" s="199"/>
      <c r="F25" s="199"/>
      <c r="G25" s="199"/>
      <c r="H25" s="199"/>
      <c r="I25" s="199"/>
      <c r="J25" s="199"/>
      <c r="K25" s="199"/>
      <c r="L25" s="199"/>
      <c r="M25" s="199"/>
      <c r="N25" s="199"/>
      <c r="O25" s="199"/>
    </row>
    <row r="26" spans="1:15" ht="12.75" customHeight="1">
      <c r="A26" s="50"/>
      <c r="B26" s="32"/>
      <c r="C26" s="32"/>
      <c r="D26" s="32"/>
      <c r="E26" s="33"/>
      <c r="F26" s="33"/>
      <c r="G26" s="32"/>
      <c r="H26" s="32"/>
      <c r="I26" s="32"/>
      <c r="J26" s="33"/>
      <c r="K26" s="33"/>
      <c r="L26" s="51"/>
      <c r="M26" s="51"/>
      <c r="N26" s="51"/>
      <c r="O26" s="39"/>
    </row>
    <row r="27" spans="1:15" ht="12.75">
      <c r="A27" s="52"/>
      <c r="B27" s="32"/>
      <c r="C27" s="32"/>
      <c r="D27" s="32"/>
      <c r="E27" s="33"/>
      <c r="F27" s="33"/>
      <c r="G27" s="32"/>
      <c r="H27" s="32"/>
      <c r="I27" s="32"/>
      <c r="J27" s="33"/>
      <c r="K27" s="33"/>
      <c r="L27" s="51"/>
      <c r="M27" s="51"/>
      <c r="N27" s="51"/>
      <c r="O27" s="39"/>
    </row>
    <row r="28" spans="1:15" ht="12.75">
      <c r="A28" s="50"/>
      <c r="B28" s="32"/>
      <c r="C28" s="32"/>
      <c r="D28" s="32"/>
      <c r="E28" s="33"/>
      <c r="F28" s="33"/>
      <c r="G28" s="32"/>
      <c r="H28" s="32"/>
      <c r="I28" s="32"/>
      <c r="J28" s="33"/>
      <c r="K28" s="33"/>
      <c r="L28" s="51"/>
      <c r="M28" s="51"/>
      <c r="N28" s="51"/>
      <c r="O28" s="39"/>
    </row>
    <row r="29" spans="1:15" ht="12.75">
      <c r="A29" s="50"/>
      <c r="B29" s="32"/>
      <c r="C29" s="32"/>
      <c r="D29" s="32"/>
      <c r="E29" s="33"/>
      <c r="F29" s="33"/>
      <c r="G29" s="32"/>
      <c r="H29" s="32"/>
      <c r="I29" s="32"/>
      <c r="J29" s="33"/>
      <c r="K29" s="33"/>
      <c r="L29" s="51"/>
      <c r="M29" s="51"/>
      <c r="N29" s="51"/>
      <c r="O29" s="39"/>
    </row>
    <row r="30" spans="1:15" ht="12.75">
      <c r="A30" s="50"/>
      <c r="B30" s="32"/>
      <c r="C30" s="32"/>
      <c r="D30" s="32"/>
      <c r="E30" s="33"/>
      <c r="F30" s="33"/>
      <c r="G30" s="32"/>
      <c r="H30" s="32"/>
      <c r="I30" s="32"/>
      <c r="J30" s="33"/>
      <c r="K30" s="33"/>
      <c r="L30" s="51"/>
      <c r="M30" s="51"/>
      <c r="N30" s="51"/>
      <c r="O30" s="39"/>
    </row>
    <row r="31" spans="1:15" ht="12.75">
      <c r="A31" s="50"/>
      <c r="B31" s="32"/>
      <c r="C31" s="32"/>
      <c r="D31" s="32"/>
      <c r="E31" s="33"/>
      <c r="F31" s="33"/>
      <c r="G31" s="32"/>
      <c r="H31" s="32"/>
      <c r="I31" s="32"/>
      <c r="J31" s="33"/>
      <c r="K31" s="33"/>
      <c r="L31" s="51"/>
      <c r="M31" s="51"/>
      <c r="N31" s="51"/>
      <c r="O31" s="39"/>
    </row>
    <row r="32" spans="1:15" ht="12.75">
      <c r="A32" s="50"/>
      <c r="B32" s="32"/>
      <c r="C32" s="32"/>
      <c r="D32" s="32"/>
      <c r="E32" s="33"/>
      <c r="F32" s="33"/>
      <c r="G32" s="32"/>
      <c r="H32" s="32"/>
      <c r="I32" s="32"/>
      <c r="J32" s="33"/>
      <c r="K32" s="33"/>
      <c r="L32" s="51"/>
      <c r="M32" s="51"/>
      <c r="N32" s="51"/>
      <c r="O32" s="39"/>
    </row>
    <row r="33" spans="1:15" ht="12.75">
      <c r="A33" s="50"/>
      <c r="B33" s="32"/>
      <c r="C33" s="32"/>
      <c r="D33" s="32"/>
      <c r="E33" s="33"/>
      <c r="F33" s="33"/>
      <c r="G33" s="32"/>
      <c r="H33" s="32"/>
      <c r="I33" s="32"/>
      <c r="J33" s="33"/>
      <c r="K33" s="33"/>
      <c r="L33" s="51"/>
      <c r="M33" s="51"/>
      <c r="N33" s="51"/>
      <c r="O33" s="39"/>
    </row>
    <row r="34" spans="1:15" ht="12.75">
      <c r="A34" s="50"/>
      <c r="B34" s="32"/>
      <c r="C34" s="32"/>
      <c r="D34" s="32"/>
      <c r="E34" s="33"/>
      <c r="F34" s="33"/>
      <c r="G34" s="32"/>
      <c r="H34" s="32"/>
      <c r="I34" s="32"/>
      <c r="J34" s="33"/>
      <c r="K34" s="33"/>
      <c r="L34" s="51"/>
      <c r="M34" s="51"/>
      <c r="N34" s="51"/>
      <c r="O34" s="39"/>
    </row>
    <row r="35" spans="1:15" ht="12.75">
      <c r="A35" s="50"/>
      <c r="B35" s="32"/>
      <c r="C35" s="32"/>
      <c r="D35" s="32"/>
      <c r="E35" s="33"/>
      <c r="F35" s="33"/>
      <c r="G35" s="32"/>
      <c r="H35" s="32"/>
      <c r="I35" s="32"/>
      <c r="J35" s="33"/>
      <c r="K35" s="33"/>
      <c r="L35" s="51"/>
      <c r="M35" s="51"/>
      <c r="N35" s="51"/>
      <c r="O35" s="39"/>
    </row>
    <row r="36" spans="1:15" ht="12.75">
      <c r="A36" s="50"/>
      <c r="B36" s="32"/>
      <c r="C36" s="32"/>
      <c r="D36" s="32"/>
      <c r="E36" s="33"/>
      <c r="F36" s="33"/>
      <c r="G36" s="32"/>
      <c r="H36" s="32"/>
      <c r="I36" s="32"/>
      <c r="J36" s="33"/>
      <c r="K36" s="33"/>
      <c r="L36" s="51"/>
      <c r="M36" s="51"/>
      <c r="N36" s="51"/>
      <c r="O36" s="39"/>
    </row>
    <row r="37" spans="1:15" ht="12.75">
      <c r="A37" s="31"/>
      <c r="B37" s="32"/>
      <c r="C37" s="32"/>
      <c r="D37" s="32"/>
      <c r="E37" s="32"/>
      <c r="F37" s="32"/>
      <c r="G37" s="32"/>
      <c r="H37" s="32"/>
      <c r="I37" s="32"/>
      <c r="J37" s="31"/>
      <c r="K37" s="31"/>
      <c r="L37" s="51"/>
      <c r="M37" s="51"/>
      <c r="N37" s="51"/>
      <c r="O37" s="39"/>
    </row>
    <row r="38" spans="1:15" ht="12.75">
      <c r="A38" s="31"/>
      <c r="B38" s="31"/>
      <c r="C38" s="31"/>
      <c r="D38" s="31"/>
      <c r="E38" s="31"/>
      <c r="F38" s="31"/>
      <c r="G38" s="31"/>
      <c r="H38" s="31"/>
      <c r="I38" s="31"/>
      <c r="J38" s="31"/>
      <c r="K38" s="31"/>
      <c r="L38" s="51"/>
      <c r="M38" s="51"/>
      <c r="N38" s="51"/>
      <c r="O38" s="39"/>
    </row>
    <row r="39" spans="1:15" ht="12.75">
      <c r="A39" s="31"/>
      <c r="B39" s="32"/>
      <c r="C39" s="32"/>
      <c r="D39" s="32"/>
      <c r="E39" s="33"/>
      <c r="F39" s="33"/>
      <c r="G39" s="32"/>
      <c r="H39" s="32"/>
      <c r="I39" s="32"/>
      <c r="J39" s="33"/>
      <c r="K39" s="33"/>
      <c r="L39" s="51"/>
      <c r="M39" s="51"/>
      <c r="N39" s="51"/>
      <c r="O39" s="39"/>
    </row>
    <row r="40" spans="1:15" ht="12.75">
      <c r="A40" s="185"/>
      <c r="B40" s="185"/>
      <c r="C40" s="185"/>
      <c r="D40" s="185"/>
      <c r="E40" s="185"/>
      <c r="F40" s="185"/>
      <c r="G40" s="185"/>
      <c r="H40" s="185"/>
      <c r="I40" s="185"/>
      <c r="J40" s="185"/>
      <c r="K40" s="185"/>
      <c r="L40" s="51"/>
      <c r="M40" s="51"/>
      <c r="N40" s="51"/>
      <c r="O40" s="39"/>
    </row>
    <row r="41" spans="1:15" ht="12.75">
      <c r="A41" s="45"/>
      <c r="B41" s="191"/>
      <c r="C41" s="191"/>
      <c r="D41" s="191"/>
      <c r="E41" s="191"/>
      <c r="F41" s="22"/>
      <c r="G41" s="191"/>
      <c r="H41" s="191"/>
      <c r="I41" s="191"/>
      <c r="J41" s="191"/>
      <c r="K41" s="22"/>
      <c r="L41" s="195"/>
      <c r="M41" s="195"/>
      <c r="N41" s="195"/>
      <c r="O41" s="39"/>
    </row>
    <row r="42" spans="1:15" ht="12.75">
      <c r="A42" s="45"/>
      <c r="B42" s="53"/>
      <c r="C42" s="191"/>
      <c r="D42" s="191"/>
      <c r="E42" s="191"/>
      <c r="F42" s="22"/>
      <c r="G42" s="53"/>
      <c r="H42" s="191"/>
      <c r="I42" s="191"/>
      <c r="J42" s="191"/>
      <c r="K42" s="22"/>
      <c r="L42" s="54"/>
      <c r="M42" s="195"/>
      <c r="N42" s="195"/>
      <c r="O42" s="39"/>
    </row>
    <row r="43" spans="1:15" ht="12.75">
      <c r="A43" s="45"/>
      <c r="B43" s="45"/>
      <c r="C43" s="53"/>
      <c r="D43" s="53"/>
      <c r="E43" s="22"/>
      <c r="F43" s="22"/>
      <c r="G43" s="45"/>
      <c r="H43" s="53"/>
      <c r="I43" s="53"/>
      <c r="J43" s="22"/>
      <c r="K43" s="22"/>
      <c r="L43" s="51"/>
      <c r="M43" s="55"/>
      <c r="N43" s="56"/>
      <c r="O43" s="39"/>
    </row>
    <row r="44" spans="1:15" ht="12.75">
      <c r="A44" s="45"/>
      <c r="B44" s="46"/>
      <c r="C44" s="46"/>
      <c r="D44" s="46"/>
      <c r="E44" s="47"/>
      <c r="F44" s="47"/>
      <c r="G44" s="46"/>
      <c r="H44" s="46"/>
      <c r="I44" s="46"/>
      <c r="J44" s="47"/>
      <c r="K44" s="47"/>
      <c r="L44" s="57"/>
      <c r="M44" s="57"/>
      <c r="N44" s="57"/>
      <c r="O44" s="39"/>
    </row>
    <row r="45" spans="1:15" ht="12.75">
      <c r="A45" s="31"/>
      <c r="B45" s="32"/>
      <c r="C45" s="32"/>
      <c r="D45" s="32"/>
      <c r="E45" s="33"/>
      <c r="F45" s="33"/>
      <c r="G45" s="32"/>
      <c r="H45" s="32"/>
      <c r="I45" s="32"/>
      <c r="J45" s="33"/>
      <c r="K45" s="33"/>
      <c r="L45" s="51"/>
      <c r="M45" s="51"/>
      <c r="N45" s="51"/>
      <c r="O45" s="39"/>
    </row>
    <row r="46" spans="1:15" ht="12.75">
      <c r="A46" s="45"/>
      <c r="B46" s="46"/>
      <c r="C46" s="46"/>
      <c r="D46" s="46"/>
      <c r="E46" s="47"/>
      <c r="F46" s="47"/>
      <c r="G46" s="46"/>
      <c r="H46" s="46"/>
      <c r="I46" s="46"/>
      <c r="J46" s="47"/>
      <c r="K46" s="47"/>
      <c r="L46" s="51"/>
      <c r="M46" s="51"/>
      <c r="N46" s="51"/>
      <c r="O46" s="58"/>
    </row>
    <row r="47" spans="1:15" ht="12.75">
      <c r="A47" s="39"/>
      <c r="B47" s="39"/>
      <c r="C47" s="39"/>
      <c r="D47" s="39"/>
      <c r="E47" s="39"/>
      <c r="F47" s="39"/>
      <c r="G47" s="39"/>
      <c r="H47" s="39"/>
      <c r="I47" s="39"/>
      <c r="J47" s="39"/>
      <c r="K47" s="39"/>
      <c r="L47" s="39"/>
      <c r="M47" s="39"/>
      <c r="N47" s="39"/>
      <c r="O47" s="39"/>
    </row>
    <row r="48" spans="1:15" ht="12.75">
      <c r="A48" s="39"/>
      <c r="B48" s="39"/>
      <c r="C48" s="39"/>
      <c r="D48" s="39"/>
      <c r="E48" s="39"/>
      <c r="F48" s="39"/>
      <c r="G48" s="39"/>
      <c r="H48" s="39"/>
      <c r="I48" s="39"/>
      <c r="J48" s="39"/>
      <c r="K48" s="39"/>
      <c r="L48" s="39"/>
      <c r="M48" s="39"/>
      <c r="N48" s="39"/>
      <c r="O48" s="39"/>
    </row>
    <row r="49" spans="1:15" ht="12.75">
      <c r="A49" s="39"/>
      <c r="B49" s="39"/>
      <c r="C49" s="39"/>
      <c r="D49" s="39"/>
      <c r="E49" s="39"/>
      <c r="F49" s="39"/>
      <c r="G49" s="39"/>
      <c r="H49" s="39"/>
      <c r="I49" s="39"/>
      <c r="J49" s="39"/>
      <c r="K49" s="39"/>
      <c r="L49" s="39"/>
      <c r="M49" s="39"/>
      <c r="N49" s="39"/>
      <c r="O49" s="39"/>
    </row>
    <row r="50" spans="1:15" ht="12.75">
      <c r="A50" s="39"/>
      <c r="B50" s="39"/>
      <c r="C50" s="39"/>
      <c r="D50" s="39"/>
      <c r="E50" s="39"/>
      <c r="F50" s="39"/>
      <c r="G50" s="39"/>
      <c r="H50" s="39"/>
      <c r="I50" s="39"/>
      <c r="J50" s="39"/>
      <c r="K50" s="39"/>
      <c r="L50" s="39"/>
      <c r="M50" s="39"/>
      <c r="N50" s="39"/>
      <c r="O50" s="39"/>
    </row>
    <row r="51" spans="1:15" ht="12.75">
      <c r="A51" s="39"/>
      <c r="B51" s="39"/>
      <c r="C51" s="39"/>
      <c r="D51" s="39"/>
      <c r="E51" s="39"/>
      <c r="F51" s="39"/>
      <c r="G51" s="39"/>
      <c r="H51" s="39"/>
      <c r="I51" s="39"/>
      <c r="J51" s="39"/>
      <c r="K51" s="39"/>
      <c r="L51" s="39"/>
      <c r="M51" s="39"/>
      <c r="N51" s="39"/>
      <c r="O51" s="39"/>
    </row>
    <row r="52" spans="1:15" ht="12.75">
      <c r="A52" s="39"/>
      <c r="B52" s="39"/>
      <c r="C52" s="39"/>
      <c r="D52" s="39"/>
      <c r="E52" s="39"/>
      <c r="F52" s="39"/>
      <c r="G52" s="39"/>
      <c r="H52" s="39"/>
      <c r="I52" s="39"/>
      <c r="J52" s="39"/>
      <c r="K52" s="39"/>
      <c r="L52" s="39"/>
      <c r="M52" s="39"/>
      <c r="N52" s="39"/>
      <c r="O52" s="39"/>
    </row>
    <row r="53" spans="1:15" ht="12.75">
      <c r="A53" s="39"/>
      <c r="B53" s="39"/>
      <c r="C53" s="39"/>
      <c r="D53" s="39"/>
      <c r="E53" s="39"/>
      <c r="F53" s="39"/>
      <c r="G53" s="39"/>
      <c r="H53" s="39"/>
      <c r="I53" s="39"/>
      <c r="J53" s="39"/>
      <c r="K53" s="39"/>
      <c r="L53" s="39"/>
      <c r="M53" s="39"/>
      <c r="N53" s="39"/>
      <c r="O53" s="39"/>
    </row>
    <row r="54" spans="1:15" ht="12.75">
      <c r="A54" s="39"/>
      <c r="B54" s="39"/>
      <c r="C54" s="39"/>
      <c r="D54" s="39"/>
      <c r="E54" s="39"/>
      <c r="F54" s="39"/>
      <c r="G54" s="39"/>
      <c r="H54" s="39"/>
      <c r="I54" s="39"/>
      <c r="J54" s="39"/>
      <c r="K54" s="39"/>
      <c r="L54" s="39"/>
      <c r="M54" s="39"/>
      <c r="N54" s="39"/>
      <c r="O54" s="39"/>
    </row>
    <row r="55" spans="1:15" ht="12.75">
      <c r="A55" s="39"/>
      <c r="B55" s="39"/>
      <c r="C55" s="39"/>
      <c r="D55" s="39"/>
      <c r="E55" s="39"/>
      <c r="F55" s="39"/>
      <c r="G55" s="39"/>
      <c r="H55" s="39"/>
      <c r="I55" s="39"/>
      <c r="J55" s="39"/>
      <c r="K55" s="39"/>
      <c r="L55" s="39"/>
      <c r="M55" s="39"/>
      <c r="N55" s="39"/>
      <c r="O55" s="39"/>
    </row>
    <row r="56" spans="1:15" ht="12.75">
      <c r="A56" s="39"/>
      <c r="B56" s="39"/>
      <c r="C56" s="39"/>
      <c r="D56" s="39"/>
      <c r="E56" s="39"/>
      <c r="F56" s="39"/>
      <c r="G56" s="39"/>
      <c r="H56" s="39"/>
      <c r="I56" s="39"/>
      <c r="J56" s="39"/>
      <c r="K56" s="39"/>
      <c r="L56" s="39"/>
      <c r="M56" s="39"/>
      <c r="N56" s="39"/>
      <c r="O56" s="39"/>
    </row>
    <row r="57" spans="1:15" ht="12.75">
      <c r="A57" s="39"/>
      <c r="B57" s="39"/>
      <c r="C57" s="39"/>
      <c r="D57" s="39"/>
      <c r="E57" s="39"/>
      <c r="F57" s="39"/>
      <c r="G57" s="39"/>
      <c r="H57" s="39"/>
      <c r="I57" s="39"/>
      <c r="J57" s="39"/>
      <c r="K57" s="39"/>
      <c r="L57" s="39"/>
      <c r="M57" s="39"/>
      <c r="N57" s="39"/>
      <c r="O57" s="39"/>
    </row>
  </sheetData>
  <sheetProtection/>
  <mergeCells count="22">
    <mergeCell ref="L41:N41"/>
    <mergeCell ref="A25:O25"/>
    <mergeCell ref="G5:G6"/>
    <mergeCell ref="C42:E42"/>
    <mergeCell ref="H42:J42"/>
    <mergeCell ref="M42:N42"/>
    <mergeCell ref="B4:E4"/>
    <mergeCell ref="G4:J4"/>
    <mergeCell ref="A40:K40"/>
    <mergeCell ref="B41:E41"/>
    <mergeCell ref="G41:J41"/>
    <mergeCell ref="M5:O5"/>
    <mergeCell ref="A2:O2"/>
    <mergeCell ref="A24:O24"/>
    <mergeCell ref="A23:O23"/>
    <mergeCell ref="A4:A6"/>
    <mergeCell ref="A1:O1"/>
    <mergeCell ref="C5:E5"/>
    <mergeCell ref="H5:J5"/>
    <mergeCell ref="L5:L6"/>
    <mergeCell ref="L4:O4"/>
    <mergeCell ref="B5:B6"/>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O47"/>
  <sheetViews>
    <sheetView zoomScalePageLayoutView="0" workbookViewId="0" topLeftCell="A1">
      <selection activeCell="A1" sqref="A1:O1"/>
    </sheetView>
  </sheetViews>
  <sheetFormatPr defaultColWidth="11.421875" defaultRowHeight="15"/>
  <cols>
    <col min="1" max="1" width="34.421875" style="5" customWidth="1"/>
    <col min="2" max="2" width="8.00390625" style="5" customWidth="1"/>
    <col min="3" max="3" width="7.7109375" style="5" customWidth="1"/>
    <col min="4" max="4" width="8.00390625" style="5" customWidth="1"/>
    <col min="5" max="5" width="11.140625" style="5" customWidth="1"/>
    <col min="6" max="6" width="2.28125" style="5" customWidth="1"/>
    <col min="7" max="7" width="8.00390625" style="5" customWidth="1"/>
    <col min="8" max="8" width="7.8515625" style="5" customWidth="1"/>
    <col min="9" max="9" width="7.7109375" style="5" customWidth="1"/>
    <col min="10" max="10" width="10.57421875" style="5" customWidth="1"/>
    <col min="11" max="11" width="1.7109375" style="5" customWidth="1"/>
    <col min="12" max="13" width="5.57421875" style="5" bestFit="1" customWidth="1"/>
    <col min="14" max="14" width="5.00390625" style="5" bestFit="1" customWidth="1"/>
    <col min="15" max="15" width="11.28125" style="5" bestFit="1" customWidth="1"/>
    <col min="16" max="16384" width="11.421875" style="5" customWidth="1"/>
  </cols>
  <sheetData>
    <row r="1" spans="1:15" ht="12.75">
      <c r="A1" s="200" t="s">
        <v>277</v>
      </c>
      <c r="B1" s="200"/>
      <c r="C1" s="200"/>
      <c r="D1" s="200"/>
      <c r="E1" s="200"/>
      <c r="F1" s="200"/>
      <c r="G1" s="200"/>
      <c r="H1" s="200"/>
      <c r="I1" s="200"/>
      <c r="J1" s="200"/>
      <c r="K1" s="200"/>
      <c r="L1" s="200"/>
      <c r="M1" s="200"/>
      <c r="N1" s="200"/>
      <c r="O1" s="200"/>
    </row>
    <row r="2" spans="1:15" s="15" customFormat="1" ht="12.75">
      <c r="A2" s="203" t="s">
        <v>274</v>
      </c>
      <c r="B2" s="203"/>
      <c r="C2" s="203"/>
      <c r="D2" s="203"/>
      <c r="E2" s="203"/>
      <c r="F2" s="203"/>
      <c r="G2" s="203"/>
      <c r="H2" s="203"/>
      <c r="I2" s="203"/>
      <c r="J2" s="203"/>
      <c r="K2" s="203"/>
      <c r="L2" s="203"/>
      <c r="M2" s="203"/>
      <c r="N2" s="203"/>
      <c r="O2" s="203"/>
    </row>
    <row r="3" spans="1:15" s="15" customFormat="1" ht="12.75">
      <c r="A3" s="20"/>
      <c r="B3" s="20"/>
      <c r="C3" s="20"/>
      <c r="D3" s="20"/>
      <c r="E3" s="20"/>
      <c r="F3" s="20"/>
      <c r="G3" s="20"/>
      <c r="H3" s="20"/>
      <c r="I3" s="20"/>
      <c r="J3" s="20"/>
      <c r="K3" s="20"/>
      <c r="L3" s="20"/>
      <c r="M3" s="20"/>
      <c r="N3" s="20"/>
      <c r="O3" s="20"/>
    </row>
    <row r="4" spans="1:15" ht="15" customHeight="1">
      <c r="A4" s="188" t="s">
        <v>3</v>
      </c>
      <c r="B4" s="196" t="s">
        <v>0</v>
      </c>
      <c r="C4" s="196"/>
      <c r="D4" s="196"/>
      <c r="E4" s="196"/>
      <c r="F4" s="21"/>
      <c r="G4" s="196" t="s">
        <v>414</v>
      </c>
      <c r="H4" s="196"/>
      <c r="I4" s="196"/>
      <c r="J4" s="196"/>
      <c r="K4" s="21"/>
      <c r="L4" s="194" t="s">
        <v>207</v>
      </c>
      <c r="M4" s="194"/>
      <c r="N4" s="194"/>
      <c r="O4" s="194"/>
    </row>
    <row r="5" spans="1:15" ht="12.75">
      <c r="A5" s="189"/>
      <c r="B5" s="192">
        <v>2010</v>
      </c>
      <c r="C5" s="191" t="s">
        <v>323</v>
      </c>
      <c r="D5" s="191"/>
      <c r="E5" s="191"/>
      <c r="F5" s="22"/>
      <c r="G5" s="192">
        <v>2010</v>
      </c>
      <c r="H5" s="191" t="str">
        <f>+C5</f>
        <v>Enero -mayo</v>
      </c>
      <c r="I5" s="191"/>
      <c r="J5" s="191"/>
      <c r="K5" s="22"/>
      <c r="L5" s="192">
        <v>2010</v>
      </c>
      <c r="M5" s="201" t="s">
        <v>324</v>
      </c>
      <c r="N5" s="201"/>
      <c r="O5" s="201"/>
    </row>
    <row r="6" spans="1:15" ht="12.75">
      <c r="A6" s="205"/>
      <c r="B6" s="202"/>
      <c r="C6" s="23">
        <v>2010</v>
      </c>
      <c r="D6" s="23">
        <v>2011</v>
      </c>
      <c r="E6" s="24" t="s">
        <v>4</v>
      </c>
      <c r="F6" s="25"/>
      <c r="G6" s="202"/>
      <c r="H6" s="23">
        <f>+C6</f>
        <v>2010</v>
      </c>
      <c r="I6" s="23">
        <f>+D6</f>
        <v>2011</v>
      </c>
      <c r="J6" s="24" t="str">
        <f>+E6</f>
        <v>Var % 11/10</v>
      </c>
      <c r="K6" s="25"/>
      <c r="L6" s="202"/>
      <c r="M6" s="24">
        <v>2010</v>
      </c>
      <c r="N6" s="24">
        <v>2011</v>
      </c>
      <c r="O6" s="24" t="str">
        <f>+J6</f>
        <v>Var % 11/10</v>
      </c>
    </row>
    <row r="7" spans="1:15" ht="12.75">
      <c r="A7" s="26" t="s">
        <v>22</v>
      </c>
      <c r="B7" s="147">
        <f>SUM(B8:B18)</f>
        <v>30461.184000000005</v>
      </c>
      <c r="C7" s="147">
        <f>SUM(C8:C18)</f>
        <v>7555.398</v>
      </c>
      <c r="D7" s="147">
        <f>SUM(D8:D18)</f>
        <v>12833.195</v>
      </c>
      <c r="E7" s="148">
        <f aca="true" t="shared" si="0" ref="E7:E18">+D7/C7*100-100</f>
        <v>69.85465226318982</v>
      </c>
      <c r="F7" s="28"/>
      <c r="G7" s="27">
        <v>208433.10199999998</v>
      </c>
      <c r="H7" s="27">
        <v>38786.278</v>
      </c>
      <c r="I7" s="27">
        <v>57158.39399999999</v>
      </c>
      <c r="J7" s="28">
        <v>47.36756643676921</v>
      </c>
      <c r="K7" s="28"/>
      <c r="L7" s="29">
        <f>SUM(G7/B7)</f>
        <v>6.842580445986602</v>
      </c>
      <c r="M7" s="29">
        <f aca="true" t="shared" si="1" ref="M7:M16">SUM(H7/C7)</f>
        <v>5.133585020934701</v>
      </c>
      <c r="N7" s="30" t="s">
        <v>23</v>
      </c>
      <c r="O7" s="30" t="s">
        <v>23</v>
      </c>
    </row>
    <row r="8" spans="1:15" ht="12.75">
      <c r="A8" s="31" t="s">
        <v>244</v>
      </c>
      <c r="B8" s="149">
        <v>443.98</v>
      </c>
      <c r="C8" s="149">
        <v>151.7</v>
      </c>
      <c r="D8" s="149">
        <v>41.126</v>
      </c>
      <c r="E8" s="150">
        <f t="shared" si="0"/>
        <v>-72.88991430454845</v>
      </c>
      <c r="F8" s="33"/>
      <c r="G8" s="32">
        <v>1867.593</v>
      </c>
      <c r="H8" s="32">
        <v>618.686</v>
      </c>
      <c r="I8" s="32">
        <v>157.197</v>
      </c>
      <c r="J8" s="33">
        <v>-74.59179616154236</v>
      </c>
      <c r="K8" s="33"/>
      <c r="L8" s="34">
        <f aca="true" t="shared" si="2" ref="L8:L18">SUM(G8/B8)</f>
        <v>4.206480021622595</v>
      </c>
      <c r="M8" s="34">
        <f t="shared" si="1"/>
        <v>4.078352010547133</v>
      </c>
      <c r="N8" s="34" t="s">
        <v>23</v>
      </c>
      <c r="O8" s="34" t="s">
        <v>23</v>
      </c>
    </row>
    <row r="9" spans="1:15" ht="12.75">
      <c r="A9" s="31" t="s">
        <v>208</v>
      </c>
      <c r="B9" s="149">
        <v>6245.301</v>
      </c>
      <c r="C9" s="149">
        <v>1607.161</v>
      </c>
      <c r="D9" s="149">
        <v>1302.709</v>
      </c>
      <c r="E9" s="150">
        <f t="shared" si="0"/>
        <v>-18.94346614931547</v>
      </c>
      <c r="F9" s="33"/>
      <c r="G9" s="32">
        <v>39344.084</v>
      </c>
      <c r="H9" s="32">
        <v>9090.109</v>
      </c>
      <c r="I9" s="32">
        <v>8125.081</v>
      </c>
      <c r="J9" s="33">
        <v>-10.616242335487954</v>
      </c>
      <c r="K9" s="33"/>
      <c r="L9" s="34">
        <f t="shared" si="2"/>
        <v>6.299789874018883</v>
      </c>
      <c r="M9" s="34">
        <f t="shared" si="1"/>
        <v>5.656003972221825</v>
      </c>
      <c r="N9" s="34" t="s">
        <v>23</v>
      </c>
      <c r="O9" s="34" t="s">
        <v>23</v>
      </c>
    </row>
    <row r="10" spans="1:15" ht="12.75">
      <c r="A10" s="31" t="s">
        <v>24</v>
      </c>
      <c r="B10" s="149">
        <v>2203.131</v>
      </c>
      <c r="C10" s="149">
        <v>1967.748</v>
      </c>
      <c r="D10" s="149">
        <v>4408.409</v>
      </c>
      <c r="E10" s="150">
        <f t="shared" si="0"/>
        <v>124.03320953699355</v>
      </c>
      <c r="F10" s="33"/>
      <c r="G10" s="32">
        <v>6422.474</v>
      </c>
      <c r="H10" s="32">
        <v>5752.851</v>
      </c>
      <c r="I10" s="32">
        <v>11201.892</v>
      </c>
      <c r="J10" s="33">
        <v>94.71896630036133</v>
      </c>
      <c r="K10" s="33"/>
      <c r="L10" s="34">
        <f t="shared" si="2"/>
        <v>2.9151575643935836</v>
      </c>
      <c r="M10" s="34">
        <f t="shared" si="1"/>
        <v>2.9235710060434563</v>
      </c>
      <c r="N10" s="34" t="s">
        <v>23</v>
      </c>
      <c r="O10" s="34" t="s">
        <v>23</v>
      </c>
    </row>
    <row r="11" spans="1:15" ht="12.75">
      <c r="A11" s="31" t="s">
        <v>245</v>
      </c>
      <c r="B11" s="149">
        <v>47.651</v>
      </c>
      <c r="C11" s="149">
        <v>14.474</v>
      </c>
      <c r="D11" s="149">
        <v>10.65</v>
      </c>
      <c r="E11" s="150">
        <f t="shared" si="0"/>
        <v>-26.4197872046428</v>
      </c>
      <c r="F11" s="33"/>
      <c r="G11" s="32">
        <v>315.721</v>
      </c>
      <c r="H11" s="32">
        <v>89.685</v>
      </c>
      <c r="I11" s="32">
        <v>80.887</v>
      </c>
      <c r="J11" s="33">
        <v>-9.809890171154606</v>
      </c>
      <c r="K11" s="33"/>
      <c r="L11" s="34">
        <f t="shared" si="2"/>
        <v>6.625695158548614</v>
      </c>
      <c r="M11" s="34">
        <f t="shared" si="1"/>
        <v>6.196282990189305</v>
      </c>
      <c r="N11" s="34" t="s">
        <v>23</v>
      </c>
      <c r="O11" s="34" t="s">
        <v>23</v>
      </c>
    </row>
    <row r="12" spans="1:15" ht="12.75">
      <c r="A12" s="31" t="s">
        <v>246</v>
      </c>
      <c r="B12" s="149">
        <v>124.279</v>
      </c>
      <c r="C12" s="149">
        <v>0</v>
      </c>
      <c r="D12" s="149">
        <v>173.5</v>
      </c>
      <c r="E12" s="150"/>
      <c r="F12" s="33"/>
      <c r="G12" s="32">
        <v>107.777</v>
      </c>
      <c r="H12" s="32">
        <v>0</v>
      </c>
      <c r="I12" s="32">
        <v>198.391</v>
      </c>
      <c r="J12" s="33"/>
      <c r="K12" s="33"/>
      <c r="L12" s="34">
        <f t="shared" si="2"/>
        <v>0.8672181140820252</v>
      </c>
      <c r="M12" s="34">
        <v>0</v>
      </c>
      <c r="N12" s="34" t="s">
        <v>23</v>
      </c>
      <c r="O12" s="34" t="s">
        <v>23</v>
      </c>
    </row>
    <row r="13" spans="1:15" ht="12.75">
      <c r="A13" s="31" t="s">
        <v>209</v>
      </c>
      <c r="B13" s="149">
        <v>1.104</v>
      </c>
      <c r="C13" s="149">
        <v>0.54</v>
      </c>
      <c r="D13" s="149">
        <v>4.17</v>
      </c>
      <c r="E13" s="150">
        <f t="shared" si="0"/>
        <v>672.2222222222222</v>
      </c>
      <c r="F13" s="33"/>
      <c r="G13" s="32">
        <v>13.984</v>
      </c>
      <c r="H13" s="32">
        <v>6.84</v>
      </c>
      <c r="I13" s="32">
        <v>7.89</v>
      </c>
      <c r="J13" s="33">
        <v>15.350877192982452</v>
      </c>
      <c r="K13" s="33"/>
      <c r="L13" s="34">
        <f t="shared" si="2"/>
        <v>12.666666666666666</v>
      </c>
      <c r="M13" s="34">
        <f t="shared" si="1"/>
        <v>12.666666666666666</v>
      </c>
      <c r="N13" s="34" t="s">
        <v>23</v>
      </c>
      <c r="O13" s="34" t="s">
        <v>23</v>
      </c>
    </row>
    <row r="14" spans="1:15" ht="12.75">
      <c r="A14" s="31" t="s">
        <v>247</v>
      </c>
      <c r="B14" s="149">
        <v>180.375</v>
      </c>
      <c r="C14" s="149">
        <v>0</v>
      </c>
      <c r="D14" s="149">
        <v>0</v>
      </c>
      <c r="E14" s="150"/>
      <c r="F14" s="33"/>
      <c r="G14" s="32">
        <v>840.336</v>
      </c>
      <c r="H14" s="32">
        <v>0</v>
      </c>
      <c r="I14" s="32">
        <v>0</v>
      </c>
      <c r="J14" s="33"/>
      <c r="K14" s="33"/>
      <c r="L14" s="34">
        <f t="shared" si="2"/>
        <v>4.658827442827443</v>
      </c>
      <c r="M14" s="34">
        <v>0</v>
      </c>
      <c r="N14" s="34" t="s">
        <v>23</v>
      </c>
      <c r="O14" s="34" t="s">
        <v>23</v>
      </c>
    </row>
    <row r="15" spans="1:15" ht="12.75">
      <c r="A15" s="31" t="s">
        <v>25</v>
      </c>
      <c r="B15" s="149">
        <v>12832.814</v>
      </c>
      <c r="C15" s="149">
        <v>2938.015</v>
      </c>
      <c r="D15" s="149">
        <v>5797.792</v>
      </c>
      <c r="E15" s="150">
        <f t="shared" si="0"/>
        <v>97.33704559030505</v>
      </c>
      <c r="F15" s="33"/>
      <c r="G15" s="32">
        <v>56656.928</v>
      </c>
      <c r="H15" s="32">
        <v>13482.977</v>
      </c>
      <c r="I15" s="32">
        <v>24727.028</v>
      </c>
      <c r="J15" s="33">
        <v>83.39442394658093</v>
      </c>
      <c r="K15" s="33"/>
      <c r="L15" s="34">
        <f t="shared" si="2"/>
        <v>4.415004222768287</v>
      </c>
      <c r="M15" s="34">
        <f t="shared" si="1"/>
        <v>4.589145052016413</v>
      </c>
      <c r="N15" s="34" t="s">
        <v>23</v>
      </c>
      <c r="O15" s="34" t="s">
        <v>23</v>
      </c>
    </row>
    <row r="16" spans="1:15" ht="12.75">
      <c r="A16" s="31" t="s">
        <v>26</v>
      </c>
      <c r="B16" s="149">
        <v>8379.023</v>
      </c>
      <c r="C16" s="149">
        <v>874.82</v>
      </c>
      <c r="D16" s="149">
        <v>1092.089</v>
      </c>
      <c r="E16" s="150">
        <f t="shared" si="0"/>
        <v>24.835851946686162</v>
      </c>
      <c r="F16" s="33"/>
      <c r="G16" s="32">
        <v>102825.701</v>
      </c>
      <c r="H16" s="32">
        <v>9736.288</v>
      </c>
      <c r="I16" s="32">
        <v>12622.148</v>
      </c>
      <c r="J16" s="33">
        <v>29.640248932652753</v>
      </c>
      <c r="K16" s="33"/>
      <c r="L16" s="34">
        <f t="shared" si="2"/>
        <v>12.271800781546967</v>
      </c>
      <c r="M16" s="34">
        <f t="shared" si="1"/>
        <v>11.129475777874305</v>
      </c>
      <c r="N16" s="34" t="s">
        <v>23</v>
      </c>
      <c r="O16" s="34" t="s">
        <v>23</v>
      </c>
    </row>
    <row r="17" spans="1:15" ht="12.75">
      <c r="A17" s="31" t="s">
        <v>248</v>
      </c>
      <c r="B17" s="149">
        <v>3</v>
      </c>
      <c r="C17" s="149">
        <v>0.5</v>
      </c>
      <c r="D17" s="149">
        <v>2.25</v>
      </c>
      <c r="E17" s="150">
        <f t="shared" si="0"/>
        <v>350</v>
      </c>
      <c r="F17" s="33"/>
      <c r="G17" s="32">
        <v>34</v>
      </c>
      <c r="H17" s="32">
        <v>5.5</v>
      </c>
      <c r="I17" s="32">
        <v>31.03</v>
      </c>
      <c r="J17" s="33">
        <v>464.18181818181813</v>
      </c>
      <c r="K17" s="33"/>
      <c r="L17" s="34">
        <f t="shared" si="2"/>
        <v>11.333333333333334</v>
      </c>
      <c r="M17" s="34">
        <v>0</v>
      </c>
      <c r="N17" s="34" t="s">
        <v>23</v>
      </c>
      <c r="O17" s="34" t="s">
        <v>23</v>
      </c>
    </row>
    <row r="18" spans="1:15" ht="12.75">
      <c r="A18" s="35" t="s">
        <v>249</v>
      </c>
      <c r="B18" s="149">
        <v>0.526</v>
      </c>
      <c r="C18" s="149">
        <v>0.44</v>
      </c>
      <c r="D18" s="149">
        <v>0.5</v>
      </c>
      <c r="E18" s="150">
        <f t="shared" si="0"/>
        <v>13.63636363636364</v>
      </c>
      <c r="F18" s="37"/>
      <c r="G18" s="36">
        <v>4.504</v>
      </c>
      <c r="H18" s="36">
        <v>3.342</v>
      </c>
      <c r="I18" s="36">
        <v>6.85</v>
      </c>
      <c r="J18" s="37">
        <v>104.9670855774985</v>
      </c>
      <c r="K18" s="37"/>
      <c r="L18" s="38">
        <f t="shared" si="2"/>
        <v>8.56273764258555</v>
      </c>
      <c r="M18" s="38">
        <v>0</v>
      </c>
      <c r="N18" s="38" t="s">
        <v>23</v>
      </c>
      <c r="O18" s="38" t="s">
        <v>23</v>
      </c>
    </row>
    <row r="19" spans="1:15" ht="12.75">
      <c r="A19" s="187" t="s">
        <v>275</v>
      </c>
      <c r="B19" s="187"/>
      <c r="C19" s="187"/>
      <c r="D19" s="187"/>
      <c r="E19" s="187"/>
      <c r="F19" s="187"/>
      <c r="G19" s="187"/>
      <c r="H19" s="187"/>
      <c r="I19" s="187"/>
      <c r="J19" s="187"/>
      <c r="K19" s="187"/>
      <c r="L19" s="187"/>
      <c r="M19" s="187"/>
      <c r="N19" s="187"/>
      <c r="O19" s="187"/>
    </row>
    <row r="20" spans="1:15" s="15" customFormat="1" ht="12.75">
      <c r="A20" s="204" t="s">
        <v>276</v>
      </c>
      <c r="B20" s="204"/>
      <c r="C20" s="204"/>
      <c r="D20" s="204"/>
      <c r="E20" s="204"/>
      <c r="F20" s="204"/>
      <c r="G20" s="204"/>
      <c r="H20" s="204"/>
      <c r="I20" s="204"/>
      <c r="J20" s="204"/>
      <c r="K20" s="204"/>
      <c r="L20" s="204"/>
      <c r="M20" s="204"/>
      <c r="N20" s="204"/>
      <c r="O20" s="204"/>
    </row>
    <row r="21" spans="1:15" ht="15" customHeight="1">
      <c r="A21" s="186" t="s">
        <v>415</v>
      </c>
      <c r="B21" s="186"/>
      <c r="C21" s="186"/>
      <c r="D21" s="186"/>
      <c r="E21" s="186"/>
      <c r="F21" s="186"/>
      <c r="G21" s="186"/>
      <c r="H21" s="186"/>
      <c r="I21" s="186"/>
      <c r="J21" s="186"/>
      <c r="K21" s="186"/>
      <c r="L21" s="186"/>
      <c r="M21" s="186"/>
      <c r="N21" s="186"/>
      <c r="O21" s="186"/>
    </row>
    <row r="22" spans="1:15" ht="12.75">
      <c r="A22" s="39"/>
      <c r="B22" s="39"/>
      <c r="C22" s="39"/>
      <c r="D22" s="39"/>
      <c r="E22" s="39"/>
      <c r="F22" s="39"/>
      <c r="G22" s="39"/>
      <c r="H22" s="39"/>
      <c r="I22" s="39"/>
      <c r="J22" s="39"/>
      <c r="K22" s="39"/>
      <c r="L22" s="39"/>
      <c r="M22" s="39"/>
      <c r="N22" s="39"/>
      <c r="O22" s="39"/>
    </row>
    <row r="23" spans="1:15" ht="12.75">
      <c r="A23" s="40"/>
      <c r="B23" s="39"/>
      <c r="C23" s="39"/>
      <c r="D23" s="39"/>
      <c r="E23" s="39"/>
      <c r="F23" s="39"/>
      <c r="G23" s="39"/>
      <c r="H23" s="39"/>
      <c r="I23" s="39"/>
      <c r="J23" s="39"/>
      <c r="K23" s="39"/>
      <c r="L23" s="39"/>
      <c r="M23" s="39"/>
      <c r="N23" s="39"/>
      <c r="O23" s="39"/>
    </row>
    <row r="24" spans="1:15" ht="12.75">
      <c r="A24" s="39"/>
      <c r="B24" s="39"/>
      <c r="C24" s="39"/>
      <c r="D24" s="39"/>
      <c r="E24" s="39"/>
      <c r="F24" s="39"/>
      <c r="G24" s="39"/>
      <c r="H24" s="39"/>
      <c r="I24" s="39"/>
      <c r="J24" s="39"/>
      <c r="K24" s="39"/>
      <c r="L24" s="39"/>
      <c r="M24" s="39"/>
      <c r="N24" s="39"/>
      <c r="O24" s="39"/>
    </row>
    <row r="25" spans="1:15" ht="12.75">
      <c r="A25" s="39"/>
      <c r="B25" s="39"/>
      <c r="C25" s="39"/>
      <c r="D25" s="39"/>
      <c r="E25" s="39"/>
      <c r="F25" s="39"/>
      <c r="G25" s="39"/>
      <c r="H25" s="39"/>
      <c r="I25" s="39"/>
      <c r="J25" s="39"/>
      <c r="K25" s="39"/>
      <c r="L25" s="39"/>
      <c r="M25" s="39"/>
      <c r="N25" s="39"/>
      <c r="O25" s="39"/>
    </row>
    <row r="26" spans="1:15" ht="12.75">
      <c r="A26" s="39"/>
      <c r="B26" s="39"/>
      <c r="C26" s="39"/>
      <c r="D26" s="39"/>
      <c r="E26" s="39"/>
      <c r="F26" s="39"/>
      <c r="G26" s="39"/>
      <c r="H26" s="39"/>
      <c r="I26" s="39"/>
      <c r="J26" s="39"/>
      <c r="K26" s="39"/>
      <c r="L26" s="39"/>
      <c r="M26" s="39"/>
      <c r="N26" s="39"/>
      <c r="O26" s="39"/>
    </row>
    <row r="27" spans="1:15" ht="12.75">
      <c r="A27" s="39"/>
      <c r="B27" s="39"/>
      <c r="C27" s="39"/>
      <c r="D27" s="39"/>
      <c r="E27" s="39"/>
      <c r="F27" s="39"/>
      <c r="G27" s="39"/>
      <c r="H27" s="39"/>
      <c r="I27" s="39"/>
      <c r="J27" s="39"/>
      <c r="K27" s="39"/>
      <c r="L27" s="39"/>
      <c r="M27" s="39"/>
      <c r="N27" s="39"/>
      <c r="O27" s="39"/>
    </row>
    <row r="28" spans="1:15" ht="12.75">
      <c r="A28" s="39"/>
      <c r="B28" s="39"/>
      <c r="C28" s="39"/>
      <c r="D28" s="39"/>
      <c r="E28" s="39"/>
      <c r="F28" s="39"/>
      <c r="G28" s="39"/>
      <c r="H28" s="39"/>
      <c r="I28" s="39"/>
      <c r="J28" s="39"/>
      <c r="K28" s="39"/>
      <c r="L28" s="39"/>
      <c r="M28" s="39"/>
      <c r="N28" s="39"/>
      <c r="O28" s="39"/>
    </row>
    <row r="29" spans="1:15" ht="12.75">
      <c r="A29" s="39"/>
      <c r="B29" s="39"/>
      <c r="C29" s="39"/>
      <c r="D29" s="39"/>
      <c r="E29" s="39"/>
      <c r="F29" s="39"/>
      <c r="G29" s="39"/>
      <c r="H29" s="39"/>
      <c r="I29" s="39"/>
      <c r="J29" s="39"/>
      <c r="K29" s="39"/>
      <c r="L29" s="39"/>
      <c r="M29" s="39"/>
      <c r="N29" s="39"/>
      <c r="O29" s="39"/>
    </row>
    <row r="30" spans="1:15" ht="12.75">
      <c r="A30" s="39"/>
      <c r="B30" s="39"/>
      <c r="C30" s="39"/>
      <c r="D30" s="39"/>
      <c r="E30" s="39"/>
      <c r="F30" s="39"/>
      <c r="G30" s="39"/>
      <c r="H30" s="39"/>
      <c r="I30" s="39"/>
      <c r="J30" s="39"/>
      <c r="K30" s="39"/>
      <c r="L30" s="39"/>
      <c r="M30" s="39"/>
      <c r="N30" s="39"/>
      <c r="O30" s="39"/>
    </row>
    <row r="31" spans="1:15" ht="12.75">
      <c r="A31" s="39"/>
      <c r="B31" s="39"/>
      <c r="C31" s="39"/>
      <c r="D31" s="39"/>
      <c r="E31" s="39"/>
      <c r="F31" s="39"/>
      <c r="G31" s="39"/>
      <c r="H31" s="39"/>
      <c r="I31" s="39"/>
      <c r="J31" s="39"/>
      <c r="K31" s="39"/>
      <c r="L31" s="39"/>
      <c r="M31" s="39"/>
      <c r="N31" s="39"/>
      <c r="O31" s="39"/>
    </row>
    <row r="32" spans="1:15" ht="12.75">
      <c r="A32" s="39"/>
      <c r="B32" s="39"/>
      <c r="C32" s="39"/>
      <c r="D32" s="39"/>
      <c r="E32" s="39"/>
      <c r="F32" s="39"/>
      <c r="G32" s="39"/>
      <c r="H32" s="39"/>
      <c r="I32" s="39"/>
      <c r="J32" s="39"/>
      <c r="K32" s="39"/>
      <c r="L32" s="39"/>
      <c r="M32" s="39"/>
      <c r="N32" s="39"/>
      <c r="O32" s="39"/>
    </row>
    <row r="33" spans="1:15" ht="12.75">
      <c r="A33" s="39"/>
      <c r="B33" s="39"/>
      <c r="C33" s="39"/>
      <c r="D33" s="39"/>
      <c r="E33" s="39"/>
      <c r="F33" s="39"/>
      <c r="G33" s="39"/>
      <c r="H33" s="39"/>
      <c r="I33" s="39"/>
      <c r="J33" s="39"/>
      <c r="K33" s="39"/>
      <c r="L33" s="39"/>
      <c r="M33" s="39"/>
      <c r="N33" s="39"/>
      <c r="O33" s="39"/>
    </row>
    <row r="34" spans="1:15" ht="12.75">
      <c r="A34" s="39"/>
      <c r="B34" s="39"/>
      <c r="C34" s="39"/>
      <c r="D34" s="39"/>
      <c r="E34" s="39"/>
      <c r="F34" s="39"/>
      <c r="G34" s="39"/>
      <c r="H34" s="39"/>
      <c r="I34" s="39"/>
      <c r="J34" s="39"/>
      <c r="K34" s="39"/>
      <c r="L34" s="39"/>
      <c r="M34" s="39"/>
      <c r="N34" s="39"/>
      <c r="O34" s="39"/>
    </row>
    <row r="35" spans="1:15" ht="12.75">
      <c r="A35" s="39"/>
      <c r="B35" s="39"/>
      <c r="C35" s="39"/>
      <c r="D35" s="39"/>
      <c r="E35" s="39"/>
      <c r="F35" s="39"/>
      <c r="G35" s="39"/>
      <c r="H35" s="39"/>
      <c r="I35" s="39"/>
      <c r="J35" s="39"/>
      <c r="K35" s="39"/>
      <c r="L35" s="39"/>
      <c r="M35" s="39"/>
      <c r="N35" s="39"/>
      <c r="O35" s="39"/>
    </row>
    <row r="36" spans="1:15" ht="12.75">
      <c r="A36" s="39"/>
      <c r="B36" s="39"/>
      <c r="C36" s="39"/>
      <c r="D36" s="39"/>
      <c r="E36" s="39"/>
      <c r="F36" s="39"/>
      <c r="G36" s="39"/>
      <c r="H36" s="39"/>
      <c r="I36" s="39"/>
      <c r="J36" s="39"/>
      <c r="K36" s="39"/>
      <c r="L36" s="39"/>
      <c r="M36" s="39"/>
      <c r="N36" s="39"/>
      <c r="O36" s="39"/>
    </row>
    <row r="37" spans="1:15" ht="12.75">
      <c r="A37" s="39"/>
      <c r="B37" s="39"/>
      <c r="C37" s="39"/>
      <c r="D37" s="39"/>
      <c r="E37" s="39"/>
      <c r="F37" s="39"/>
      <c r="G37" s="39"/>
      <c r="H37" s="39"/>
      <c r="I37" s="39"/>
      <c r="J37" s="39"/>
      <c r="K37" s="39"/>
      <c r="L37" s="39"/>
      <c r="M37" s="39"/>
      <c r="N37" s="39"/>
      <c r="O37" s="39"/>
    </row>
    <row r="38" spans="1:15" ht="12.75">
      <c r="A38" s="39"/>
      <c r="B38" s="39"/>
      <c r="C38" s="39"/>
      <c r="D38" s="39"/>
      <c r="E38" s="39"/>
      <c r="F38" s="39"/>
      <c r="G38" s="39"/>
      <c r="H38" s="39"/>
      <c r="I38" s="39"/>
      <c r="J38" s="39"/>
      <c r="K38" s="39"/>
      <c r="L38" s="39"/>
      <c r="M38" s="39"/>
      <c r="N38" s="39"/>
      <c r="O38" s="39"/>
    </row>
    <row r="39" spans="1:15" ht="12.75">
      <c r="A39" s="39"/>
      <c r="B39" s="39"/>
      <c r="C39" s="39"/>
      <c r="D39" s="39"/>
      <c r="E39" s="39"/>
      <c r="F39" s="39"/>
      <c r="G39" s="39"/>
      <c r="H39" s="39"/>
      <c r="I39" s="39"/>
      <c r="J39" s="39"/>
      <c r="K39" s="39"/>
      <c r="L39" s="39"/>
      <c r="M39" s="39"/>
      <c r="N39" s="39"/>
      <c r="O39" s="39"/>
    </row>
    <row r="40" spans="1:15" ht="12.75">
      <c r="A40" s="39"/>
      <c r="B40" s="39"/>
      <c r="C40" s="39"/>
      <c r="D40" s="39"/>
      <c r="E40" s="39"/>
      <c r="F40" s="39"/>
      <c r="G40" s="39"/>
      <c r="H40" s="39"/>
      <c r="I40" s="39"/>
      <c r="J40" s="39"/>
      <c r="K40" s="39"/>
      <c r="L40" s="39"/>
      <c r="M40" s="39"/>
      <c r="N40" s="39"/>
      <c r="O40" s="39"/>
    </row>
    <row r="41" spans="1:15" ht="12.75">
      <c r="A41" s="39"/>
      <c r="B41" s="39"/>
      <c r="C41" s="39"/>
      <c r="D41" s="39"/>
      <c r="E41" s="39"/>
      <c r="F41" s="39"/>
      <c r="G41" s="39"/>
      <c r="H41" s="39"/>
      <c r="I41" s="39"/>
      <c r="J41" s="39"/>
      <c r="K41" s="39"/>
      <c r="L41" s="39"/>
      <c r="M41" s="39"/>
      <c r="N41" s="39"/>
      <c r="O41" s="39"/>
    </row>
    <row r="42" spans="1:15" ht="12.75">
      <c r="A42" s="39"/>
      <c r="B42" s="39"/>
      <c r="C42" s="39"/>
      <c r="D42" s="39"/>
      <c r="E42" s="39"/>
      <c r="F42" s="39"/>
      <c r="G42" s="39"/>
      <c r="H42" s="39"/>
      <c r="I42" s="39"/>
      <c r="J42" s="39"/>
      <c r="K42" s="39"/>
      <c r="L42" s="39"/>
      <c r="M42" s="39"/>
      <c r="N42" s="39"/>
      <c r="O42" s="39"/>
    </row>
    <row r="43" spans="1:15" ht="12.75">
      <c r="A43" s="39"/>
      <c r="B43" s="39"/>
      <c r="C43" s="39"/>
      <c r="D43" s="39"/>
      <c r="E43" s="39"/>
      <c r="F43" s="39"/>
      <c r="G43" s="39"/>
      <c r="H43" s="39"/>
      <c r="I43" s="39"/>
      <c r="J43" s="39"/>
      <c r="K43" s="39"/>
      <c r="L43" s="39"/>
      <c r="M43" s="39"/>
      <c r="N43" s="39"/>
      <c r="O43" s="39"/>
    </row>
    <row r="44" spans="1:15" ht="12.75">
      <c r="A44" s="39"/>
      <c r="B44" s="39"/>
      <c r="C44" s="39"/>
      <c r="D44" s="39"/>
      <c r="E44" s="39"/>
      <c r="F44" s="39"/>
      <c r="G44" s="39"/>
      <c r="H44" s="39"/>
      <c r="I44" s="39"/>
      <c r="J44" s="39"/>
      <c r="K44" s="39"/>
      <c r="L44" s="39"/>
      <c r="M44" s="39"/>
      <c r="N44" s="39"/>
      <c r="O44" s="39"/>
    </row>
    <row r="45" spans="1:15" ht="12.75">
      <c r="A45" s="39"/>
      <c r="B45" s="39"/>
      <c r="C45" s="39"/>
      <c r="D45" s="39"/>
      <c r="E45" s="39"/>
      <c r="F45" s="39"/>
      <c r="G45" s="39"/>
      <c r="H45" s="39"/>
      <c r="I45" s="39"/>
      <c r="J45" s="39"/>
      <c r="K45" s="39"/>
      <c r="L45" s="39"/>
      <c r="M45" s="39"/>
      <c r="N45" s="39"/>
      <c r="O45" s="39"/>
    </row>
    <row r="46" spans="1:15" ht="12.75">
      <c r="A46" s="39"/>
      <c r="B46" s="39"/>
      <c r="C46" s="39"/>
      <c r="D46" s="39"/>
      <c r="E46" s="39"/>
      <c r="F46" s="39"/>
      <c r="G46" s="39"/>
      <c r="H46" s="39"/>
      <c r="I46" s="39"/>
      <c r="J46" s="39"/>
      <c r="K46" s="39"/>
      <c r="L46" s="39"/>
      <c r="M46" s="39"/>
      <c r="N46" s="39"/>
      <c r="O46" s="39"/>
    </row>
    <row r="47" spans="1:15" ht="12.75">
      <c r="A47" s="39"/>
      <c r="B47" s="39"/>
      <c r="C47" s="39"/>
      <c r="D47" s="39"/>
      <c r="E47" s="39"/>
      <c r="F47" s="39"/>
      <c r="G47" s="39"/>
      <c r="H47" s="39"/>
      <c r="I47" s="39"/>
      <c r="J47" s="39"/>
      <c r="K47" s="39"/>
      <c r="L47" s="39"/>
      <c r="M47" s="39"/>
      <c r="N47" s="39"/>
      <c r="O47" s="39"/>
    </row>
  </sheetData>
  <sheetProtection/>
  <mergeCells count="15">
    <mergeCell ref="A19:O19"/>
    <mergeCell ref="A20:O20"/>
    <mergeCell ref="A21:O21"/>
    <mergeCell ref="A4:A6"/>
    <mergeCell ref="L5:L6"/>
    <mergeCell ref="B4:E4"/>
    <mergeCell ref="G4:J4"/>
    <mergeCell ref="C5:E5"/>
    <mergeCell ref="H5:J5"/>
    <mergeCell ref="A1:O1"/>
    <mergeCell ref="L4:O4"/>
    <mergeCell ref="M5:O5"/>
    <mergeCell ref="B5:B6"/>
    <mergeCell ref="G5:G6"/>
    <mergeCell ref="A2:O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O1"/>
    </sheetView>
  </sheetViews>
  <sheetFormatPr defaultColWidth="11.421875" defaultRowHeight="15"/>
  <cols>
    <col min="1" max="1" width="44.8515625" style="5" customWidth="1"/>
    <col min="2" max="2" width="8.57421875" style="5" customWidth="1"/>
    <col min="3" max="4" width="8.7109375" style="5" customWidth="1"/>
    <col min="5" max="5" width="11.28125" style="5" bestFit="1" customWidth="1"/>
    <col min="6" max="6" width="1.8515625" style="5" customWidth="1"/>
    <col min="7" max="7" width="7.57421875" style="5" bestFit="1" customWidth="1"/>
    <col min="8" max="9" width="8.7109375" style="5" customWidth="1"/>
    <col min="10" max="10" width="11.28125" style="5" bestFit="1" customWidth="1"/>
    <col min="11" max="11" width="2.28125" style="5" customWidth="1"/>
    <col min="12" max="12" width="8.28125" style="5" customWidth="1"/>
    <col min="13" max="14" width="8.7109375" style="5" customWidth="1"/>
    <col min="15" max="15" width="11.28125" style="5" bestFit="1" customWidth="1"/>
    <col min="16" max="16384" width="11.421875" style="5" customWidth="1"/>
  </cols>
  <sheetData>
    <row r="1" spans="1:15" ht="12.75">
      <c r="A1" s="185" t="s">
        <v>278</v>
      </c>
      <c r="B1" s="185"/>
      <c r="C1" s="185"/>
      <c r="D1" s="185"/>
      <c r="E1" s="185"/>
      <c r="F1" s="185"/>
      <c r="G1" s="185"/>
      <c r="H1" s="185"/>
      <c r="I1" s="185"/>
      <c r="J1" s="185"/>
      <c r="K1" s="185"/>
      <c r="L1" s="185"/>
      <c r="M1" s="185"/>
      <c r="N1" s="185"/>
      <c r="O1" s="185"/>
    </row>
    <row r="2" spans="1:15" s="15" customFormat="1" ht="12.75">
      <c r="A2" s="185" t="s">
        <v>263</v>
      </c>
      <c r="B2" s="185"/>
      <c r="C2" s="185"/>
      <c r="D2" s="185"/>
      <c r="E2" s="185"/>
      <c r="F2" s="185"/>
      <c r="G2" s="185"/>
      <c r="H2" s="185"/>
      <c r="I2" s="185"/>
      <c r="J2" s="185"/>
      <c r="K2" s="185"/>
      <c r="L2" s="185"/>
      <c r="M2" s="185"/>
      <c r="N2" s="185"/>
      <c r="O2" s="185"/>
    </row>
    <row r="3" spans="1:15" s="15" customFormat="1" ht="12.75">
      <c r="A3" s="79"/>
      <c r="B3" s="79"/>
      <c r="C3" s="79"/>
      <c r="D3" s="79"/>
      <c r="E3" s="79"/>
      <c r="F3" s="79"/>
      <c r="G3" s="79"/>
      <c r="H3" s="79"/>
      <c r="I3" s="79"/>
      <c r="J3" s="79"/>
      <c r="K3" s="79"/>
      <c r="L3" s="79"/>
      <c r="M3" s="79"/>
      <c r="N3" s="79"/>
      <c r="O3" s="79"/>
    </row>
    <row r="4" spans="1:15" ht="15" customHeight="1">
      <c r="A4" s="207" t="s">
        <v>3</v>
      </c>
      <c r="B4" s="196" t="s">
        <v>0</v>
      </c>
      <c r="C4" s="196"/>
      <c r="D4" s="196"/>
      <c r="E4" s="196"/>
      <c r="F4" s="21"/>
      <c r="G4" s="196" t="s">
        <v>1</v>
      </c>
      <c r="H4" s="196"/>
      <c r="I4" s="196"/>
      <c r="J4" s="196"/>
      <c r="K4" s="21"/>
      <c r="L4" s="194" t="s">
        <v>207</v>
      </c>
      <c r="M4" s="194"/>
      <c r="N4" s="194"/>
      <c r="O4" s="194"/>
    </row>
    <row r="5" spans="1:15" ht="12.75">
      <c r="A5" s="185"/>
      <c r="B5" s="192">
        <v>2010</v>
      </c>
      <c r="C5" s="191" t="s">
        <v>323</v>
      </c>
      <c r="D5" s="191"/>
      <c r="E5" s="191"/>
      <c r="F5" s="22"/>
      <c r="G5" s="192">
        <v>2010</v>
      </c>
      <c r="H5" s="191" t="str">
        <f>+C5</f>
        <v>Enero -mayo</v>
      </c>
      <c r="I5" s="191"/>
      <c r="J5" s="191"/>
      <c r="K5" s="22"/>
      <c r="L5" s="192">
        <v>2010</v>
      </c>
      <c r="M5" s="206" t="s">
        <v>323</v>
      </c>
      <c r="N5" s="206"/>
      <c r="O5" s="206"/>
    </row>
    <row r="6" spans="1:15" ht="12.75">
      <c r="A6" s="185"/>
      <c r="B6" s="192"/>
      <c r="C6" s="87">
        <v>2010</v>
      </c>
      <c r="D6" s="87">
        <v>2011</v>
      </c>
      <c r="E6" s="88" t="s">
        <v>4</v>
      </c>
      <c r="F6" s="22"/>
      <c r="G6" s="192"/>
      <c r="H6" s="87">
        <f>+C6</f>
        <v>2010</v>
      </c>
      <c r="I6" s="87">
        <f>+D6</f>
        <v>2011</v>
      </c>
      <c r="J6" s="88" t="str">
        <f>+E6</f>
        <v>Var % 11/10</v>
      </c>
      <c r="K6" s="22"/>
      <c r="L6" s="192"/>
      <c r="M6" s="87">
        <v>2010</v>
      </c>
      <c r="N6" s="87">
        <v>2011</v>
      </c>
      <c r="O6" s="88" t="str">
        <f>+J6</f>
        <v>Var % 11/10</v>
      </c>
    </row>
    <row r="7" spans="1:15" ht="12.75">
      <c r="A7" s="89" t="s">
        <v>27</v>
      </c>
      <c r="B7" s="90">
        <v>535389.2019999999</v>
      </c>
      <c r="C7" s="90">
        <v>188344.969</v>
      </c>
      <c r="D7" s="90">
        <v>222732.519</v>
      </c>
      <c r="E7" s="91">
        <v>18.257748100508067</v>
      </c>
      <c r="F7" s="91"/>
      <c r="G7" s="90">
        <v>909860.6549999999</v>
      </c>
      <c r="H7" s="90">
        <v>314817.49199999997</v>
      </c>
      <c r="I7" s="90">
        <v>429448.25299999997</v>
      </c>
      <c r="J7" s="91">
        <v>36.41181443628298</v>
      </c>
      <c r="K7" s="91"/>
      <c r="L7" s="92">
        <f aca="true" t="shared" si="0" ref="L7:N31">G7/B7</f>
        <v>1.6994378138392114</v>
      </c>
      <c r="M7" s="92">
        <f t="shared" si="0"/>
        <v>1.6714940339075368</v>
      </c>
      <c r="N7" s="92">
        <f t="shared" si="0"/>
        <v>1.9280895979091404</v>
      </c>
      <c r="O7" s="93">
        <f>(N7-M7)/M7*100</f>
        <v>15.35127010903814</v>
      </c>
    </row>
    <row r="8" spans="1:15" ht="12.75">
      <c r="A8" s="31"/>
      <c r="B8" s="32"/>
      <c r="C8" s="32"/>
      <c r="D8" s="32"/>
      <c r="E8" s="33"/>
      <c r="F8" s="33"/>
      <c r="G8" s="32"/>
      <c r="H8" s="32"/>
      <c r="I8" s="32"/>
      <c r="J8" s="33"/>
      <c r="K8" s="33"/>
      <c r="L8" s="51"/>
      <c r="M8" s="51"/>
      <c r="N8" s="51"/>
      <c r="O8" s="39"/>
    </row>
    <row r="9" spans="1:15" ht="12.75">
      <c r="A9" s="45" t="s">
        <v>28</v>
      </c>
      <c r="B9" s="46">
        <v>124728.74799999999</v>
      </c>
      <c r="C9" s="46">
        <v>42560.299</v>
      </c>
      <c r="D9" s="46">
        <v>52434.484</v>
      </c>
      <c r="E9" s="47">
        <v>23.200459658424847</v>
      </c>
      <c r="F9" s="47"/>
      <c r="G9" s="46">
        <v>103723.60500000001</v>
      </c>
      <c r="H9" s="46">
        <v>34451.66</v>
      </c>
      <c r="I9" s="46">
        <v>52365.54</v>
      </c>
      <c r="J9" s="47">
        <v>51.99714614622343</v>
      </c>
      <c r="K9" s="47"/>
      <c r="L9" s="51">
        <f t="shared" si="0"/>
        <v>0.8315934110073807</v>
      </c>
      <c r="M9" s="51">
        <f t="shared" si="0"/>
        <v>0.8094788055882786</v>
      </c>
      <c r="N9" s="51">
        <f t="shared" si="0"/>
        <v>0.9986851401074149</v>
      </c>
      <c r="O9" s="58">
        <f>(N9-M9)/M9*100</f>
        <v>23.37384662982412</v>
      </c>
    </row>
    <row r="10" spans="1:15" ht="12.75">
      <c r="A10" s="31" t="s">
        <v>29</v>
      </c>
      <c r="B10" s="32">
        <v>696.473</v>
      </c>
      <c r="C10" s="32">
        <v>536.466</v>
      </c>
      <c r="D10" s="32">
        <v>646.511</v>
      </c>
      <c r="E10" s="33">
        <v>20.512949562507217</v>
      </c>
      <c r="F10" s="33"/>
      <c r="G10" s="32">
        <v>680.903</v>
      </c>
      <c r="H10" s="32">
        <v>520.287</v>
      </c>
      <c r="I10" s="32">
        <v>735.45</v>
      </c>
      <c r="J10" s="33">
        <v>41.35467540030791</v>
      </c>
      <c r="K10" s="33"/>
      <c r="L10" s="51">
        <f t="shared" si="0"/>
        <v>0.9776445030891363</v>
      </c>
      <c r="M10" s="51">
        <f t="shared" si="0"/>
        <v>0.9698415183814073</v>
      </c>
      <c r="N10" s="51">
        <f t="shared" si="0"/>
        <v>1.137567651594482</v>
      </c>
      <c r="O10" s="80">
        <f aca="true" t="shared" si="1" ref="O10:O50">(N10-M10)/M10*100</f>
        <v>17.294179516360252</v>
      </c>
    </row>
    <row r="11" spans="1:15" ht="12.75">
      <c r="A11" s="31" t="s">
        <v>15</v>
      </c>
      <c r="B11" s="32">
        <v>41121.22</v>
      </c>
      <c r="C11" s="32">
        <v>18216.371</v>
      </c>
      <c r="D11" s="32">
        <v>18386.189</v>
      </c>
      <c r="E11" s="33">
        <v>0.9322273904061262</v>
      </c>
      <c r="F11" s="33"/>
      <c r="G11" s="32">
        <v>35412.819</v>
      </c>
      <c r="H11" s="32">
        <v>15032.372</v>
      </c>
      <c r="I11" s="32">
        <v>19356.523</v>
      </c>
      <c r="J11" s="33">
        <v>28.765593347477022</v>
      </c>
      <c r="K11" s="33"/>
      <c r="L11" s="51">
        <f t="shared" si="0"/>
        <v>0.8611811371355228</v>
      </c>
      <c r="M11" s="51">
        <f t="shared" si="0"/>
        <v>0.8252122225661741</v>
      </c>
      <c r="N11" s="51">
        <f t="shared" si="0"/>
        <v>1.0527751563959231</v>
      </c>
      <c r="O11" s="80">
        <f t="shared" si="1"/>
        <v>27.576292207850887</v>
      </c>
    </row>
    <row r="12" spans="1:15" ht="25.5">
      <c r="A12" s="141" t="s">
        <v>30</v>
      </c>
      <c r="B12" s="142">
        <v>82905.014</v>
      </c>
      <c r="C12" s="142">
        <v>23807.459</v>
      </c>
      <c r="D12" s="142">
        <v>33401.462</v>
      </c>
      <c r="E12" s="143">
        <v>40.29830734980999</v>
      </c>
      <c r="F12" s="143"/>
      <c r="G12" s="142">
        <v>67617.408</v>
      </c>
      <c r="H12" s="142">
        <v>18898.974</v>
      </c>
      <c r="I12" s="142">
        <v>32272.469</v>
      </c>
      <c r="J12" s="143">
        <v>70.76307422826235</v>
      </c>
      <c r="K12" s="143"/>
      <c r="L12" s="144">
        <f t="shared" si="0"/>
        <v>0.8156009478509949</v>
      </c>
      <c r="M12" s="144">
        <f t="shared" si="0"/>
        <v>0.7938257501567051</v>
      </c>
      <c r="N12" s="144">
        <f t="shared" si="0"/>
        <v>0.9661992939111468</v>
      </c>
      <c r="O12" s="145">
        <f t="shared" si="1"/>
        <v>21.714279704382772</v>
      </c>
    </row>
    <row r="13" spans="1:15" ht="12.75">
      <c r="A13" s="31" t="s">
        <v>31</v>
      </c>
      <c r="B13" s="32">
        <v>6.041</v>
      </c>
      <c r="C13" s="32">
        <v>0.003</v>
      </c>
      <c r="D13" s="32">
        <v>0.322</v>
      </c>
      <c r="E13" s="33">
        <v>10633.333333333332</v>
      </c>
      <c r="F13" s="33"/>
      <c r="G13" s="32">
        <v>12.475</v>
      </c>
      <c r="H13" s="32">
        <v>0.027</v>
      </c>
      <c r="I13" s="32">
        <v>1.098</v>
      </c>
      <c r="J13" s="33">
        <v>3966.666666666667</v>
      </c>
      <c r="K13" s="33"/>
      <c r="L13" s="51">
        <f t="shared" si="0"/>
        <v>2.0650554543949675</v>
      </c>
      <c r="M13" s="51">
        <f t="shared" si="0"/>
        <v>9</v>
      </c>
      <c r="N13" s="51">
        <f t="shared" si="0"/>
        <v>3.409937888198758</v>
      </c>
      <c r="O13" s="80">
        <f t="shared" si="1"/>
        <v>-62.11180124223602</v>
      </c>
    </row>
    <row r="14" spans="1:15" ht="12.75">
      <c r="A14" s="31"/>
      <c r="B14" s="32"/>
      <c r="C14" s="32"/>
      <c r="D14" s="32"/>
      <c r="E14" s="33"/>
      <c r="F14" s="33"/>
      <c r="G14" s="32"/>
      <c r="H14" s="32"/>
      <c r="I14" s="32"/>
      <c r="J14" s="33"/>
      <c r="K14" s="33"/>
      <c r="L14" s="51"/>
      <c r="M14" s="51"/>
      <c r="N14" s="51"/>
      <c r="O14" s="80"/>
    </row>
    <row r="15" spans="1:15" ht="12.75">
      <c r="A15" s="45" t="s">
        <v>32</v>
      </c>
      <c r="B15" s="46">
        <v>105337.07299999999</v>
      </c>
      <c r="C15" s="46">
        <v>59677.34</v>
      </c>
      <c r="D15" s="46">
        <v>69907.91100000001</v>
      </c>
      <c r="E15" s="47">
        <v>17.143141768718266</v>
      </c>
      <c r="F15" s="47"/>
      <c r="G15" s="46">
        <v>227255.93000000002</v>
      </c>
      <c r="H15" s="46">
        <v>127806.891</v>
      </c>
      <c r="I15" s="46">
        <v>180203.381</v>
      </c>
      <c r="J15" s="47">
        <v>40.996607921555636</v>
      </c>
      <c r="K15" s="47"/>
      <c r="L15" s="51">
        <f t="shared" si="0"/>
        <v>2.157416411219249</v>
      </c>
      <c r="M15" s="51">
        <f t="shared" si="0"/>
        <v>2.141631832115842</v>
      </c>
      <c r="N15" s="51">
        <f t="shared" si="0"/>
        <v>2.5777251590309995</v>
      </c>
      <c r="O15" s="81">
        <f t="shared" si="1"/>
        <v>20.36266553268009</v>
      </c>
    </row>
    <row r="16" spans="1:15" ht="12.75">
      <c r="A16" s="31" t="s">
        <v>33</v>
      </c>
      <c r="B16" s="32">
        <v>45946.929</v>
      </c>
      <c r="C16" s="32">
        <v>26180.852</v>
      </c>
      <c r="D16" s="32">
        <v>27443.632</v>
      </c>
      <c r="E16" s="33">
        <v>4.823296048577802</v>
      </c>
      <c r="F16" s="33"/>
      <c r="G16" s="32">
        <v>131707.534</v>
      </c>
      <c r="H16" s="32">
        <v>78333.861</v>
      </c>
      <c r="I16" s="32">
        <v>72601.082</v>
      </c>
      <c r="J16" s="33">
        <v>-7.318391978661708</v>
      </c>
      <c r="K16" s="33"/>
      <c r="L16" s="51">
        <f t="shared" si="0"/>
        <v>2.8665144083949556</v>
      </c>
      <c r="M16" s="51">
        <f t="shared" si="0"/>
        <v>2.992028716254154</v>
      </c>
      <c r="N16" s="51">
        <f t="shared" si="0"/>
        <v>2.645461868895487</v>
      </c>
      <c r="O16" s="80">
        <f t="shared" si="1"/>
        <v>-11.583005386143101</v>
      </c>
    </row>
    <row r="17" spans="1:15" ht="12.75">
      <c r="A17" s="31" t="s">
        <v>34</v>
      </c>
      <c r="B17" s="32">
        <v>21704.339</v>
      </c>
      <c r="C17" s="32">
        <v>13225.072</v>
      </c>
      <c r="D17" s="32">
        <v>8687.782</v>
      </c>
      <c r="E17" s="33">
        <v>-34.30824421976682</v>
      </c>
      <c r="F17" s="33"/>
      <c r="G17" s="32">
        <v>30133.675</v>
      </c>
      <c r="H17" s="32">
        <v>16793.246</v>
      </c>
      <c r="I17" s="32">
        <v>15066.647</v>
      </c>
      <c r="J17" s="33">
        <v>-10.281508411179104</v>
      </c>
      <c r="K17" s="33"/>
      <c r="L17" s="51">
        <f t="shared" si="0"/>
        <v>1.3883710072902935</v>
      </c>
      <c r="M17" s="51">
        <f t="shared" si="0"/>
        <v>1.2698037485164542</v>
      </c>
      <c r="N17" s="51">
        <f t="shared" si="0"/>
        <v>1.7342340081737782</v>
      </c>
      <c r="O17" s="80">
        <f t="shared" si="1"/>
        <v>36.5749636666241</v>
      </c>
    </row>
    <row r="18" spans="1:15" ht="12.75">
      <c r="A18" s="31" t="s">
        <v>35</v>
      </c>
      <c r="B18" s="32">
        <v>14835.635</v>
      </c>
      <c r="C18" s="32">
        <v>9762.625</v>
      </c>
      <c r="D18" s="32">
        <v>9951.444</v>
      </c>
      <c r="E18" s="33">
        <v>1.9341007157398735</v>
      </c>
      <c r="F18" s="33"/>
      <c r="G18" s="32">
        <v>19991.523</v>
      </c>
      <c r="H18" s="32">
        <v>13088.415</v>
      </c>
      <c r="I18" s="32">
        <v>22203.101</v>
      </c>
      <c r="J18" s="33">
        <v>69.63934135645911</v>
      </c>
      <c r="K18" s="33"/>
      <c r="L18" s="51">
        <f t="shared" si="0"/>
        <v>1.347534028708579</v>
      </c>
      <c r="M18" s="51">
        <f t="shared" si="0"/>
        <v>1.340665548456486</v>
      </c>
      <c r="N18" s="51">
        <f t="shared" si="0"/>
        <v>2.2311436410635483</v>
      </c>
      <c r="O18" s="80">
        <f t="shared" si="1"/>
        <v>66.42059935322972</v>
      </c>
    </row>
    <row r="19" spans="1:15" ht="12.75">
      <c r="A19" s="31" t="s">
        <v>210</v>
      </c>
      <c r="B19" s="32">
        <v>2715.962</v>
      </c>
      <c r="C19" s="32">
        <v>988.789</v>
      </c>
      <c r="D19" s="32">
        <v>1239.095</v>
      </c>
      <c r="E19" s="33">
        <v>25.314399735433952</v>
      </c>
      <c r="F19" s="33"/>
      <c r="G19" s="32">
        <v>6048.541</v>
      </c>
      <c r="H19" s="32">
        <v>1899.723</v>
      </c>
      <c r="I19" s="32">
        <v>3550.31</v>
      </c>
      <c r="J19" s="33">
        <v>86.88566701566492</v>
      </c>
      <c r="K19" s="33"/>
      <c r="L19" s="51">
        <f t="shared" si="0"/>
        <v>2.2270344724999833</v>
      </c>
      <c r="M19" s="51">
        <f t="shared" si="0"/>
        <v>1.9212622713238112</v>
      </c>
      <c r="N19" s="51">
        <f t="shared" si="0"/>
        <v>2.865244392076475</v>
      </c>
      <c r="O19" s="80">
        <f t="shared" si="1"/>
        <v>49.13343351619714</v>
      </c>
    </row>
    <row r="20" spans="1:15" ht="12.75">
      <c r="A20" s="31" t="s">
        <v>36</v>
      </c>
      <c r="B20" s="32">
        <v>20134.208</v>
      </c>
      <c r="C20" s="32">
        <v>9520.002</v>
      </c>
      <c r="D20" s="32">
        <v>22585.958</v>
      </c>
      <c r="E20" s="33">
        <v>137.24740814130078</v>
      </c>
      <c r="F20" s="33"/>
      <c r="G20" s="32">
        <v>39374.657</v>
      </c>
      <c r="H20" s="32">
        <v>17691.646</v>
      </c>
      <c r="I20" s="32">
        <v>66782.241</v>
      </c>
      <c r="J20" s="33">
        <v>277.4789581478173</v>
      </c>
      <c r="K20" s="33"/>
      <c r="L20" s="51">
        <f t="shared" si="0"/>
        <v>1.9556099251582184</v>
      </c>
      <c r="M20" s="51">
        <f t="shared" si="0"/>
        <v>1.858365786057608</v>
      </c>
      <c r="N20" s="51">
        <f t="shared" si="0"/>
        <v>2.9568035590963198</v>
      </c>
      <c r="O20" s="80">
        <f t="shared" si="1"/>
        <v>59.107726868399254</v>
      </c>
    </row>
    <row r="21" spans="1:15" ht="12.75">
      <c r="A21" s="31"/>
      <c r="B21" s="32"/>
      <c r="C21" s="32"/>
      <c r="D21" s="32"/>
      <c r="E21" s="33"/>
      <c r="F21" s="33"/>
      <c r="G21" s="32"/>
      <c r="H21" s="32"/>
      <c r="I21" s="32"/>
      <c r="J21" s="33"/>
      <c r="K21" s="33"/>
      <c r="L21" s="51"/>
      <c r="M21" s="51"/>
      <c r="N21" s="51"/>
      <c r="O21" s="80"/>
    </row>
    <row r="22" spans="1:15" ht="12.75">
      <c r="A22" s="45" t="s">
        <v>37</v>
      </c>
      <c r="B22" s="46">
        <v>78850.091</v>
      </c>
      <c r="C22" s="46">
        <v>24198.780000000002</v>
      </c>
      <c r="D22" s="46">
        <v>35744.632</v>
      </c>
      <c r="E22" s="47">
        <v>47.712537574208255</v>
      </c>
      <c r="F22" s="47"/>
      <c r="G22" s="46">
        <v>110953.22699999998</v>
      </c>
      <c r="H22" s="46">
        <v>36509.509</v>
      </c>
      <c r="I22" s="46">
        <v>55379.179000000004</v>
      </c>
      <c r="J22" s="47">
        <v>51.684261215345316</v>
      </c>
      <c r="K22" s="47"/>
      <c r="L22" s="51">
        <f t="shared" si="0"/>
        <v>1.4071413944214723</v>
      </c>
      <c r="M22" s="51">
        <f t="shared" si="0"/>
        <v>1.5087334568106323</v>
      </c>
      <c r="N22" s="51">
        <f t="shared" si="0"/>
        <v>1.5493005774965036</v>
      </c>
      <c r="O22" s="81">
        <f t="shared" si="1"/>
        <v>2.688819585908014</v>
      </c>
    </row>
    <row r="23" spans="1:15" ht="12.75">
      <c r="A23" s="31" t="s">
        <v>38</v>
      </c>
      <c r="B23" s="32">
        <v>2794.609</v>
      </c>
      <c r="C23" s="32">
        <v>1252.245</v>
      </c>
      <c r="D23" s="32">
        <v>693.648</v>
      </c>
      <c r="E23" s="33">
        <v>-44.60764467017236</v>
      </c>
      <c r="F23" s="33"/>
      <c r="G23" s="32">
        <v>5186.227</v>
      </c>
      <c r="H23" s="32">
        <v>2150.525</v>
      </c>
      <c r="I23" s="32">
        <v>1495.365</v>
      </c>
      <c r="J23" s="33">
        <v>-30.465118982574026</v>
      </c>
      <c r="K23" s="33"/>
      <c r="L23" s="51">
        <f t="shared" si="0"/>
        <v>1.8557970005821924</v>
      </c>
      <c r="M23" s="51">
        <f t="shared" si="0"/>
        <v>1.717335665145399</v>
      </c>
      <c r="N23" s="51">
        <f t="shared" si="0"/>
        <v>2.1557980416580165</v>
      </c>
      <c r="O23" s="80">
        <f t="shared" si="1"/>
        <v>25.5315478162794</v>
      </c>
    </row>
    <row r="24" spans="1:15" ht="12.75">
      <c r="A24" s="31" t="s">
        <v>18</v>
      </c>
      <c r="B24" s="32">
        <v>4499.683</v>
      </c>
      <c r="C24" s="32">
        <v>1829.403</v>
      </c>
      <c r="D24" s="32">
        <v>2229.112</v>
      </c>
      <c r="E24" s="33">
        <v>21.849149695283103</v>
      </c>
      <c r="F24" s="33"/>
      <c r="G24" s="32">
        <v>11909.625</v>
      </c>
      <c r="H24" s="32">
        <v>4590.739</v>
      </c>
      <c r="I24" s="32">
        <v>6455.166</v>
      </c>
      <c r="J24" s="33">
        <v>40.61278587173004</v>
      </c>
      <c r="K24" s="33"/>
      <c r="L24" s="51">
        <f t="shared" si="0"/>
        <v>2.6467697835603086</v>
      </c>
      <c r="M24" s="51">
        <f t="shared" si="0"/>
        <v>2.5094191930372913</v>
      </c>
      <c r="N24" s="51">
        <f t="shared" si="0"/>
        <v>2.895846417766357</v>
      </c>
      <c r="O24" s="80">
        <f t="shared" si="1"/>
        <v>15.399070263001825</v>
      </c>
    </row>
    <row r="25" spans="1:15" ht="12.75">
      <c r="A25" s="31" t="s">
        <v>29</v>
      </c>
      <c r="B25" s="32">
        <v>75.726</v>
      </c>
      <c r="C25" s="32">
        <v>69.639</v>
      </c>
      <c r="D25" s="32">
        <v>136.721</v>
      </c>
      <c r="E25" s="33">
        <v>96.32820689556141</v>
      </c>
      <c r="F25" s="33"/>
      <c r="G25" s="32">
        <v>94.961</v>
      </c>
      <c r="H25" s="32">
        <v>87.048</v>
      </c>
      <c r="I25" s="32">
        <v>182.659</v>
      </c>
      <c r="J25" s="33">
        <v>109.8371013693594</v>
      </c>
      <c r="K25" s="33"/>
      <c r="L25" s="51">
        <f t="shared" si="0"/>
        <v>1.2540078704804163</v>
      </c>
      <c r="M25" s="51">
        <f t="shared" si="0"/>
        <v>1.2499892301727482</v>
      </c>
      <c r="N25" s="51">
        <f t="shared" si="0"/>
        <v>1.3359981275736719</v>
      </c>
      <c r="O25" s="80">
        <f t="shared" si="1"/>
        <v>6.880771075846568</v>
      </c>
    </row>
    <row r="26" spans="1:15" ht="12.75">
      <c r="A26" s="31" t="s">
        <v>15</v>
      </c>
      <c r="B26" s="32">
        <v>60858.489</v>
      </c>
      <c r="C26" s="32">
        <v>17382.256</v>
      </c>
      <c r="D26" s="32">
        <v>26729.552</v>
      </c>
      <c r="E26" s="33">
        <v>53.774930020591114</v>
      </c>
      <c r="F26" s="33"/>
      <c r="G26" s="32">
        <v>70741.809</v>
      </c>
      <c r="H26" s="32">
        <v>21497.284</v>
      </c>
      <c r="I26" s="32">
        <v>34633.26</v>
      </c>
      <c r="J26" s="33">
        <v>61.105281950966486</v>
      </c>
      <c r="K26" s="33"/>
      <c r="L26" s="51">
        <f t="shared" si="0"/>
        <v>1.1623983796245745</v>
      </c>
      <c r="M26" s="51">
        <f t="shared" si="0"/>
        <v>1.2367372796718676</v>
      </c>
      <c r="N26" s="51">
        <f t="shared" si="0"/>
        <v>1.2956917497158202</v>
      </c>
      <c r="O26" s="80">
        <f t="shared" si="1"/>
        <v>4.766935630790919</v>
      </c>
    </row>
    <row r="27" spans="1:15" ht="12.75">
      <c r="A27" s="31" t="s">
        <v>39</v>
      </c>
      <c r="B27" s="32">
        <v>1986.655</v>
      </c>
      <c r="C27" s="32">
        <v>1200.679</v>
      </c>
      <c r="D27" s="32">
        <v>1308.933</v>
      </c>
      <c r="E27" s="33">
        <v>9.01606507651087</v>
      </c>
      <c r="F27" s="33"/>
      <c r="G27" s="32">
        <v>3966.892</v>
      </c>
      <c r="H27" s="32">
        <v>2035.657</v>
      </c>
      <c r="I27" s="32">
        <v>2612.121</v>
      </c>
      <c r="J27" s="33">
        <v>28.31832671221136</v>
      </c>
      <c r="K27" s="33"/>
      <c r="L27" s="51">
        <f t="shared" si="0"/>
        <v>1.996769444115863</v>
      </c>
      <c r="M27" s="51">
        <f t="shared" si="0"/>
        <v>1.6954215073304353</v>
      </c>
      <c r="N27" s="51">
        <f t="shared" si="0"/>
        <v>1.9956109289016322</v>
      </c>
      <c r="O27" s="80">
        <f t="shared" si="1"/>
        <v>17.705887313171285</v>
      </c>
    </row>
    <row r="28" spans="1:15" ht="25.5">
      <c r="A28" s="141" t="s">
        <v>40</v>
      </c>
      <c r="B28" s="142">
        <v>1188.543</v>
      </c>
      <c r="C28" s="142">
        <v>526.602</v>
      </c>
      <c r="D28" s="142">
        <v>515.79</v>
      </c>
      <c r="E28" s="143">
        <v>-2.053163489694313</v>
      </c>
      <c r="F28" s="143"/>
      <c r="G28" s="142">
        <v>8721.556</v>
      </c>
      <c r="H28" s="142">
        <v>3500.873</v>
      </c>
      <c r="I28" s="142">
        <v>3854.422</v>
      </c>
      <c r="J28" s="143">
        <v>10.098881050526543</v>
      </c>
      <c r="K28" s="143"/>
      <c r="L28" s="144">
        <f t="shared" si="0"/>
        <v>7.338023108966189</v>
      </c>
      <c r="M28" s="144">
        <f t="shared" si="0"/>
        <v>6.648043493947991</v>
      </c>
      <c r="N28" s="144">
        <f t="shared" si="0"/>
        <v>7.472851354233312</v>
      </c>
      <c r="O28" s="145">
        <f t="shared" si="1"/>
        <v>12.406775933944779</v>
      </c>
    </row>
    <row r="29" spans="1:15" ht="12.75">
      <c r="A29" s="31" t="s">
        <v>212</v>
      </c>
      <c r="B29" s="32">
        <v>7059.839</v>
      </c>
      <c r="C29" s="32">
        <v>1841.507</v>
      </c>
      <c r="D29" s="32">
        <v>4000.304</v>
      </c>
      <c r="E29" s="33">
        <v>117.2299100682213</v>
      </c>
      <c r="F29" s="33"/>
      <c r="G29" s="32">
        <v>9542.356</v>
      </c>
      <c r="H29" s="32">
        <v>2471.064</v>
      </c>
      <c r="I29" s="32">
        <v>5850.666</v>
      </c>
      <c r="J29" s="33">
        <v>136.76707685434292</v>
      </c>
      <c r="K29" s="33"/>
      <c r="L29" s="51">
        <f t="shared" si="0"/>
        <v>1.3516393220865235</v>
      </c>
      <c r="M29" s="51">
        <f t="shared" si="0"/>
        <v>1.3418705440706984</v>
      </c>
      <c r="N29" s="51">
        <f t="shared" si="0"/>
        <v>1.4625553457937197</v>
      </c>
      <c r="O29" s="80">
        <f t="shared" si="1"/>
        <v>8.99377382239213</v>
      </c>
    </row>
    <row r="30" spans="1:15" ht="12.75">
      <c r="A30" s="31" t="s">
        <v>41</v>
      </c>
      <c r="B30" s="32">
        <v>198.6</v>
      </c>
      <c r="C30" s="32">
        <v>36.179</v>
      </c>
      <c r="D30" s="32">
        <v>21.755</v>
      </c>
      <c r="E30" s="33">
        <v>-39.868431963293624</v>
      </c>
      <c r="F30" s="33"/>
      <c r="G30" s="32">
        <v>227.991</v>
      </c>
      <c r="H30" s="32">
        <v>47.014</v>
      </c>
      <c r="I30" s="32">
        <v>55.387</v>
      </c>
      <c r="J30" s="33">
        <v>17.809588633173107</v>
      </c>
      <c r="K30" s="33"/>
      <c r="L30" s="51">
        <f t="shared" si="0"/>
        <v>1.1479909365558914</v>
      </c>
      <c r="M30" s="51">
        <f t="shared" si="0"/>
        <v>1.299483125570082</v>
      </c>
      <c r="N30" s="51">
        <f t="shared" si="0"/>
        <v>2.5459434612732705</v>
      </c>
      <c r="O30" s="80">
        <f t="shared" si="1"/>
        <v>95.91970154721075</v>
      </c>
    </row>
    <row r="31" spans="1:15" ht="12.75">
      <c r="A31" s="31" t="s">
        <v>42</v>
      </c>
      <c r="B31" s="32">
        <v>187.947</v>
      </c>
      <c r="C31" s="32">
        <v>60.27</v>
      </c>
      <c r="D31" s="32">
        <v>108.817</v>
      </c>
      <c r="E31" s="33">
        <v>80.54919528787124</v>
      </c>
      <c r="F31" s="33"/>
      <c r="G31" s="32">
        <v>561.81</v>
      </c>
      <c r="H31" s="32">
        <v>129.305</v>
      </c>
      <c r="I31" s="32">
        <v>240.133</v>
      </c>
      <c r="J31" s="33">
        <v>85.71052936854724</v>
      </c>
      <c r="K31" s="33"/>
      <c r="L31" s="51">
        <f t="shared" si="0"/>
        <v>2.989193762071222</v>
      </c>
      <c r="M31" s="51">
        <f t="shared" si="0"/>
        <v>2.1454289032686247</v>
      </c>
      <c r="N31" s="51">
        <f t="shared" si="0"/>
        <v>2.206759973165958</v>
      </c>
      <c r="O31" s="80">
        <f t="shared" si="1"/>
        <v>2.8586857296409853</v>
      </c>
    </row>
    <row r="32" spans="1:15" ht="12.75">
      <c r="A32" s="31"/>
      <c r="B32" s="32"/>
      <c r="C32" s="32"/>
      <c r="D32" s="32"/>
      <c r="E32" s="33"/>
      <c r="F32" s="33"/>
      <c r="G32" s="32"/>
      <c r="H32" s="32"/>
      <c r="I32" s="32"/>
      <c r="J32" s="33"/>
      <c r="K32" s="33"/>
      <c r="L32" s="51"/>
      <c r="M32" s="51"/>
      <c r="N32" s="51"/>
      <c r="O32" s="80"/>
    </row>
    <row r="33" spans="1:15" ht="12.75">
      <c r="A33" s="45" t="s">
        <v>43</v>
      </c>
      <c r="B33" s="46">
        <v>143836.073</v>
      </c>
      <c r="C33" s="46">
        <v>38992.249</v>
      </c>
      <c r="D33" s="46">
        <v>35455.441</v>
      </c>
      <c r="E33" s="47">
        <v>-9.070541173452213</v>
      </c>
      <c r="F33" s="47"/>
      <c r="G33" s="46">
        <v>327722.655</v>
      </c>
      <c r="H33" s="46">
        <v>81406.834</v>
      </c>
      <c r="I33" s="46">
        <v>84741.217</v>
      </c>
      <c r="J33" s="47">
        <v>4.095949733163678</v>
      </c>
      <c r="K33" s="47"/>
      <c r="L33" s="51">
        <f aca="true" t="shared" si="2" ref="L33:N50">G33/B33</f>
        <v>2.2784455120656695</v>
      </c>
      <c r="M33" s="51">
        <f t="shared" si="2"/>
        <v>2.087769648783275</v>
      </c>
      <c r="N33" s="51">
        <f t="shared" si="2"/>
        <v>2.390076518862084</v>
      </c>
      <c r="O33" s="81">
        <f t="shared" si="1"/>
        <v>14.479895818726444</v>
      </c>
    </row>
    <row r="34" spans="1:15" ht="12.75">
      <c r="A34" s="31" t="s">
        <v>44</v>
      </c>
      <c r="B34" s="32">
        <v>67172.131</v>
      </c>
      <c r="C34" s="32">
        <v>19125.178</v>
      </c>
      <c r="D34" s="32">
        <v>16212.218</v>
      </c>
      <c r="E34" s="33">
        <v>-15.231021640687473</v>
      </c>
      <c r="F34" s="33"/>
      <c r="G34" s="32">
        <v>125521.649</v>
      </c>
      <c r="H34" s="32">
        <v>34189.446</v>
      </c>
      <c r="I34" s="32">
        <v>31130.365</v>
      </c>
      <c r="J34" s="33">
        <v>-8.947442435890892</v>
      </c>
      <c r="K34" s="33"/>
      <c r="L34" s="51">
        <f t="shared" si="2"/>
        <v>1.8686566457151703</v>
      </c>
      <c r="M34" s="51">
        <f t="shared" si="2"/>
        <v>1.7876668128265265</v>
      </c>
      <c r="N34" s="51">
        <f t="shared" si="2"/>
        <v>1.9201792746680313</v>
      </c>
      <c r="O34" s="80">
        <f t="shared" si="1"/>
        <v>7.412592821588822</v>
      </c>
    </row>
    <row r="35" spans="1:15" ht="12.75">
      <c r="A35" s="31" t="s">
        <v>8</v>
      </c>
      <c r="B35" s="32">
        <v>6423.93</v>
      </c>
      <c r="C35" s="32">
        <v>1744.972</v>
      </c>
      <c r="D35" s="32">
        <v>1769.902</v>
      </c>
      <c r="E35" s="33">
        <v>1.4286762194465155</v>
      </c>
      <c r="F35" s="33"/>
      <c r="G35" s="32">
        <v>32381.045</v>
      </c>
      <c r="H35" s="32">
        <v>8814.233</v>
      </c>
      <c r="I35" s="32">
        <v>9329.299</v>
      </c>
      <c r="J35" s="33">
        <v>5.843571414551889</v>
      </c>
      <c r="K35" s="33"/>
      <c r="L35" s="51">
        <f t="shared" si="2"/>
        <v>5.040690823218808</v>
      </c>
      <c r="M35" s="51">
        <f t="shared" si="2"/>
        <v>5.051217440738304</v>
      </c>
      <c r="N35" s="51">
        <f t="shared" si="2"/>
        <v>5.271082240711633</v>
      </c>
      <c r="O35" s="80">
        <f t="shared" si="1"/>
        <v>4.352709075640041</v>
      </c>
    </row>
    <row r="36" spans="1:15" ht="12.75">
      <c r="A36" s="31" t="s">
        <v>45</v>
      </c>
      <c r="B36" s="32">
        <v>6339</v>
      </c>
      <c r="C36" s="32">
        <v>1119.31</v>
      </c>
      <c r="D36" s="32">
        <v>1071.94</v>
      </c>
      <c r="E36" s="33">
        <v>-4.232071544076248</v>
      </c>
      <c r="F36" s="33"/>
      <c r="G36" s="32">
        <v>24714.183</v>
      </c>
      <c r="H36" s="32">
        <v>4512.914</v>
      </c>
      <c r="I36" s="32">
        <v>3531.677</v>
      </c>
      <c r="J36" s="33">
        <v>-21.74286946305645</v>
      </c>
      <c r="K36" s="33"/>
      <c r="L36" s="51">
        <f t="shared" si="2"/>
        <v>3.898751064836725</v>
      </c>
      <c r="M36" s="51">
        <f t="shared" si="2"/>
        <v>4.03187142078602</v>
      </c>
      <c r="N36" s="51">
        <f t="shared" si="2"/>
        <v>3.2946592160008956</v>
      </c>
      <c r="O36" s="80">
        <f t="shared" si="1"/>
        <v>-18.28461594743524</v>
      </c>
    </row>
    <row r="37" spans="1:15" ht="12.75">
      <c r="A37" s="31" t="s">
        <v>46</v>
      </c>
      <c r="B37" s="32">
        <v>63544.597</v>
      </c>
      <c r="C37" s="32">
        <v>16838.125</v>
      </c>
      <c r="D37" s="32">
        <v>16192.27</v>
      </c>
      <c r="E37" s="33">
        <v>-3.835670539326671</v>
      </c>
      <c r="F37" s="33"/>
      <c r="G37" s="32">
        <v>141181.922</v>
      </c>
      <c r="H37" s="32">
        <v>32377.635</v>
      </c>
      <c r="I37" s="32">
        <v>37809.382</v>
      </c>
      <c r="J37" s="33">
        <v>16.776231494363316</v>
      </c>
      <c r="K37" s="33"/>
      <c r="L37" s="51">
        <f t="shared" si="2"/>
        <v>2.221776967127512</v>
      </c>
      <c r="M37" s="51">
        <f t="shared" si="2"/>
        <v>1.9228765079247243</v>
      </c>
      <c r="N37" s="51">
        <f t="shared" si="2"/>
        <v>2.335026651605982</v>
      </c>
      <c r="O37" s="80">
        <f t="shared" si="1"/>
        <v>21.43404123887671</v>
      </c>
    </row>
    <row r="38" spans="1:15" ht="12.75">
      <c r="A38" s="31" t="s">
        <v>47</v>
      </c>
      <c r="B38" s="32">
        <v>356.415</v>
      </c>
      <c r="C38" s="32">
        <v>164.664</v>
      </c>
      <c r="D38" s="32">
        <v>209.111</v>
      </c>
      <c r="E38" s="33">
        <v>26.992542389350447</v>
      </c>
      <c r="F38" s="33"/>
      <c r="G38" s="32">
        <v>3923.856</v>
      </c>
      <c r="H38" s="32">
        <v>1512.606</v>
      </c>
      <c r="I38" s="32">
        <v>2940.494</v>
      </c>
      <c r="J38" s="33">
        <v>94.39920243606068</v>
      </c>
      <c r="K38" s="33"/>
      <c r="L38" s="51">
        <f t="shared" si="2"/>
        <v>11.009233618113715</v>
      </c>
      <c r="M38" s="51">
        <f t="shared" si="2"/>
        <v>9.186015158140213</v>
      </c>
      <c r="N38" s="51">
        <f t="shared" si="2"/>
        <v>14.061881010563768</v>
      </c>
      <c r="O38" s="80">
        <f t="shared" si="1"/>
        <v>53.07922715654124</v>
      </c>
    </row>
    <row r="39" spans="1:15" ht="12.75">
      <c r="A39" s="31"/>
      <c r="B39" s="32"/>
      <c r="C39" s="32"/>
      <c r="D39" s="32"/>
      <c r="E39" s="33"/>
      <c r="F39" s="33"/>
      <c r="G39" s="32"/>
      <c r="H39" s="32"/>
      <c r="I39" s="32"/>
      <c r="J39" s="33"/>
      <c r="K39" s="33"/>
      <c r="L39" s="51"/>
      <c r="M39" s="51"/>
      <c r="N39" s="51"/>
      <c r="O39" s="80"/>
    </row>
    <row r="40" spans="1:15" ht="12.75">
      <c r="A40" s="45" t="s">
        <v>211</v>
      </c>
      <c r="B40" s="46">
        <v>3357.284</v>
      </c>
      <c r="C40" s="46">
        <v>586.908</v>
      </c>
      <c r="D40" s="46">
        <v>1646.237</v>
      </c>
      <c r="E40" s="47">
        <v>180.4931948448479</v>
      </c>
      <c r="F40" s="47"/>
      <c r="G40" s="46">
        <v>17231.612</v>
      </c>
      <c r="H40" s="46">
        <v>4332.245999999999</v>
      </c>
      <c r="I40" s="46">
        <v>7896.130999999999</v>
      </c>
      <c r="J40" s="47">
        <v>82.26414197162399</v>
      </c>
      <c r="K40" s="47"/>
      <c r="L40" s="51">
        <f t="shared" si="2"/>
        <v>5.132604807934032</v>
      </c>
      <c r="M40" s="51">
        <f t="shared" si="2"/>
        <v>7.381473757386164</v>
      </c>
      <c r="N40" s="51">
        <f t="shared" si="2"/>
        <v>4.796472804341051</v>
      </c>
      <c r="O40" s="81">
        <f t="shared" si="1"/>
        <v>-35.02011980274901</v>
      </c>
    </row>
    <row r="41" spans="1:15" ht="12.75">
      <c r="A41" s="31" t="s">
        <v>48</v>
      </c>
      <c r="B41" s="32">
        <v>3022.389</v>
      </c>
      <c r="C41" s="32">
        <v>474.736</v>
      </c>
      <c r="D41" s="32">
        <v>1522.43</v>
      </c>
      <c r="E41" s="33">
        <v>220.689814970847</v>
      </c>
      <c r="F41" s="33"/>
      <c r="G41" s="32">
        <v>12173.004</v>
      </c>
      <c r="H41" s="32">
        <v>2634.223</v>
      </c>
      <c r="I41" s="32">
        <v>6078.538</v>
      </c>
      <c r="J41" s="33">
        <v>130.75259763505213</v>
      </c>
      <c r="K41" s="33"/>
      <c r="L41" s="51">
        <f t="shared" si="2"/>
        <v>4.027609946965795</v>
      </c>
      <c r="M41" s="51">
        <f t="shared" si="2"/>
        <v>5.548816605439655</v>
      </c>
      <c r="N41" s="51">
        <f t="shared" si="2"/>
        <v>3.992655163127368</v>
      </c>
      <c r="O41" s="80">
        <f t="shared" si="1"/>
        <v>-28.04492476443968</v>
      </c>
    </row>
    <row r="42" spans="1:15" ht="12.75">
      <c r="A42" s="31" t="s">
        <v>49</v>
      </c>
      <c r="B42" s="32">
        <v>321.579</v>
      </c>
      <c r="C42" s="32">
        <v>110.118</v>
      </c>
      <c r="D42" s="32">
        <v>103.051</v>
      </c>
      <c r="E42" s="33">
        <v>-6.41766105450516</v>
      </c>
      <c r="F42" s="33"/>
      <c r="G42" s="32">
        <v>4988.14</v>
      </c>
      <c r="H42" s="32">
        <v>1678.989</v>
      </c>
      <c r="I42" s="32">
        <v>1721.571</v>
      </c>
      <c r="J42" s="33">
        <v>2.536169087468693</v>
      </c>
      <c r="K42" s="33"/>
      <c r="L42" s="51">
        <f t="shared" si="2"/>
        <v>15.51139844330631</v>
      </c>
      <c r="M42" s="51">
        <f t="shared" si="2"/>
        <v>15.247180297499048</v>
      </c>
      <c r="N42" s="51">
        <f t="shared" si="2"/>
        <v>16.706009645709404</v>
      </c>
      <c r="O42" s="80">
        <f t="shared" si="1"/>
        <v>9.567863170409574</v>
      </c>
    </row>
    <row r="43" spans="1:15" ht="12.75">
      <c r="A43" s="31" t="s">
        <v>20</v>
      </c>
      <c r="B43" s="32">
        <v>13.316</v>
      </c>
      <c r="C43" s="32">
        <v>2.054</v>
      </c>
      <c r="D43" s="32">
        <v>20.756</v>
      </c>
      <c r="E43" s="33">
        <v>910.5160662122689</v>
      </c>
      <c r="F43" s="33"/>
      <c r="G43" s="32">
        <v>70.468</v>
      </c>
      <c r="H43" s="32">
        <v>19.034</v>
      </c>
      <c r="I43" s="32">
        <v>96.022</v>
      </c>
      <c r="J43" s="33">
        <v>404.4762004833457</v>
      </c>
      <c r="K43" s="33"/>
      <c r="L43" s="51">
        <f t="shared" si="2"/>
        <v>5.291979573445479</v>
      </c>
      <c r="M43" s="51">
        <f t="shared" si="2"/>
        <v>9.266796494644597</v>
      </c>
      <c r="N43" s="51">
        <f t="shared" si="2"/>
        <v>4.626228560416266</v>
      </c>
      <c r="O43" s="80">
        <f t="shared" si="1"/>
        <v>-50.0773696380424</v>
      </c>
    </row>
    <row r="44" spans="1:15" ht="12.75">
      <c r="A44" s="31"/>
      <c r="B44" s="32"/>
      <c r="C44" s="32"/>
      <c r="D44" s="32"/>
      <c r="E44" s="33"/>
      <c r="F44" s="33"/>
      <c r="G44" s="32"/>
      <c r="H44" s="32"/>
      <c r="I44" s="32"/>
      <c r="J44" s="33"/>
      <c r="K44" s="33"/>
      <c r="L44" s="51"/>
      <c r="M44" s="51"/>
      <c r="N44" s="51"/>
      <c r="O44" s="80"/>
    </row>
    <row r="45" spans="1:15" ht="12.75">
      <c r="A45" s="45" t="s">
        <v>50</v>
      </c>
      <c r="B45" s="46">
        <v>74803.16399999999</v>
      </c>
      <c r="C45" s="46">
        <v>20597.042999999998</v>
      </c>
      <c r="D45" s="46">
        <v>26472.610999999997</v>
      </c>
      <c r="E45" s="47">
        <v>28.52626952325147</v>
      </c>
      <c r="F45" s="47"/>
      <c r="G45" s="46">
        <v>111578.418</v>
      </c>
      <c r="H45" s="46">
        <v>26640.266</v>
      </c>
      <c r="I45" s="46">
        <v>46079.293</v>
      </c>
      <c r="J45" s="47">
        <v>72.96859198027528</v>
      </c>
      <c r="K45" s="47"/>
      <c r="L45" s="51">
        <f t="shared" si="2"/>
        <v>1.491626985190092</v>
      </c>
      <c r="M45" s="51">
        <f t="shared" si="2"/>
        <v>1.2934024558767976</v>
      </c>
      <c r="N45" s="51">
        <f t="shared" si="2"/>
        <v>1.74064027911716</v>
      </c>
      <c r="O45" s="81">
        <f t="shared" si="1"/>
        <v>34.578396013418725</v>
      </c>
    </row>
    <row r="46" spans="1:15" ht="12.75">
      <c r="A46" s="31" t="s">
        <v>8</v>
      </c>
      <c r="B46" s="32">
        <v>37732.325</v>
      </c>
      <c r="C46" s="32">
        <v>9508.125</v>
      </c>
      <c r="D46" s="32">
        <v>18455.484</v>
      </c>
      <c r="E46" s="33">
        <v>94.10224413330704</v>
      </c>
      <c r="F46" s="33"/>
      <c r="G46" s="32">
        <v>39846.543</v>
      </c>
      <c r="H46" s="32">
        <v>8816.753</v>
      </c>
      <c r="I46" s="32">
        <v>29783.267</v>
      </c>
      <c r="J46" s="33">
        <v>237.80312321327364</v>
      </c>
      <c r="K46" s="33"/>
      <c r="L46" s="51">
        <f t="shared" si="2"/>
        <v>1.0560320096893048</v>
      </c>
      <c r="M46" s="51">
        <f t="shared" si="2"/>
        <v>0.9272861894432394</v>
      </c>
      <c r="N46" s="51">
        <f t="shared" si="2"/>
        <v>1.6137895381123573</v>
      </c>
      <c r="O46" s="80">
        <f t="shared" si="1"/>
        <v>74.03360003466759</v>
      </c>
    </row>
    <row r="47" spans="1:15" ht="12.75">
      <c r="A47" s="31" t="s">
        <v>51</v>
      </c>
      <c r="B47" s="32">
        <v>36919.556</v>
      </c>
      <c r="C47" s="32">
        <v>10984.365</v>
      </c>
      <c r="D47" s="32">
        <v>7956.616</v>
      </c>
      <c r="E47" s="33">
        <v>-27.56416961745171</v>
      </c>
      <c r="F47" s="33"/>
      <c r="G47" s="32">
        <v>71484.12</v>
      </c>
      <c r="H47" s="32">
        <v>17664.549</v>
      </c>
      <c r="I47" s="32">
        <v>16130.613</v>
      </c>
      <c r="J47" s="33">
        <v>-8.683697500570204</v>
      </c>
      <c r="K47" s="33"/>
      <c r="L47" s="51">
        <f t="shared" si="2"/>
        <v>1.9362128840336</v>
      </c>
      <c r="M47" s="51">
        <f t="shared" si="2"/>
        <v>1.6081538623306855</v>
      </c>
      <c r="N47" s="51">
        <f t="shared" si="2"/>
        <v>2.0273207856204194</v>
      </c>
      <c r="O47" s="80">
        <f t="shared" si="1"/>
        <v>26.065100679000853</v>
      </c>
    </row>
    <row r="48" spans="1:15" ht="12.75">
      <c r="A48" s="31" t="s">
        <v>20</v>
      </c>
      <c r="B48" s="32">
        <v>151.283</v>
      </c>
      <c r="C48" s="32">
        <v>104.553</v>
      </c>
      <c r="D48" s="32">
        <v>60.511</v>
      </c>
      <c r="E48" s="33">
        <v>-42.12409017436133</v>
      </c>
      <c r="F48" s="33"/>
      <c r="G48" s="32">
        <v>247.755</v>
      </c>
      <c r="H48" s="32">
        <v>158.964</v>
      </c>
      <c r="I48" s="32">
        <v>165.413</v>
      </c>
      <c r="J48" s="33">
        <v>4.056893384665727</v>
      </c>
      <c r="K48" s="33"/>
      <c r="L48" s="51">
        <f t="shared" si="2"/>
        <v>1.6376922720993106</v>
      </c>
      <c r="M48" s="51">
        <f t="shared" si="2"/>
        <v>1.5204154830564403</v>
      </c>
      <c r="N48" s="51">
        <f t="shared" si="2"/>
        <v>2.7336021549800864</v>
      </c>
      <c r="O48" s="80">
        <f t="shared" si="1"/>
        <v>79.79310165171547</v>
      </c>
    </row>
    <row r="49" spans="1:15" ht="12.75">
      <c r="A49" s="31"/>
      <c r="B49" s="32"/>
      <c r="C49" s="32"/>
      <c r="D49" s="32"/>
      <c r="E49" s="33"/>
      <c r="F49" s="33"/>
      <c r="G49" s="32"/>
      <c r="H49" s="32"/>
      <c r="I49" s="32"/>
      <c r="J49" s="33"/>
      <c r="K49" s="33"/>
      <c r="L49" s="51"/>
      <c r="M49" s="51"/>
      <c r="N49" s="51"/>
      <c r="O49" s="80"/>
    </row>
    <row r="50" spans="1:15" ht="12.75">
      <c r="A50" s="83" t="s">
        <v>52</v>
      </c>
      <c r="B50" s="84">
        <v>4476.769</v>
      </c>
      <c r="C50" s="84">
        <v>1732.35</v>
      </c>
      <c r="D50" s="84">
        <v>1071.203</v>
      </c>
      <c r="E50" s="85">
        <v>-38.16474730856928</v>
      </c>
      <c r="F50" s="85"/>
      <c r="G50" s="84">
        <v>11395.208</v>
      </c>
      <c r="H50" s="84">
        <v>3670.086</v>
      </c>
      <c r="I50" s="84">
        <v>2783.512</v>
      </c>
      <c r="J50" s="85">
        <v>-24.156763628972172</v>
      </c>
      <c r="K50" s="85"/>
      <c r="L50" s="38">
        <f t="shared" si="2"/>
        <v>2.5454089768759567</v>
      </c>
      <c r="M50" s="38">
        <f t="shared" si="2"/>
        <v>2.1185591826132133</v>
      </c>
      <c r="N50" s="38">
        <f t="shared" si="2"/>
        <v>2.5984916024320324</v>
      </c>
      <c r="O50" s="86">
        <f t="shared" si="1"/>
        <v>22.653717854925777</v>
      </c>
    </row>
    <row r="51" spans="1:15" ht="12.75">
      <c r="A51" s="31" t="s">
        <v>273</v>
      </c>
      <c r="B51" s="31"/>
      <c r="C51" s="31"/>
      <c r="D51" s="31"/>
      <c r="E51" s="31"/>
      <c r="F51" s="31"/>
      <c r="G51" s="31"/>
      <c r="H51" s="31"/>
      <c r="I51" s="31"/>
      <c r="J51" s="31"/>
      <c r="K51" s="31"/>
      <c r="L51" s="82"/>
      <c r="M51" s="82"/>
      <c r="N51" s="82"/>
      <c r="O51" s="82"/>
    </row>
    <row r="52" spans="1:15" ht="12.75">
      <c r="A52" s="12"/>
      <c r="B52" s="39"/>
      <c r="C52" s="39"/>
      <c r="D52" s="39"/>
      <c r="E52" s="39"/>
      <c r="F52" s="39"/>
      <c r="G52" s="39"/>
      <c r="H52" s="39"/>
      <c r="I52" s="39"/>
      <c r="J52" s="39"/>
      <c r="K52" s="39"/>
      <c r="L52" s="39"/>
      <c r="M52" s="39"/>
      <c r="N52" s="39"/>
      <c r="O52" s="39"/>
    </row>
    <row r="53" spans="1:15" ht="12.75">
      <c r="A53" s="39"/>
      <c r="B53" s="39"/>
      <c r="C53" s="39"/>
      <c r="D53" s="39"/>
      <c r="E53" s="39"/>
      <c r="F53" s="39"/>
      <c r="G53" s="39"/>
      <c r="H53" s="39"/>
      <c r="I53" s="39"/>
      <c r="J53" s="39"/>
      <c r="K53" s="39"/>
      <c r="L53" s="39"/>
      <c r="M53" s="39"/>
      <c r="N53" s="39"/>
      <c r="O53" s="39"/>
    </row>
    <row r="54" spans="1:15" ht="12.75">
      <c r="A54" s="39"/>
      <c r="B54" s="39"/>
      <c r="C54" s="39"/>
      <c r="D54" s="39"/>
      <c r="E54" s="39"/>
      <c r="F54" s="39"/>
      <c r="G54" s="39"/>
      <c r="H54" s="39"/>
      <c r="I54" s="39"/>
      <c r="J54" s="39"/>
      <c r="K54" s="39"/>
      <c r="L54" s="39"/>
      <c r="M54" s="39"/>
      <c r="N54" s="39"/>
      <c r="O54" s="39"/>
    </row>
    <row r="55" spans="1:15" ht="12.75">
      <c r="A55" s="39"/>
      <c r="B55" s="39"/>
      <c r="C55" s="39"/>
      <c r="D55" s="39"/>
      <c r="E55" s="39"/>
      <c r="F55" s="39"/>
      <c r="G55" s="39"/>
      <c r="H55" s="39"/>
      <c r="I55" s="39"/>
      <c r="J55" s="39"/>
      <c r="K55" s="39"/>
      <c r="L55" s="39"/>
      <c r="M55" s="39"/>
      <c r="N55" s="39"/>
      <c r="O55" s="39"/>
    </row>
    <row r="56" spans="1:15" ht="12.75">
      <c r="A56" s="39"/>
      <c r="B56" s="39"/>
      <c r="C56" s="39"/>
      <c r="D56" s="39"/>
      <c r="E56" s="39"/>
      <c r="F56" s="39"/>
      <c r="G56" s="39"/>
      <c r="H56" s="39"/>
      <c r="I56" s="39"/>
      <c r="J56" s="39"/>
      <c r="K56" s="39"/>
      <c r="L56" s="39"/>
      <c r="M56" s="39"/>
      <c r="N56" s="39"/>
      <c r="O56" s="39"/>
    </row>
    <row r="60" ht="12.75">
      <c r="A60" s="6"/>
    </row>
  </sheetData>
  <sheetProtection/>
  <mergeCells count="12">
    <mergeCell ref="A4:A6"/>
    <mergeCell ref="A2:O2"/>
    <mergeCell ref="A1:O1"/>
    <mergeCell ref="B5:B6"/>
    <mergeCell ref="G5:G6"/>
    <mergeCell ref="L5:L6"/>
    <mergeCell ref="M5:O5"/>
    <mergeCell ref="C5:E5"/>
    <mergeCell ref="H5:J5"/>
    <mergeCell ref="B4:E4"/>
    <mergeCell ref="G4:J4"/>
    <mergeCell ref="L4:O4"/>
  </mergeCells>
  <printOptions/>
  <pageMargins left="1.2598425196850394" right="0.7086614173228347" top="0.7480314960629921" bottom="0.7480314960629921" header="0.31496062992125984" footer="0.31496062992125984"/>
  <pageSetup horizontalDpi="600" verticalDpi="600" orientation="landscape" scale="71" r:id="rId1"/>
  <headerFooter>
    <oddFooter>&amp;C&amp;"Arial,Normal"&amp;10 6</oddFooter>
  </headerFooter>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A1" sqref="A1:I40"/>
    </sheetView>
  </sheetViews>
  <sheetFormatPr defaultColWidth="11.421875" defaultRowHeight="15"/>
  <sheetData>
    <row r="1" spans="1:9" ht="15">
      <c r="A1" s="94"/>
      <c r="B1" s="94"/>
      <c r="C1" s="94"/>
      <c r="D1" s="94"/>
      <c r="E1" s="94"/>
      <c r="F1" s="94"/>
      <c r="G1" s="94"/>
      <c r="H1" s="94"/>
      <c r="I1" s="94"/>
    </row>
    <row r="2" spans="1:9" ht="15">
      <c r="A2" s="94"/>
      <c r="B2" s="94"/>
      <c r="C2" s="94"/>
      <c r="D2" s="94"/>
      <c r="E2" s="94"/>
      <c r="F2" s="94"/>
      <c r="G2" s="94"/>
      <c r="H2" s="94"/>
      <c r="I2" s="94"/>
    </row>
    <row r="3" spans="1:9" ht="15">
      <c r="A3" s="94"/>
      <c r="B3" s="94"/>
      <c r="C3" s="94"/>
      <c r="D3" s="94"/>
      <c r="E3" s="94"/>
      <c r="F3" s="94"/>
      <c r="G3" s="94"/>
      <c r="H3" s="94"/>
      <c r="I3" s="94"/>
    </row>
    <row r="4" spans="1:9" ht="15">
      <c r="A4" s="94"/>
      <c r="B4" s="94"/>
      <c r="C4" s="94"/>
      <c r="D4" s="94"/>
      <c r="E4" s="94"/>
      <c r="F4" s="94"/>
      <c r="G4" s="94"/>
      <c r="H4" s="94"/>
      <c r="I4" s="94"/>
    </row>
    <row r="5" spans="1:9" ht="15">
      <c r="A5" s="94"/>
      <c r="B5" s="94"/>
      <c r="C5" s="94"/>
      <c r="D5" s="94"/>
      <c r="E5" s="94"/>
      <c r="F5" s="94"/>
      <c r="G5" s="94"/>
      <c r="H5" s="94"/>
      <c r="I5" s="94"/>
    </row>
    <row r="6" spans="1:9" ht="15">
      <c r="A6" s="94"/>
      <c r="B6" s="94"/>
      <c r="C6" s="94"/>
      <c r="D6" s="94"/>
      <c r="E6" s="94"/>
      <c r="F6" s="94"/>
      <c r="G6" s="94"/>
      <c r="H6" s="94"/>
      <c r="I6" s="94"/>
    </row>
    <row r="7" spans="1:9" ht="15">
      <c r="A7" s="94"/>
      <c r="B7" s="94"/>
      <c r="C7" s="94"/>
      <c r="D7" s="94"/>
      <c r="E7" s="94"/>
      <c r="F7" s="94"/>
      <c r="G7" s="94"/>
      <c r="H7" s="94"/>
      <c r="I7" s="94"/>
    </row>
    <row r="8" spans="1:9" ht="15">
      <c r="A8" s="94"/>
      <c r="B8" s="94"/>
      <c r="C8" s="94"/>
      <c r="D8" s="94"/>
      <c r="E8" s="94"/>
      <c r="F8" s="94"/>
      <c r="G8" s="94"/>
      <c r="H8" s="94"/>
      <c r="I8" s="94"/>
    </row>
    <row r="9" spans="1:9" ht="15">
      <c r="A9" s="94"/>
      <c r="B9" s="94"/>
      <c r="C9" s="94"/>
      <c r="D9" s="94"/>
      <c r="E9" s="94"/>
      <c r="F9" s="94"/>
      <c r="G9" s="94"/>
      <c r="H9" s="94"/>
      <c r="I9" s="94"/>
    </row>
    <row r="10" spans="1:9" ht="15">
      <c r="A10" s="94"/>
      <c r="B10" s="94"/>
      <c r="C10" s="94"/>
      <c r="D10" s="94"/>
      <c r="E10" s="94"/>
      <c r="F10" s="94"/>
      <c r="G10" s="94"/>
      <c r="H10" s="94"/>
      <c r="I10" s="94"/>
    </row>
    <row r="11" spans="1:9" ht="15">
      <c r="A11" s="94"/>
      <c r="B11" s="94"/>
      <c r="C11" s="94"/>
      <c r="D11" s="94"/>
      <c r="E11" s="94"/>
      <c r="F11" s="94"/>
      <c r="G11" s="94"/>
      <c r="H11" s="94"/>
      <c r="I11" s="94"/>
    </row>
    <row r="12" spans="1:9" ht="15">
      <c r="A12" s="94"/>
      <c r="B12" s="94"/>
      <c r="C12" s="94"/>
      <c r="D12" s="94"/>
      <c r="E12" s="94"/>
      <c r="F12" s="94"/>
      <c r="G12" s="94"/>
      <c r="H12" s="94"/>
      <c r="I12" s="94"/>
    </row>
    <row r="13" spans="1:9" ht="15">
      <c r="A13" s="94"/>
      <c r="B13" s="94"/>
      <c r="C13" s="94"/>
      <c r="D13" s="94"/>
      <c r="E13" s="94"/>
      <c r="F13" s="94"/>
      <c r="G13" s="94"/>
      <c r="H13" s="94"/>
      <c r="I13" s="94"/>
    </row>
    <row r="14" spans="1:9" ht="15">
      <c r="A14" s="94"/>
      <c r="B14" s="94"/>
      <c r="C14" s="94"/>
      <c r="D14" s="94"/>
      <c r="E14" s="94"/>
      <c r="F14" s="94"/>
      <c r="G14" s="94"/>
      <c r="H14" s="94"/>
      <c r="I14" s="94"/>
    </row>
    <row r="15" spans="1:9" ht="15">
      <c r="A15" s="94"/>
      <c r="B15" s="94"/>
      <c r="C15" s="94"/>
      <c r="D15" s="94"/>
      <c r="E15" s="94"/>
      <c r="F15" s="94"/>
      <c r="G15" s="94"/>
      <c r="H15" s="94"/>
      <c r="I15" s="94"/>
    </row>
    <row r="16" spans="1:9" ht="15">
      <c r="A16" s="94"/>
      <c r="B16" s="94"/>
      <c r="C16" s="94"/>
      <c r="D16" s="94"/>
      <c r="E16" s="94"/>
      <c r="F16" s="94"/>
      <c r="G16" s="94"/>
      <c r="H16" s="94"/>
      <c r="I16" s="94"/>
    </row>
    <row r="17" spans="1:9" ht="15">
      <c r="A17" s="94"/>
      <c r="B17" s="94"/>
      <c r="C17" s="94"/>
      <c r="D17" s="94"/>
      <c r="E17" s="94"/>
      <c r="F17" s="94"/>
      <c r="G17" s="94"/>
      <c r="H17" s="94"/>
      <c r="I17" s="94"/>
    </row>
    <row r="18" spans="1:10" ht="21">
      <c r="A18" s="94"/>
      <c r="B18" s="94"/>
      <c r="C18" s="94"/>
      <c r="D18" s="94"/>
      <c r="E18" s="94"/>
      <c r="F18" s="94"/>
      <c r="G18" s="94"/>
      <c r="H18" s="94"/>
      <c r="I18" s="94"/>
      <c r="J18" s="160"/>
    </row>
    <row r="19" spans="1:9" ht="15">
      <c r="A19" s="94"/>
      <c r="B19" s="94"/>
      <c r="C19" s="94"/>
      <c r="D19" s="94"/>
      <c r="E19" s="94"/>
      <c r="F19" s="94"/>
      <c r="G19" s="94"/>
      <c r="H19" s="94"/>
      <c r="I19" s="94"/>
    </row>
    <row r="20" spans="1:9" ht="15">
      <c r="A20" s="94"/>
      <c r="B20" s="94"/>
      <c r="C20" s="94"/>
      <c r="D20" s="94"/>
      <c r="E20" s="94"/>
      <c r="F20" s="94"/>
      <c r="G20" s="94"/>
      <c r="H20" s="94"/>
      <c r="I20" s="94"/>
    </row>
    <row r="21" spans="1:9" ht="15">
      <c r="A21" s="94"/>
      <c r="B21" s="94"/>
      <c r="C21" s="94"/>
      <c r="D21" s="94"/>
      <c r="E21" s="94"/>
      <c r="F21" s="94"/>
      <c r="G21" s="94"/>
      <c r="H21" s="94"/>
      <c r="I21" s="94"/>
    </row>
    <row r="22" spans="1:9" ht="15">
      <c r="A22" s="94"/>
      <c r="B22" s="94"/>
      <c r="C22" s="94"/>
      <c r="D22" s="94"/>
      <c r="E22" s="94"/>
      <c r="F22" s="94"/>
      <c r="G22" s="94"/>
      <c r="H22" s="94"/>
      <c r="I22" s="94"/>
    </row>
    <row r="23" spans="1:9" ht="15">
      <c r="A23" s="94"/>
      <c r="B23" s="94"/>
      <c r="C23" s="94"/>
      <c r="D23" s="94"/>
      <c r="E23" s="94"/>
      <c r="F23" s="94"/>
      <c r="G23" s="94"/>
      <c r="H23" s="94"/>
      <c r="I23" s="94"/>
    </row>
    <row r="24" spans="1:9" ht="15">
      <c r="A24" s="94"/>
      <c r="B24" s="94"/>
      <c r="C24" s="94"/>
      <c r="D24" s="94"/>
      <c r="E24" s="94"/>
      <c r="F24" s="94"/>
      <c r="G24" s="94"/>
      <c r="H24" s="94"/>
      <c r="I24" s="94"/>
    </row>
    <row r="25" spans="1:9" ht="15">
      <c r="A25" s="94"/>
      <c r="B25" s="94"/>
      <c r="C25" s="94"/>
      <c r="D25" s="94"/>
      <c r="E25" s="94"/>
      <c r="F25" s="94"/>
      <c r="G25" s="94"/>
      <c r="H25" s="94"/>
      <c r="I25" s="94"/>
    </row>
    <row r="26" spans="1:9" ht="15">
      <c r="A26" s="94"/>
      <c r="B26" s="94"/>
      <c r="C26" s="94"/>
      <c r="D26" s="94"/>
      <c r="E26" s="94"/>
      <c r="F26" s="94"/>
      <c r="G26" s="94"/>
      <c r="H26" s="94"/>
      <c r="I26" s="94"/>
    </row>
    <row r="27" spans="1:9" ht="15">
      <c r="A27" s="94"/>
      <c r="B27" s="94"/>
      <c r="C27" s="94"/>
      <c r="D27" s="94"/>
      <c r="E27" s="94"/>
      <c r="F27" s="94"/>
      <c r="G27" s="94"/>
      <c r="H27" s="94"/>
      <c r="I27" s="94"/>
    </row>
    <row r="28" spans="1:9" ht="15">
      <c r="A28" s="94"/>
      <c r="B28" s="94"/>
      <c r="C28" s="94"/>
      <c r="D28" s="94"/>
      <c r="E28" s="94"/>
      <c r="F28" s="94"/>
      <c r="G28" s="94"/>
      <c r="H28" s="94"/>
      <c r="I28" s="94"/>
    </row>
    <row r="29" spans="1:9" ht="15">
      <c r="A29" s="94"/>
      <c r="B29" s="94"/>
      <c r="C29" s="94"/>
      <c r="D29" s="94"/>
      <c r="E29" s="94"/>
      <c r="F29" s="94"/>
      <c r="G29" s="94"/>
      <c r="H29" s="94"/>
      <c r="I29" s="94"/>
    </row>
    <row r="30" spans="1:9" ht="15">
      <c r="A30" s="94"/>
      <c r="B30" s="94"/>
      <c r="C30" s="94"/>
      <c r="D30" s="94"/>
      <c r="E30" s="94"/>
      <c r="F30" s="94"/>
      <c r="G30" s="94"/>
      <c r="H30" s="94"/>
      <c r="I30" s="94"/>
    </row>
  </sheetData>
  <sheetProtection/>
  <printOptions horizontalCentered="1"/>
  <pageMargins left="0.7086614173228347" right="0.7086614173228347" top="1.2598425196850394" bottom="0.7480314960629921" header="0.31496062992125984" footer="0.31496062992125984"/>
  <pageSetup orientation="portrait" scale="80"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M1"/>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bestFit="1" customWidth="1"/>
    <col min="6" max="6" width="11.421875" style="5" customWidth="1"/>
    <col min="7" max="7" width="11.00390625" style="5" bestFit="1" customWidth="1"/>
    <col min="8" max="8" width="14.421875" style="5" customWidth="1"/>
    <col min="9" max="9" width="14.00390625" style="5" customWidth="1"/>
    <col min="10" max="10" width="12.7109375" style="5" customWidth="1"/>
    <col min="11" max="11" width="11.8515625" style="5" bestFit="1" customWidth="1"/>
    <col min="12" max="13" width="11.57421875" style="5" bestFit="1" customWidth="1"/>
    <col min="14" max="16384" width="11.421875" style="5" customWidth="1"/>
  </cols>
  <sheetData>
    <row r="1" spans="1:14" ht="12.75">
      <c r="A1" s="200" t="s">
        <v>279</v>
      </c>
      <c r="B1" s="200"/>
      <c r="C1" s="200"/>
      <c r="D1" s="200"/>
      <c r="E1" s="200"/>
      <c r="F1" s="200"/>
      <c r="G1" s="200"/>
      <c r="H1" s="200"/>
      <c r="I1" s="200"/>
      <c r="J1" s="200"/>
      <c r="K1" s="200"/>
      <c r="L1" s="200"/>
      <c r="M1" s="200"/>
      <c r="N1" s="39"/>
    </row>
    <row r="2" spans="1:14" s="15" customFormat="1" ht="12.75">
      <c r="A2" s="200" t="s">
        <v>264</v>
      </c>
      <c r="B2" s="200"/>
      <c r="C2" s="200"/>
      <c r="D2" s="200"/>
      <c r="E2" s="200"/>
      <c r="F2" s="200"/>
      <c r="G2" s="200"/>
      <c r="H2" s="200"/>
      <c r="I2" s="200"/>
      <c r="J2" s="200"/>
      <c r="K2" s="200"/>
      <c r="L2" s="200"/>
      <c r="M2" s="200"/>
      <c r="N2" s="39"/>
    </row>
    <row r="3" spans="1:14" s="15" customFormat="1" ht="12.75">
      <c r="A3" s="95"/>
      <c r="B3" s="95"/>
      <c r="C3" s="95"/>
      <c r="D3" s="95"/>
      <c r="E3" s="95"/>
      <c r="F3" s="95"/>
      <c r="G3" s="95"/>
      <c r="H3" s="95"/>
      <c r="I3" s="95"/>
      <c r="J3" s="95"/>
      <c r="K3" s="95"/>
      <c r="L3" s="95"/>
      <c r="M3" s="95"/>
      <c r="N3" s="39"/>
    </row>
    <row r="4" spans="1:14" ht="12.75">
      <c r="A4" s="208" t="s">
        <v>250</v>
      </c>
      <c r="B4" s="211" t="s">
        <v>0</v>
      </c>
      <c r="C4" s="211"/>
      <c r="D4" s="211"/>
      <c r="E4" s="211"/>
      <c r="F4" s="211"/>
      <c r="G4" s="211"/>
      <c r="H4" s="211" t="s">
        <v>414</v>
      </c>
      <c r="I4" s="211"/>
      <c r="J4" s="211"/>
      <c r="K4" s="211"/>
      <c r="L4" s="211"/>
      <c r="M4" s="211"/>
      <c r="N4" s="39"/>
    </row>
    <row r="5" spans="1:14" ht="12.75">
      <c r="A5" s="209"/>
      <c r="B5" s="209">
        <v>2010</v>
      </c>
      <c r="C5" s="212" t="s">
        <v>327</v>
      </c>
      <c r="D5" s="212"/>
      <c r="E5" s="212"/>
      <c r="F5" s="212"/>
      <c r="G5" s="212"/>
      <c r="H5" s="209">
        <v>2010</v>
      </c>
      <c r="I5" s="211" t="str">
        <f>+C5</f>
        <v>Enero- mayo</v>
      </c>
      <c r="J5" s="211"/>
      <c r="K5" s="211"/>
      <c r="L5" s="211"/>
      <c r="M5" s="211"/>
      <c r="N5" s="39"/>
    </row>
    <row r="6" spans="1:14" ht="12.75">
      <c r="A6" s="210"/>
      <c r="B6" s="210"/>
      <c r="C6" s="101">
        <v>2010</v>
      </c>
      <c r="D6" s="101">
        <v>2011</v>
      </c>
      <c r="E6" s="101" t="s">
        <v>53</v>
      </c>
      <c r="F6" s="101" t="s">
        <v>55</v>
      </c>
      <c r="G6" s="101" t="s">
        <v>64</v>
      </c>
      <c r="H6" s="210"/>
      <c r="I6" s="101">
        <v>2010</v>
      </c>
      <c r="J6" s="101">
        <v>2011</v>
      </c>
      <c r="K6" s="101" t="s">
        <v>53</v>
      </c>
      <c r="L6" s="101" t="s">
        <v>420</v>
      </c>
      <c r="M6" s="102" t="s">
        <v>64</v>
      </c>
      <c r="N6" s="39"/>
    </row>
    <row r="7" spans="1:14" ht="12.75">
      <c r="A7" s="82" t="s">
        <v>213</v>
      </c>
      <c r="B7" s="96">
        <v>867722092</v>
      </c>
      <c r="C7" s="96">
        <v>614573278</v>
      </c>
      <c r="D7" s="96">
        <v>602009138</v>
      </c>
      <c r="E7" s="97">
        <v>-2</v>
      </c>
      <c r="F7" s="97">
        <v>40.20338879914128</v>
      </c>
      <c r="G7" s="97">
        <v>34.7729580579296</v>
      </c>
      <c r="H7" s="96">
        <v>1458219169</v>
      </c>
      <c r="I7" s="96">
        <v>1092664872</v>
      </c>
      <c r="J7" s="96">
        <v>822452903</v>
      </c>
      <c r="K7" s="97">
        <v>-24.7</v>
      </c>
      <c r="L7" s="98">
        <v>46.668922069180226</v>
      </c>
      <c r="M7" s="97">
        <v>38.44193493265013</v>
      </c>
      <c r="N7" s="39"/>
    </row>
    <row r="8" spans="1:14" ht="12.75">
      <c r="A8" s="82" t="s">
        <v>56</v>
      </c>
      <c r="B8" s="96">
        <v>208717117</v>
      </c>
      <c r="C8" s="96">
        <v>142922890</v>
      </c>
      <c r="D8" s="96">
        <v>179722099</v>
      </c>
      <c r="E8" s="97">
        <v>25.7</v>
      </c>
      <c r="F8" s="97">
        <v>9.34955150289971</v>
      </c>
      <c r="G8" s="97">
        <v>10.381020180810063</v>
      </c>
      <c r="H8" s="96">
        <v>262921015</v>
      </c>
      <c r="I8" s="96">
        <v>189376642</v>
      </c>
      <c r="J8" s="96">
        <v>185582437</v>
      </c>
      <c r="K8" s="97">
        <v>-2</v>
      </c>
      <c r="L8" s="98">
        <v>8.088485292882229</v>
      </c>
      <c r="M8" s="97">
        <v>8.674232824486294</v>
      </c>
      <c r="N8" s="39"/>
    </row>
    <row r="9" spans="1:14" ht="12.75">
      <c r="A9" s="82" t="s">
        <v>57</v>
      </c>
      <c r="B9" s="96">
        <v>113803081</v>
      </c>
      <c r="C9" s="96">
        <v>78971143</v>
      </c>
      <c r="D9" s="96">
        <v>88649657</v>
      </c>
      <c r="E9" s="97">
        <v>12.3</v>
      </c>
      <c r="F9" s="97">
        <v>5.1660358163857305</v>
      </c>
      <c r="G9" s="97">
        <v>5.120538227960993</v>
      </c>
      <c r="H9" s="96">
        <v>174198160</v>
      </c>
      <c r="I9" s="96">
        <v>138304165</v>
      </c>
      <c r="J9" s="96">
        <v>123373162</v>
      </c>
      <c r="K9" s="97">
        <v>-10.8</v>
      </c>
      <c r="L9" s="98">
        <v>5.907123459010626</v>
      </c>
      <c r="M9" s="97">
        <v>5.766534531934534</v>
      </c>
      <c r="N9" s="39"/>
    </row>
    <row r="10" spans="1:14" ht="12.75">
      <c r="A10" s="82" t="s">
        <v>416</v>
      </c>
      <c r="B10" s="96">
        <v>59664539</v>
      </c>
      <c r="C10" s="96">
        <v>45970264</v>
      </c>
      <c r="D10" s="96">
        <v>66604037</v>
      </c>
      <c r="E10" s="97">
        <v>44.9</v>
      </c>
      <c r="F10" s="97">
        <v>3.0072254407246906</v>
      </c>
      <c r="G10" s="97">
        <v>3.847149883445442</v>
      </c>
      <c r="H10" s="96">
        <v>134895822</v>
      </c>
      <c r="I10" s="96">
        <v>109486164</v>
      </c>
      <c r="J10" s="96">
        <v>114967396</v>
      </c>
      <c r="K10" s="97">
        <v>5</v>
      </c>
      <c r="L10" s="98">
        <v>4.676274845385059</v>
      </c>
      <c r="M10" s="97">
        <v>5.373644059480231</v>
      </c>
      <c r="N10" s="39"/>
    </row>
    <row r="11" spans="1:14" ht="12.75">
      <c r="A11" s="82" t="s">
        <v>60</v>
      </c>
      <c r="B11" s="96">
        <v>102049128</v>
      </c>
      <c r="C11" s="96">
        <v>78424763</v>
      </c>
      <c r="D11" s="96">
        <v>82012945</v>
      </c>
      <c r="E11" s="97">
        <v>4.6</v>
      </c>
      <c r="F11" s="97">
        <v>5.130293410462128</v>
      </c>
      <c r="G11" s="97">
        <v>4.737191708030663</v>
      </c>
      <c r="H11" s="96">
        <v>116580593</v>
      </c>
      <c r="I11" s="96">
        <v>92567699</v>
      </c>
      <c r="J11" s="96">
        <v>87308380</v>
      </c>
      <c r="K11" s="97">
        <v>-5.7</v>
      </c>
      <c r="L11" s="98">
        <v>3.9536685414320996</v>
      </c>
      <c r="M11" s="97">
        <v>4.080845299217203</v>
      </c>
      <c r="N11" s="39"/>
    </row>
    <row r="12" spans="1:14" ht="12.75">
      <c r="A12" s="82" t="s">
        <v>59</v>
      </c>
      <c r="B12" s="96">
        <v>31959209</v>
      </c>
      <c r="C12" s="96">
        <v>22789498</v>
      </c>
      <c r="D12" s="96">
        <v>44875546</v>
      </c>
      <c r="E12" s="97">
        <v>96.9</v>
      </c>
      <c r="F12" s="97">
        <v>1.4908149791557528</v>
      </c>
      <c r="G12" s="97">
        <v>2.5920793894738026</v>
      </c>
      <c r="H12" s="96">
        <v>70484592</v>
      </c>
      <c r="I12" s="96">
        <v>58364537</v>
      </c>
      <c r="J12" s="96">
        <v>68505755</v>
      </c>
      <c r="K12" s="97">
        <v>17.4</v>
      </c>
      <c r="L12" s="98">
        <v>2.4928137607930583</v>
      </c>
      <c r="M12" s="97">
        <v>3.2019994903247015</v>
      </c>
      <c r="N12" s="39"/>
    </row>
    <row r="13" spans="1:14" ht="12.75">
      <c r="A13" s="82" t="s">
        <v>58</v>
      </c>
      <c r="B13" s="96">
        <v>41132785</v>
      </c>
      <c r="C13" s="96">
        <v>32918217</v>
      </c>
      <c r="D13" s="96">
        <v>40566556</v>
      </c>
      <c r="E13" s="97">
        <v>23.2</v>
      </c>
      <c r="F13" s="97">
        <v>2.153402895961093</v>
      </c>
      <c r="G13" s="97">
        <v>2.343185611814836</v>
      </c>
      <c r="H13" s="96">
        <v>72173111</v>
      </c>
      <c r="I13" s="96">
        <v>63395633</v>
      </c>
      <c r="J13" s="96">
        <v>68329179</v>
      </c>
      <c r="K13" s="97">
        <v>7.8</v>
      </c>
      <c r="L13" s="98">
        <v>2.707697421065578</v>
      </c>
      <c r="M13" s="97">
        <v>3.193746223690335</v>
      </c>
      <c r="N13" s="39"/>
    </row>
    <row r="14" spans="1:14" ht="12.75">
      <c r="A14" s="82" t="s">
        <v>62</v>
      </c>
      <c r="B14" s="96">
        <v>68303461</v>
      </c>
      <c r="C14" s="96">
        <v>25356527</v>
      </c>
      <c r="D14" s="96">
        <v>42272452</v>
      </c>
      <c r="E14" s="97">
        <v>66.7</v>
      </c>
      <c r="F14" s="97">
        <v>1.6587416831633273</v>
      </c>
      <c r="G14" s="97">
        <v>2.4417207441157514</v>
      </c>
      <c r="H14" s="96">
        <v>116298325</v>
      </c>
      <c r="I14" s="96">
        <v>37980324</v>
      </c>
      <c r="J14" s="96">
        <v>54673180</v>
      </c>
      <c r="K14" s="97">
        <v>44</v>
      </c>
      <c r="L14" s="98">
        <v>1.6221815364795726</v>
      </c>
      <c r="M14" s="97">
        <v>2.555456756799931</v>
      </c>
      <c r="N14" s="39"/>
    </row>
    <row r="15" spans="1:14" ht="12.75">
      <c r="A15" s="82" t="s">
        <v>63</v>
      </c>
      <c r="B15" s="96">
        <v>67427932</v>
      </c>
      <c r="C15" s="96">
        <v>22926174</v>
      </c>
      <c r="D15" s="96">
        <v>36532542</v>
      </c>
      <c r="E15" s="97">
        <v>59.3</v>
      </c>
      <c r="F15" s="97">
        <v>1.4997558793937085</v>
      </c>
      <c r="G15" s="97">
        <v>2.1101748636837994</v>
      </c>
      <c r="H15" s="96">
        <v>98405597</v>
      </c>
      <c r="I15" s="96">
        <v>46757977</v>
      </c>
      <c r="J15" s="96">
        <v>54471942</v>
      </c>
      <c r="K15" s="97">
        <v>16.5</v>
      </c>
      <c r="L15" s="98">
        <v>1.9970847792803585</v>
      </c>
      <c r="M15" s="97">
        <v>2.5460507737050224</v>
      </c>
      <c r="N15" s="39"/>
    </row>
    <row r="16" spans="1:14" ht="12.75">
      <c r="A16" s="82" t="s">
        <v>61</v>
      </c>
      <c r="B16" s="96">
        <v>44039503</v>
      </c>
      <c r="C16" s="96">
        <v>32761772</v>
      </c>
      <c r="D16" s="96">
        <v>38905580</v>
      </c>
      <c r="E16" s="97">
        <v>18.8</v>
      </c>
      <c r="F16" s="97">
        <v>2.1431687719179036</v>
      </c>
      <c r="G16" s="97">
        <v>2.24724512663365</v>
      </c>
      <c r="H16" s="96">
        <v>67805577</v>
      </c>
      <c r="I16" s="96">
        <v>51991972</v>
      </c>
      <c r="J16" s="96">
        <v>53548815</v>
      </c>
      <c r="K16" s="97">
        <v>3</v>
      </c>
      <c r="L16" s="98">
        <v>2.220634479673288</v>
      </c>
      <c r="M16" s="97">
        <v>2.5029032719585635</v>
      </c>
      <c r="N16" s="39"/>
    </row>
    <row r="17" spans="1:14" ht="12.75">
      <c r="A17" s="82" t="s">
        <v>418</v>
      </c>
      <c r="B17" s="96">
        <v>1604818847</v>
      </c>
      <c r="C17" s="96">
        <v>1097614526</v>
      </c>
      <c r="D17" s="96">
        <v>1222150552</v>
      </c>
      <c r="E17" s="97">
        <v>11.3</v>
      </c>
      <c r="F17" s="97">
        <v>71.80237917920532</v>
      </c>
      <c r="G17" s="97">
        <v>70.5932637938986</v>
      </c>
      <c r="H17" s="96">
        <v>2571981961</v>
      </c>
      <c r="I17" s="96">
        <v>1880889985</v>
      </c>
      <c r="J17" s="96">
        <v>1633213149</v>
      </c>
      <c r="K17" s="97">
        <v>-13.2</v>
      </c>
      <c r="L17" s="98">
        <v>80.3348861851821</v>
      </c>
      <c r="M17" s="97">
        <v>76.33734816424695</v>
      </c>
      <c r="N17" s="39"/>
    </row>
    <row r="18" spans="1:14" ht="12.75">
      <c r="A18" s="82" t="s">
        <v>417</v>
      </c>
      <c r="B18" s="96">
        <v>863390019</v>
      </c>
      <c r="C18" s="96">
        <v>431045859</v>
      </c>
      <c r="D18" s="96">
        <v>509106067</v>
      </c>
      <c r="E18" s="97">
        <v>18.1</v>
      </c>
      <c r="F18" s="97">
        <v>28.197620820794672</v>
      </c>
      <c r="G18" s="97">
        <v>29.406736206101403</v>
      </c>
      <c r="H18" s="96">
        <v>912156626</v>
      </c>
      <c r="I18" s="96">
        <v>460421585</v>
      </c>
      <c r="J18" s="96">
        <v>506254868</v>
      </c>
      <c r="K18" s="97">
        <v>10</v>
      </c>
      <c r="L18" s="98">
        <v>19.665113814817907</v>
      </c>
      <c r="M18" s="97">
        <v>23.662651835753056</v>
      </c>
      <c r="N18" s="39"/>
    </row>
    <row r="19" spans="1:14" ht="12.75">
      <c r="A19" s="102" t="s">
        <v>325</v>
      </c>
      <c r="B19" s="103">
        <v>2468208866</v>
      </c>
      <c r="C19" s="103">
        <v>1528660385</v>
      </c>
      <c r="D19" s="103">
        <v>1731256619</v>
      </c>
      <c r="E19" s="104">
        <v>13.3</v>
      </c>
      <c r="F19" s="104">
        <v>100</v>
      </c>
      <c r="G19" s="104">
        <v>100</v>
      </c>
      <c r="H19" s="103">
        <v>3484138587</v>
      </c>
      <c r="I19" s="103">
        <v>2341311570</v>
      </c>
      <c r="J19" s="103">
        <v>2139468017</v>
      </c>
      <c r="K19" s="104">
        <v>-8.6</v>
      </c>
      <c r="L19" s="105">
        <v>100</v>
      </c>
      <c r="M19" s="104">
        <v>100</v>
      </c>
      <c r="N19" s="39"/>
    </row>
    <row r="20" spans="1:14" ht="12.75">
      <c r="A20" s="186" t="s">
        <v>273</v>
      </c>
      <c r="B20" s="186"/>
      <c r="C20" s="186"/>
      <c r="D20" s="186"/>
      <c r="E20" s="186"/>
      <c r="F20" s="186"/>
      <c r="G20" s="186"/>
      <c r="H20" s="186"/>
      <c r="I20" s="186"/>
      <c r="J20" s="186"/>
      <c r="K20" s="186"/>
      <c r="L20" s="186"/>
      <c r="M20" s="186"/>
      <c r="N20" s="39"/>
    </row>
    <row r="21" spans="1:14" s="15" customFormat="1" ht="12.75">
      <c r="A21" s="186" t="s">
        <v>276</v>
      </c>
      <c r="B21" s="186"/>
      <c r="C21" s="186"/>
      <c r="D21" s="186"/>
      <c r="E21" s="186"/>
      <c r="F21" s="186"/>
      <c r="G21" s="186"/>
      <c r="H21" s="186"/>
      <c r="I21" s="186"/>
      <c r="J21" s="186"/>
      <c r="K21" s="186"/>
      <c r="L21" s="186"/>
      <c r="M21" s="186"/>
      <c r="N21" s="39"/>
    </row>
    <row r="22" spans="1:14" ht="12.75">
      <c r="A22" s="99"/>
      <c r="B22" s="99"/>
      <c r="C22" s="99"/>
      <c r="D22" s="99"/>
      <c r="E22" s="39"/>
      <c r="F22" s="39"/>
      <c r="G22" s="39"/>
      <c r="H22" s="39"/>
      <c r="I22" s="39"/>
      <c r="J22" s="39"/>
      <c r="K22" s="39"/>
      <c r="L22" s="39"/>
      <c r="M22" s="39"/>
      <c r="N22" s="39"/>
    </row>
    <row r="23" spans="1:14" ht="12.75">
      <c r="A23" s="100"/>
      <c r="B23" s="100"/>
      <c r="C23" s="39"/>
      <c r="D23" s="39"/>
      <c r="E23" s="39"/>
      <c r="F23" s="39"/>
      <c r="G23" s="39"/>
      <c r="H23" s="39"/>
      <c r="I23" s="39"/>
      <c r="J23" s="39"/>
      <c r="K23" s="39"/>
      <c r="L23" s="39"/>
      <c r="M23" s="39"/>
      <c r="N23" s="39"/>
    </row>
    <row r="24" spans="1:14" ht="12.75">
      <c r="A24" s="39"/>
      <c r="B24" s="39"/>
      <c r="C24" s="39"/>
      <c r="D24" s="39"/>
      <c r="E24" s="39"/>
      <c r="F24" s="39"/>
      <c r="G24" s="39"/>
      <c r="H24" s="39"/>
      <c r="I24" s="39"/>
      <c r="J24" s="39"/>
      <c r="K24" s="39"/>
      <c r="L24" s="39"/>
      <c r="M24" s="39"/>
      <c r="N24" s="39"/>
    </row>
    <row r="25" spans="1:14" ht="12.75">
      <c r="A25" s="39"/>
      <c r="B25" s="39"/>
      <c r="C25" s="39"/>
      <c r="D25" s="39"/>
      <c r="E25" s="39"/>
      <c r="F25" s="39"/>
      <c r="G25" s="39"/>
      <c r="H25" s="39"/>
      <c r="I25" s="39"/>
      <c r="J25" s="39"/>
      <c r="K25" s="39"/>
      <c r="L25" s="39"/>
      <c r="M25" s="39"/>
      <c r="N25" s="39"/>
    </row>
    <row r="26" spans="1:14" ht="12.75">
      <c r="A26" s="39"/>
      <c r="B26" s="39"/>
      <c r="C26" s="39"/>
      <c r="D26" s="39"/>
      <c r="E26" s="39"/>
      <c r="F26" s="39"/>
      <c r="G26" s="39"/>
      <c r="H26" s="39"/>
      <c r="I26" s="39"/>
      <c r="J26" s="39"/>
      <c r="K26" s="39"/>
      <c r="L26" s="39"/>
      <c r="M26" s="39"/>
      <c r="N26" s="39"/>
    </row>
    <row r="27" spans="1:14" ht="12.75">
      <c r="A27" s="39"/>
      <c r="B27" s="39"/>
      <c r="C27" s="39"/>
      <c r="D27" s="39"/>
      <c r="E27" s="39"/>
      <c r="F27" s="39"/>
      <c r="G27" s="39"/>
      <c r="H27" s="39"/>
      <c r="I27" s="39"/>
      <c r="J27" s="39"/>
      <c r="K27" s="39"/>
      <c r="L27" s="39"/>
      <c r="M27" s="39"/>
      <c r="N27" s="39"/>
    </row>
    <row r="28" spans="1:14" ht="12.75">
      <c r="A28" s="39"/>
      <c r="B28" s="39"/>
      <c r="C28" s="39"/>
      <c r="D28" s="39"/>
      <c r="E28" s="39"/>
      <c r="F28" s="39"/>
      <c r="G28" s="39"/>
      <c r="H28" s="39"/>
      <c r="I28" s="39"/>
      <c r="J28" s="39"/>
      <c r="K28" s="39"/>
      <c r="L28" s="39"/>
      <c r="M28" s="39"/>
      <c r="N28" s="39"/>
    </row>
    <row r="29" spans="1:14" ht="12.75">
      <c r="A29" s="39"/>
      <c r="B29" s="39"/>
      <c r="C29" s="39"/>
      <c r="D29" s="39"/>
      <c r="E29" s="39"/>
      <c r="F29" s="39"/>
      <c r="G29" s="39"/>
      <c r="H29" s="39"/>
      <c r="I29" s="39"/>
      <c r="J29" s="39"/>
      <c r="K29" s="39"/>
      <c r="L29" s="39"/>
      <c r="M29" s="39"/>
      <c r="N29" s="39"/>
    </row>
    <row r="30" spans="1:14" ht="12.75">
      <c r="A30" s="39"/>
      <c r="B30" s="39"/>
      <c r="C30" s="39"/>
      <c r="D30" s="39"/>
      <c r="E30" s="39"/>
      <c r="F30" s="39"/>
      <c r="G30" s="39"/>
      <c r="H30" s="39"/>
      <c r="I30" s="39"/>
      <c r="J30" s="39"/>
      <c r="K30" s="39"/>
      <c r="L30" s="39"/>
      <c r="M30" s="39"/>
      <c r="N30" s="39"/>
    </row>
    <row r="31" spans="1:14" ht="12.75">
      <c r="A31" s="39"/>
      <c r="B31" s="39"/>
      <c r="C31" s="39"/>
      <c r="D31" s="39"/>
      <c r="E31" s="39"/>
      <c r="F31" s="39"/>
      <c r="G31" s="39"/>
      <c r="H31" s="39"/>
      <c r="I31" s="39"/>
      <c r="J31" s="39"/>
      <c r="K31" s="39"/>
      <c r="L31" s="39"/>
      <c r="M31" s="39"/>
      <c r="N31" s="39"/>
    </row>
    <row r="32" spans="1:14" ht="12.75">
      <c r="A32" s="39"/>
      <c r="B32" s="39"/>
      <c r="C32" s="39"/>
      <c r="D32" s="39"/>
      <c r="E32" s="39"/>
      <c r="F32" s="39"/>
      <c r="G32" s="39"/>
      <c r="H32" s="39"/>
      <c r="I32" s="39"/>
      <c r="J32" s="39"/>
      <c r="K32" s="39"/>
      <c r="L32" s="39"/>
      <c r="M32" s="39"/>
      <c r="N32" s="39"/>
    </row>
    <row r="33" spans="1:14" ht="12.75">
      <c r="A33" s="39"/>
      <c r="B33" s="39"/>
      <c r="C33" s="39"/>
      <c r="D33" s="39"/>
      <c r="E33" s="39"/>
      <c r="F33" s="39"/>
      <c r="G33" s="39"/>
      <c r="H33" s="39"/>
      <c r="I33" s="39"/>
      <c r="J33" s="39"/>
      <c r="K33" s="39"/>
      <c r="L33" s="39"/>
      <c r="M33" s="39"/>
      <c r="N33" s="39"/>
    </row>
    <row r="34" spans="1:14" ht="12.75">
      <c r="A34" s="39"/>
      <c r="B34" s="39"/>
      <c r="C34" s="39"/>
      <c r="D34" s="39"/>
      <c r="E34" s="39"/>
      <c r="F34" s="39"/>
      <c r="G34" s="39"/>
      <c r="H34" s="39"/>
      <c r="I34" s="39"/>
      <c r="J34" s="39"/>
      <c r="K34" s="39"/>
      <c r="L34" s="39"/>
      <c r="M34" s="39"/>
      <c r="N34" s="39"/>
    </row>
    <row r="35" spans="1:14" ht="12.75">
      <c r="A35" s="39"/>
      <c r="B35" s="39"/>
      <c r="C35" s="39"/>
      <c r="D35" s="39"/>
      <c r="E35" s="39"/>
      <c r="F35" s="39"/>
      <c r="G35" s="39"/>
      <c r="H35" s="39"/>
      <c r="I35" s="39"/>
      <c r="J35" s="39"/>
      <c r="K35" s="39"/>
      <c r="L35" s="39"/>
      <c r="M35" s="39"/>
      <c r="N35" s="39"/>
    </row>
    <row r="36" spans="1:14" ht="12.75">
      <c r="A36" s="39"/>
      <c r="B36" s="39"/>
      <c r="C36" s="39"/>
      <c r="D36" s="39"/>
      <c r="E36" s="39"/>
      <c r="F36" s="39"/>
      <c r="G36" s="39"/>
      <c r="H36" s="39"/>
      <c r="I36" s="39"/>
      <c r="J36" s="39"/>
      <c r="K36" s="39"/>
      <c r="L36" s="39"/>
      <c r="M36" s="39"/>
      <c r="N36" s="39"/>
    </row>
    <row r="37" spans="1:14" ht="12.75">
      <c r="A37" s="39"/>
      <c r="B37" s="39"/>
      <c r="C37" s="39"/>
      <c r="D37" s="39"/>
      <c r="E37" s="39"/>
      <c r="F37" s="39"/>
      <c r="G37" s="39"/>
      <c r="H37" s="39"/>
      <c r="I37" s="39"/>
      <c r="J37" s="39"/>
      <c r="K37" s="39"/>
      <c r="L37" s="39"/>
      <c r="M37" s="39"/>
      <c r="N37" s="39"/>
    </row>
    <row r="38" spans="1:14" ht="12.75">
      <c r="A38" s="39"/>
      <c r="B38" s="39"/>
      <c r="C38" s="39"/>
      <c r="D38" s="39"/>
      <c r="E38" s="39"/>
      <c r="F38" s="39"/>
      <c r="G38" s="39"/>
      <c r="H38" s="39"/>
      <c r="I38" s="39"/>
      <c r="J38" s="39"/>
      <c r="K38" s="39"/>
      <c r="L38" s="39"/>
      <c r="M38" s="39"/>
      <c r="N38" s="39"/>
    </row>
    <row r="39" spans="1:14" ht="12.75">
      <c r="A39" s="39"/>
      <c r="B39" s="39"/>
      <c r="C39" s="39"/>
      <c r="D39" s="39"/>
      <c r="E39" s="39"/>
      <c r="F39" s="39"/>
      <c r="G39" s="39"/>
      <c r="H39" s="39"/>
      <c r="I39" s="39"/>
      <c r="J39" s="39"/>
      <c r="K39" s="39"/>
      <c r="L39" s="39"/>
      <c r="M39" s="39"/>
      <c r="N39" s="39"/>
    </row>
    <row r="40" spans="1:14" ht="12.75">
      <c r="A40" s="39"/>
      <c r="B40" s="39"/>
      <c r="C40" s="39"/>
      <c r="D40" s="39"/>
      <c r="E40" s="39"/>
      <c r="F40" s="39"/>
      <c r="G40" s="39"/>
      <c r="H40" s="39"/>
      <c r="I40" s="39"/>
      <c r="J40" s="39"/>
      <c r="K40" s="39"/>
      <c r="L40" s="39"/>
      <c r="M40" s="39"/>
      <c r="N40" s="39"/>
    </row>
    <row r="41" spans="1:14" ht="12.75">
      <c r="A41" s="39"/>
      <c r="B41" s="39"/>
      <c r="C41" s="39"/>
      <c r="D41" s="39"/>
      <c r="E41" s="39"/>
      <c r="F41" s="39"/>
      <c r="G41" s="39"/>
      <c r="H41" s="39"/>
      <c r="I41" s="39"/>
      <c r="J41" s="39"/>
      <c r="K41" s="39"/>
      <c r="L41" s="39"/>
      <c r="M41" s="39"/>
      <c r="N41" s="39"/>
    </row>
    <row r="42" spans="1:14" ht="12.75">
      <c r="A42" s="39"/>
      <c r="B42" s="39"/>
      <c r="C42" s="39"/>
      <c r="D42" s="39"/>
      <c r="E42" s="39"/>
      <c r="F42" s="39"/>
      <c r="G42" s="39"/>
      <c r="H42" s="39"/>
      <c r="I42" s="39"/>
      <c r="J42" s="39"/>
      <c r="K42" s="39"/>
      <c r="L42" s="39"/>
      <c r="M42" s="39"/>
      <c r="N42" s="39"/>
    </row>
    <row r="43" spans="1:14" ht="12.75">
      <c r="A43" s="39"/>
      <c r="B43" s="39"/>
      <c r="C43" s="39"/>
      <c r="D43" s="39"/>
      <c r="E43" s="39"/>
      <c r="F43" s="39"/>
      <c r="G43" s="39"/>
      <c r="H43" s="39"/>
      <c r="I43" s="39"/>
      <c r="J43" s="39"/>
      <c r="K43" s="39"/>
      <c r="L43" s="39"/>
      <c r="M43" s="39"/>
      <c r="N43" s="39"/>
    </row>
    <row r="44" spans="1:14" ht="12.75">
      <c r="A44" s="39"/>
      <c r="B44" s="39"/>
      <c r="C44" s="39"/>
      <c r="D44" s="39"/>
      <c r="E44" s="39"/>
      <c r="F44" s="39"/>
      <c r="G44" s="39"/>
      <c r="H44" s="39"/>
      <c r="I44" s="39"/>
      <c r="J44" s="39"/>
      <c r="K44" s="39"/>
      <c r="L44" s="39"/>
      <c r="M44" s="39"/>
      <c r="N44" s="39"/>
    </row>
    <row r="45" spans="1:14" ht="12.75">
      <c r="A45" s="39"/>
      <c r="B45" s="39"/>
      <c r="C45" s="39"/>
      <c r="D45" s="39"/>
      <c r="E45" s="39"/>
      <c r="F45" s="39"/>
      <c r="G45" s="39"/>
      <c r="H45" s="39"/>
      <c r="I45" s="39"/>
      <c r="J45" s="39"/>
      <c r="K45" s="39"/>
      <c r="L45" s="39"/>
      <c r="M45" s="39"/>
      <c r="N45" s="39"/>
    </row>
    <row r="46" spans="1:14" ht="12.75">
      <c r="A46" s="39"/>
      <c r="B46" s="39"/>
      <c r="C46" s="39"/>
      <c r="D46" s="39"/>
      <c r="E46" s="39"/>
      <c r="F46" s="39"/>
      <c r="G46" s="39"/>
      <c r="H46" s="39"/>
      <c r="I46" s="39"/>
      <c r="J46" s="39"/>
      <c r="K46" s="39"/>
      <c r="L46" s="39"/>
      <c r="M46" s="39"/>
      <c r="N46" s="39"/>
    </row>
    <row r="47" spans="1:14" ht="12.75">
      <c r="A47" s="39"/>
      <c r="B47" s="39"/>
      <c r="C47" s="39"/>
      <c r="D47" s="39"/>
      <c r="E47" s="39"/>
      <c r="F47" s="39"/>
      <c r="G47" s="39"/>
      <c r="H47" s="39"/>
      <c r="I47" s="39"/>
      <c r="J47" s="39"/>
      <c r="K47" s="39"/>
      <c r="L47" s="39"/>
      <c r="M47" s="39"/>
      <c r="N47" s="39"/>
    </row>
    <row r="48" spans="1:14" ht="12.75">
      <c r="A48" s="39"/>
      <c r="B48" s="39"/>
      <c r="C48" s="39"/>
      <c r="D48" s="39"/>
      <c r="E48" s="39"/>
      <c r="F48" s="39"/>
      <c r="G48" s="39"/>
      <c r="H48" s="39"/>
      <c r="I48" s="39"/>
      <c r="J48" s="39"/>
      <c r="K48" s="39"/>
      <c r="L48" s="39"/>
      <c r="M48" s="39"/>
      <c r="N48" s="39"/>
    </row>
    <row r="49" spans="1:14" ht="12.75">
      <c r="A49" s="39"/>
      <c r="B49" s="39"/>
      <c r="C49" s="39"/>
      <c r="D49" s="39"/>
      <c r="E49" s="39"/>
      <c r="F49" s="39"/>
      <c r="G49" s="39"/>
      <c r="H49" s="39"/>
      <c r="I49" s="39"/>
      <c r="J49" s="39"/>
      <c r="K49" s="39"/>
      <c r="L49" s="39"/>
      <c r="M49" s="39"/>
      <c r="N49" s="39"/>
    </row>
    <row r="50" spans="1:14" ht="12.75">
      <c r="A50" s="39"/>
      <c r="B50" s="39"/>
      <c r="C50" s="39"/>
      <c r="D50" s="39"/>
      <c r="E50" s="39"/>
      <c r="F50" s="39"/>
      <c r="G50" s="39"/>
      <c r="H50" s="39"/>
      <c r="I50" s="39"/>
      <c r="J50" s="39"/>
      <c r="K50" s="39"/>
      <c r="L50" s="39"/>
      <c r="M50" s="39"/>
      <c r="N50" s="39"/>
    </row>
    <row r="51" spans="1:14" ht="12.75">
      <c r="A51" s="39"/>
      <c r="B51" s="39"/>
      <c r="C51" s="39"/>
      <c r="D51" s="39"/>
      <c r="E51" s="39"/>
      <c r="F51" s="39"/>
      <c r="G51" s="39"/>
      <c r="H51" s="39"/>
      <c r="I51" s="39"/>
      <c r="J51" s="39"/>
      <c r="K51" s="39"/>
      <c r="L51" s="39"/>
      <c r="M51" s="39"/>
      <c r="N51" s="39"/>
    </row>
    <row r="52" spans="1:14" ht="12.75">
      <c r="A52" s="39"/>
      <c r="B52" s="39"/>
      <c r="C52" s="39"/>
      <c r="D52" s="39"/>
      <c r="E52" s="39"/>
      <c r="F52" s="39"/>
      <c r="G52" s="39"/>
      <c r="H52" s="39"/>
      <c r="I52" s="39"/>
      <c r="J52" s="39"/>
      <c r="K52" s="39"/>
      <c r="L52" s="39"/>
      <c r="M52" s="39"/>
      <c r="N52" s="39"/>
    </row>
    <row r="53" spans="1:14" ht="12.75">
      <c r="A53" s="39"/>
      <c r="B53" s="39"/>
      <c r="C53" s="39"/>
      <c r="D53" s="39"/>
      <c r="E53" s="39"/>
      <c r="F53" s="39"/>
      <c r="G53" s="39"/>
      <c r="H53" s="39"/>
      <c r="I53" s="39"/>
      <c r="J53" s="39"/>
      <c r="K53" s="39"/>
      <c r="L53" s="39"/>
      <c r="M53" s="39"/>
      <c r="N53" s="39"/>
    </row>
  </sheetData>
  <sheetProtection/>
  <mergeCells count="11">
    <mergeCell ref="A2:M2"/>
    <mergeCell ref="A20:M20"/>
    <mergeCell ref="A21:M21"/>
    <mergeCell ref="A1:M1"/>
    <mergeCell ref="A4:A6"/>
    <mergeCell ref="B4:G4"/>
    <mergeCell ref="H4:M4"/>
    <mergeCell ref="B5:B6"/>
    <mergeCell ref="C5:G5"/>
    <mergeCell ref="H5:H6"/>
    <mergeCell ref="I5:M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0" r:id="rId2"/>
  <headerFooter>
    <oddFooter>&amp;C&amp;"Arial,Normal"&amp;10 8</oddFooter>
  </headerFooter>
  <drawing r:id="rId1"/>
</worksheet>
</file>

<file path=xl/worksheets/sheet8.xml><?xml version="1.0" encoding="utf-8"?>
<worksheet xmlns="http://schemas.openxmlformats.org/spreadsheetml/2006/main" xmlns:r="http://schemas.openxmlformats.org/officeDocument/2006/relationships">
  <dimension ref="A1:N49"/>
  <sheetViews>
    <sheetView zoomScalePageLayoutView="0" workbookViewId="0" topLeftCell="A1">
      <selection activeCell="A1" sqref="A1:M1"/>
    </sheetView>
  </sheetViews>
  <sheetFormatPr defaultColWidth="11.421875" defaultRowHeight="15"/>
  <cols>
    <col min="1" max="1" width="13.421875" style="0" customWidth="1"/>
    <col min="2" max="4" width="12.421875" style="0" bestFit="1" customWidth="1"/>
    <col min="8" max="10" width="12.421875" style="0" bestFit="1" customWidth="1"/>
  </cols>
  <sheetData>
    <row r="1" spans="1:14" s="5" customFormat="1" ht="12.75">
      <c r="A1" s="200" t="s">
        <v>281</v>
      </c>
      <c r="B1" s="200"/>
      <c r="C1" s="200"/>
      <c r="D1" s="200"/>
      <c r="E1" s="200"/>
      <c r="F1" s="200"/>
      <c r="G1" s="200"/>
      <c r="H1" s="200"/>
      <c r="I1" s="200"/>
      <c r="J1" s="200"/>
      <c r="K1" s="200"/>
      <c r="L1" s="200"/>
      <c r="M1" s="200"/>
      <c r="N1" s="39"/>
    </row>
    <row r="2" spans="1:14" s="15" customFormat="1" ht="12.75">
      <c r="A2" s="200" t="s">
        <v>280</v>
      </c>
      <c r="B2" s="200"/>
      <c r="C2" s="200"/>
      <c r="D2" s="200"/>
      <c r="E2" s="200"/>
      <c r="F2" s="200"/>
      <c r="G2" s="200"/>
      <c r="H2" s="200"/>
      <c r="I2" s="200"/>
      <c r="J2" s="200"/>
      <c r="K2" s="200"/>
      <c r="L2" s="200"/>
      <c r="M2" s="200"/>
      <c r="N2" s="39"/>
    </row>
    <row r="3" spans="1:14" s="15" customFormat="1" ht="12.75">
      <c r="A3" s="95"/>
      <c r="B3" s="95"/>
      <c r="C3" s="95"/>
      <c r="D3" s="95"/>
      <c r="E3" s="95"/>
      <c r="F3" s="95"/>
      <c r="G3" s="95"/>
      <c r="H3" s="95"/>
      <c r="I3" s="95"/>
      <c r="J3" s="95"/>
      <c r="K3" s="95"/>
      <c r="L3" s="95"/>
      <c r="M3" s="95"/>
      <c r="N3" s="39"/>
    </row>
    <row r="4" spans="1:14" ht="15">
      <c r="A4" s="208" t="s">
        <v>250</v>
      </c>
      <c r="B4" s="211" t="s">
        <v>419</v>
      </c>
      <c r="C4" s="211"/>
      <c r="D4" s="211"/>
      <c r="E4" s="211"/>
      <c r="F4" s="211"/>
      <c r="G4" s="211"/>
      <c r="H4" s="211" t="s">
        <v>251</v>
      </c>
      <c r="I4" s="211"/>
      <c r="J4" s="211"/>
      <c r="K4" s="211"/>
      <c r="L4" s="211"/>
      <c r="M4" s="211"/>
      <c r="N4" s="94"/>
    </row>
    <row r="5" spans="1:14" ht="15">
      <c r="A5" s="209"/>
      <c r="B5" s="209">
        <v>2010</v>
      </c>
      <c r="C5" s="211" t="s">
        <v>327</v>
      </c>
      <c r="D5" s="211"/>
      <c r="E5" s="211"/>
      <c r="F5" s="211"/>
      <c r="G5" s="211"/>
      <c r="H5" s="209">
        <v>2010</v>
      </c>
      <c r="I5" s="212" t="str">
        <f>+C5</f>
        <v>Enero- mayo</v>
      </c>
      <c r="J5" s="212"/>
      <c r="K5" s="212"/>
      <c r="L5" s="212"/>
      <c r="M5" s="212"/>
      <c r="N5" s="94"/>
    </row>
    <row r="6" spans="1:14" ht="15">
      <c r="A6" s="210"/>
      <c r="B6" s="210"/>
      <c r="C6" s="101">
        <v>2010</v>
      </c>
      <c r="D6" s="101">
        <v>2011</v>
      </c>
      <c r="E6" s="101" t="s">
        <v>53</v>
      </c>
      <c r="F6" s="101" t="s">
        <v>55</v>
      </c>
      <c r="G6" s="101" t="s">
        <v>64</v>
      </c>
      <c r="H6" s="210"/>
      <c r="I6" s="101">
        <v>2010</v>
      </c>
      <c r="J6" s="101">
        <v>2011</v>
      </c>
      <c r="K6" s="101" t="s">
        <v>53</v>
      </c>
      <c r="L6" s="101" t="s">
        <v>55</v>
      </c>
      <c r="M6" s="101" t="s">
        <v>54</v>
      </c>
      <c r="N6" s="94"/>
    </row>
    <row r="7" spans="1:14" ht="15">
      <c r="A7" s="82" t="s">
        <v>213</v>
      </c>
      <c r="B7" s="96">
        <v>95409095</v>
      </c>
      <c r="C7" s="96">
        <v>40321905</v>
      </c>
      <c r="D7" s="96">
        <v>48430105</v>
      </c>
      <c r="E7" s="97">
        <v>20.1</v>
      </c>
      <c r="F7" s="97">
        <v>21.408536460853806</v>
      </c>
      <c r="G7" s="97">
        <v>21.743614854079446</v>
      </c>
      <c r="H7" s="96">
        <v>170397816</v>
      </c>
      <c r="I7" s="96">
        <v>73772794</v>
      </c>
      <c r="J7" s="96">
        <v>115076753</v>
      </c>
      <c r="K7" s="97">
        <v>56</v>
      </c>
      <c r="L7" s="97">
        <v>23.433509821394374</v>
      </c>
      <c r="M7" s="97">
        <v>26.796417191852722</v>
      </c>
      <c r="N7" s="94"/>
    </row>
    <row r="8" spans="1:14" ht="15">
      <c r="A8" s="82" t="s">
        <v>61</v>
      </c>
      <c r="B8" s="96">
        <v>57943111</v>
      </c>
      <c r="C8" s="96">
        <v>16149882</v>
      </c>
      <c r="D8" s="96">
        <v>27716583</v>
      </c>
      <c r="E8" s="97">
        <v>71.6</v>
      </c>
      <c r="F8" s="97">
        <v>8.57462804982767</v>
      </c>
      <c r="G8" s="97">
        <v>12.443886004854333</v>
      </c>
      <c r="H8" s="96">
        <v>75699003</v>
      </c>
      <c r="I8" s="96">
        <v>19981204</v>
      </c>
      <c r="J8" s="96">
        <v>38346948</v>
      </c>
      <c r="K8" s="97">
        <v>91.9</v>
      </c>
      <c r="L8" s="97">
        <v>6.346916183997105</v>
      </c>
      <c r="M8" s="97">
        <v>8.92935184434933</v>
      </c>
      <c r="N8" s="94"/>
    </row>
    <row r="9" spans="1:14" ht="15">
      <c r="A9" s="82" t="s">
        <v>65</v>
      </c>
      <c r="B9" s="96">
        <v>24119877</v>
      </c>
      <c r="C9" s="96">
        <v>9455801</v>
      </c>
      <c r="D9" s="96">
        <v>11964560</v>
      </c>
      <c r="E9" s="97">
        <v>26.5</v>
      </c>
      <c r="F9" s="97">
        <v>5.020468662754845</v>
      </c>
      <c r="G9" s="97">
        <v>5.371716302050652</v>
      </c>
      <c r="H9" s="96">
        <v>46813036</v>
      </c>
      <c r="I9" s="96">
        <v>19498913</v>
      </c>
      <c r="J9" s="96">
        <v>27287218</v>
      </c>
      <c r="K9" s="97">
        <v>39.9</v>
      </c>
      <c r="L9" s="97">
        <v>6.193719181789623</v>
      </c>
      <c r="M9" s="97">
        <v>6.354017283864737</v>
      </c>
      <c r="N9" s="94"/>
    </row>
    <row r="10" spans="1:14" ht="15">
      <c r="A10" s="82" t="s">
        <v>66</v>
      </c>
      <c r="B10" s="96">
        <v>20484609</v>
      </c>
      <c r="C10" s="96">
        <v>6944458</v>
      </c>
      <c r="D10" s="96">
        <v>11288051</v>
      </c>
      <c r="E10" s="97">
        <v>62.5</v>
      </c>
      <c r="F10" s="97">
        <v>3.6870947018467484</v>
      </c>
      <c r="G10" s="97">
        <v>5.0679847462070615</v>
      </c>
      <c r="H10" s="96">
        <v>53363712</v>
      </c>
      <c r="I10" s="96">
        <v>17159060</v>
      </c>
      <c r="J10" s="96">
        <v>26939949</v>
      </c>
      <c r="K10" s="97">
        <v>57</v>
      </c>
      <c r="L10" s="97">
        <v>5.4504781401649955</v>
      </c>
      <c r="M10" s="97">
        <v>6.2731532973582915</v>
      </c>
      <c r="N10" s="94"/>
    </row>
    <row r="11" spans="1:14" ht="15">
      <c r="A11" s="82" t="s">
        <v>56</v>
      </c>
      <c r="B11" s="96">
        <v>20319116</v>
      </c>
      <c r="C11" s="96">
        <v>8727073</v>
      </c>
      <c r="D11" s="96">
        <v>9826415</v>
      </c>
      <c r="E11" s="97">
        <v>12.6</v>
      </c>
      <c r="F11" s="97">
        <v>4.633557380709885</v>
      </c>
      <c r="G11" s="97">
        <v>4.411755521825713</v>
      </c>
      <c r="H11" s="96">
        <v>37275817</v>
      </c>
      <c r="I11" s="96">
        <v>15797665</v>
      </c>
      <c r="J11" s="96">
        <v>19148652</v>
      </c>
      <c r="K11" s="97">
        <v>21.2</v>
      </c>
      <c r="L11" s="97">
        <v>5.01803873569704</v>
      </c>
      <c r="M11" s="97">
        <v>4.458895947938374</v>
      </c>
      <c r="N11" s="94"/>
    </row>
    <row r="12" spans="1:14" ht="15">
      <c r="A12" s="82" t="s">
        <v>60</v>
      </c>
      <c r="B12" s="96">
        <v>42950078</v>
      </c>
      <c r="C12" s="96">
        <v>16125618</v>
      </c>
      <c r="D12" s="96">
        <v>14532238</v>
      </c>
      <c r="E12" s="97">
        <v>-9.9</v>
      </c>
      <c r="F12" s="97">
        <v>8.561745307093018</v>
      </c>
      <c r="G12" s="97">
        <v>6.5245240752589275</v>
      </c>
      <c r="H12" s="96">
        <v>60927608</v>
      </c>
      <c r="I12" s="96">
        <v>20060890</v>
      </c>
      <c r="J12" s="96">
        <v>17657997</v>
      </c>
      <c r="K12" s="97">
        <v>-12</v>
      </c>
      <c r="L12" s="97">
        <v>6.372227990184459</v>
      </c>
      <c r="M12" s="97">
        <v>4.1117866297851124</v>
      </c>
      <c r="N12" s="94"/>
    </row>
    <row r="13" spans="1:14" ht="15">
      <c r="A13" s="82" t="s">
        <v>62</v>
      </c>
      <c r="B13" s="96">
        <v>24722790</v>
      </c>
      <c r="C13" s="96">
        <v>8443443</v>
      </c>
      <c r="D13" s="96">
        <v>8406190</v>
      </c>
      <c r="E13" s="97">
        <v>-0.4</v>
      </c>
      <c r="F13" s="97">
        <v>4.482966698141888</v>
      </c>
      <c r="G13" s="97">
        <v>3.7741185518844964</v>
      </c>
      <c r="H13" s="96">
        <v>38272051</v>
      </c>
      <c r="I13" s="96">
        <v>12274248</v>
      </c>
      <c r="J13" s="96">
        <v>13297626</v>
      </c>
      <c r="K13" s="97">
        <v>8.3</v>
      </c>
      <c r="L13" s="97">
        <v>3.8988452986914153</v>
      </c>
      <c r="M13" s="97">
        <v>3.096444109413026</v>
      </c>
      <c r="N13" s="94"/>
    </row>
    <row r="14" spans="1:14" ht="15">
      <c r="A14" s="82" t="s">
        <v>326</v>
      </c>
      <c r="B14" s="96">
        <v>7730870</v>
      </c>
      <c r="C14" s="96">
        <v>3844036</v>
      </c>
      <c r="D14" s="96">
        <v>4462726</v>
      </c>
      <c r="E14" s="97">
        <v>16.1</v>
      </c>
      <c r="F14" s="97">
        <v>2.04095478283664</v>
      </c>
      <c r="G14" s="97">
        <v>2.003625541247258</v>
      </c>
      <c r="H14" s="96">
        <v>21483811</v>
      </c>
      <c r="I14" s="96">
        <v>11487878</v>
      </c>
      <c r="J14" s="96">
        <v>12163528</v>
      </c>
      <c r="K14" s="97">
        <v>5.9</v>
      </c>
      <c r="L14" s="97">
        <v>3.649059325853652</v>
      </c>
      <c r="M14" s="97">
        <v>2.832361552752379</v>
      </c>
      <c r="N14" s="94"/>
    </row>
    <row r="15" spans="1:14" ht="15">
      <c r="A15" s="82" t="s">
        <v>57</v>
      </c>
      <c r="B15" s="96">
        <v>14779776</v>
      </c>
      <c r="C15" s="96">
        <v>6110271</v>
      </c>
      <c r="D15" s="96">
        <v>4960463</v>
      </c>
      <c r="E15" s="97">
        <v>-18.8</v>
      </c>
      <c r="F15" s="97">
        <v>3.244190954995744</v>
      </c>
      <c r="G15" s="97">
        <v>2.227094014557918</v>
      </c>
      <c r="H15" s="96">
        <v>33787952</v>
      </c>
      <c r="I15" s="96">
        <v>13547889</v>
      </c>
      <c r="J15" s="96">
        <v>12084934</v>
      </c>
      <c r="K15" s="97">
        <v>-10.8</v>
      </c>
      <c r="L15" s="97">
        <v>4.3034101425067455</v>
      </c>
      <c r="M15" s="97">
        <v>2.8140603967163162</v>
      </c>
      <c r="N15" s="94"/>
    </row>
    <row r="16" spans="1:14" ht="15">
      <c r="A16" s="82" t="s">
        <v>67</v>
      </c>
      <c r="B16" s="96">
        <v>33333096</v>
      </c>
      <c r="C16" s="96">
        <v>9023028</v>
      </c>
      <c r="D16" s="96">
        <v>9578220</v>
      </c>
      <c r="E16" s="97">
        <v>6.2</v>
      </c>
      <c r="F16" s="97">
        <v>4.79069190618114</v>
      </c>
      <c r="G16" s="97">
        <v>4.300323665778566</v>
      </c>
      <c r="H16" s="96">
        <v>45353187</v>
      </c>
      <c r="I16" s="96">
        <v>11318847</v>
      </c>
      <c r="J16" s="96">
        <v>11843262</v>
      </c>
      <c r="K16" s="97">
        <v>4.6</v>
      </c>
      <c r="L16" s="97">
        <v>3.5953675868825066</v>
      </c>
      <c r="M16" s="97">
        <v>2.757785401404366</v>
      </c>
      <c r="N16" s="94"/>
    </row>
    <row r="17" spans="1:14" ht="15">
      <c r="A17" s="82" t="s">
        <v>418</v>
      </c>
      <c r="B17" s="96">
        <v>341792418</v>
      </c>
      <c r="C17" s="96">
        <v>125145515</v>
      </c>
      <c r="D17" s="96">
        <v>151165551</v>
      </c>
      <c r="E17" s="97">
        <v>20.8</v>
      </c>
      <c r="F17" s="97">
        <v>66.4448349052414</v>
      </c>
      <c r="G17" s="97">
        <v>67.86864327774438</v>
      </c>
      <c r="H17" s="96">
        <v>583373993</v>
      </c>
      <c r="I17" s="96">
        <v>214899388</v>
      </c>
      <c r="J17" s="96">
        <v>293846867</v>
      </c>
      <c r="K17" s="97">
        <v>36.7</v>
      </c>
      <c r="L17" s="97">
        <v>68.26157240716192</v>
      </c>
      <c r="M17" s="97">
        <v>68.42427365543465</v>
      </c>
      <c r="N17" s="94"/>
    </row>
    <row r="18" spans="1:14" ht="15">
      <c r="A18" s="82" t="s">
        <v>417</v>
      </c>
      <c r="B18" s="96">
        <v>193596805</v>
      </c>
      <c r="C18" s="96">
        <v>63199471</v>
      </c>
      <c r="D18" s="96">
        <v>71566986</v>
      </c>
      <c r="E18" s="97">
        <v>13.2</v>
      </c>
      <c r="F18" s="97">
        <v>33.555165094758614</v>
      </c>
      <c r="G18" s="97">
        <v>32.131356722255624</v>
      </c>
      <c r="H18" s="96">
        <v>326486688</v>
      </c>
      <c r="I18" s="96">
        <v>99918130</v>
      </c>
      <c r="J18" s="96">
        <v>135601414</v>
      </c>
      <c r="K18" s="97">
        <v>35.7</v>
      </c>
      <c r="L18" s="97">
        <v>31.738427592838082</v>
      </c>
      <c r="M18" s="97">
        <v>31.575726344565343</v>
      </c>
      <c r="N18" s="94"/>
    </row>
    <row r="19" spans="1:14" ht="15">
      <c r="A19" s="102" t="s">
        <v>325</v>
      </c>
      <c r="B19" s="103">
        <v>535389223</v>
      </c>
      <c r="C19" s="103">
        <v>188344986</v>
      </c>
      <c r="D19" s="103">
        <v>222732537</v>
      </c>
      <c r="E19" s="104">
        <v>18.3</v>
      </c>
      <c r="F19" s="104">
        <v>100</v>
      </c>
      <c r="G19" s="104">
        <v>100</v>
      </c>
      <c r="H19" s="103">
        <v>909860681</v>
      </c>
      <c r="I19" s="103">
        <v>314817518</v>
      </c>
      <c r="J19" s="103">
        <v>429448281</v>
      </c>
      <c r="K19" s="104">
        <v>36.4</v>
      </c>
      <c r="L19" s="104">
        <v>100</v>
      </c>
      <c r="M19" s="104">
        <v>100</v>
      </c>
      <c r="N19" s="94"/>
    </row>
    <row r="20" spans="1:14" ht="15">
      <c r="A20" s="186" t="s">
        <v>273</v>
      </c>
      <c r="B20" s="186"/>
      <c r="C20" s="186"/>
      <c r="D20" s="186"/>
      <c r="E20" s="186"/>
      <c r="F20" s="186"/>
      <c r="G20" s="186"/>
      <c r="H20" s="186"/>
      <c r="I20" s="186"/>
      <c r="J20" s="186"/>
      <c r="K20" s="186"/>
      <c r="L20" s="186"/>
      <c r="M20" s="186"/>
      <c r="N20" s="94"/>
    </row>
    <row r="21" spans="1:14" ht="15">
      <c r="A21" s="186"/>
      <c r="B21" s="186"/>
      <c r="C21" s="186"/>
      <c r="D21" s="186"/>
      <c r="E21" s="186"/>
      <c r="F21" s="186"/>
      <c r="G21" s="186"/>
      <c r="H21" s="186"/>
      <c r="I21" s="186"/>
      <c r="J21" s="186"/>
      <c r="K21" s="186"/>
      <c r="L21" s="186"/>
      <c r="M21" s="186"/>
      <c r="N21" s="94"/>
    </row>
    <row r="22" spans="1:14" ht="15">
      <c r="A22" s="106"/>
      <c r="B22" s="106"/>
      <c r="C22" s="106"/>
      <c r="D22" s="106"/>
      <c r="E22" s="94"/>
      <c r="F22" s="94"/>
      <c r="G22" s="94"/>
      <c r="H22" s="94"/>
      <c r="I22" s="94"/>
      <c r="J22" s="94"/>
      <c r="K22" s="94"/>
      <c r="L22" s="94"/>
      <c r="M22" s="94"/>
      <c r="N22" s="94"/>
    </row>
    <row r="23" spans="1:14" ht="15">
      <c r="A23" s="107"/>
      <c r="B23" s="107"/>
      <c r="C23" s="107"/>
      <c r="D23" s="107"/>
      <c r="E23" s="107"/>
      <c r="F23" s="107"/>
      <c r="G23" s="107"/>
      <c r="H23" s="107"/>
      <c r="I23" s="107"/>
      <c r="J23" s="107"/>
      <c r="K23" s="107"/>
      <c r="L23" s="107"/>
      <c r="M23" s="107"/>
      <c r="N23" s="94"/>
    </row>
    <row r="24" spans="1:14" ht="15">
      <c r="A24" s="107"/>
      <c r="B24" s="107"/>
      <c r="C24" s="107"/>
      <c r="D24" s="107"/>
      <c r="E24" s="107"/>
      <c r="F24" s="107"/>
      <c r="G24" s="107"/>
      <c r="H24" s="107"/>
      <c r="I24" s="107"/>
      <c r="J24" s="107"/>
      <c r="K24" s="107"/>
      <c r="L24" s="107"/>
      <c r="M24" s="107"/>
      <c r="N24" s="94"/>
    </row>
    <row r="25" spans="1:14" ht="15">
      <c r="A25" s="107"/>
      <c r="B25" s="107"/>
      <c r="C25" s="107"/>
      <c r="D25" s="107"/>
      <c r="E25" s="107"/>
      <c r="F25" s="107"/>
      <c r="G25" s="107"/>
      <c r="H25" s="107"/>
      <c r="I25" s="107"/>
      <c r="J25" s="107"/>
      <c r="K25" s="107"/>
      <c r="L25" s="107"/>
      <c r="M25" s="107"/>
      <c r="N25" s="94"/>
    </row>
    <row r="26" spans="1:14" ht="15">
      <c r="A26" s="107"/>
      <c r="B26" s="107"/>
      <c r="C26" s="107"/>
      <c r="D26" s="107"/>
      <c r="E26" s="107"/>
      <c r="F26" s="107"/>
      <c r="G26" s="107"/>
      <c r="H26" s="107"/>
      <c r="I26" s="107"/>
      <c r="J26" s="107"/>
      <c r="K26" s="107"/>
      <c r="L26" s="107"/>
      <c r="M26" s="107"/>
      <c r="N26" s="94"/>
    </row>
    <row r="27" spans="1:14" ht="15">
      <c r="A27" s="107"/>
      <c r="B27" s="107"/>
      <c r="C27" s="107"/>
      <c r="D27" s="107"/>
      <c r="E27" s="107"/>
      <c r="F27" s="107"/>
      <c r="G27" s="107"/>
      <c r="H27" s="107"/>
      <c r="I27" s="107"/>
      <c r="J27" s="107"/>
      <c r="K27" s="107"/>
      <c r="L27" s="107"/>
      <c r="M27" s="107"/>
      <c r="N27" s="94"/>
    </row>
    <row r="28" spans="1:14" ht="15">
      <c r="A28" s="94"/>
      <c r="B28" s="94"/>
      <c r="C28" s="94"/>
      <c r="D28" s="94"/>
      <c r="E28" s="94"/>
      <c r="F28" s="94"/>
      <c r="G28" s="94"/>
      <c r="H28" s="94"/>
      <c r="I28" s="94"/>
      <c r="J28" s="94"/>
      <c r="K28" s="94"/>
      <c r="L28" s="94"/>
      <c r="M28" s="94"/>
      <c r="N28" s="94"/>
    </row>
    <row r="29" spans="1:14" ht="15">
      <c r="A29" s="94"/>
      <c r="B29" s="94"/>
      <c r="C29" s="94"/>
      <c r="D29" s="94"/>
      <c r="E29" s="94"/>
      <c r="F29" s="94"/>
      <c r="G29" s="94"/>
      <c r="H29" s="94"/>
      <c r="I29" s="94"/>
      <c r="J29" s="94"/>
      <c r="K29" s="94"/>
      <c r="L29" s="94"/>
      <c r="M29" s="94"/>
      <c r="N29" s="94"/>
    </row>
    <row r="30" spans="1:14" ht="15">
      <c r="A30" s="94"/>
      <c r="B30" s="94"/>
      <c r="C30" s="94"/>
      <c r="D30" s="94"/>
      <c r="E30" s="94"/>
      <c r="F30" s="94"/>
      <c r="G30" s="94"/>
      <c r="H30" s="94"/>
      <c r="I30" s="94"/>
      <c r="J30" s="94"/>
      <c r="K30" s="94"/>
      <c r="L30" s="94"/>
      <c r="M30" s="94"/>
      <c r="N30" s="94"/>
    </row>
    <row r="31" spans="1:14" ht="15">
      <c r="A31" s="94"/>
      <c r="B31" s="94"/>
      <c r="C31" s="94"/>
      <c r="D31" s="94"/>
      <c r="E31" s="94"/>
      <c r="F31" s="94"/>
      <c r="G31" s="94"/>
      <c r="H31" s="94"/>
      <c r="I31" s="94"/>
      <c r="J31" s="94"/>
      <c r="K31" s="94"/>
      <c r="L31" s="94"/>
      <c r="M31" s="94"/>
      <c r="N31" s="94"/>
    </row>
    <row r="32" spans="1:14" ht="15">
      <c r="A32" s="94"/>
      <c r="B32" s="94"/>
      <c r="C32" s="94"/>
      <c r="D32" s="94"/>
      <c r="E32" s="94"/>
      <c r="F32" s="94"/>
      <c r="G32" s="94"/>
      <c r="H32" s="94"/>
      <c r="I32" s="94"/>
      <c r="J32" s="94"/>
      <c r="K32" s="94"/>
      <c r="L32" s="94"/>
      <c r="M32" s="94"/>
      <c r="N32" s="94"/>
    </row>
    <row r="33" spans="1:14" ht="15">
      <c r="A33" s="94"/>
      <c r="B33" s="94"/>
      <c r="C33" s="94"/>
      <c r="D33" s="94"/>
      <c r="E33" s="94"/>
      <c r="F33" s="94"/>
      <c r="G33" s="94"/>
      <c r="H33" s="94"/>
      <c r="I33" s="94"/>
      <c r="J33" s="94"/>
      <c r="K33" s="94"/>
      <c r="L33" s="94"/>
      <c r="M33" s="94"/>
      <c r="N33" s="94"/>
    </row>
    <row r="34" spans="1:14" ht="15">
      <c r="A34" s="94"/>
      <c r="B34" s="94"/>
      <c r="C34" s="94"/>
      <c r="D34" s="94"/>
      <c r="E34" s="94"/>
      <c r="F34" s="94"/>
      <c r="G34" s="94"/>
      <c r="H34" s="94"/>
      <c r="I34" s="94"/>
      <c r="J34" s="94"/>
      <c r="K34" s="94"/>
      <c r="L34" s="94"/>
      <c r="M34" s="94"/>
      <c r="N34" s="94"/>
    </row>
    <row r="35" spans="1:14" ht="15">
      <c r="A35" s="94"/>
      <c r="B35" s="94"/>
      <c r="C35" s="94"/>
      <c r="D35" s="94"/>
      <c r="E35" s="94"/>
      <c r="F35" s="94"/>
      <c r="G35" s="94"/>
      <c r="H35" s="94"/>
      <c r="I35" s="94"/>
      <c r="J35" s="94"/>
      <c r="K35" s="94"/>
      <c r="L35" s="94"/>
      <c r="M35" s="94"/>
      <c r="N35" s="94"/>
    </row>
    <row r="36" spans="1:14" ht="15">
      <c r="A36" s="94"/>
      <c r="B36" s="94"/>
      <c r="C36" s="94"/>
      <c r="D36" s="94"/>
      <c r="E36" s="94"/>
      <c r="F36" s="94"/>
      <c r="G36" s="94"/>
      <c r="H36" s="94"/>
      <c r="I36" s="94"/>
      <c r="J36" s="94"/>
      <c r="K36" s="94"/>
      <c r="L36" s="94"/>
      <c r="M36" s="94"/>
      <c r="N36" s="94"/>
    </row>
    <row r="37" spans="1:14" ht="15">
      <c r="A37" s="94"/>
      <c r="B37" s="94"/>
      <c r="C37" s="94"/>
      <c r="D37" s="94"/>
      <c r="E37" s="94"/>
      <c r="F37" s="94"/>
      <c r="G37" s="94"/>
      <c r="H37" s="94"/>
      <c r="I37" s="94"/>
      <c r="J37" s="94"/>
      <c r="K37" s="94"/>
      <c r="L37" s="94"/>
      <c r="M37" s="94"/>
      <c r="N37" s="94"/>
    </row>
    <row r="38" spans="1:14" ht="15">
      <c r="A38" s="94"/>
      <c r="B38" s="94"/>
      <c r="C38" s="94"/>
      <c r="D38" s="94"/>
      <c r="E38" s="94"/>
      <c r="F38" s="94"/>
      <c r="G38" s="94"/>
      <c r="H38" s="94"/>
      <c r="I38" s="94"/>
      <c r="J38" s="94"/>
      <c r="K38" s="94"/>
      <c r="L38" s="94"/>
      <c r="M38" s="94"/>
      <c r="N38" s="94"/>
    </row>
    <row r="39" spans="1:14" ht="15">
      <c r="A39" s="94"/>
      <c r="B39" s="94"/>
      <c r="C39" s="94"/>
      <c r="D39" s="94"/>
      <c r="E39" s="94"/>
      <c r="F39" s="94"/>
      <c r="G39" s="94"/>
      <c r="H39" s="94"/>
      <c r="I39" s="94"/>
      <c r="J39" s="94"/>
      <c r="K39" s="94"/>
      <c r="L39" s="94"/>
      <c r="M39" s="94"/>
      <c r="N39" s="94"/>
    </row>
    <row r="40" spans="1:14" ht="15">
      <c r="A40" s="94"/>
      <c r="B40" s="94"/>
      <c r="C40" s="94"/>
      <c r="D40" s="94"/>
      <c r="E40" s="94"/>
      <c r="F40" s="94"/>
      <c r="G40" s="94"/>
      <c r="H40" s="94"/>
      <c r="I40" s="94"/>
      <c r="J40" s="94"/>
      <c r="K40" s="94"/>
      <c r="L40" s="94"/>
      <c r="M40" s="94"/>
      <c r="N40" s="94"/>
    </row>
    <row r="41" spans="1:14" ht="15">
      <c r="A41" s="94"/>
      <c r="B41" s="94"/>
      <c r="C41" s="94"/>
      <c r="D41" s="94"/>
      <c r="E41" s="94"/>
      <c r="F41" s="94"/>
      <c r="G41" s="94"/>
      <c r="H41" s="94"/>
      <c r="I41" s="94"/>
      <c r="J41" s="94"/>
      <c r="K41" s="94"/>
      <c r="L41" s="94"/>
      <c r="M41" s="94"/>
      <c r="N41" s="94"/>
    </row>
    <row r="42" spans="1:14" ht="15">
      <c r="A42" s="94"/>
      <c r="B42" s="94"/>
      <c r="C42" s="94"/>
      <c r="D42" s="94"/>
      <c r="E42" s="94"/>
      <c r="F42" s="94"/>
      <c r="G42" s="94"/>
      <c r="H42" s="94"/>
      <c r="I42" s="94"/>
      <c r="J42" s="94"/>
      <c r="K42" s="94"/>
      <c r="L42" s="94"/>
      <c r="M42" s="94"/>
      <c r="N42" s="94"/>
    </row>
    <row r="43" spans="1:14" ht="15">
      <c r="A43" s="94"/>
      <c r="B43" s="94"/>
      <c r="C43" s="94"/>
      <c r="D43" s="94"/>
      <c r="E43" s="94"/>
      <c r="F43" s="94"/>
      <c r="G43" s="94"/>
      <c r="H43" s="94"/>
      <c r="I43" s="94"/>
      <c r="J43" s="94"/>
      <c r="K43" s="94"/>
      <c r="L43" s="94"/>
      <c r="M43" s="94"/>
      <c r="N43" s="94"/>
    </row>
    <row r="44" spans="1:14" ht="15">
      <c r="A44" s="94"/>
      <c r="B44" s="94"/>
      <c r="C44" s="94"/>
      <c r="D44" s="94"/>
      <c r="E44" s="94"/>
      <c r="F44" s="94"/>
      <c r="G44" s="94"/>
      <c r="H44" s="94"/>
      <c r="I44" s="94"/>
      <c r="J44" s="94"/>
      <c r="K44" s="94"/>
      <c r="L44" s="94"/>
      <c r="M44" s="94"/>
      <c r="N44" s="94"/>
    </row>
    <row r="45" spans="1:14" ht="15">
      <c r="A45" s="94"/>
      <c r="B45" s="94"/>
      <c r="C45" s="94"/>
      <c r="D45" s="94"/>
      <c r="E45" s="94"/>
      <c r="F45" s="94"/>
      <c r="G45" s="94"/>
      <c r="H45" s="94"/>
      <c r="I45" s="94"/>
      <c r="J45" s="94"/>
      <c r="K45" s="94"/>
      <c r="L45" s="94"/>
      <c r="M45" s="94"/>
      <c r="N45" s="94"/>
    </row>
    <row r="46" spans="1:14" ht="15">
      <c r="A46" s="94"/>
      <c r="B46" s="94"/>
      <c r="C46" s="94"/>
      <c r="D46" s="94"/>
      <c r="E46" s="94"/>
      <c r="F46" s="94"/>
      <c r="G46" s="94"/>
      <c r="H46" s="94"/>
      <c r="I46" s="94"/>
      <c r="J46" s="94"/>
      <c r="K46" s="94"/>
      <c r="L46" s="94"/>
      <c r="M46" s="94"/>
      <c r="N46" s="94"/>
    </row>
    <row r="47" spans="1:14" ht="15">
      <c r="A47" s="94"/>
      <c r="B47" s="94"/>
      <c r="C47" s="94"/>
      <c r="D47" s="94"/>
      <c r="E47" s="94"/>
      <c r="F47" s="94"/>
      <c r="G47" s="94"/>
      <c r="H47" s="94"/>
      <c r="I47" s="94"/>
      <c r="J47" s="94"/>
      <c r="K47" s="94"/>
      <c r="L47" s="94"/>
      <c r="M47" s="94"/>
      <c r="N47" s="94"/>
    </row>
    <row r="48" spans="1:14" ht="15">
      <c r="A48" s="94"/>
      <c r="B48" s="94"/>
      <c r="C48" s="94"/>
      <c r="D48" s="94"/>
      <c r="E48" s="94"/>
      <c r="F48" s="94"/>
      <c r="G48" s="94"/>
      <c r="H48" s="94"/>
      <c r="I48" s="94"/>
      <c r="J48" s="94"/>
      <c r="K48" s="94"/>
      <c r="L48" s="94"/>
      <c r="M48" s="94"/>
      <c r="N48" s="94"/>
    </row>
    <row r="49" spans="1:14" ht="15">
      <c r="A49" s="94"/>
      <c r="B49" s="94"/>
      <c r="C49" s="94"/>
      <c r="D49" s="94"/>
      <c r="E49" s="94"/>
      <c r="F49" s="94"/>
      <c r="G49" s="94"/>
      <c r="H49" s="94"/>
      <c r="I49" s="94"/>
      <c r="J49" s="94"/>
      <c r="K49" s="94"/>
      <c r="L49" s="94"/>
      <c r="M49" s="94"/>
      <c r="N49" s="94"/>
    </row>
  </sheetData>
  <sheetProtection/>
  <mergeCells count="11">
    <mergeCell ref="A2:M2"/>
    <mergeCell ref="A20:M20"/>
    <mergeCell ref="A21:M21"/>
    <mergeCell ref="A1:M1"/>
    <mergeCell ref="A4:A6"/>
    <mergeCell ref="B4:G4"/>
    <mergeCell ref="H4:M4"/>
    <mergeCell ref="B5:B6"/>
    <mergeCell ref="C5:G5"/>
    <mergeCell ref="H5:H6"/>
    <mergeCell ref="I5:M5"/>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dimension ref="A1:L54"/>
  <sheetViews>
    <sheetView zoomScalePageLayoutView="0" workbookViewId="0" topLeftCell="A1">
      <selection activeCell="A1" sqref="A1:L1"/>
    </sheetView>
  </sheetViews>
  <sheetFormatPr defaultColWidth="11.421875" defaultRowHeight="15"/>
  <cols>
    <col min="1" max="1" width="44.57421875" style="5" customWidth="1"/>
    <col min="2" max="2" width="8.28125" style="15" customWidth="1"/>
    <col min="3" max="4" width="12.00390625" style="5" bestFit="1" customWidth="1"/>
    <col min="5" max="5" width="10.8515625" style="5" bestFit="1" customWidth="1"/>
    <col min="6" max="6" width="10.8515625" style="15" customWidth="1"/>
    <col min="7" max="7" width="13.00390625" style="5" bestFit="1" customWidth="1"/>
    <col min="8" max="8" width="11.140625" style="5" bestFit="1" customWidth="1"/>
    <col min="9" max="9" width="11.57421875" style="5" bestFit="1" customWidth="1"/>
    <col min="10" max="10" width="7.28125" style="5" customWidth="1"/>
    <col min="11" max="11" width="11.7109375" style="5" customWidth="1"/>
    <col min="12" max="12" width="11.28125" style="5" customWidth="1"/>
    <col min="13" max="16384" width="11.421875" style="5" customWidth="1"/>
  </cols>
  <sheetData>
    <row r="1" spans="1:12" ht="12.75">
      <c r="A1" s="200" t="s">
        <v>283</v>
      </c>
      <c r="B1" s="200"/>
      <c r="C1" s="200"/>
      <c r="D1" s="200"/>
      <c r="E1" s="200"/>
      <c r="F1" s="200"/>
      <c r="G1" s="200"/>
      <c r="H1" s="200"/>
      <c r="I1" s="200"/>
      <c r="J1" s="200"/>
      <c r="K1" s="200"/>
      <c r="L1" s="200"/>
    </row>
    <row r="2" spans="1:12" ht="12.75">
      <c r="A2" s="200" t="s">
        <v>237</v>
      </c>
      <c r="B2" s="200"/>
      <c r="C2" s="200"/>
      <c r="D2" s="200"/>
      <c r="E2" s="200"/>
      <c r="F2" s="200"/>
      <c r="G2" s="200"/>
      <c r="H2" s="200"/>
      <c r="I2" s="200"/>
      <c r="J2" s="200"/>
      <c r="K2" s="200"/>
      <c r="L2" s="200"/>
    </row>
    <row r="3" spans="1:12" ht="12.75">
      <c r="A3" s="39"/>
      <c r="B3" s="39"/>
      <c r="C3" s="39"/>
      <c r="D3" s="39"/>
      <c r="E3" s="39"/>
      <c r="F3" s="39"/>
      <c r="G3" s="39"/>
      <c r="H3" s="39"/>
      <c r="I3" s="39"/>
      <c r="J3" s="39"/>
      <c r="K3" s="39"/>
      <c r="L3" s="39"/>
    </row>
    <row r="4" spans="1:12" ht="12.75" customHeight="1">
      <c r="A4" s="217" t="s">
        <v>68</v>
      </c>
      <c r="B4" s="217" t="s">
        <v>284</v>
      </c>
      <c r="C4" s="219" t="s">
        <v>252</v>
      </c>
      <c r="D4" s="219"/>
      <c r="E4" s="219"/>
      <c r="F4" s="219"/>
      <c r="G4" s="219" t="s">
        <v>421</v>
      </c>
      <c r="H4" s="220" t="s">
        <v>69</v>
      </c>
      <c r="I4" s="220" t="s">
        <v>69</v>
      </c>
      <c r="J4" s="221" t="s">
        <v>214</v>
      </c>
      <c r="K4" s="221"/>
      <c r="L4" s="221"/>
    </row>
    <row r="5" spans="1:12" ht="25.5">
      <c r="A5" s="218" t="s">
        <v>69</v>
      </c>
      <c r="B5" s="222"/>
      <c r="C5" s="108">
        <v>2010</v>
      </c>
      <c r="D5" s="41" t="s">
        <v>404</v>
      </c>
      <c r="E5" s="41" t="s">
        <v>405</v>
      </c>
      <c r="F5" s="41" t="s">
        <v>282</v>
      </c>
      <c r="G5" s="108">
        <v>2010</v>
      </c>
      <c r="H5" s="41" t="s">
        <v>404</v>
      </c>
      <c r="I5" s="41" t="s">
        <v>405</v>
      </c>
      <c r="J5" s="41">
        <v>2010</v>
      </c>
      <c r="K5" s="41" t="s">
        <v>406</v>
      </c>
      <c r="L5" s="41" t="s">
        <v>407</v>
      </c>
    </row>
    <row r="6" spans="1:12" ht="12.75">
      <c r="A6" s="215" t="s">
        <v>70</v>
      </c>
      <c r="B6" s="215"/>
      <c r="C6" s="215"/>
      <c r="D6" s="215"/>
      <c r="E6" s="215"/>
      <c r="F6" s="215"/>
      <c r="G6" s="215"/>
      <c r="H6" s="215"/>
      <c r="I6" s="215"/>
      <c r="J6" s="215"/>
      <c r="K6" s="215"/>
      <c r="L6" s="215"/>
    </row>
    <row r="7" spans="1:12" ht="12.75" customHeight="1">
      <c r="A7" s="109" t="s">
        <v>285</v>
      </c>
      <c r="B7" s="109">
        <v>8061010</v>
      </c>
      <c r="C7" s="156">
        <v>194326.4</v>
      </c>
      <c r="D7" s="156">
        <v>191246.7</v>
      </c>
      <c r="E7" s="161">
        <v>196649.8</v>
      </c>
      <c r="F7" s="163">
        <f aca="true" t="shared" si="0" ref="F7:F16">SUM(E7-D7)/D7*100</f>
        <v>2.825199075330438</v>
      </c>
      <c r="G7" s="162">
        <v>325510.4</v>
      </c>
      <c r="H7" s="156">
        <v>318859.1</v>
      </c>
      <c r="I7" s="156">
        <v>244930.5</v>
      </c>
      <c r="J7" s="110">
        <f aca="true" t="shared" si="1" ref="J7:J16">SUM(G7/C7)</f>
        <v>1.6750703970227412</v>
      </c>
      <c r="K7" s="110">
        <f aca="true" t="shared" si="2" ref="K7:K16">SUM(H7/D7)</f>
        <v>1.6672658926925272</v>
      </c>
      <c r="L7" s="110" t="s">
        <v>23</v>
      </c>
    </row>
    <row r="8" spans="1:12" ht="12.75">
      <c r="A8" s="109" t="s">
        <v>286</v>
      </c>
      <c r="B8" s="109">
        <v>8061030</v>
      </c>
      <c r="C8" s="156">
        <v>194860</v>
      </c>
      <c r="D8" s="156">
        <v>176284.7</v>
      </c>
      <c r="E8" s="161">
        <v>201993.5</v>
      </c>
      <c r="F8" s="164">
        <f t="shared" si="0"/>
        <v>14.58368196445862</v>
      </c>
      <c r="G8" s="162">
        <v>295324.8</v>
      </c>
      <c r="H8" s="156">
        <v>268330.1</v>
      </c>
      <c r="I8" s="156">
        <v>263175.9</v>
      </c>
      <c r="J8" s="110">
        <f t="shared" si="1"/>
        <v>1.5155742584419583</v>
      </c>
      <c r="K8" s="110">
        <f t="shared" si="2"/>
        <v>1.5221406055091562</v>
      </c>
      <c r="L8" s="110"/>
    </row>
    <row r="9" spans="1:12" ht="12.75" customHeight="1">
      <c r="A9" s="109" t="s">
        <v>287</v>
      </c>
      <c r="B9" s="109">
        <v>8061050</v>
      </c>
      <c r="C9" s="156">
        <v>165100.6</v>
      </c>
      <c r="D9" s="156">
        <v>160074</v>
      </c>
      <c r="E9" s="161">
        <v>158852.3</v>
      </c>
      <c r="F9" s="164">
        <f t="shared" si="0"/>
        <v>-0.7632095155990427</v>
      </c>
      <c r="G9" s="162">
        <v>251192.3</v>
      </c>
      <c r="H9" s="156">
        <v>244572.1</v>
      </c>
      <c r="I9" s="156">
        <v>179349</v>
      </c>
      <c r="J9" s="110">
        <f t="shared" si="1"/>
        <v>1.5214499523320932</v>
      </c>
      <c r="K9" s="110">
        <f t="shared" si="2"/>
        <v>1.5278689855941627</v>
      </c>
      <c r="L9" s="110"/>
    </row>
    <row r="10" spans="1:12" ht="12.75">
      <c r="A10" s="109" t="s">
        <v>288</v>
      </c>
      <c r="B10" s="109">
        <v>8061020</v>
      </c>
      <c r="C10" s="156">
        <v>99796.9</v>
      </c>
      <c r="D10" s="156">
        <v>92883.5</v>
      </c>
      <c r="E10" s="161">
        <v>117495.1</v>
      </c>
      <c r="F10" s="164">
        <f t="shared" si="0"/>
        <v>26.49727884931124</v>
      </c>
      <c r="G10" s="162">
        <v>189458.5</v>
      </c>
      <c r="H10" s="156">
        <v>171652.2</v>
      </c>
      <c r="I10" s="156">
        <v>149793</v>
      </c>
      <c r="J10" s="110">
        <f t="shared" si="1"/>
        <v>1.898440733128985</v>
      </c>
      <c r="K10" s="110">
        <f t="shared" si="2"/>
        <v>1.8480375954825132</v>
      </c>
      <c r="L10" s="110"/>
    </row>
    <row r="11" spans="1:12" ht="12.75">
      <c r="A11" s="109" t="s">
        <v>289</v>
      </c>
      <c r="B11" s="109">
        <v>8061090</v>
      </c>
      <c r="C11" s="156">
        <v>65475.9</v>
      </c>
      <c r="D11" s="156">
        <v>58593.6</v>
      </c>
      <c r="E11" s="161">
        <v>62656.1</v>
      </c>
      <c r="F11" s="164">
        <f t="shared" si="0"/>
        <v>6.933351082712106</v>
      </c>
      <c r="G11" s="162">
        <v>123713.3</v>
      </c>
      <c r="H11" s="156">
        <v>106079.9</v>
      </c>
      <c r="I11" s="156">
        <v>83755.6</v>
      </c>
      <c r="J11" s="110">
        <f t="shared" si="1"/>
        <v>1.8894478731869284</v>
      </c>
      <c r="K11" s="110">
        <f t="shared" si="2"/>
        <v>1.810434928046749</v>
      </c>
      <c r="L11" s="110"/>
    </row>
    <row r="12" spans="1:12" ht="12.75">
      <c r="A12" s="109" t="s">
        <v>290</v>
      </c>
      <c r="B12" s="109">
        <v>8061070</v>
      </c>
      <c r="C12" s="156">
        <v>47723.5</v>
      </c>
      <c r="D12" s="156">
        <v>43793.8</v>
      </c>
      <c r="E12" s="161">
        <v>54515.4</v>
      </c>
      <c r="F12" s="164">
        <f t="shared" si="0"/>
        <v>24.48200430197881</v>
      </c>
      <c r="G12" s="162">
        <v>88481.2</v>
      </c>
      <c r="H12" s="156">
        <v>77569.9</v>
      </c>
      <c r="I12" s="156">
        <v>73073.4</v>
      </c>
      <c r="J12" s="110">
        <f t="shared" si="1"/>
        <v>1.8540383668423313</v>
      </c>
      <c r="K12" s="110">
        <f t="shared" si="2"/>
        <v>1.7712530084167162</v>
      </c>
      <c r="L12" s="110"/>
    </row>
    <row r="13" spans="1:12" ht="12.75">
      <c r="A13" s="109" t="s">
        <v>291</v>
      </c>
      <c r="B13" s="109">
        <v>8061060</v>
      </c>
      <c r="C13" s="156">
        <v>8876.6</v>
      </c>
      <c r="D13" s="156">
        <v>8753.9</v>
      </c>
      <c r="E13" s="161">
        <v>9464.8</v>
      </c>
      <c r="F13" s="164">
        <f t="shared" si="0"/>
        <v>8.120951804338635</v>
      </c>
      <c r="G13" s="162">
        <v>18166.9</v>
      </c>
      <c r="H13" s="156">
        <v>17798.1</v>
      </c>
      <c r="I13" s="156">
        <v>12574.2</v>
      </c>
      <c r="J13" s="110">
        <f t="shared" si="1"/>
        <v>2.046605682355857</v>
      </c>
      <c r="K13" s="110">
        <f t="shared" si="2"/>
        <v>2.0331623619186874</v>
      </c>
      <c r="L13" s="110"/>
    </row>
    <row r="14" spans="1:12" ht="12.75">
      <c r="A14" s="109" t="s">
        <v>292</v>
      </c>
      <c r="B14" s="109">
        <v>8061080</v>
      </c>
      <c r="C14" s="156">
        <v>2305.6</v>
      </c>
      <c r="D14" s="156">
        <v>2266.2</v>
      </c>
      <c r="E14" s="161">
        <v>2492.8</v>
      </c>
      <c r="F14" s="164">
        <f t="shared" si="0"/>
        <v>9.999117465360532</v>
      </c>
      <c r="G14" s="162">
        <v>3222.5</v>
      </c>
      <c r="H14" s="156">
        <v>3179.6</v>
      </c>
      <c r="I14" s="156">
        <v>2322.8</v>
      </c>
      <c r="J14" s="110">
        <f t="shared" si="1"/>
        <v>1.3976839000693964</v>
      </c>
      <c r="K14" s="110">
        <f t="shared" si="2"/>
        <v>1.4030535698526168</v>
      </c>
      <c r="L14" s="110"/>
    </row>
    <row r="15" spans="1:12" ht="12.75">
      <c r="A15" s="109" t="s">
        <v>293</v>
      </c>
      <c r="B15" s="109">
        <v>8061040</v>
      </c>
      <c r="C15" s="156">
        <v>2619.7</v>
      </c>
      <c r="D15" s="156">
        <v>2517.2</v>
      </c>
      <c r="E15" s="161">
        <v>2291.8</v>
      </c>
      <c r="F15" s="164">
        <f t="shared" si="0"/>
        <v>-8.954393770856493</v>
      </c>
      <c r="G15" s="162">
        <v>3893.1</v>
      </c>
      <c r="H15" s="156">
        <v>3770.3</v>
      </c>
      <c r="I15" s="156">
        <v>2537.2</v>
      </c>
      <c r="J15" s="110">
        <f t="shared" si="1"/>
        <v>1.4860861930755431</v>
      </c>
      <c r="K15" s="110">
        <f t="shared" si="2"/>
        <v>1.4978150325758781</v>
      </c>
      <c r="L15" s="110"/>
    </row>
    <row r="16" spans="1:12" ht="12.75">
      <c r="A16" s="213" t="s">
        <v>71</v>
      </c>
      <c r="B16" s="213"/>
      <c r="C16" s="111">
        <f aca="true" t="shared" si="3" ref="C16:I16">SUM(C7:C15)</f>
        <v>781085.2</v>
      </c>
      <c r="D16" s="111">
        <f t="shared" si="3"/>
        <v>736413.6</v>
      </c>
      <c r="E16" s="111">
        <f t="shared" si="3"/>
        <v>806411.6000000001</v>
      </c>
      <c r="F16" s="165">
        <f t="shared" si="0"/>
        <v>9.505256285326631</v>
      </c>
      <c r="G16" s="111">
        <f t="shared" si="3"/>
        <v>1298963</v>
      </c>
      <c r="H16" s="111">
        <f t="shared" si="3"/>
        <v>1211811.3</v>
      </c>
      <c r="I16" s="166">
        <f t="shared" si="3"/>
        <v>1011511.6</v>
      </c>
      <c r="J16" s="112">
        <f t="shared" si="1"/>
        <v>1.6630234448175436</v>
      </c>
      <c r="K16" s="112">
        <f t="shared" si="2"/>
        <v>1.6455580125081883</v>
      </c>
      <c r="L16" s="112"/>
    </row>
    <row r="17" spans="1:12" ht="12.75">
      <c r="A17" s="214" t="s">
        <v>72</v>
      </c>
      <c r="B17" s="214"/>
      <c r="C17" s="214"/>
      <c r="D17" s="214"/>
      <c r="E17" s="214"/>
      <c r="F17" s="214"/>
      <c r="G17" s="214"/>
      <c r="H17" s="214"/>
      <c r="I17" s="214"/>
      <c r="J17" s="214"/>
      <c r="K17" s="214"/>
      <c r="L17" s="214"/>
    </row>
    <row r="18" spans="1:12" ht="12.75">
      <c r="A18" s="109" t="s">
        <v>294</v>
      </c>
      <c r="B18" s="109">
        <v>8081020</v>
      </c>
      <c r="C18" s="156">
        <v>351225.3</v>
      </c>
      <c r="D18" s="156">
        <v>188391.5</v>
      </c>
      <c r="E18" s="161">
        <v>212331.4</v>
      </c>
      <c r="F18" s="163">
        <f aca="true" t="shared" si="4" ref="F18:F26">SUM(E18-D18)/D18*100</f>
        <v>12.707526613461855</v>
      </c>
      <c r="G18" s="162">
        <v>264260.9</v>
      </c>
      <c r="H18" s="156">
        <v>142354.8</v>
      </c>
      <c r="I18" s="156">
        <v>144590.2</v>
      </c>
      <c r="J18" s="110">
        <f aca="true" t="shared" si="5" ref="J18:J26">SUM(G18/C18)</f>
        <v>0.7523971080671011</v>
      </c>
      <c r="K18" s="110">
        <f aca="true" t="shared" si="6" ref="K18:K26">SUM(H18/D18)</f>
        <v>0.7556328178288299</v>
      </c>
      <c r="L18" s="110" t="s">
        <v>23</v>
      </c>
    </row>
    <row r="19" spans="1:12" ht="12.75">
      <c r="A19" s="109" t="s">
        <v>295</v>
      </c>
      <c r="B19" s="109">
        <v>8081060</v>
      </c>
      <c r="C19" s="156">
        <v>123478.2</v>
      </c>
      <c r="D19" s="156">
        <v>66075.6</v>
      </c>
      <c r="E19" s="161">
        <v>66155.4</v>
      </c>
      <c r="F19" s="164">
        <f t="shared" si="4"/>
        <v>0.12077075350051811</v>
      </c>
      <c r="G19" s="162">
        <v>86006.8</v>
      </c>
      <c r="H19" s="156">
        <v>47455.2</v>
      </c>
      <c r="I19" s="156">
        <v>43192.7</v>
      </c>
      <c r="J19" s="110">
        <f t="shared" si="5"/>
        <v>0.6965342870239444</v>
      </c>
      <c r="K19" s="110">
        <f t="shared" si="6"/>
        <v>0.7181955214935618</v>
      </c>
      <c r="L19" s="110"/>
    </row>
    <row r="20" spans="1:12" ht="12.75">
      <c r="A20" s="109" t="s">
        <v>296</v>
      </c>
      <c r="B20" s="109">
        <v>8081010</v>
      </c>
      <c r="C20" s="156">
        <v>110531.9</v>
      </c>
      <c r="D20" s="156">
        <v>39184.2</v>
      </c>
      <c r="E20" s="161">
        <v>49270</v>
      </c>
      <c r="F20" s="164">
        <f t="shared" si="4"/>
        <v>25.739456209390525</v>
      </c>
      <c r="G20" s="162">
        <v>73237.7</v>
      </c>
      <c r="H20" s="156">
        <v>26527</v>
      </c>
      <c r="I20" s="156">
        <v>32106.8</v>
      </c>
      <c r="J20" s="110">
        <f t="shared" si="5"/>
        <v>0.6625933327844722</v>
      </c>
      <c r="K20" s="110">
        <f t="shared" si="6"/>
        <v>0.6769820488870515</v>
      </c>
      <c r="L20" s="110"/>
    </row>
    <row r="21" spans="1:12" ht="12.75">
      <c r="A21" s="109" t="s">
        <v>297</v>
      </c>
      <c r="B21" s="109">
        <v>8081090</v>
      </c>
      <c r="C21" s="156">
        <v>103861.9</v>
      </c>
      <c r="D21" s="156">
        <v>21847.8</v>
      </c>
      <c r="E21" s="161">
        <v>33397.8</v>
      </c>
      <c r="F21" s="164">
        <f t="shared" si="4"/>
        <v>52.86573476505645</v>
      </c>
      <c r="G21" s="162">
        <v>75838.8</v>
      </c>
      <c r="H21" s="156">
        <v>15473.2</v>
      </c>
      <c r="I21" s="156">
        <v>23065.8</v>
      </c>
      <c r="J21" s="110">
        <f t="shared" si="5"/>
        <v>0.7301888372925972</v>
      </c>
      <c r="K21" s="110">
        <f t="shared" si="6"/>
        <v>0.7082269152958193</v>
      </c>
      <c r="L21" s="110"/>
    </row>
    <row r="22" spans="1:12" ht="12.75" customHeight="1">
      <c r="A22" s="109" t="s">
        <v>298</v>
      </c>
      <c r="B22" s="109">
        <v>8081070</v>
      </c>
      <c r="C22" s="156">
        <v>38275.8</v>
      </c>
      <c r="D22" s="156">
        <v>15121.9</v>
      </c>
      <c r="E22" s="161">
        <v>18243.3</v>
      </c>
      <c r="F22" s="164">
        <f t="shared" si="4"/>
        <v>20.641586044081762</v>
      </c>
      <c r="G22" s="162">
        <v>24289</v>
      </c>
      <c r="H22" s="156">
        <v>9698.3</v>
      </c>
      <c r="I22" s="156">
        <v>11899</v>
      </c>
      <c r="J22" s="110">
        <f t="shared" si="5"/>
        <v>0.6345785065237042</v>
      </c>
      <c r="K22" s="110">
        <f t="shared" si="6"/>
        <v>0.6413413658336584</v>
      </c>
      <c r="L22" s="110"/>
    </row>
    <row r="23" spans="1:12" ht="12.75">
      <c r="A23" s="109" t="s">
        <v>299</v>
      </c>
      <c r="B23" s="109">
        <v>8081030</v>
      </c>
      <c r="C23" s="156">
        <v>10850.1</v>
      </c>
      <c r="D23" s="156">
        <v>5536.6</v>
      </c>
      <c r="E23" s="161">
        <v>5315.8</v>
      </c>
      <c r="F23" s="164">
        <f t="shared" si="4"/>
        <v>-3.9880070801575003</v>
      </c>
      <c r="G23" s="162">
        <v>7346.6</v>
      </c>
      <c r="H23" s="156">
        <v>3804.7</v>
      </c>
      <c r="I23" s="156">
        <v>3855</v>
      </c>
      <c r="J23" s="110">
        <f t="shared" si="5"/>
        <v>0.6770997502327167</v>
      </c>
      <c r="K23" s="110">
        <f t="shared" si="6"/>
        <v>0.6871906946501463</v>
      </c>
      <c r="L23" s="110"/>
    </row>
    <row r="24" spans="1:12" ht="12.75">
      <c r="A24" s="109" t="s">
        <v>300</v>
      </c>
      <c r="B24" s="109">
        <v>8081050</v>
      </c>
      <c r="C24" s="156">
        <v>23227.9</v>
      </c>
      <c r="D24" s="156">
        <v>5029.5</v>
      </c>
      <c r="E24" s="161">
        <v>4856.3</v>
      </c>
      <c r="F24" s="164">
        <f t="shared" si="4"/>
        <v>-3.4436822745799747</v>
      </c>
      <c r="G24" s="162">
        <v>16590.5</v>
      </c>
      <c r="H24" s="156">
        <v>3608</v>
      </c>
      <c r="I24" s="156">
        <v>3340.4</v>
      </c>
      <c r="J24" s="110">
        <f t="shared" si="5"/>
        <v>0.7142488128500639</v>
      </c>
      <c r="K24" s="110">
        <f t="shared" si="6"/>
        <v>0.7173675315637738</v>
      </c>
      <c r="L24" s="110"/>
    </row>
    <row r="25" spans="1:12" ht="12.75">
      <c r="A25" s="109" t="s">
        <v>301</v>
      </c>
      <c r="B25" s="109">
        <v>8081040</v>
      </c>
      <c r="C25" s="156">
        <v>75698</v>
      </c>
      <c r="D25" s="156">
        <v>10432.9</v>
      </c>
      <c r="E25" s="161">
        <v>21123.3</v>
      </c>
      <c r="F25" s="164">
        <f t="shared" si="4"/>
        <v>102.46815362938398</v>
      </c>
      <c r="G25" s="162">
        <v>76042.7</v>
      </c>
      <c r="H25" s="156">
        <v>12136.3</v>
      </c>
      <c r="I25" s="156">
        <v>20971.6</v>
      </c>
      <c r="J25" s="110">
        <f t="shared" si="5"/>
        <v>1.0045536209675288</v>
      </c>
      <c r="K25" s="110">
        <f t="shared" si="6"/>
        <v>1.163271956982239</v>
      </c>
      <c r="L25" s="110"/>
    </row>
    <row r="26" spans="1:12" ht="12.75">
      <c r="A26" s="213" t="s">
        <v>71</v>
      </c>
      <c r="B26" s="213"/>
      <c r="C26" s="111">
        <f aca="true" t="shared" si="7" ref="C26:I26">SUM(C18:C25)</f>
        <v>837149.1000000001</v>
      </c>
      <c r="D26" s="111">
        <f t="shared" si="7"/>
        <v>351620</v>
      </c>
      <c r="E26" s="111">
        <f t="shared" si="7"/>
        <v>410693.29999999993</v>
      </c>
      <c r="F26" s="165">
        <f t="shared" si="4"/>
        <v>16.800324213639705</v>
      </c>
      <c r="G26" s="111">
        <f t="shared" si="7"/>
        <v>623613</v>
      </c>
      <c r="H26" s="111">
        <f t="shared" si="7"/>
        <v>261057.5</v>
      </c>
      <c r="I26" s="166">
        <f t="shared" si="7"/>
        <v>283021.5</v>
      </c>
      <c r="J26" s="112">
        <f t="shared" si="5"/>
        <v>0.7449246496233466</v>
      </c>
      <c r="K26" s="112">
        <f t="shared" si="6"/>
        <v>0.7424421250213299</v>
      </c>
      <c r="L26" s="112"/>
    </row>
    <row r="27" spans="1:12" ht="12.75">
      <c r="A27" s="216" t="s">
        <v>73</v>
      </c>
      <c r="B27" s="216"/>
      <c r="C27" s="216"/>
      <c r="D27" s="216"/>
      <c r="E27" s="216"/>
      <c r="F27" s="216"/>
      <c r="G27" s="216"/>
      <c r="H27" s="216"/>
      <c r="I27" s="216"/>
      <c r="J27" s="216"/>
      <c r="K27" s="216"/>
      <c r="L27" s="216"/>
    </row>
    <row r="28" spans="1:12" ht="12.75">
      <c r="A28" s="109" t="s">
        <v>302</v>
      </c>
      <c r="B28" s="109">
        <v>8082011</v>
      </c>
      <c r="C28" s="156">
        <v>57406.9</v>
      </c>
      <c r="D28" s="156">
        <v>30935</v>
      </c>
      <c r="E28" s="161">
        <v>33700.1</v>
      </c>
      <c r="F28" s="163">
        <f aca="true" t="shared" si="8" ref="F28:F36">SUM(E28-D28)/D28*100</f>
        <v>8.938419266203326</v>
      </c>
      <c r="G28" s="162">
        <v>43941.3</v>
      </c>
      <c r="H28" s="156">
        <v>22202.6</v>
      </c>
      <c r="I28" s="156">
        <v>23286.7</v>
      </c>
      <c r="J28" s="110">
        <f aca="true" t="shared" si="9" ref="J28:J36">SUM(G28/C28)</f>
        <v>0.7654358622395566</v>
      </c>
      <c r="K28" s="110">
        <f aca="true" t="shared" si="10" ref="K28:K36">SUM(H28/D28)</f>
        <v>0.7177177953774042</v>
      </c>
      <c r="L28" s="110" t="s">
        <v>23</v>
      </c>
    </row>
    <row r="29" spans="1:12" ht="12.75">
      <c r="A29" s="109" t="s">
        <v>303</v>
      </c>
      <c r="B29" s="109">
        <v>8082014</v>
      </c>
      <c r="C29" s="156">
        <v>17012.3</v>
      </c>
      <c r="D29" s="156">
        <v>15608.6</v>
      </c>
      <c r="E29" s="161">
        <v>20501.1</v>
      </c>
      <c r="F29" s="164">
        <f t="shared" si="8"/>
        <v>31.344899606627102</v>
      </c>
      <c r="G29" s="162">
        <v>20623.1</v>
      </c>
      <c r="H29" s="156">
        <v>19104.4</v>
      </c>
      <c r="I29" s="156">
        <v>19873.7</v>
      </c>
      <c r="J29" s="110">
        <f t="shared" si="9"/>
        <v>1.2122464334628473</v>
      </c>
      <c r="K29" s="110">
        <f t="shared" si="10"/>
        <v>1.2239662750022424</v>
      </c>
      <c r="L29" s="110"/>
    </row>
    <row r="30" spans="1:12" ht="12.75">
      <c r="A30" s="109" t="s">
        <v>304</v>
      </c>
      <c r="B30" s="109">
        <v>8082019</v>
      </c>
      <c r="C30" s="156">
        <v>12827.8</v>
      </c>
      <c r="D30" s="156">
        <v>11508.1</v>
      </c>
      <c r="E30" s="161">
        <v>13949.9</v>
      </c>
      <c r="F30" s="164">
        <f t="shared" si="8"/>
        <v>21.218098556668775</v>
      </c>
      <c r="G30" s="162">
        <v>14334</v>
      </c>
      <c r="H30" s="156">
        <v>12928.5</v>
      </c>
      <c r="I30" s="156">
        <v>11953.5</v>
      </c>
      <c r="J30" s="110">
        <f t="shared" si="9"/>
        <v>1.1174168602566301</v>
      </c>
      <c r="K30" s="110">
        <f t="shared" si="10"/>
        <v>1.1234261085670092</v>
      </c>
      <c r="L30" s="110"/>
    </row>
    <row r="31" spans="1:12" ht="12.75">
      <c r="A31" s="109" t="s">
        <v>305</v>
      </c>
      <c r="B31" s="109">
        <v>8082017</v>
      </c>
      <c r="C31" s="156">
        <v>7642.3</v>
      </c>
      <c r="D31" s="156">
        <v>7642.3</v>
      </c>
      <c r="E31" s="161">
        <v>9558.3</v>
      </c>
      <c r="F31" s="164">
        <f t="shared" si="8"/>
        <v>25.070986483126795</v>
      </c>
      <c r="G31" s="162">
        <v>9932.7</v>
      </c>
      <c r="H31" s="156">
        <v>9932.7</v>
      </c>
      <c r="I31" s="156">
        <v>10586.6</v>
      </c>
      <c r="J31" s="110">
        <f t="shared" si="9"/>
        <v>1.299700351988276</v>
      </c>
      <c r="K31" s="110">
        <f t="shared" si="10"/>
        <v>1.299700351988276</v>
      </c>
      <c r="L31" s="110"/>
    </row>
    <row r="32" spans="1:12" ht="12.75">
      <c r="A32" s="109" t="s">
        <v>306</v>
      </c>
      <c r="B32" s="109">
        <v>8082015</v>
      </c>
      <c r="C32" s="156">
        <v>6693</v>
      </c>
      <c r="D32" s="156">
        <v>6650.2</v>
      </c>
      <c r="E32" s="161">
        <v>6785.5</v>
      </c>
      <c r="F32" s="164">
        <f t="shared" si="8"/>
        <v>2.034525277435268</v>
      </c>
      <c r="G32" s="162">
        <v>5418.8</v>
      </c>
      <c r="H32" s="156">
        <v>5391</v>
      </c>
      <c r="I32" s="156">
        <v>3935.5</v>
      </c>
      <c r="J32" s="110">
        <f t="shared" si="9"/>
        <v>0.8096219931271478</v>
      </c>
      <c r="K32" s="110">
        <f t="shared" si="10"/>
        <v>0.8106523112086855</v>
      </c>
      <c r="L32" s="110"/>
    </row>
    <row r="33" spans="1:12" ht="12.75">
      <c r="A33" s="109" t="s">
        <v>307</v>
      </c>
      <c r="B33" s="109">
        <v>8082016</v>
      </c>
      <c r="C33" s="156">
        <v>8555.5</v>
      </c>
      <c r="D33" s="156">
        <v>4674.2</v>
      </c>
      <c r="E33" s="161">
        <v>9460.6</v>
      </c>
      <c r="F33" s="164">
        <f t="shared" si="8"/>
        <v>102.40041076547861</v>
      </c>
      <c r="G33" s="162">
        <v>7137.2</v>
      </c>
      <c r="H33" s="156">
        <v>3888.8</v>
      </c>
      <c r="I33" s="156">
        <v>5923.4</v>
      </c>
      <c r="J33" s="110">
        <f t="shared" si="9"/>
        <v>0.834223598854538</v>
      </c>
      <c r="K33" s="110">
        <f t="shared" si="10"/>
        <v>0.8319712464164991</v>
      </c>
      <c r="L33" s="110"/>
    </row>
    <row r="34" spans="1:12" ht="12.75">
      <c r="A34" s="109" t="s">
        <v>308</v>
      </c>
      <c r="B34" s="109">
        <v>8082018</v>
      </c>
      <c r="C34" s="156">
        <v>3912.3</v>
      </c>
      <c r="D34" s="156">
        <v>3858.4</v>
      </c>
      <c r="E34" s="161">
        <v>2769</v>
      </c>
      <c r="F34" s="164">
        <f t="shared" si="8"/>
        <v>-28.234501347708896</v>
      </c>
      <c r="G34" s="162">
        <v>2746.4</v>
      </c>
      <c r="H34" s="156">
        <v>2712.2</v>
      </c>
      <c r="I34" s="156">
        <v>2023.5</v>
      </c>
      <c r="J34" s="110">
        <f t="shared" si="9"/>
        <v>0.7019911560974362</v>
      </c>
      <c r="K34" s="110">
        <f t="shared" si="10"/>
        <v>0.7029338585942358</v>
      </c>
      <c r="L34" s="110"/>
    </row>
    <row r="35" spans="1:12" ht="12.75">
      <c r="A35" s="109" t="s">
        <v>309</v>
      </c>
      <c r="B35" s="109">
        <v>8082013</v>
      </c>
      <c r="C35" s="156">
        <v>2231.3</v>
      </c>
      <c r="D35" s="156">
        <v>2074.3</v>
      </c>
      <c r="E35" s="161">
        <v>2491.2</v>
      </c>
      <c r="F35" s="164">
        <f t="shared" si="8"/>
        <v>20.098346430120987</v>
      </c>
      <c r="G35" s="162">
        <v>2547.4</v>
      </c>
      <c r="H35" s="156">
        <v>2389.8</v>
      </c>
      <c r="I35" s="156">
        <v>1427.8</v>
      </c>
      <c r="J35" s="110">
        <f t="shared" si="9"/>
        <v>1.1416662931923094</v>
      </c>
      <c r="K35" s="110">
        <f t="shared" si="10"/>
        <v>1.152099503446946</v>
      </c>
      <c r="L35" s="110"/>
    </row>
    <row r="36" spans="1:12" ht="12.75">
      <c r="A36" s="213" t="s">
        <v>71</v>
      </c>
      <c r="B36" s="213"/>
      <c r="C36" s="113">
        <f aca="true" t="shared" si="11" ref="C36:I36">SUM(C28:C35)</f>
        <v>116281.40000000001</v>
      </c>
      <c r="D36" s="113">
        <f t="shared" si="11"/>
        <v>82951.09999999999</v>
      </c>
      <c r="E36" s="113">
        <f t="shared" si="11"/>
        <v>99215.7</v>
      </c>
      <c r="F36" s="165">
        <f t="shared" si="8"/>
        <v>19.607455476780906</v>
      </c>
      <c r="G36" s="113">
        <f t="shared" si="11"/>
        <v>106680.89999999998</v>
      </c>
      <c r="H36" s="113">
        <f t="shared" si="11"/>
        <v>78550</v>
      </c>
      <c r="I36" s="167">
        <f t="shared" si="11"/>
        <v>79010.7</v>
      </c>
      <c r="J36" s="112">
        <f t="shared" si="9"/>
        <v>0.9174373545554144</v>
      </c>
      <c r="K36" s="112">
        <f t="shared" si="10"/>
        <v>0.9469434401713782</v>
      </c>
      <c r="L36" s="114"/>
    </row>
    <row r="37" spans="1:12" ht="12.75">
      <c r="A37" s="31" t="s">
        <v>273</v>
      </c>
      <c r="B37" s="31"/>
      <c r="C37" s="31"/>
      <c r="D37" s="31"/>
      <c r="E37" s="31"/>
      <c r="F37" s="31"/>
      <c r="G37" s="31"/>
      <c r="H37" s="31"/>
      <c r="I37" s="31"/>
      <c r="J37" s="39"/>
      <c r="K37" s="39"/>
      <c r="L37" s="39"/>
    </row>
    <row r="38" spans="1:12" s="15" customFormat="1" ht="12.75">
      <c r="A38" s="31" t="s">
        <v>276</v>
      </c>
      <c r="B38" s="31"/>
      <c r="C38" s="31"/>
      <c r="D38" s="31"/>
      <c r="E38" s="31"/>
      <c r="F38" s="31"/>
      <c r="G38" s="31"/>
      <c r="H38" s="31"/>
      <c r="I38" s="31"/>
      <c r="J38" s="39"/>
      <c r="K38" s="39"/>
      <c r="L38" s="39"/>
    </row>
    <row r="39" spans="1:12" ht="12.75">
      <c r="A39" s="115" t="s">
        <v>422</v>
      </c>
      <c r="B39" s="115"/>
      <c r="C39" s="115"/>
      <c r="D39" s="115"/>
      <c r="E39" s="115"/>
      <c r="F39" s="115"/>
      <c r="G39" s="115"/>
      <c r="H39" s="115"/>
      <c r="I39" s="115"/>
      <c r="J39" s="115"/>
      <c r="K39" s="115"/>
      <c r="L39" s="99"/>
    </row>
    <row r="40" spans="1:12" ht="12.75">
      <c r="A40" s="39"/>
      <c r="B40" s="39"/>
      <c r="C40" s="39"/>
      <c r="D40" s="39"/>
      <c r="E40" s="39"/>
      <c r="F40" s="39"/>
      <c r="G40" s="39"/>
      <c r="H40" s="39"/>
      <c r="I40" s="39"/>
      <c r="J40" s="39"/>
      <c r="K40" s="39"/>
      <c r="L40" s="39"/>
    </row>
    <row r="41" spans="1:12" ht="12.75">
      <c r="A41" s="39"/>
      <c r="B41" s="39"/>
      <c r="C41" s="39"/>
      <c r="D41" s="39"/>
      <c r="E41" s="39"/>
      <c r="F41" s="39"/>
      <c r="G41" s="39"/>
      <c r="H41" s="39"/>
      <c r="I41" s="39"/>
      <c r="J41" s="39"/>
      <c r="K41" s="39"/>
      <c r="L41" s="39"/>
    </row>
    <row r="42" spans="1:12" ht="12.75">
      <c r="A42" s="39"/>
      <c r="B42" s="39"/>
      <c r="C42" s="39"/>
      <c r="D42" s="39"/>
      <c r="E42" s="39"/>
      <c r="F42" s="39"/>
      <c r="G42" s="39"/>
      <c r="H42" s="39"/>
      <c r="I42" s="39"/>
      <c r="J42" s="39"/>
      <c r="K42" s="39"/>
      <c r="L42" s="39"/>
    </row>
    <row r="43" spans="1:12" ht="12.75">
      <c r="A43" s="39"/>
      <c r="B43" s="39"/>
      <c r="C43" s="39"/>
      <c r="D43" s="39"/>
      <c r="E43" s="39"/>
      <c r="F43" s="39"/>
      <c r="G43" s="39"/>
      <c r="H43" s="39"/>
      <c r="I43" s="39"/>
      <c r="J43" s="39"/>
      <c r="K43" s="39"/>
      <c r="L43" s="39"/>
    </row>
    <row r="44" spans="1:12" ht="12.75">
      <c r="A44" s="39"/>
      <c r="B44" s="39"/>
      <c r="C44" s="39"/>
      <c r="D44" s="39"/>
      <c r="E44" s="39"/>
      <c r="F44" s="39"/>
      <c r="G44" s="39"/>
      <c r="H44" s="39"/>
      <c r="I44" s="39"/>
      <c r="J44" s="39"/>
      <c r="K44" s="39"/>
      <c r="L44" s="39"/>
    </row>
    <row r="45" spans="1:12" ht="12.75">
      <c r="A45" s="39"/>
      <c r="B45" s="39"/>
      <c r="C45" s="39"/>
      <c r="D45" s="39"/>
      <c r="E45" s="39"/>
      <c r="F45" s="39"/>
      <c r="G45" s="39"/>
      <c r="H45" s="39"/>
      <c r="I45" s="39"/>
      <c r="J45" s="39"/>
      <c r="K45" s="39"/>
      <c r="L45" s="39"/>
    </row>
    <row r="46" spans="1:12" ht="12.75">
      <c r="A46" s="39"/>
      <c r="B46" s="39"/>
      <c r="C46" s="39"/>
      <c r="D46" s="39"/>
      <c r="E46" s="39"/>
      <c r="F46" s="39"/>
      <c r="G46" s="39"/>
      <c r="H46" s="39"/>
      <c r="I46" s="39"/>
      <c r="J46" s="39"/>
      <c r="K46" s="39"/>
      <c r="L46" s="39"/>
    </row>
    <row r="47" spans="1:12" ht="12.75">
      <c r="A47" s="39"/>
      <c r="B47" s="39"/>
      <c r="C47" s="39"/>
      <c r="D47" s="39"/>
      <c r="E47" s="39"/>
      <c r="F47" s="39"/>
      <c r="G47" s="39"/>
      <c r="H47" s="39"/>
      <c r="I47" s="39"/>
      <c r="J47" s="39"/>
      <c r="K47" s="39"/>
      <c r="L47" s="39"/>
    </row>
    <row r="48" spans="1:12" ht="12.75">
      <c r="A48" s="39"/>
      <c r="B48" s="39"/>
      <c r="C48" s="39"/>
      <c r="D48" s="39"/>
      <c r="E48" s="39"/>
      <c r="F48" s="39"/>
      <c r="G48" s="39"/>
      <c r="H48" s="39"/>
      <c r="I48" s="39"/>
      <c r="J48" s="39"/>
      <c r="K48" s="39"/>
      <c r="L48" s="39"/>
    </row>
    <row r="49" spans="1:12" ht="12.75">
      <c r="A49" s="39"/>
      <c r="B49" s="39"/>
      <c r="C49" s="39"/>
      <c r="D49" s="39"/>
      <c r="E49" s="39"/>
      <c r="F49" s="39"/>
      <c r="G49" s="39"/>
      <c r="H49" s="39"/>
      <c r="I49" s="39"/>
      <c r="J49" s="39"/>
      <c r="K49" s="39"/>
      <c r="L49" s="39"/>
    </row>
    <row r="50" spans="1:12" ht="12.75">
      <c r="A50" s="39"/>
      <c r="B50" s="39"/>
      <c r="C50" s="39"/>
      <c r="D50" s="39"/>
      <c r="E50" s="39"/>
      <c r="F50" s="39"/>
      <c r="G50" s="39"/>
      <c r="H50" s="39"/>
      <c r="I50" s="39"/>
      <c r="J50" s="39"/>
      <c r="K50" s="39"/>
      <c r="L50" s="39"/>
    </row>
    <row r="51" spans="1:12" ht="12.75">
      <c r="A51" s="39"/>
      <c r="B51" s="39"/>
      <c r="C51" s="39"/>
      <c r="D51" s="39"/>
      <c r="E51" s="39"/>
      <c r="F51" s="39"/>
      <c r="G51" s="39"/>
      <c r="H51" s="39"/>
      <c r="I51" s="39"/>
      <c r="J51" s="39"/>
      <c r="K51" s="39"/>
      <c r="L51" s="39"/>
    </row>
    <row r="52" spans="1:12" ht="12.75">
      <c r="A52" s="39"/>
      <c r="B52" s="39"/>
      <c r="C52" s="39"/>
      <c r="D52" s="39"/>
      <c r="E52" s="39"/>
      <c r="F52" s="39"/>
      <c r="G52" s="39"/>
      <c r="H52" s="39"/>
      <c r="I52" s="39"/>
      <c r="J52" s="39"/>
      <c r="K52" s="39"/>
      <c r="L52" s="39"/>
    </row>
    <row r="53" spans="1:12" ht="12.75">
      <c r="A53" s="39"/>
      <c r="B53" s="39"/>
      <c r="C53" s="39"/>
      <c r="D53" s="39"/>
      <c r="E53" s="39"/>
      <c r="F53" s="39"/>
      <c r="G53" s="39"/>
      <c r="H53" s="39"/>
      <c r="I53" s="39"/>
      <c r="J53" s="39"/>
      <c r="K53" s="39"/>
      <c r="L53" s="39"/>
    </row>
    <row r="54" spans="1:12" ht="12.75">
      <c r="A54" s="39"/>
      <c r="B54" s="39"/>
      <c r="C54" s="39"/>
      <c r="D54" s="39"/>
      <c r="E54" s="39"/>
      <c r="F54" s="39"/>
      <c r="G54" s="39"/>
      <c r="H54" s="39"/>
      <c r="I54" s="39"/>
      <c r="J54" s="39"/>
      <c r="K54" s="39"/>
      <c r="L54" s="39"/>
    </row>
  </sheetData>
  <sheetProtection/>
  <mergeCells count="13">
    <mergeCell ref="A1:L1"/>
    <mergeCell ref="A4:A5"/>
    <mergeCell ref="G4:I4"/>
    <mergeCell ref="J4:L4"/>
    <mergeCell ref="C4:F4"/>
    <mergeCell ref="A2:L2"/>
    <mergeCell ref="B4:B5"/>
    <mergeCell ref="A16:B16"/>
    <mergeCell ref="A26:B26"/>
    <mergeCell ref="A36:B36"/>
    <mergeCell ref="A17:L17"/>
    <mergeCell ref="A6:L6"/>
    <mergeCell ref="A27:L27"/>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65" r:id="rId2"/>
  <headerFooter>
    <oddFooter>&amp;C&amp;"Arial,Normal"&amp;10 10</oddFooter>
  </headerFooter>
  <colBreaks count="1" manualBreakCount="1">
    <brk id="12"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gpino</cp:lastModifiedBy>
  <cp:lastPrinted>2011-07-05T14:58:20Z</cp:lastPrinted>
  <dcterms:created xsi:type="dcterms:W3CDTF">2011-06-01T19:03:54Z</dcterms:created>
  <dcterms:modified xsi:type="dcterms:W3CDTF">2011-07-05T15:06:28Z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