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plorca\Desktop\MIGRACION DOCUMENTOS\Boletìn empleo\"/>
    </mc:Choice>
  </mc:AlternateContent>
  <xr:revisionPtr revIDLastSave="0" documentId="8_{47E8CF3C-0AAC-4FD8-AFA4-AA56D7F232A2}" xr6:coauthVersionLast="36" xr6:coauthVersionMax="36" xr10:uidLastSave="{00000000-0000-0000-0000-000000000000}"/>
  <bookViews>
    <workbookView xWindow="0" yWindow="0" windowWidth="28800" windowHeight="12225" tabRatio="873"/>
  </bookViews>
  <sheets>
    <sheet name="Portada" sheetId="17" r:id="rId1"/>
    <sheet name="Resumen Ejecutivo" sheetId="26" r:id="rId2"/>
    <sheet name="Indice" sheetId="18" r:id="rId3"/>
    <sheet name="Comentario_1 (2)" sheetId="44" r:id="rId4"/>
    <sheet name="Pág.5-C1" sheetId="7" r:id="rId5"/>
    <sheet name="Pág.6-C2" sheetId="6" r:id="rId6"/>
    <sheet name="Comentario_2" sheetId="27" r:id="rId7"/>
    <sheet name="Pág.8-C3" sheetId="2" r:id="rId8"/>
    <sheet name="Pág.9-C4" sheetId="19" r:id="rId9"/>
    <sheet name="Pág.10-G1-G2" sheetId="20" r:id="rId10"/>
    <sheet name="Pág.11-C5" sheetId="3" r:id="rId11"/>
    <sheet name="Pág.12-G3-G4" sheetId="21" r:id="rId12"/>
    <sheet name="Comentario_3" sheetId="28" r:id="rId13"/>
    <sheet name="Pág.14-C6-G5" sheetId="24" r:id="rId14"/>
    <sheet name="Pág.15-C7" sheetId="14" r:id="rId15"/>
    <sheet name="Pág.16-C8" sheetId="15" r:id="rId16"/>
    <sheet name="Pág.17-C9" sheetId="16" r:id="rId17"/>
    <sheet name="Pág.18-C10" sheetId="12" r:id="rId18"/>
    <sheet name="Pág.19-C11-C12" sheetId="11" r:id="rId19"/>
    <sheet name="Pág.20-G6" sheetId="25" r:id="rId20"/>
    <sheet name="Comentario_4" sheetId="31" r:id="rId21"/>
    <sheet name="Pág.23-C13-C14-C15-C16" sheetId="32" r:id="rId22"/>
    <sheet name="Pág.24-C17" sheetId="33" r:id="rId23"/>
    <sheet name="Pág.25-C18" sheetId="34" r:id="rId24"/>
    <sheet name="Pág.26-C19-C20" sheetId="35" r:id="rId25"/>
    <sheet name="Pág.27-C21-C22" sheetId="36" r:id="rId26"/>
    <sheet name="Comentario_5" sheetId="37" r:id="rId27"/>
    <sheet name="Pág.29-C23-C24-C25-C26" sheetId="38" r:id="rId28"/>
    <sheet name="Pág.30-C27" sheetId="39" r:id="rId29"/>
    <sheet name="Pág.31-C28" sheetId="40" r:id="rId30"/>
    <sheet name="Pág.32-C29-C30" sheetId="41" r:id="rId31"/>
  </sheets>
  <definedNames>
    <definedName name="_xlnm.Print_Area" localSheetId="3">'Comentario_1 (2)'!$A$1:$G$52</definedName>
    <definedName name="_xlnm.Print_Area" localSheetId="6">Comentario_2!$A$1:$H$56</definedName>
    <definedName name="_xlnm.Print_Area" localSheetId="12">Comentario_3!$A$1:$H$56</definedName>
    <definedName name="_xlnm.Print_Area" localSheetId="20">Comentario_4!$A$1:$H$104</definedName>
    <definedName name="_xlnm.Print_Area" localSheetId="26">Comentario_5!$A$1:$H$55</definedName>
    <definedName name="_xlnm.Print_Area" localSheetId="2">Indice!$A$1:$C$51</definedName>
    <definedName name="_xlnm.Print_Area" localSheetId="9">'Pág.10-G1-G2'!$A$1:$H$51</definedName>
    <definedName name="_xlnm.Print_Area" localSheetId="10">'Pág.11-C5'!$A$1:$H$18</definedName>
    <definedName name="_xlnm.Print_Area" localSheetId="11">'Pág.12-G3-G4'!$A$1:$H$51</definedName>
    <definedName name="_xlnm.Print_Area" localSheetId="13">'Pág.14-C6-G5'!$A$1:$F$49</definedName>
    <definedName name="_xlnm.Print_Area" localSheetId="14">'Pág.15-C7'!$A$1:$J$21</definedName>
    <definedName name="_xlnm.Print_Area" localSheetId="15">'Pág.16-C8'!$A$1:$J$20</definedName>
    <definedName name="_xlnm.Print_Area" localSheetId="16">'Pág.17-C9'!$A$1:$J$21</definedName>
    <definedName name="_xlnm.Print_Area" localSheetId="17">'Pág.18-C10'!$A$1:$F$23</definedName>
    <definedName name="_xlnm.Print_Area" localSheetId="18">'Pág.19-C11-C12'!$A$1:$E$43</definedName>
    <definedName name="_xlnm.Print_Area" localSheetId="19">'Pág.20-G6'!$A$1:$H$22</definedName>
    <definedName name="_xlnm.Print_Area" localSheetId="21">'Pág.23-C13-C14-C15-C16'!$A$1:$F$56</definedName>
    <definedName name="_xlnm.Print_Area" localSheetId="22">'Pág.24-C17'!$A$1:$L$38</definedName>
    <definedName name="_xlnm.Print_Area" localSheetId="23">'Pág.25-C18'!$A$1:$L$44</definedName>
    <definedName name="_xlnm.Print_Area" localSheetId="24">'Pág.26-C19-C20'!$A$1:$F$47</definedName>
    <definedName name="_xlnm.Print_Area" localSheetId="25">'Pág.27-C21-C22'!$A$1:$F$48</definedName>
    <definedName name="_xlnm.Print_Area" localSheetId="27">'Pág.29-C23-C24-C25-C26'!$A$1:$F$55</definedName>
    <definedName name="_xlnm.Print_Area" localSheetId="28">'Pág.30-C27'!$A$1:$L$33</definedName>
    <definedName name="_xlnm.Print_Area" localSheetId="29">'Pág.31-C28'!$A$1:$L$50</definedName>
    <definedName name="_xlnm.Print_Area" localSheetId="30">'Pág.32-C29-C30'!$A$1:$F$47</definedName>
    <definedName name="_xlnm.Print_Area" localSheetId="4">'Pág.5-C1'!$A$1:$F$34</definedName>
    <definedName name="_xlnm.Print_Area" localSheetId="5">'Pág.6-C2'!$A$1:$K$34</definedName>
    <definedName name="_xlnm.Print_Area" localSheetId="7">'Pág.8-C3'!$A$1:$H$49</definedName>
    <definedName name="_xlnm.Print_Area" localSheetId="8">'Pág.9-C4'!$A$1:$H$18</definedName>
    <definedName name="_xlnm.Print_Area" localSheetId="0">Portada!$A$1:$H$85</definedName>
    <definedName name="_xlnm.Print_Area" localSheetId="1">'Resumen Ejecutivo'!$A$1:$G$52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1" i="38" l="1"/>
  <c r="E8" i="41"/>
  <c r="F8" i="41"/>
  <c r="E9" i="41"/>
  <c r="F9" i="41"/>
  <c r="E10" i="41"/>
  <c r="F10" i="41"/>
  <c r="F11" i="41"/>
  <c r="E12" i="41"/>
  <c r="F12" i="41"/>
  <c r="E13" i="41"/>
  <c r="F13" i="41"/>
  <c r="F14" i="41"/>
  <c r="E15" i="41"/>
  <c r="F15" i="41"/>
  <c r="F16" i="41"/>
  <c r="F17" i="41"/>
  <c r="E18" i="41"/>
  <c r="F18" i="41"/>
  <c r="E19" i="41"/>
  <c r="F19" i="41"/>
  <c r="E32" i="41"/>
  <c r="F32" i="41"/>
  <c r="E33" i="41"/>
  <c r="F33" i="41"/>
  <c r="E34" i="41"/>
  <c r="F34" i="41"/>
  <c r="E35" i="41"/>
  <c r="F35" i="41"/>
  <c r="E36" i="41"/>
  <c r="F36" i="41"/>
  <c r="E37" i="41"/>
  <c r="F37" i="41"/>
  <c r="E38" i="41"/>
  <c r="F38" i="41"/>
  <c r="E39" i="41"/>
  <c r="F39" i="41"/>
  <c r="E40" i="41"/>
  <c r="F40" i="41"/>
  <c r="E41" i="41"/>
  <c r="F41" i="41"/>
  <c r="E42" i="41"/>
  <c r="F42" i="41"/>
  <c r="E43" i="41"/>
  <c r="F43" i="41"/>
  <c r="F8" i="40"/>
  <c r="G8" i="40"/>
  <c r="K8" i="40"/>
  <c r="L8" i="40"/>
  <c r="F9" i="40"/>
  <c r="G9" i="40"/>
  <c r="K9" i="40"/>
  <c r="L9" i="40"/>
  <c r="F10" i="40"/>
  <c r="G10" i="40"/>
  <c r="K10" i="40"/>
  <c r="L10" i="40"/>
  <c r="F11" i="40"/>
  <c r="G11" i="40"/>
  <c r="K11" i="40"/>
  <c r="L11" i="40"/>
  <c r="F12" i="40"/>
  <c r="G12" i="40"/>
  <c r="K12" i="40"/>
  <c r="L12" i="40"/>
  <c r="F13" i="40"/>
  <c r="G13" i="40"/>
  <c r="K13" i="40"/>
  <c r="L13" i="40"/>
  <c r="F14" i="40"/>
  <c r="G14" i="40"/>
  <c r="K14" i="40"/>
  <c r="L14" i="40"/>
  <c r="F15" i="40"/>
  <c r="G15" i="40"/>
  <c r="K15" i="40"/>
  <c r="L15" i="40"/>
  <c r="F16" i="40"/>
  <c r="G16" i="40"/>
  <c r="K16" i="40"/>
  <c r="L16" i="40"/>
  <c r="F17" i="40"/>
  <c r="G17" i="40"/>
  <c r="K17" i="40"/>
  <c r="L17" i="40"/>
  <c r="F18" i="40"/>
  <c r="G18" i="40"/>
  <c r="K18" i="40"/>
  <c r="L18" i="40"/>
  <c r="F19" i="40"/>
  <c r="G19" i="40"/>
  <c r="K19" i="40"/>
  <c r="L19" i="40"/>
  <c r="F20" i="40"/>
  <c r="G20" i="40"/>
  <c r="K20" i="40"/>
  <c r="L20" i="40"/>
  <c r="F21" i="40"/>
  <c r="G21" i="40"/>
  <c r="K21" i="40"/>
  <c r="L21" i="40"/>
  <c r="F22" i="40"/>
  <c r="G22" i="40"/>
  <c r="K22" i="40"/>
  <c r="L22" i="40"/>
  <c r="F23" i="40"/>
  <c r="G23" i="40"/>
  <c r="K23" i="40"/>
  <c r="L23" i="40"/>
  <c r="F24" i="40"/>
  <c r="G24" i="40"/>
  <c r="K24" i="40"/>
  <c r="L24" i="40"/>
  <c r="F25" i="40"/>
  <c r="G25" i="40"/>
  <c r="K25" i="40"/>
  <c r="L25" i="40"/>
  <c r="F26" i="40"/>
  <c r="G26" i="40"/>
  <c r="K26" i="40"/>
  <c r="L26" i="40"/>
  <c r="F27" i="40"/>
  <c r="G27" i="40"/>
  <c r="K27" i="40"/>
  <c r="L27" i="40"/>
  <c r="F28" i="40"/>
  <c r="G28" i="40"/>
  <c r="K28" i="40"/>
  <c r="L28" i="40"/>
  <c r="F29" i="40"/>
  <c r="G29" i="40"/>
  <c r="K29" i="40"/>
  <c r="L29" i="40"/>
  <c r="F30" i="40"/>
  <c r="G30" i="40"/>
  <c r="K30" i="40"/>
  <c r="L30" i="40"/>
  <c r="G31" i="40"/>
  <c r="L31" i="40"/>
  <c r="F32" i="40"/>
  <c r="G32" i="40"/>
  <c r="K32" i="40"/>
  <c r="L32" i="40"/>
  <c r="F33" i="40"/>
  <c r="G33" i="40"/>
  <c r="K33" i="40"/>
  <c r="L33" i="40"/>
  <c r="F34" i="40"/>
  <c r="G34" i="40"/>
  <c r="K34" i="40"/>
  <c r="L34" i="40"/>
  <c r="F35" i="40"/>
  <c r="G35" i="40"/>
  <c r="K35" i="40"/>
  <c r="L35" i="40"/>
  <c r="F36" i="40"/>
  <c r="G36" i="40"/>
  <c r="K36" i="40"/>
  <c r="L36" i="40"/>
  <c r="F37" i="40"/>
  <c r="G37" i="40"/>
  <c r="K37" i="40"/>
  <c r="L37" i="40"/>
  <c r="F38" i="40"/>
  <c r="G38" i="40"/>
  <c r="K38" i="40"/>
  <c r="L38" i="40"/>
  <c r="F39" i="40"/>
  <c r="G39" i="40"/>
  <c r="K39" i="40"/>
  <c r="L39" i="40"/>
  <c r="F40" i="40"/>
  <c r="G40" i="40"/>
  <c r="K40" i="40"/>
  <c r="L40" i="40"/>
  <c r="F41" i="40"/>
  <c r="G41" i="40"/>
  <c r="K41" i="40"/>
  <c r="L41" i="40"/>
  <c r="F42" i="40"/>
  <c r="G42" i="40"/>
  <c r="K42" i="40"/>
  <c r="L42" i="40"/>
  <c r="F43" i="40"/>
  <c r="G43" i="40"/>
  <c r="K43" i="40"/>
  <c r="L43" i="40"/>
  <c r="F44" i="40"/>
  <c r="G44" i="40"/>
  <c r="K44" i="40"/>
  <c r="L44" i="40"/>
  <c r="G45" i="40"/>
  <c r="K45" i="40"/>
  <c r="L45" i="40"/>
  <c r="G46" i="40"/>
  <c r="K46" i="40"/>
  <c r="L46" i="40"/>
  <c r="F47" i="40"/>
  <c r="G47" i="40"/>
  <c r="K47" i="40"/>
  <c r="L47" i="40"/>
  <c r="F8" i="39"/>
  <c r="G8" i="39"/>
  <c r="K8" i="39"/>
  <c r="L8" i="39"/>
  <c r="F9" i="39"/>
  <c r="G9" i="39"/>
  <c r="K9" i="39"/>
  <c r="L9" i="39"/>
  <c r="F10" i="39"/>
  <c r="G10" i="39"/>
  <c r="K10" i="39"/>
  <c r="L10" i="39"/>
  <c r="F11" i="39"/>
  <c r="G11" i="39"/>
  <c r="K11" i="39"/>
  <c r="L11" i="39"/>
  <c r="F12" i="39"/>
  <c r="G12" i="39"/>
  <c r="K12" i="39"/>
  <c r="L12" i="39"/>
  <c r="F13" i="39"/>
  <c r="G13" i="39"/>
  <c r="K13" i="39"/>
  <c r="L13" i="39"/>
  <c r="F14" i="39"/>
  <c r="G14" i="39"/>
  <c r="K14" i="39"/>
  <c r="L14" i="39"/>
  <c r="F15" i="39"/>
  <c r="G15" i="39"/>
  <c r="K15" i="39"/>
  <c r="L15" i="39"/>
  <c r="F16" i="39"/>
  <c r="G16" i="39"/>
  <c r="K16" i="39"/>
  <c r="L16" i="39"/>
  <c r="F17" i="39"/>
  <c r="G17" i="39"/>
  <c r="K17" i="39"/>
  <c r="L17" i="39"/>
  <c r="F18" i="39"/>
  <c r="G18" i="39"/>
  <c r="K18" i="39"/>
  <c r="L18" i="39"/>
  <c r="F19" i="39"/>
  <c r="G19" i="39"/>
  <c r="K19" i="39"/>
  <c r="L19" i="39"/>
  <c r="F20" i="39"/>
  <c r="G20" i="39"/>
  <c r="K20" i="39"/>
  <c r="L20" i="39"/>
  <c r="G21" i="39"/>
  <c r="L21" i="39"/>
  <c r="G22" i="39"/>
  <c r="L22" i="39"/>
  <c r="G23" i="39"/>
  <c r="L23" i="39"/>
  <c r="G24" i="39"/>
  <c r="L24" i="39"/>
  <c r="G25" i="39"/>
  <c r="L25" i="39"/>
  <c r="G26" i="39"/>
  <c r="L26" i="39"/>
  <c r="G27" i="39"/>
  <c r="L27" i="39"/>
  <c r="G28" i="39"/>
  <c r="L28" i="39"/>
  <c r="G29" i="39"/>
  <c r="L29" i="39"/>
  <c r="F30" i="39"/>
  <c r="G30" i="39"/>
  <c r="K30" i="39"/>
  <c r="L30" i="39"/>
  <c r="B7" i="38"/>
  <c r="B9" i="38"/>
  <c r="C7" i="38"/>
  <c r="C9" i="38" s="1"/>
  <c r="D7" i="38"/>
  <c r="E7" i="38"/>
  <c r="E8" i="38"/>
  <c r="E19" i="38"/>
  <c r="F19" i="38"/>
  <c r="E20" i="38"/>
  <c r="F20" i="38"/>
  <c r="E21" i="38"/>
  <c r="E31" i="38"/>
  <c r="F31" i="38"/>
  <c r="E32" i="38"/>
  <c r="F32" i="38"/>
  <c r="E33" i="38"/>
  <c r="F33" i="38"/>
  <c r="E34" i="38"/>
  <c r="F34" i="38"/>
  <c r="E35" i="38"/>
  <c r="F35" i="38"/>
  <c r="E36" i="38"/>
  <c r="F36" i="38"/>
  <c r="E37" i="38"/>
  <c r="F37" i="38"/>
  <c r="E47" i="38"/>
  <c r="F47" i="38"/>
  <c r="E48" i="38"/>
  <c r="F48" i="38"/>
  <c r="E49" i="38"/>
  <c r="F49" i="38"/>
  <c r="E50" i="38"/>
  <c r="F50" i="38"/>
  <c r="E51" i="38"/>
  <c r="F51" i="38"/>
  <c r="E52" i="38"/>
  <c r="F52" i="38"/>
  <c r="E53" i="38"/>
  <c r="F53" i="38"/>
  <c r="E8" i="36"/>
  <c r="F8" i="36"/>
  <c r="E9" i="36"/>
  <c r="F9" i="36"/>
  <c r="E10" i="36"/>
  <c r="F10" i="36"/>
  <c r="E11" i="36"/>
  <c r="F11" i="36"/>
  <c r="E12" i="36"/>
  <c r="F12" i="36"/>
  <c r="E13" i="36"/>
  <c r="F13" i="36"/>
  <c r="E14" i="36"/>
  <c r="F14" i="36"/>
  <c r="E15" i="36"/>
  <c r="F15" i="36"/>
  <c r="E16" i="36"/>
  <c r="F16" i="36"/>
  <c r="E17" i="36"/>
  <c r="F17" i="36"/>
  <c r="F18" i="36"/>
  <c r="E19" i="36"/>
  <c r="F19" i="36"/>
  <c r="E20" i="36"/>
  <c r="F20" i="36"/>
  <c r="E32" i="36"/>
  <c r="F32" i="36"/>
  <c r="E33" i="36"/>
  <c r="F33" i="36"/>
  <c r="E34" i="36"/>
  <c r="F34" i="36"/>
  <c r="E35" i="36"/>
  <c r="F35" i="36"/>
  <c r="E36" i="36"/>
  <c r="F36" i="36"/>
  <c r="E37" i="36"/>
  <c r="F37" i="36"/>
  <c r="E38" i="36"/>
  <c r="F38" i="36"/>
  <c r="E39" i="36"/>
  <c r="F39" i="36"/>
  <c r="E40" i="36"/>
  <c r="F40" i="36"/>
  <c r="E41" i="36"/>
  <c r="F41" i="36"/>
  <c r="E42" i="36"/>
  <c r="F42" i="36"/>
  <c r="F43" i="36"/>
  <c r="E44" i="36"/>
  <c r="F44" i="36"/>
  <c r="E45" i="36"/>
  <c r="F45" i="36"/>
  <c r="E8" i="35"/>
  <c r="F8" i="35"/>
  <c r="E9" i="35"/>
  <c r="F9" i="35"/>
  <c r="E10" i="35"/>
  <c r="F10" i="35"/>
  <c r="E11" i="35"/>
  <c r="F11" i="35"/>
  <c r="E12" i="35"/>
  <c r="F12" i="35"/>
  <c r="E13" i="35"/>
  <c r="F13" i="35"/>
  <c r="E14" i="35"/>
  <c r="F14" i="35"/>
  <c r="E15" i="35"/>
  <c r="F15" i="35"/>
  <c r="E16" i="35"/>
  <c r="F16" i="35"/>
  <c r="E17" i="35"/>
  <c r="F17" i="35"/>
  <c r="E18" i="35"/>
  <c r="F18" i="35"/>
  <c r="E19" i="35"/>
  <c r="F19" i="35"/>
  <c r="E32" i="35"/>
  <c r="F32" i="35"/>
  <c r="E33" i="35"/>
  <c r="F33" i="35"/>
  <c r="E34" i="35"/>
  <c r="F34" i="35"/>
  <c r="E35" i="35"/>
  <c r="F35" i="35"/>
  <c r="E36" i="35"/>
  <c r="F36" i="35"/>
  <c r="E37" i="35"/>
  <c r="F37" i="35"/>
  <c r="E38" i="35"/>
  <c r="F38" i="35"/>
  <c r="E39" i="35"/>
  <c r="F39" i="35"/>
  <c r="E40" i="35"/>
  <c r="F40" i="35"/>
  <c r="E41" i="35"/>
  <c r="F41" i="35"/>
  <c r="E42" i="35"/>
  <c r="F42" i="35"/>
  <c r="E43" i="35"/>
  <c r="F43" i="35"/>
  <c r="F8" i="34"/>
  <c r="G8" i="34"/>
  <c r="K8" i="34"/>
  <c r="L8" i="34"/>
  <c r="F9" i="34"/>
  <c r="G9" i="34"/>
  <c r="K9" i="34"/>
  <c r="L9" i="34"/>
  <c r="F10" i="34"/>
  <c r="G10" i="34"/>
  <c r="K10" i="34"/>
  <c r="L10" i="34"/>
  <c r="F11" i="34"/>
  <c r="G11" i="34"/>
  <c r="K11" i="34"/>
  <c r="L11" i="34"/>
  <c r="F12" i="34"/>
  <c r="G12" i="34"/>
  <c r="K12" i="34"/>
  <c r="L12" i="34"/>
  <c r="F13" i="34"/>
  <c r="G13" i="34"/>
  <c r="K13" i="34"/>
  <c r="L13" i="34"/>
  <c r="F14" i="34"/>
  <c r="G14" i="34"/>
  <c r="K14" i="34"/>
  <c r="L14" i="34"/>
  <c r="F15" i="34"/>
  <c r="G15" i="34"/>
  <c r="K15" i="34"/>
  <c r="L15" i="34"/>
  <c r="F16" i="34"/>
  <c r="G16" i="34"/>
  <c r="K16" i="34"/>
  <c r="L16" i="34"/>
  <c r="F17" i="34"/>
  <c r="G17" i="34"/>
  <c r="K17" i="34"/>
  <c r="L17" i="34"/>
  <c r="F18" i="34"/>
  <c r="G18" i="34"/>
  <c r="K18" i="34"/>
  <c r="L18" i="34"/>
  <c r="F19" i="34"/>
  <c r="G19" i="34"/>
  <c r="K19" i="34"/>
  <c r="L19" i="34"/>
  <c r="F20" i="34"/>
  <c r="G20" i="34"/>
  <c r="K20" i="34"/>
  <c r="L20" i="34"/>
  <c r="F21" i="34"/>
  <c r="G21" i="34"/>
  <c r="K21" i="34"/>
  <c r="L21" i="34"/>
  <c r="F22" i="34"/>
  <c r="G22" i="34"/>
  <c r="K22" i="34"/>
  <c r="L22" i="34"/>
  <c r="F23" i="34"/>
  <c r="G23" i="34"/>
  <c r="K23" i="34"/>
  <c r="L23" i="34"/>
  <c r="F24" i="34"/>
  <c r="G24" i="34"/>
  <c r="K24" i="34"/>
  <c r="L24" i="34"/>
  <c r="F25" i="34"/>
  <c r="G25" i="34"/>
  <c r="K25" i="34"/>
  <c r="L25" i="34"/>
  <c r="F26" i="34"/>
  <c r="G26" i="34"/>
  <c r="K26" i="34"/>
  <c r="L26" i="34"/>
  <c r="G27" i="34"/>
  <c r="L27" i="34"/>
  <c r="F28" i="34"/>
  <c r="G28" i="34"/>
  <c r="K28" i="34"/>
  <c r="L28" i="34"/>
  <c r="G29" i="34"/>
  <c r="L29" i="34"/>
  <c r="F30" i="34"/>
  <c r="G30" i="34"/>
  <c r="K30" i="34"/>
  <c r="L30" i="34"/>
  <c r="F31" i="34"/>
  <c r="G31" i="34"/>
  <c r="K31" i="34"/>
  <c r="L31" i="34"/>
  <c r="F32" i="34"/>
  <c r="G32" i="34"/>
  <c r="K32" i="34"/>
  <c r="L32" i="34"/>
  <c r="F33" i="34"/>
  <c r="G33" i="34"/>
  <c r="K33" i="34"/>
  <c r="L33" i="34"/>
  <c r="F34" i="34"/>
  <c r="G34" i="34"/>
  <c r="K34" i="34"/>
  <c r="L34" i="34"/>
  <c r="F35" i="34"/>
  <c r="G35" i="34"/>
  <c r="K35" i="34"/>
  <c r="L35" i="34"/>
  <c r="G36" i="34"/>
  <c r="L36" i="34"/>
  <c r="G37" i="34"/>
  <c r="L37" i="34"/>
  <c r="F38" i="34"/>
  <c r="G38" i="34"/>
  <c r="K38" i="34"/>
  <c r="L38" i="34"/>
  <c r="G39" i="34"/>
  <c r="L39" i="34"/>
  <c r="G40" i="34"/>
  <c r="L40" i="34"/>
  <c r="G41" i="34"/>
  <c r="L41" i="34"/>
  <c r="F42" i="34"/>
  <c r="G42" i="34"/>
  <c r="K42" i="34"/>
  <c r="L42" i="34"/>
  <c r="F8" i="33"/>
  <c r="G8" i="33"/>
  <c r="K8" i="33"/>
  <c r="L8" i="33"/>
  <c r="F9" i="33"/>
  <c r="G9" i="33"/>
  <c r="K9" i="33"/>
  <c r="L9" i="33"/>
  <c r="F10" i="33"/>
  <c r="G10" i="33"/>
  <c r="K10" i="33"/>
  <c r="L10" i="33"/>
  <c r="F11" i="33"/>
  <c r="G11" i="33"/>
  <c r="K11" i="33"/>
  <c r="L11" i="33"/>
  <c r="F12" i="33"/>
  <c r="G12" i="33"/>
  <c r="K12" i="33"/>
  <c r="L12" i="33"/>
  <c r="F13" i="33"/>
  <c r="G13" i="33"/>
  <c r="K13" i="33"/>
  <c r="L13" i="33"/>
  <c r="F14" i="33"/>
  <c r="G14" i="33"/>
  <c r="K14" i="33"/>
  <c r="L14" i="33"/>
  <c r="F15" i="33"/>
  <c r="G15" i="33"/>
  <c r="K15" i="33"/>
  <c r="L15" i="33"/>
  <c r="F16" i="33"/>
  <c r="G16" i="33"/>
  <c r="K16" i="33"/>
  <c r="L16" i="33"/>
  <c r="F17" i="33"/>
  <c r="G17" i="33"/>
  <c r="K17" i="33"/>
  <c r="L17" i="33"/>
  <c r="F18" i="33"/>
  <c r="G18" i="33"/>
  <c r="K18" i="33"/>
  <c r="L18" i="33"/>
  <c r="F19" i="33"/>
  <c r="G19" i="33"/>
  <c r="K19" i="33"/>
  <c r="L19" i="33"/>
  <c r="F20" i="33"/>
  <c r="G20" i="33"/>
  <c r="K20" i="33"/>
  <c r="L20" i="33"/>
  <c r="F21" i="33"/>
  <c r="G21" i="33"/>
  <c r="K21" i="33"/>
  <c r="L21" i="33"/>
  <c r="F22" i="33"/>
  <c r="G22" i="33"/>
  <c r="K22" i="33"/>
  <c r="L22" i="33"/>
  <c r="F23" i="33"/>
  <c r="G23" i="33"/>
  <c r="K23" i="33"/>
  <c r="L23" i="33"/>
  <c r="F24" i="33"/>
  <c r="G24" i="33"/>
  <c r="K24" i="33"/>
  <c r="L24" i="33"/>
  <c r="F25" i="33"/>
  <c r="G25" i="33"/>
  <c r="K25" i="33"/>
  <c r="L25" i="33"/>
  <c r="F26" i="33"/>
  <c r="G26" i="33"/>
  <c r="K26" i="33"/>
  <c r="L26" i="33"/>
  <c r="F27" i="33"/>
  <c r="G27" i="33"/>
  <c r="K27" i="33"/>
  <c r="L27" i="33"/>
  <c r="G28" i="33"/>
  <c r="L28" i="33"/>
  <c r="F29" i="33"/>
  <c r="G29" i="33"/>
  <c r="K29" i="33"/>
  <c r="L29" i="33"/>
  <c r="G30" i="33"/>
  <c r="L30" i="33"/>
  <c r="G31" i="33"/>
  <c r="L31" i="33"/>
  <c r="G32" i="33"/>
  <c r="L32" i="33"/>
  <c r="G33" i="33"/>
  <c r="L33" i="33"/>
  <c r="G34" i="33"/>
  <c r="L34" i="33"/>
  <c r="F35" i="33"/>
  <c r="G35" i="33"/>
  <c r="K35" i="33"/>
  <c r="L35" i="33"/>
  <c r="E7" i="32"/>
  <c r="E8" i="32"/>
  <c r="B9" i="32"/>
  <c r="C9" i="32"/>
  <c r="D9" i="32"/>
  <c r="F8" i="32" s="1"/>
  <c r="E19" i="32"/>
  <c r="F19" i="32"/>
  <c r="E20" i="32"/>
  <c r="F20" i="32"/>
  <c r="E21" i="32"/>
  <c r="F21" i="32"/>
  <c r="E31" i="32"/>
  <c r="F31" i="32"/>
  <c r="E32" i="32"/>
  <c r="F32" i="32"/>
  <c r="E33" i="32"/>
  <c r="F33" i="32"/>
  <c r="E34" i="32"/>
  <c r="F34" i="32"/>
  <c r="E35" i="32"/>
  <c r="F35" i="32"/>
  <c r="E36" i="32"/>
  <c r="F36" i="32"/>
  <c r="E37" i="32"/>
  <c r="F37" i="32"/>
  <c r="E47" i="32"/>
  <c r="F47" i="32"/>
  <c r="E48" i="32"/>
  <c r="F48" i="32"/>
  <c r="E49" i="32"/>
  <c r="F49" i="32"/>
  <c r="E50" i="32"/>
  <c r="F50" i="32"/>
  <c r="E51" i="32"/>
  <c r="F51" i="32"/>
  <c r="E52" i="32"/>
  <c r="F52" i="32"/>
  <c r="E53" i="32"/>
  <c r="F53" i="32"/>
  <c r="E6" i="7"/>
  <c r="F6" i="7"/>
  <c r="D30" i="11"/>
  <c r="D8" i="11"/>
  <c r="E8" i="12"/>
  <c r="H31" i="6"/>
  <c r="I31" i="6"/>
  <c r="J31" i="6"/>
  <c r="C31" i="6"/>
  <c r="D31" i="6"/>
  <c r="E31" i="6"/>
  <c r="F31" i="6"/>
  <c r="G31" i="6"/>
  <c r="B31" i="6"/>
  <c r="K18" i="6"/>
  <c r="K19" i="6"/>
  <c r="K20" i="6"/>
  <c r="K21" i="6"/>
  <c r="K22" i="6"/>
  <c r="K23" i="6"/>
  <c r="K24" i="6"/>
  <c r="K25" i="6"/>
  <c r="K26" i="6"/>
  <c r="K27" i="6"/>
  <c r="K28" i="6"/>
  <c r="K29" i="6"/>
  <c r="K30" i="6"/>
  <c r="K7" i="6"/>
  <c r="K8" i="6"/>
  <c r="K9" i="6"/>
  <c r="K10" i="6"/>
  <c r="K11" i="6"/>
  <c r="K12" i="6"/>
  <c r="K13" i="6"/>
  <c r="K14" i="6"/>
  <c r="K15" i="6"/>
  <c r="K16" i="6"/>
  <c r="K17" i="6"/>
  <c r="K6" i="6"/>
  <c r="K31" i="6" s="1"/>
  <c r="F18" i="7"/>
  <c r="F8" i="7"/>
  <c r="F29" i="7"/>
  <c r="F26" i="7"/>
  <c r="F27" i="7"/>
  <c r="F12" i="7"/>
  <c r="F25" i="7"/>
  <c r="F19" i="7"/>
  <c r="F22" i="7"/>
  <c r="F10" i="7"/>
  <c r="F16" i="7"/>
  <c r="F23" i="7"/>
  <c r="F13" i="7"/>
  <c r="F17" i="7"/>
  <c r="F24" i="7"/>
  <c r="F15" i="7"/>
  <c r="F21" i="7"/>
  <c r="F11" i="7"/>
  <c r="F7" i="7"/>
  <c r="F28" i="7"/>
  <c r="F9" i="7"/>
  <c r="F20" i="7"/>
  <c r="F30" i="7"/>
  <c r="F14" i="7"/>
  <c r="E32" i="11"/>
  <c r="E33" i="11"/>
  <c r="E10" i="11"/>
  <c r="E11" i="11"/>
  <c r="D32" i="11"/>
  <c r="D33" i="11"/>
  <c r="D10" i="11"/>
  <c r="D11" i="11"/>
  <c r="F21" i="12"/>
  <c r="F10" i="12"/>
  <c r="F11" i="12"/>
  <c r="E10" i="12"/>
  <c r="E11" i="12"/>
  <c r="H15" i="3"/>
  <c r="H15" i="19"/>
  <c r="H32" i="2"/>
  <c r="G32" i="2"/>
  <c r="G29" i="2"/>
  <c r="H19" i="2"/>
  <c r="H20" i="2"/>
  <c r="H21" i="2"/>
  <c r="G20" i="2"/>
  <c r="G21" i="2"/>
  <c r="E30" i="7"/>
  <c r="E20" i="7"/>
  <c r="E9" i="7"/>
  <c r="E28" i="7"/>
  <c r="E7" i="7"/>
  <c r="E11" i="7"/>
  <c r="E21" i="7"/>
  <c r="E15" i="7"/>
  <c r="E24" i="7"/>
  <c r="E17" i="7"/>
  <c r="E13" i="7"/>
  <c r="E23" i="7"/>
  <c r="E16" i="7"/>
  <c r="E10" i="7"/>
  <c r="E22" i="7"/>
  <c r="E19" i="7"/>
  <c r="E25" i="7"/>
  <c r="E12" i="7"/>
  <c r="E27" i="7"/>
  <c r="E26" i="7"/>
  <c r="E29" i="7"/>
  <c r="E8" i="7"/>
  <c r="E18" i="7"/>
  <c r="E14" i="7"/>
  <c r="D31" i="7"/>
  <c r="E31" i="11"/>
  <c r="D31" i="11"/>
  <c r="E30" i="11"/>
  <c r="E9" i="11"/>
  <c r="D9" i="11"/>
  <c r="E8" i="11"/>
  <c r="F9" i="12"/>
  <c r="F8" i="12"/>
  <c r="E9" i="12"/>
  <c r="G7" i="3"/>
  <c r="G8" i="3"/>
  <c r="H8" i="3"/>
  <c r="G10" i="3"/>
  <c r="H10" i="3"/>
  <c r="G11" i="3"/>
  <c r="H11" i="3"/>
  <c r="G12" i="3"/>
  <c r="H12" i="3"/>
  <c r="G13" i="3"/>
  <c r="H13" i="3"/>
  <c r="G14" i="3"/>
  <c r="H14" i="3"/>
  <c r="G15" i="3"/>
  <c r="G16" i="3"/>
  <c r="H16" i="3"/>
  <c r="G7" i="19"/>
  <c r="G8" i="19"/>
  <c r="H8" i="19"/>
  <c r="G10" i="19"/>
  <c r="H10" i="19"/>
  <c r="G11" i="19"/>
  <c r="H11" i="19"/>
  <c r="G12" i="19"/>
  <c r="H12" i="19"/>
  <c r="G13" i="19"/>
  <c r="H13" i="19"/>
  <c r="G14" i="19"/>
  <c r="H14" i="19"/>
  <c r="G15" i="19"/>
  <c r="G16" i="19"/>
  <c r="H16" i="19"/>
  <c r="G7" i="2"/>
  <c r="H7" i="2"/>
  <c r="G8" i="2"/>
  <c r="G9" i="2"/>
  <c r="H9" i="2"/>
  <c r="G10" i="2"/>
  <c r="H10" i="2"/>
  <c r="G11" i="2"/>
  <c r="H11" i="2"/>
  <c r="G12" i="2"/>
  <c r="H12" i="2"/>
  <c r="G14" i="2"/>
  <c r="H14" i="2"/>
  <c r="G15" i="2"/>
  <c r="H15" i="2"/>
  <c r="G16" i="2"/>
  <c r="H16" i="2"/>
  <c r="G17" i="2"/>
  <c r="H17" i="2"/>
  <c r="G18" i="2"/>
  <c r="H18" i="2"/>
  <c r="G22" i="2"/>
  <c r="H22" i="2"/>
  <c r="G23" i="2"/>
  <c r="H23" i="2"/>
  <c r="G24" i="2"/>
  <c r="H24" i="2"/>
  <c r="G25" i="2"/>
  <c r="H25" i="2"/>
  <c r="G26" i="2"/>
  <c r="H26" i="2"/>
  <c r="G27" i="2"/>
  <c r="H27" i="2"/>
  <c r="H29" i="2"/>
  <c r="G31" i="2"/>
  <c r="H31" i="2"/>
  <c r="G33" i="2"/>
  <c r="H33" i="2"/>
  <c r="G34" i="2"/>
  <c r="H34" i="2"/>
  <c r="G35" i="2"/>
  <c r="H35" i="2"/>
  <c r="G36" i="2"/>
  <c r="G37" i="2"/>
  <c r="H37" i="2"/>
  <c r="G38" i="2"/>
  <c r="H38" i="2"/>
  <c r="G40" i="2"/>
  <c r="H40" i="2"/>
  <c r="G41" i="2"/>
  <c r="H41" i="2"/>
  <c r="G43" i="2"/>
  <c r="H43" i="2"/>
  <c r="G44" i="2"/>
  <c r="H44" i="2"/>
  <c r="G45" i="2"/>
  <c r="H45" i="2"/>
  <c r="G46" i="2"/>
  <c r="H46" i="2"/>
  <c r="G47" i="2"/>
  <c r="H47" i="2"/>
  <c r="B31" i="7"/>
  <c r="C31" i="7"/>
  <c r="E31" i="7" s="1"/>
  <c r="E9" i="32"/>
  <c r="F31" i="7"/>
  <c r="D9" i="38"/>
  <c r="F9" i="38" s="1"/>
  <c r="F7" i="38"/>
  <c r="F8" i="38"/>
  <c r="F9" i="32"/>
  <c r="F7" i="32"/>
  <c r="E9" i="38" l="1"/>
</calcChain>
</file>

<file path=xl/sharedStrings.xml><?xml version="1.0" encoding="utf-8"?>
<sst xmlns="http://schemas.openxmlformats.org/spreadsheetml/2006/main" count="1160" uniqueCount="536">
  <si>
    <t xml:space="preserve"> </t>
  </si>
  <si>
    <t>Producto</t>
  </si>
  <si>
    <t>Choclo</t>
  </si>
  <si>
    <t>Melón</t>
  </si>
  <si>
    <t>Variación %</t>
  </si>
  <si>
    <t>anual</t>
  </si>
  <si>
    <t xml:space="preserve">mensual </t>
  </si>
  <si>
    <t>Sandía</t>
  </si>
  <si>
    <t>Zanahoria</t>
  </si>
  <si>
    <t>Fuente: Odepa</t>
  </si>
  <si>
    <t>Cultivo</t>
  </si>
  <si>
    <t>Año 2009</t>
  </si>
  <si>
    <t>Total</t>
  </si>
  <si>
    <t>Lechuga</t>
  </si>
  <si>
    <t>Alcachofa</t>
  </si>
  <si>
    <t>Zapallo temprano y de guarda</t>
  </si>
  <si>
    <t>Tomate consumo fresco</t>
  </si>
  <si>
    <t>Arveja verde</t>
  </si>
  <si>
    <t>Espárrago</t>
  </si>
  <si>
    <t>Haba</t>
  </si>
  <si>
    <t>Repollo</t>
  </si>
  <si>
    <t>Coliflor</t>
  </si>
  <si>
    <t>Pimiento</t>
  </si>
  <si>
    <t>Ají</t>
  </si>
  <si>
    <t>Betarraga</t>
  </si>
  <si>
    <t>Ajo</t>
  </si>
  <si>
    <t>Apio</t>
  </si>
  <si>
    <t>Orégano</t>
  </si>
  <si>
    <t>Otras hortalizas</t>
  </si>
  <si>
    <t>-</t>
  </si>
  <si>
    <t>Esparrago</t>
  </si>
  <si>
    <t>Especies</t>
  </si>
  <si>
    <t>2000/01</t>
  </si>
  <si>
    <t>2001/02</t>
  </si>
  <si>
    <t>2002/03</t>
  </si>
  <si>
    <t>2003/04</t>
  </si>
  <si>
    <t>2004/05</t>
  </si>
  <si>
    <t>2005/06</t>
  </si>
  <si>
    <t>2007/08</t>
  </si>
  <si>
    <t>2009/10</t>
  </si>
  <si>
    <t>2006/07</t>
  </si>
  <si>
    <t>2008/09</t>
  </si>
  <si>
    <t>2010/11</t>
  </si>
  <si>
    <t>CUADRO 5: Precios promedios de hortalizas al consumidor en Ferias (Precios promedio con IVA)</t>
  </si>
  <si>
    <t>Año agrícola</t>
  </si>
  <si>
    <t>Coquimbo</t>
  </si>
  <si>
    <t>Valparaíso</t>
  </si>
  <si>
    <t>Maule</t>
  </si>
  <si>
    <t>Bío Bío</t>
  </si>
  <si>
    <t>Los Lagos</t>
  </si>
  <si>
    <t xml:space="preserve">www.odepa.gob.cl  </t>
  </si>
  <si>
    <t>Fax :(56- 2) 3973111</t>
  </si>
  <si>
    <t>Teléfono :(56- 2) 3973000</t>
  </si>
  <si>
    <t>Teatinos 40, piso 8. Santiago, Chile</t>
  </si>
  <si>
    <t>Se puede reproducir total o parcialmente citando la fuente</t>
  </si>
  <si>
    <t>Gustavo Rojas Le-Bert</t>
  </si>
  <si>
    <t>Director y Representante Legal</t>
  </si>
  <si>
    <t>del Ministerio de Agricultura, Gobierno de Chile</t>
  </si>
  <si>
    <t>Página</t>
  </si>
  <si>
    <t>Descripción</t>
  </si>
  <si>
    <t>Gráfico</t>
  </si>
  <si>
    <t>Cuadro</t>
  </si>
  <si>
    <t>CONTENIDO</t>
  </si>
  <si>
    <t>Pilar Eguillor y Andrea Flaño</t>
  </si>
  <si>
    <t xml:space="preserve"> Total</t>
  </si>
  <si>
    <t>Fuente: elaborado por Odepa con información INE.</t>
  </si>
  <si>
    <t>Cebolla de guarda</t>
  </si>
  <si>
    <t>Poroto granado</t>
  </si>
  <si>
    <t>Poroto verde</t>
  </si>
  <si>
    <t>Cebolla temprana</t>
  </si>
  <si>
    <t>Zapallo italiano</t>
  </si>
  <si>
    <t>Cuadro 1</t>
  </si>
  <si>
    <t>Hectáreas</t>
  </si>
  <si>
    <t>Región 
Metropolitana</t>
  </si>
  <si>
    <t xml:space="preserve"> Región 
de Arica y Parinacota</t>
  </si>
  <si>
    <t>Región 
de Atacama</t>
  </si>
  <si>
    <t xml:space="preserve"> Región 
de Coquimbo</t>
  </si>
  <si>
    <t>Región 
de Valparaiso</t>
  </si>
  <si>
    <t xml:space="preserve"> Región 
de O'Higgins</t>
  </si>
  <si>
    <t>Región 
del Maule</t>
  </si>
  <si>
    <t>Cuadro 2</t>
  </si>
  <si>
    <t>Unidad</t>
  </si>
  <si>
    <t>Acelga</t>
  </si>
  <si>
    <t xml:space="preserve">Achicoria </t>
  </si>
  <si>
    <t>$/100 unidades</t>
  </si>
  <si>
    <t xml:space="preserve">Ajo </t>
  </si>
  <si>
    <t>$/1.000 unidades</t>
  </si>
  <si>
    <t xml:space="preserve">Aji </t>
  </si>
  <si>
    <t>$/kilo</t>
  </si>
  <si>
    <t xml:space="preserve">Albahaca </t>
  </si>
  <si>
    <t>$/100 matas</t>
  </si>
  <si>
    <t xml:space="preserve">Alcachofa s/e </t>
  </si>
  <si>
    <t xml:space="preserve">Apio </t>
  </si>
  <si>
    <t>$/12 matas</t>
  </si>
  <si>
    <t>$/quintal 30 kilos</t>
  </si>
  <si>
    <t xml:space="preserve">Berenjena </t>
  </si>
  <si>
    <t xml:space="preserve">Betarraga </t>
  </si>
  <si>
    <t>$/malla 18 kilos</t>
  </si>
  <si>
    <t xml:space="preserve">Bruselas (repollito) </t>
  </si>
  <si>
    <t>$/malla 20 kilos</t>
  </si>
  <si>
    <t xml:space="preserve">Camote </t>
  </si>
  <si>
    <t xml:space="preserve">Cebolla </t>
  </si>
  <si>
    <t xml:space="preserve">Choclo </t>
  </si>
  <si>
    <t xml:space="preserve">Cilantro </t>
  </si>
  <si>
    <t>$/12 atados</t>
  </si>
  <si>
    <t xml:space="preserve">Coliflor </t>
  </si>
  <si>
    <t xml:space="preserve">Espinacas </t>
  </si>
  <si>
    <t>$/cuna 13 kilos</t>
  </si>
  <si>
    <t xml:space="preserve">Haba </t>
  </si>
  <si>
    <t xml:space="preserve">Lechuga </t>
  </si>
  <si>
    <t xml:space="preserve">Melón </t>
  </si>
  <si>
    <t xml:space="preserve">Orégano s/e </t>
  </si>
  <si>
    <t xml:space="preserve">Pepino ensalada </t>
  </si>
  <si>
    <t xml:space="preserve">Perejil </t>
  </si>
  <si>
    <t xml:space="preserve">Pimiento morrón </t>
  </si>
  <si>
    <t>$/caja 18 kilos</t>
  </si>
  <si>
    <t xml:space="preserve">Pimiento </t>
  </si>
  <si>
    <t xml:space="preserve">Poroto granado </t>
  </si>
  <si>
    <t xml:space="preserve">Poroto verde </t>
  </si>
  <si>
    <t xml:space="preserve">Porrón/puerro </t>
  </si>
  <si>
    <t xml:space="preserve">Rabanito </t>
  </si>
  <si>
    <t xml:space="preserve">Repollo </t>
  </si>
  <si>
    <t xml:space="preserve">Sandía </t>
  </si>
  <si>
    <t xml:space="preserve">Tomate </t>
  </si>
  <si>
    <t>$/caja 20 kilos</t>
  </si>
  <si>
    <t xml:space="preserve">Zanahoria </t>
  </si>
  <si>
    <t>$/envase 20 kilos</t>
  </si>
  <si>
    <t xml:space="preserve">Zapallo italiano </t>
  </si>
  <si>
    <t xml:space="preserve">Zapallo </t>
  </si>
  <si>
    <t>$/kilo (unidad)</t>
  </si>
  <si>
    <t>Cuadro 3</t>
  </si>
  <si>
    <t>Enero</t>
  </si>
  <si>
    <t>Febrero</t>
  </si>
  <si>
    <t xml:space="preserve">Ajo chino </t>
  </si>
  <si>
    <t>$/unidad</t>
  </si>
  <si>
    <t xml:space="preserve">Cebolla valenciana </t>
  </si>
  <si>
    <t xml:space="preserve">Choclo americano </t>
  </si>
  <si>
    <t xml:space="preserve">Choclo choclero </t>
  </si>
  <si>
    <t xml:space="preserve">Lechuga costina </t>
  </si>
  <si>
    <t xml:space="preserve">Lechuga escarola </t>
  </si>
  <si>
    <t>Melón calameño</t>
  </si>
  <si>
    <t xml:space="preserve"> $/unidad</t>
  </si>
  <si>
    <t xml:space="preserve">Melón tuna </t>
  </si>
  <si>
    <t xml:space="preserve">Pimentón 4 cascos verde </t>
  </si>
  <si>
    <t xml:space="preserve">Sandía Royal Sweet </t>
  </si>
  <si>
    <t xml:space="preserve">Tomate Larga vida </t>
  </si>
  <si>
    <t xml:space="preserve">Zanahoria s/e </t>
  </si>
  <si>
    <t xml:space="preserve">Zapallo camote </t>
  </si>
  <si>
    <t>Fuente: Odepa.</t>
  </si>
  <si>
    <t>Cuadro 4</t>
  </si>
  <si>
    <t xml:space="preserve"> Precios promedios de hortalizas al consumidor en supermercados (Precios promedio con IVA)</t>
  </si>
  <si>
    <t>Choclo choclero</t>
  </si>
  <si>
    <t xml:space="preserve">Melón calameño </t>
  </si>
  <si>
    <t>Cuadro 5</t>
  </si>
  <si>
    <t xml:space="preserve">Fuente: elaborado por Odepa con información de diversas fuentes. </t>
  </si>
  <si>
    <t>Cuadro 8</t>
  </si>
  <si>
    <t>Superficie                       (ha)</t>
  </si>
  <si>
    <t>Rendimiento                (ton/ha)</t>
  </si>
  <si>
    <t>Producción                      (ton)</t>
  </si>
  <si>
    <t>Fuente: elaborado por Odepa con información del Ine.</t>
  </si>
  <si>
    <t>Región de Coquimbo</t>
  </si>
  <si>
    <t>Región de Valparaíso</t>
  </si>
  <si>
    <t>Región Metropolitana</t>
  </si>
  <si>
    <t>Región de O´Higgins</t>
  </si>
  <si>
    <t>Región del Maule</t>
  </si>
  <si>
    <t>Región del Bío Bío</t>
  </si>
  <si>
    <t>Región de La Araucanía</t>
  </si>
  <si>
    <t>Región de Los Ríos</t>
  </si>
  <si>
    <t>Región de Los Lagos</t>
  </si>
  <si>
    <t>2007/08*</t>
  </si>
  <si>
    <t>Cuadro 6</t>
  </si>
  <si>
    <t>Cuadro 7</t>
  </si>
  <si>
    <t>2006/07*</t>
  </si>
  <si>
    <t>Mes</t>
  </si>
  <si>
    <t>Marzo</t>
  </si>
  <si>
    <t>Abril</t>
  </si>
  <si>
    <t>Mayo</t>
  </si>
  <si>
    <t>Junio</t>
  </si>
  <si>
    <t>Julio</t>
  </si>
  <si>
    <t>Agosto</t>
  </si>
  <si>
    <t>Septiembre</t>
  </si>
  <si>
    <t>Octubre</t>
  </si>
  <si>
    <t>Noviembre</t>
  </si>
  <si>
    <t>Diciembre</t>
  </si>
  <si>
    <t>Variación (%)</t>
  </si>
  <si>
    <t>Anual</t>
  </si>
  <si>
    <t>Mensual</t>
  </si>
  <si>
    <t>Año</t>
  </si>
  <si>
    <t>Pesos nominales sin IVA</t>
  </si>
  <si>
    <t>$/ envase 50 kilos</t>
  </si>
  <si>
    <t>Precios promedio de papa desirée en supermercados de Santiago</t>
  </si>
  <si>
    <t>$/ kilo</t>
  </si>
  <si>
    <t>Pesos nominales con IVA</t>
  </si>
  <si>
    <t>Precios promedio de papa desirée en ferias de Santiago</t>
  </si>
  <si>
    <t>Cuadro 9</t>
  </si>
  <si>
    <t>Feria</t>
  </si>
  <si>
    <t xml:space="preserve">Precio promedio de Papa desirée $/kilo </t>
  </si>
  <si>
    <t>Supermercado</t>
  </si>
  <si>
    <r>
      <t>Producción regional de papa de la IV a la X región</t>
    </r>
    <r>
      <rPr>
        <b/>
        <vertAlign val="superscript"/>
        <sz val="10"/>
        <rFont val="Arial"/>
        <family val="2"/>
      </rPr>
      <t>1</t>
    </r>
  </si>
  <si>
    <t>Cuadro 10</t>
  </si>
  <si>
    <t>Toneladas</t>
  </si>
  <si>
    <r>
      <t>Rendimiento regional de papa de la IV a la X región</t>
    </r>
    <r>
      <rPr>
        <b/>
        <vertAlign val="superscript"/>
        <sz val="10"/>
        <rFont val="Arial"/>
        <family val="2"/>
      </rPr>
      <t>1</t>
    </r>
  </si>
  <si>
    <t>Cuadro 11</t>
  </si>
  <si>
    <t>qqm/ha</t>
  </si>
  <si>
    <t xml:space="preserve">
Año 2007*</t>
  </si>
  <si>
    <t>Hortalizas: superficie sembrada y/o plantada a nivel nacional</t>
  </si>
  <si>
    <t xml:space="preserve">Precios promedio mensual de hortalizas en mercados mayoristas de Santiago </t>
  </si>
  <si>
    <t>Producción regional de papa de la IV a la X región</t>
  </si>
  <si>
    <t>Rendimiento regional de papa de la IV a la X región</t>
  </si>
  <si>
    <t>Precios promedio al consumidor de ajo, pimentón, cebolla y lechuga en supermercados de Santiago</t>
  </si>
  <si>
    <t>Precios promedio al consumidor de tomate y zapallo en supermercados de Santiago</t>
  </si>
  <si>
    <t>Cuadro 12</t>
  </si>
  <si>
    <t>Precios promedio al consumidor de tomate y zapallo en ferias de Santiago</t>
  </si>
  <si>
    <t>Precios promedio al consumidor de papa desirée en supermercados y ferias de Santiago</t>
  </si>
  <si>
    <t>Evolución de la superficie y producción de papa</t>
  </si>
  <si>
    <t>Año agrícola 2001/02 - 2009/10</t>
  </si>
  <si>
    <t>Precios nominales con IVA</t>
  </si>
  <si>
    <t>Región 
del Bío Bío</t>
  </si>
  <si>
    <t>Fuente: elaborado por Odepa con información de diversas fuentes.</t>
  </si>
  <si>
    <t>*cifra provisoria.</t>
  </si>
  <si>
    <t>Exportaciones de hortalizas y tubérculos (productos primarios)</t>
  </si>
  <si>
    <t>Exportaciones de hortalizas y tubérculos (productos industriales)</t>
  </si>
  <si>
    <t>Principales destinos de las exportaciones de hortalizas y tubérculos (productos primarios)</t>
  </si>
  <si>
    <t>Principales destinos de las exportaciones de hortalizas y tubérculos (productos industriales)</t>
  </si>
  <si>
    <t>Exportaciones de hortalizas y tubérculos según región (productos primarios)</t>
  </si>
  <si>
    <t>Exportaciones de hortalizas y tubérculos según región (productos industriales)</t>
  </si>
  <si>
    <t>Nota: un quintal equivale a 100 kilos.</t>
  </si>
  <si>
    <t>* Cifras provisorias.</t>
  </si>
  <si>
    <t xml:space="preserve">Tomate larga vida </t>
  </si>
  <si>
    <t>Año 2010</t>
  </si>
  <si>
    <t>Zapallo Italiano</t>
  </si>
  <si>
    <t>Brócoli</t>
  </si>
  <si>
    <t>$/cien unidades</t>
  </si>
  <si>
    <t>Pepino dulce</t>
  </si>
  <si>
    <t>Precios promedio de hortalizas al consumidor en supermercados de Santiago</t>
  </si>
  <si>
    <t>Precios promedio de hortalizas al consumidor en ferias de Santiago</t>
  </si>
  <si>
    <t>Precios promedio mensual de papa en mercados mayoristas de Santiago</t>
  </si>
  <si>
    <r>
      <t>1</t>
    </r>
    <r>
      <rPr>
        <sz val="8"/>
        <rFont val="Arial"/>
        <family val="2"/>
      </rPr>
      <t xml:space="preserve"> No incluye regiones I, II, III, XI y XII. </t>
    </r>
  </si>
  <si>
    <r>
      <t xml:space="preserve">1 </t>
    </r>
    <r>
      <rPr>
        <b/>
        <sz val="8"/>
        <rFont val="Arial"/>
        <family val="2"/>
      </rPr>
      <t xml:space="preserve"> </t>
    </r>
    <r>
      <rPr>
        <sz val="8"/>
        <rFont val="Arial"/>
        <family val="2"/>
      </rPr>
      <t xml:space="preserve">no incluye regiones I, II, III, XI y XII. </t>
    </r>
  </si>
  <si>
    <t>Publicación de la Oficina de Estudios y Políticas Agrarias (Odepa)</t>
  </si>
  <si>
    <t>Variación 10/09                        (%)</t>
  </si>
  <si>
    <t>Variación 10/09 (ha)</t>
  </si>
  <si>
    <t xml:space="preserve">       </t>
  </si>
  <si>
    <t>Fuente: elaborado por Odepa con información del Servicio Nacional de Aduanas.</t>
  </si>
  <si>
    <t>Néctares y jugos</t>
  </si>
  <si>
    <t>Deshidratados</t>
  </si>
  <si>
    <t>Los demás preparados o conservados para consumo</t>
  </si>
  <si>
    <t>Congelados</t>
  </si>
  <si>
    <t>En su estado natural</t>
  </si>
  <si>
    <t>Participación 2011</t>
  </si>
  <si>
    <t>Var % 11/10</t>
  </si>
  <si>
    <t>Enero - abril</t>
  </si>
  <si>
    <t>Valor (US$ FOB)</t>
  </si>
  <si>
    <t>Subclase</t>
  </si>
  <si>
    <t>Valor de las exportaciones de hortalizas y tubérculos según subclase*</t>
  </si>
  <si>
    <t>Cuadro 16</t>
  </si>
  <si>
    <t>Volumen (kilos)</t>
  </si>
  <si>
    <t>Cuadro 15</t>
  </si>
  <si>
    <t>Industrial</t>
  </si>
  <si>
    <t>Primario</t>
  </si>
  <si>
    <t>Clase</t>
  </si>
  <si>
    <t>Volumen de las exportaciones de hortalizas y tubérculos según clase*</t>
  </si>
  <si>
    <t>Cuadro 14</t>
  </si>
  <si>
    <t>Cuadro 13</t>
  </si>
  <si>
    <t>Total general</t>
  </si>
  <si>
    <t> 07070000</t>
  </si>
  <si>
    <t>Pepinos y pepinillos, frescos o refrigererados</t>
  </si>
  <si>
    <t> 07051100</t>
  </si>
  <si>
    <t>Lechugas repolladas, frescas o refrigeradas</t>
  </si>
  <si>
    <t> 07089000</t>
  </si>
  <si>
    <t>Las demás hortalizas, incluso desvainadas, frescas o refrigeradas</t>
  </si>
  <si>
    <t> 07042000</t>
  </si>
  <si>
    <t>Coles (repollitos) de bruselas, frescos o refrigerados</t>
  </si>
  <si>
    <t> 07097000</t>
  </si>
  <si>
    <t>Espinacas (incluidas las de nva. zelanda) y armuelles, frescas o refrigeradas</t>
  </si>
  <si>
    <t> 07031020</t>
  </si>
  <si>
    <t>Chalotes, frescos o refrigerados</t>
  </si>
  <si>
    <t> 07093000</t>
  </si>
  <si>
    <t>Berenjenas, frescas o refrigeradas</t>
  </si>
  <si>
    <t> 07094000</t>
  </si>
  <si>
    <t>Apio, excepto el apinabo, fresco o refrigerado</t>
  </si>
  <si>
    <t> 07069000</t>
  </si>
  <si>
    <t>Remolachas para ensalada, apionabos, rábanos y raíces comestibles, frescos o refrigerados</t>
  </si>
  <si>
    <t> 07092000</t>
  </si>
  <si>
    <t>Espárragos, frescos o refrigerados</t>
  </si>
  <si>
    <t> 07142000</t>
  </si>
  <si>
    <t>Batatas ( boniatos, camotes), frescas o secas, incluso troceadas</t>
  </si>
  <si>
    <t> 08071100</t>
  </si>
  <si>
    <t>Sandías frescas</t>
  </si>
  <si>
    <t> 07082000</t>
  </si>
  <si>
    <t>Judías (porotos, alubias, frejoles, frijoles) incluso desvainadas, frescas o refrigeradas</t>
  </si>
  <si>
    <t> 07019000</t>
  </si>
  <si>
    <t>Las demás patatas (papas) frescas o refrigeradas, excepto para siembra</t>
  </si>
  <si>
    <t> 07049000</t>
  </si>
  <si>
    <t>Colinabos y productos comestibles similares del género brassica, frescos o refrigerados</t>
  </si>
  <si>
    <t> 07039000</t>
  </si>
  <si>
    <t>Puerros y demás hortalizas aliáceas, frescas o refrigeradas</t>
  </si>
  <si>
    <t> 07051900</t>
  </si>
  <si>
    <t>Las demás lechugas, frescas o refrigeradas</t>
  </si>
  <si>
    <t> 08071900</t>
  </si>
  <si>
    <t>Melones frescos</t>
  </si>
  <si>
    <t> 07041000</t>
  </si>
  <si>
    <t>Coliflores y brécoles, frescos o refrigerados</t>
  </si>
  <si>
    <t> 07096000</t>
  </si>
  <si>
    <t> 07020000</t>
  </si>
  <si>
    <t>Tomates frescos o refrigerados</t>
  </si>
  <si>
    <t> 07061000</t>
  </si>
  <si>
    <t>Zanahorias y nabos, frescos y refrigerados</t>
  </si>
  <si>
    <t> 07099000</t>
  </si>
  <si>
    <t>Las demás hortalizas, frescas o refrigeradas</t>
  </si>
  <si>
    <t> 07052900</t>
  </si>
  <si>
    <t>Las demás achicorias, radicchios comprendida la escarola (total)</t>
  </si>
  <si>
    <t> 12119020</t>
  </si>
  <si>
    <t>Orégano, fresco o seco, incluso cortado, quebrantado o pulverizado</t>
  </si>
  <si>
    <t> 07032000</t>
  </si>
  <si>
    <t>Ajos, frescos o refrigerados</t>
  </si>
  <si>
    <t> 07031010</t>
  </si>
  <si>
    <t>Cebollas, frescas o refrigeradas</t>
  </si>
  <si>
    <t>Partic. 2011</t>
  </si>
  <si>
    <t>Partic.</t>
  </si>
  <si>
    <t>Código   SACH</t>
  </si>
  <si>
    <t xml:space="preserve">Productos </t>
  </si>
  <si>
    <t>(productos primarios)</t>
  </si>
  <si>
    <t xml:space="preserve">Exportaciones de hortalizas y tubérculos* </t>
  </si>
  <si>
    <t>Cuadro 17</t>
  </si>
  <si>
    <t>Fuente: elaborado por Odepa  con información del Servicio Nacional de Aduanas.</t>
  </si>
  <si>
    <t xml:space="preserve">Total </t>
  </si>
  <si>
    <t> 20051000</t>
  </si>
  <si>
    <t>Hortalizas homogeneizadas, preparadas o conservadas, sin congelar</t>
  </si>
  <si>
    <t> 20059920</t>
  </si>
  <si>
    <t>Ají preparado o conservado, sin congelar (desde 2007)</t>
  </si>
  <si>
    <t> 20056000</t>
  </si>
  <si>
    <t>Espárragos preparados o conservados, sin congelar</t>
  </si>
  <si>
    <t> 20095000</t>
  </si>
  <si>
    <t>Jugo de tomates, sin fermentar y sin adición de alcohol</t>
  </si>
  <si>
    <t> 20011000</t>
  </si>
  <si>
    <t>Pepinos y pepinillos, preparados o conservados en vinagre o ácido acético</t>
  </si>
  <si>
    <t> 20029090</t>
  </si>
  <si>
    <t>Los demás tomates preparados o conservados, excepto en vinagre o ácido acético</t>
  </si>
  <si>
    <t> 07129040</t>
  </si>
  <si>
    <t>Apio, incluso en trozos o rodajas, triturados o pulverizados, secos</t>
  </si>
  <si>
    <t> 20021000</t>
  </si>
  <si>
    <t>Tomates en conservas enteros o trozos (total)</t>
  </si>
  <si>
    <t> 07129010</t>
  </si>
  <si>
    <t>Puerros, incluso en trozos o rodajas, triturados o pulverizados, secos</t>
  </si>
  <si>
    <t> 07102200</t>
  </si>
  <si>
    <t>Frejoles, incluso desvainados, cocidas en agua o vapor, congeladas</t>
  </si>
  <si>
    <t> 11051000</t>
  </si>
  <si>
    <t>Harina, sémola y polvo de patatas (papas)</t>
  </si>
  <si>
    <t> 20041000</t>
  </si>
  <si>
    <t>Patatas (papas), preparadas o conservadas, congeladas</t>
  </si>
  <si>
    <t> 07101000</t>
  </si>
  <si>
    <t>Patatas (papas), incluso cocidas con agua o vapor,congeladas</t>
  </si>
  <si>
    <t> 07103000</t>
  </si>
  <si>
    <t>Espinacas (incluida la de nueva zelanda) y armuelles, congeladas</t>
  </si>
  <si>
    <t> 20049010</t>
  </si>
  <si>
    <t>Espárragos, preparados o conservados, congelados</t>
  </si>
  <si>
    <t> 20054000</t>
  </si>
  <si>
    <t>Guisantes (arvejas,chícharos) preparados o conservados, sin congelar</t>
  </si>
  <si>
    <t> 20052000</t>
  </si>
  <si>
    <t>Patatas (papas), preparadas o conservadas, sin congelar</t>
  </si>
  <si>
    <t> 07129050</t>
  </si>
  <si>
    <t>Ajo, incluso en trozos o rodajas, triturados o pulverizados, secos</t>
  </si>
  <si>
    <t> 07122000</t>
  </si>
  <si>
    <t>Cebollas, secas, incluso en trozos o rodajas o trituradas o pulverizadas</t>
  </si>
  <si>
    <t> 07129090</t>
  </si>
  <si>
    <t>Las demás hortalizas; mezclas de hortalizas secas, incluso en trozos o rodajas, trituradas o pulverizadas</t>
  </si>
  <si>
    <t> 20019000</t>
  </si>
  <si>
    <t>Las demás hortalizas preparadas o conservadas (total)</t>
  </si>
  <si>
    <t> 07129020</t>
  </si>
  <si>
    <t>Ají (capsicum frutescens), incluso en trozos o rodajas, triturados o pulverizado, secos</t>
  </si>
  <si>
    <t> 11052000</t>
  </si>
  <si>
    <t>Copo, gránulos y pellets de patatas (papas)</t>
  </si>
  <si>
    <t> 07102900</t>
  </si>
  <si>
    <t>Las demás legumbres congeladas (total)</t>
  </si>
  <si>
    <t> 20059910</t>
  </si>
  <si>
    <t>Pimiento preparado o conservado, sin congelar (desde 2007)</t>
  </si>
  <si>
    <t> 07129030</t>
  </si>
  <si>
    <t>Tomates, incluso en trozos o rodajas, triturados o pulverizados, secos</t>
  </si>
  <si>
    <t> 07109000</t>
  </si>
  <si>
    <t>Mezclas de hortalizas, incluso cocidas,congeladas</t>
  </si>
  <si>
    <t> 07102100</t>
  </si>
  <si>
    <t>Guisantes ( arvejas, chícharos), incluso desvainados, congelados</t>
  </si>
  <si>
    <t> 09042000</t>
  </si>
  <si>
    <t>Pimientos secos (total)</t>
  </si>
  <si>
    <t> 21032000</t>
  </si>
  <si>
    <t>Ketchup y demás salsas de tomate (total)</t>
  </si>
  <si>
    <t> 20059990</t>
  </si>
  <si>
    <t>Las demás hortalizas y las mezclas de hortalizas (desde 2007)</t>
  </si>
  <si>
    <t> 07104000</t>
  </si>
  <si>
    <t>Maíz dulce, incluso cocido, congelado</t>
  </si>
  <si>
    <t> 07108000</t>
  </si>
  <si>
    <t>Las demás hortalizas congeladas (total)</t>
  </si>
  <si>
    <t> 20029010</t>
  </si>
  <si>
    <t>Purés y jugos de tomate (total)</t>
  </si>
  <si>
    <t>Código    SACH</t>
  </si>
  <si>
    <t>(productos industriales)</t>
  </si>
  <si>
    <t>Exportaciones de hortalizas y tubérculos*</t>
  </si>
  <si>
    <t>Cuadro 18</t>
  </si>
  <si>
    <t>Otros países**</t>
  </si>
  <si>
    <t>Perú</t>
  </si>
  <si>
    <t>Ecuador</t>
  </si>
  <si>
    <t>Francia</t>
  </si>
  <si>
    <t>Italia</t>
  </si>
  <si>
    <t>Brasil</t>
  </si>
  <si>
    <t>Japón</t>
  </si>
  <si>
    <t>Argentina</t>
  </si>
  <si>
    <t>EE.UU.</t>
  </si>
  <si>
    <t>Colombia</t>
  </si>
  <si>
    <t>Venezuela</t>
  </si>
  <si>
    <t>País</t>
  </si>
  <si>
    <t>Principales destinos de las exportaciones de hortalizas y tubérculos*                        (productos industriales)</t>
  </si>
  <si>
    <t>Cuadro 19</t>
  </si>
  <si>
    <t>Bélgica</t>
  </si>
  <si>
    <t>Alemania</t>
  </si>
  <si>
    <t>Irlanda</t>
  </si>
  <si>
    <t>Holanda</t>
  </si>
  <si>
    <t>Reino Unido</t>
  </si>
  <si>
    <t>México</t>
  </si>
  <si>
    <t>España</t>
  </si>
  <si>
    <t xml:space="preserve"> País</t>
  </si>
  <si>
    <t>Principales destinos de las exportaciones de hortalizas y tubérculos*                        (productos primarios)</t>
  </si>
  <si>
    <t>Otros</t>
  </si>
  <si>
    <t>Atacama</t>
  </si>
  <si>
    <t>Magallanes</t>
  </si>
  <si>
    <t>Antofagasta</t>
  </si>
  <si>
    <t>Tarapacá</t>
  </si>
  <si>
    <t>Metropolitana</t>
  </si>
  <si>
    <t>Libertador Bernardo O'Higgins</t>
  </si>
  <si>
    <t xml:space="preserve">Exportaciones de hortalizas y tubérculos según región*                                                                  </t>
  </si>
  <si>
    <t>Cuadro 21</t>
  </si>
  <si>
    <t>La Araucanía</t>
  </si>
  <si>
    <t xml:space="preserve">Exportaciones de hortalizas y tubérculos según región*                                                                                </t>
  </si>
  <si>
    <t>Cuadro 20</t>
  </si>
  <si>
    <t>Valor (US$ CIF)</t>
  </si>
  <si>
    <t>Cuadro 24</t>
  </si>
  <si>
    <t>Volumen de las importaciones de hortalizas y tubérculos según subclase*</t>
  </si>
  <si>
    <t>Cuadro 23</t>
  </si>
  <si>
    <t>Participación</t>
  </si>
  <si>
    <t>Valor de las importaciones de hortalizas y tubérculos según clase*</t>
  </si>
  <si>
    <t>Cuadro 22</t>
  </si>
  <si>
    <t>Volumen de las importaciones de hortalizas y tubérculos según clase*</t>
  </si>
  <si>
    <t> 07081000</t>
  </si>
  <si>
    <t>Guisantes (arvejas, chícharos) incluso desvainados, frescos o refrigerados</t>
  </si>
  <si>
    <t>Frutos de los géneros capsicum o pimenta fresca o refrigerada (total)</t>
  </si>
  <si>
    <t> 07141000</t>
  </si>
  <si>
    <t>Raíces de mandioca (yuca), frescas o secas, incluso troceadas</t>
  </si>
  <si>
    <t> 07052100</t>
  </si>
  <si>
    <t>Endivia witloof, frescas o refrigeradas</t>
  </si>
  <si>
    <t xml:space="preserve">Importaciones de hortalizas y tubérculos* </t>
  </si>
  <si>
    <t>Cuadro 25</t>
  </si>
  <si>
    <t> 07114000</t>
  </si>
  <si>
    <t>Pepinos o pepinillos en salmuera (total)</t>
  </si>
  <si>
    <t> 07119000</t>
  </si>
  <si>
    <t>Las demás hortalizas y mezclas de hortalizas conservadas provisionalmente</t>
  </si>
  <si>
    <t> 20058000</t>
  </si>
  <si>
    <t>Maíz dulce, preparado o conservado, sin congelar</t>
  </si>
  <si>
    <t> 11081300</t>
  </si>
  <si>
    <t>Fécula de patata (papa)</t>
  </si>
  <si>
    <t> 11081400</t>
  </si>
  <si>
    <t>Fécula de mandioca (yuca)</t>
  </si>
  <si>
    <t>Particip. 2011</t>
  </si>
  <si>
    <t>Código     SACH</t>
  </si>
  <si>
    <t>Productos</t>
  </si>
  <si>
    <t>Importaciones de hortalizas y tubérculos*</t>
  </si>
  <si>
    <t>Cuadro 26</t>
  </si>
  <si>
    <t>Canadá</t>
  </si>
  <si>
    <t>Paraguay</t>
  </si>
  <si>
    <t>China</t>
  </si>
  <si>
    <t>Importaciones de hortalizas y tubérculos según país*                                                              (productos industriales)</t>
  </si>
  <si>
    <t>Cuadro 28</t>
  </si>
  <si>
    <t>Corea del Sur</t>
  </si>
  <si>
    <t>Turquía</t>
  </si>
  <si>
    <t>Importaciones de hortalizas y tubérculos según país*                                                                    (productos primarios)</t>
  </si>
  <si>
    <t>Cuadro 30</t>
  </si>
  <si>
    <t>Cuadro 29</t>
  </si>
  <si>
    <t>Boletín de hortalizas y tubérculos: superficie, precios y comercio exterior</t>
  </si>
  <si>
    <t>Promedio aritmético año</t>
  </si>
  <si>
    <t>Promedio aritmético ene-abr</t>
  </si>
  <si>
    <t>Valor de las importaciones de hortalizas y tubérculos según subclase*</t>
  </si>
  <si>
    <t>Cuadro 27</t>
  </si>
  <si>
    <t>Comentario</t>
  </si>
  <si>
    <t>Superficie de hortalizas</t>
  </si>
  <si>
    <t>Precio de hortalizas</t>
  </si>
  <si>
    <t>Exportaciones de hortalizas y tubérculos frescos y procesados</t>
  </si>
  <si>
    <t xml:space="preserve"> Boletín estadístico de hortalizas y tubérculos: </t>
  </si>
  <si>
    <t xml:space="preserve"> superficie, precios y comercio exterior</t>
  </si>
  <si>
    <t>Importaciones de hortalizas y tubérculos frescos y procesados</t>
  </si>
  <si>
    <t>Hortalizas: superficie por región, según especie. Año 2010</t>
  </si>
  <si>
    <t>Hortalizas: superficie por región, según especie. Año 2010.</t>
  </si>
  <si>
    <t>Precios promedio al consumidor de ajo, pimentón, cebolla y lechuga en ferias de Santiago</t>
  </si>
  <si>
    <r>
      <t>Papa: superficie regional sembrada de la IV a la X región</t>
    </r>
    <r>
      <rPr>
        <b/>
        <vertAlign val="superscript"/>
        <sz val="10"/>
        <rFont val="Arial"/>
        <family val="2"/>
      </rPr>
      <t>1</t>
    </r>
  </si>
  <si>
    <t>Importaciones de hortalizas y tubérculos (productos primarios)</t>
  </si>
  <si>
    <t>Importaciones de hortalizas y tubérculos (productos industriales)</t>
  </si>
  <si>
    <t xml:space="preserve"> Otros países**</t>
  </si>
  <si>
    <t>Papa: superficie regional sembrada de la IV a la X región</t>
  </si>
  <si>
    <t>Papa: superficie, producción y rendimiento</t>
  </si>
  <si>
    <t>Papa: superficie plantada, producción y rendimiento a nivel nacional</t>
  </si>
  <si>
    <t>Superficie, producción y rendimiento de papas - Precio de papas</t>
  </si>
  <si>
    <t>Precio promedio de hortalizas al consumidor en ferias de Santiago</t>
  </si>
  <si>
    <t>Región</t>
  </si>
  <si>
    <t>Los Ríos</t>
  </si>
  <si>
    <t>Arica y Parinacota</t>
  </si>
  <si>
    <t xml:space="preserve">Región </t>
  </si>
  <si>
    <t>Importaciones de hortalizas y tubérculos según país (productos primarios)</t>
  </si>
  <si>
    <t>Importaciones de hortalizas y tubérculos según país (productos industriales)</t>
  </si>
  <si>
    <t>Volumen de las exportaciones de hortalizas y tubérculos según subclase*</t>
  </si>
  <si>
    <t>Valor de las exportaciones de hortalizas y tubérculos según clase*</t>
  </si>
  <si>
    <t>Volumen de las importaciones de hortalizas y tubérculos según clase (kilos)</t>
  </si>
  <si>
    <t>Valor de las importaciones de hortalizas y tubérculos según clase (US$ CIF)</t>
  </si>
  <si>
    <t>Volumen de las importaciones de hortalizas y tubérculos según subclase (kilos)</t>
  </si>
  <si>
    <t>Valor de las importaciones de hortalizas y tubérculos según subclase (US$ CIF)</t>
  </si>
  <si>
    <t>Valor de las exportaciones de hortalizas y tubérculos según clase (US$ FOB)</t>
  </si>
  <si>
    <t>Volumen de las exportaciones de hortalizas y tubérculos según subclase (kilos)</t>
  </si>
  <si>
    <t>Valor de las exportaciones de hortalizas y tubérculos según subclase (US$ FOB)</t>
  </si>
  <si>
    <t>Volumen de las exportaciones de hortalizas y tubérculos según clase (kilos)</t>
  </si>
  <si>
    <t>Precios promedio de papa desirée al consumidor en supermercados de Santiago</t>
  </si>
  <si>
    <t>Precios promedio de papa desirée al consumidor en ferias de Santiago</t>
  </si>
  <si>
    <t>Frutos de los géneros capsicum o pimento fresco o refrigerado (total)</t>
  </si>
  <si>
    <t xml:space="preserve">Precios promedio mensuales de hortalizas en mercados mayoristas de Santiago </t>
  </si>
  <si>
    <t>* Corresponde al VII Censo Nacional Agropecuario y Forestal.</t>
  </si>
  <si>
    <r>
      <t xml:space="preserve">Resto país </t>
    </r>
    <r>
      <rPr>
        <b/>
        <vertAlign val="superscript"/>
        <sz val="10"/>
        <rFont val="Arial"/>
        <family val="2"/>
      </rPr>
      <t>1</t>
    </r>
  </si>
  <si>
    <r>
      <rPr>
        <vertAlign val="superscript"/>
        <sz val="8"/>
        <rFont val="Arial"/>
        <family val="2"/>
      </rPr>
      <t>1</t>
    </r>
    <r>
      <rPr>
        <sz val="8"/>
        <rFont val="Arial"/>
        <family val="2"/>
      </rPr>
      <t xml:space="preserve"> Corresponde al VII Censo Nacional Agropecuario y Forestal.</t>
    </r>
  </si>
  <si>
    <t xml:space="preserve">Arveja verde fresca </t>
  </si>
  <si>
    <t>Precios promedio mensuales de papa en mercados mayoristas de Santiago</t>
  </si>
  <si>
    <t>Años agrícolas 2000/01 - 2010/11</t>
  </si>
  <si>
    <t>Años agrícolas 2001/02 - 2010/11</t>
  </si>
  <si>
    <t>Pastas y pulpas</t>
  </si>
  <si>
    <t>**Corresponde al resto de países donde se exportan productos primarios.</t>
  </si>
  <si>
    <t>**Corresponde al resto de países donde se exportan productos industriales.</t>
  </si>
  <si>
    <t xml:space="preserve">         Junio 2011</t>
  </si>
  <si>
    <t>**Corresponde al resto de países desde donde se importan productos primarios.</t>
  </si>
  <si>
    <t>* Cifras sujetas a modificación por aclaraciones o anulaciones.</t>
  </si>
  <si>
    <t>*Cifras sujetas a revisión por informes de variación de valor (IVV), aclaraciones o anulaciones.</t>
  </si>
  <si>
    <t xml:space="preserve">  Abril 2011</t>
  </si>
  <si>
    <t>Abril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</si>
</sst>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1" formatCode="_-* #,##0.00\ _€_-;\-* #,##0.00\ _€_-;_-* &quot;-&quot;??\ _€_-;_-@_-"/>
    <numFmt numFmtId="179" formatCode="_-* #,##0.00_-;\-* #,##0.00_-;_-* &quot;-&quot;??_-;_-@_-"/>
    <numFmt numFmtId="185" formatCode="_(* #,##0_);_(* \(#,##0\);_(* &quot;-&quot;_);_(@_)"/>
    <numFmt numFmtId="187" formatCode="_(* #,##0.00_);_(* \(#,##0.00\);_(* &quot;-&quot;??_);_(@_)"/>
    <numFmt numFmtId="189" formatCode="0.0"/>
    <numFmt numFmtId="195" formatCode="_(* #,##0_);_(* \(#,##0\);_(* &quot;-&quot;??_);_(@_)"/>
    <numFmt numFmtId="196" formatCode="#,##0.0"/>
    <numFmt numFmtId="197" formatCode="_-* #,##0_-;\-* #,##0_-;_-* &quot;-&quot;??_-;_-@_-"/>
    <numFmt numFmtId="198" formatCode="_-* #,##0.0\ _€_-;\-* #,##0.0\ _€_-;_-* &quot;-&quot;??\ _€_-;_-@_-"/>
    <numFmt numFmtId="200" formatCode="_(* #,##0.0_);_(* \(#,##0.0\);_(* &quot;-&quot;_);_(@_)"/>
  </numFmts>
  <fonts count="73" x14ac:knownFonts="1">
    <font>
      <sz val="10"/>
      <name val="Arial"/>
    </font>
    <font>
      <sz val="10"/>
      <name val="Arial"/>
    </font>
    <font>
      <b/>
      <sz val="10"/>
      <name val="Arial"/>
      <family val="2"/>
    </font>
    <font>
      <sz val="10"/>
      <name val="Arial"/>
      <family val="2"/>
    </font>
    <font>
      <b/>
      <sz val="10"/>
      <name val="Arial"/>
      <family val="2"/>
    </font>
    <font>
      <sz val="10"/>
      <name val="Arial"/>
      <family val="2"/>
    </font>
    <font>
      <b/>
      <sz val="11"/>
      <name val="Verdana"/>
      <family val="2"/>
    </font>
    <font>
      <sz val="11"/>
      <name val="Verdana"/>
      <family val="2"/>
    </font>
    <font>
      <b/>
      <sz val="10"/>
      <name val="Verdana"/>
      <family val="2"/>
    </font>
    <font>
      <b/>
      <sz val="12"/>
      <name val="Arial"/>
      <family val="2"/>
    </font>
    <font>
      <b/>
      <vertAlign val="superscript"/>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2"/>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u/>
      <sz val="10"/>
      <color indexed="12"/>
      <name val="Arial"/>
      <family val="2"/>
    </font>
    <font>
      <sz val="8"/>
      <name val="Arial"/>
      <family val="2"/>
    </font>
    <font>
      <b/>
      <sz val="8"/>
      <name val="Arial"/>
      <family val="2"/>
    </font>
    <font>
      <b/>
      <vertAlign val="superscript"/>
      <sz val="8"/>
      <name val="Arial"/>
      <family val="2"/>
    </font>
    <font>
      <vertAlign val="superscript"/>
      <sz val="8"/>
      <name val="Arial"/>
      <family val="2"/>
    </font>
    <font>
      <b/>
      <sz val="8"/>
      <name val="Verdana"/>
      <family val="2"/>
    </font>
    <font>
      <b/>
      <sz val="9"/>
      <name val="Arial"/>
      <family val="2"/>
    </font>
    <font>
      <sz val="9"/>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2"/>
      <color theme="1"/>
      <name val="Verdana"/>
      <family val="2"/>
    </font>
    <font>
      <sz val="11"/>
      <color theme="1"/>
      <name val="Verdana"/>
      <family val="2"/>
    </font>
    <font>
      <b/>
      <sz val="7"/>
      <color rgb="FF0066CC"/>
      <name val="Verdana"/>
      <family val="2"/>
    </font>
    <font>
      <sz val="7"/>
      <color theme="1"/>
      <name val="Verdana"/>
      <family val="2"/>
    </font>
    <font>
      <sz val="12"/>
      <color rgb="FF333333"/>
      <name val="Verdana"/>
      <family val="2"/>
    </font>
    <font>
      <b/>
      <sz val="10"/>
      <color theme="1"/>
      <name val="Verdana"/>
      <family val="2"/>
    </font>
    <font>
      <sz val="10"/>
      <color theme="1"/>
      <name val="Verdana"/>
      <family val="2"/>
    </font>
    <font>
      <sz val="18"/>
      <color rgb="FF0066CC"/>
      <name val="Verdana"/>
      <family val="2"/>
    </font>
    <font>
      <b/>
      <sz val="9"/>
      <color theme="1"/>
      <name val="Arial"/>
      <family val="2"/>
    </font>
    <font>
      <sz val="9"/>
      <color theme="1"/>
      <name val="Arial"/>
      <family val="2"/>
    </font>
    <font>
      <b/>
      <sz val="8"/>
      <color theme="1"/>
      <name val="Arial"/>
      <family val="2"/>
    </font>
    <font>
      <sz val="8"/>
      <color theme="1"/>
      <name val="Arial"/>
      <family val="2"/>
    </font>
    <font>
      <b/>
      <sz val="10"/>
      <color rgb="FF0000FF"/>
      <name val="Arial"/>
      <family val="2"/>
    </font>
    <font>
      <u/>
      <sz val="10"/>
      <color rgb="FF0000FF"/>
      <name val="Arial"/>
      <family val="2"/>
    </font>
    <font>
      <sz val="10"/>
      <color rgb="FF0000FF"/>
      <name val="Arial"/>
      <family val="2"/>
    </font>
    <font>
      <sz val="10"/>
      <color rgb="FF333333"/>
      <name val="Verdana"/>
      <family val="2"/>
    </font>
    <font>
      <sz val="16"/>
      <color rgb="FF0070C0"/>
      <name val="Verdana"/>
      <family val="2"/>
    </font>
    <font>
      <b/>
      <sz val="12"/>
      <color rgb="FF333333"/>
      <name val="Verdana"/>
      <family val="2"/>
    </font>
  </fonts>
  <fills count="56">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55"/>
      </top>
      <bottom style="thin">
        <color indexed="55"/>
      </bottom>
      <diagonal/>
    </border>
    <border>
      <left/>
      <right/>
      <top/>
      <bottom style="thin">
        <color indexed="55"/>
      </bottom>
      <diagonal/>
    </border>
    <border>
      <left/>
      <right/>
      <top style="thin">
        <color indexed="55"/>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style="thin">
        <color indexed="55"/>
      </top>
      <bottom style="thin">
        <color theme="1" tint="0.499984740745262"/>
      </bottom>
      <diagonal/>
    </border>
    <border>
      <left/>
      <right/>
      <top style="thin">
        <color theme="1" tint="0.499984740745262"/>
      </top>
      <bottom style="thin">
        <color indexed="55"/>
      </bottom>
      <diagonal/>
    </border>
  </borders>
  <cellStyleXfs count="363">
    <xf numFmtId="0" fontId="0" fillId="0" borderId="0"/>
    <xf numFmtId="0" fontId="11"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1"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1" fillId="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1" fillId="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1" fillId="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1" fillId="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1" fillId="3"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1" fillId="9"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1" fillId="1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11" fillId="1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11" fillId="7"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11" fillId="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1" fillId="1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1" fillId="13" borderId="0" applyNumberFormat="0" applyBorder="0" applyAlignment="0" applyProtection="0"/>
    <xf numFmtId="0" fontId="12" fillId="15"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2" fillId="15"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2" fillId="10"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2" fillId="12"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2" fillId="12" borderId="0" applyNumberFormat="0" applyBorder="0" applyAlignment="0" applyProtection="0"/>
    <xf numFmtId="0" fontId="12" fillId="17"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2" fillId="17"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2" fillId="17" borderId="0" applyNumberFormat="0" applyBorder="0" applyAlignment="0" applyProtection="0"/>
    <xf numFmtId="0" fontId="12"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12"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2" fillId="18"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2" fillId="18" borderId="0" applyNumberFormat="0" applyBorder="0" applyAlignment="0" applyProtection="0"/>
    <xf numFmtId="0" fontId="13" fillId="6"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3" fillId="6"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3" fillId="6" borderId="0" applyNumberFormat="0" applyBorder="0" applyAlignment="0" applyProtection="0"/>
    <xf numFmtId="0" fontId="14" fillId="19" borderId="1" applyNumberFormat="0" applyAlignment="0" applyProtection="0"/>
    <xf numFmtId="0" fontId="40" fillId="43" borderId="26" applyNumberFormat="0" applyAlignment="0" applyProtection="0"/>
    <xf numFmtId="0" fontId="40" fillId="43" borderId="26" applyNumberFormat="0" applyAlignment="0" applyProtection="0"/>
    <xf numFmtId="0" fontId="40" fillId="43" borderId="26" applyNumberFormat="0" applyAlignment="0" applyProtection="0"/>
    <xf numFmtId="0" fontId="14" fillId="19" borderId="1" applyNumberFormat="0" applyAlignment="0" applyProtection="0"/>
    <xf numFmtId="0" fontId="40" fillId="43" borderId="26" applyNumberFormat="0" applyAlignment="0" applyProtection="0"/>
    <xf numFmtId="0" fontId="40" fillId="43" borderId="26" applyNumberFormat="0" applyAlignment="0" applyProtection="0"/>
    <xf numFmtId="0" fontId="14" fillId="19" borderId="1" applyNumberFormat="0" applyAlignment="0" applyProtection="0"/>
    <xf numFmtId="0" fontId="15" fillId="16" borderId="2" applyNumberFormat="0" applyAlignment="0" applyProtection="0"/>
    <xf numFmtId="0" fontId="41" fillId="44" borderId="27" applyNumberFormat="0" applyAlignment="0" applyProtection="0"/>
    <xf numFmtId="0" fontId="41" fillId="44" borderId="27" applyNumberFormat="0" applyAlignment="0" applyProtection="0"/>
    <xf numFmtId="0" fontId="41" fillId="44" borderId="27" applyNumberFormat="0" applyAlignment="0" applyProtection="0"/>
    <xf numFmtId="0" fontId="15" fillId="16" borderId="2" applyNumberFormat="0" applyAlignment="0" applyProtection="0"/>
    <xf numFmtId="0" fontId="41" fillId="44" borderId="27" applyNumberFormat="0" applyAlignment="0" applyProtection="0"/>
    <xf numFmtId="0" fontId="41" fillId="44" borderId="27" applyNumberFormat="0" applyAlignment="0" applyProtection="0"/>
    <xf numFmtId="0" fontId="15" fillId="16" borderId="2" applyNumberFormat="0" applyAlignment="0" applyProtection="0"/>
    <xf numFmtId="0" fontId="16" fillId="0" borderId="3"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16" fillId="0" borderId="3"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16" fillId="0" borderId="3" applyNumberFormat="0" applyFill="0" applyAlignment="0" applyProtection="0"/>
    <xf numFmtId="0" fontId="17"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12" fillId="20"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12" fillId="20"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2" fillId="21"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2" fillId="22"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2" fillId="22" borderId="0" applyNumberFormat="0" applyBorder="0" applyAlignment="0" applyProtection="0"/>
    <xf numFmtId="0" fontId="12" fillId="17"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2" fillId="17"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2" fillId="17" borderId="0" applyNumberFormat="0" applyBorder="0" applyAlignment="0" applyProtection="0"/>
    <xf numFmtId="0" fontId="12"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12"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12" fillId="14" borderId="0" applyNumberFormat="0" applyBorder="0" applyAlignment="0" applyProtection="0"/>
    <xf numFmtId="0" fontId="12" fillId="23"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12" fillId="23"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12" fillId="23" borderId="0" applyNumberFormat="0" applyBorder="0" applyAlignment="0" applyProtection="0"/>
    <xf numFmtId="0" fontId="18" fillId="3" borderId="1" applyNumberFormat="0" applyAlignment="0" applyProtection="0"/>
    <xf numFmtId="0" fontId="44" fillId="51" borderId="26" applyNumberFormat="0" applyAlignment="0" applyProtection="0"/>
    <xf numFmtId="0" fontId="44" fillId="51" borderId="26" applyNumberFormat="0" applyAlignment="0" applyProtection="0"/>
    <xf numFmtId="0" fontId="44" fillId="51" borderId="26" applyNumberFormat="0" applyAlignment="0" applyProtection="0"/>
    <xf numFmtId="0" fontId="18" fillId="3" borderId="1" applyNumberFormat="0" applyAlignment="0" applyProtection="0"/>
    <xf numFmtId="0" fontId="44" fillId="51" borderId="26" applyNumberFormat="0" applyAlignment="0" applyProtection="0"/>
    <xf numFmtId="0" fontId="44" fillId="51" borderId="26" applyNumberFormat="0" applyAlignment="0" applyProtection="0"/>
    <xf numFmtId="0" fontId="18" fillId="3" borderId="1" applyNumberFormat="0" applyAlignment="0" applyProtection="0"/>
    <xf numFmtId="0" fontId="29"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19" fillId="4"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19" fillId="4"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19" fillId="4" borderId="0" applyNumberFormat="0" applyBorder="0" applyAlignment="0" applyProtection="0"/>
    <xf numFmtId="187" fontId="1" fillId="0" borderId="0" applyFont="0" applyFill="0" applyBorder="0" applyAlignment="0" applyProtection="0"/>
    <xf numFmtId="185" fontId="1" fillId="0" borderId="0" applyFont="0" applyFill="0" applyBorder="0" applyAlignment="0" applyProtection="0"/>
    <xf numFmtId="185" fontId="3" fillId="0" borderId="0" applyFont="0" applyFill="0" applyBorder="0" applyAlignment="0" applyProtection="0"/>
    <xf numFmtId="179"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9" fontId="37" fillId="0" borderId="0" applyFont="0" applyFill="0" applyBorder="0" applyAlignment="0" applyProtection="0"/>
    <xf numFmtId="0" fontId="20" fillId="11"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20" fillId="11"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20" fillId="11" borderId="0" applyNumberFormat="0" applyBorder="0" applyAlignment="0" applyProtection="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37" fillId="0" borderId="0"/>
    <xf numFmtId="0" fontId="37" fillId="0" borderId="0"/>
    <xf numFmtId="0" fontId="5" fillId="0" borderId="0"/>
    <xf numFmtId="0" fontId="5" fillId="0" borderId="0"/>
    <xf numFmtId="0" fontId="21" fillId="0" borderId="0"/>
    <xf numFmtId="0" fontId="5" fillId="5" borderId="4" applyNumberFormat="0" applyFont="0" applyAlignment="0" applyProtection="0"/>
    <xf numFmtId="0" fontId="37" fillId="54" borderId="29" applyNumberFormat="0" applyFont="0" applyAlignment="0" applyProtection="0"/>
    <xf numFmtId="0" fontId="37" fillId="54" borderId="29" applyNumberFormat="0" applyFont="0" applyAlignment="0" applyProtection="0"/>
    <xf numFmtId="0" fontId="37" fillId="54" borderId="29" applyNumberFormat="0" applyFont="0" applyAlignment="0" applyProtection="0"/>
    <xf numFmtId="0" fontId="5" fillId="5" borderId="4" applyNumberFormat="0" applyFont="0" applyAlignment="0" applyProtection="0"/>
    <xf numFmtId="0" fontId="37" fillId="54" borderId="29" applyNumberFormat="0" applyFont="0" applyAlignment="0" applyProtection="0"/>
    <xf numFmtId="0" fontId="37" fillId="54" borderId="29" applyNumberFormat="0" applyFont="0" applyAlignment="0" applyProtection="0"/>
    <xf numFmtId="0" fontId="5" fillId="5" borderId="4"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2" fillId="19" borderId="5" applyNumberFormat="0" applyAlignment="0" applyProtection="0"/>
    <xf numFmtId="0" fontId="48" fillId="43" borderId="30" applyNumberFormat="0" applyAlignment="0" applyProtection="0"/>
    <xf numFmtId="0" fontId="48" fillId="43" borderId="30" applyNumberFormat="0" applyAlignment="0" applyProtection="0"/>
    <xf numFmtId="0" fontId="48" fillId="43" borderId="30" applyNumberFormat="0" applyAlignment="0" applyProtection="0"/>
    <xf numFmtId="0" fontId="22" fillId="19" borderId="5" applyNumberFormat="0" applyAlignment="0" applyProtection="0"/>
    <xf numFmtId="0" fontId="48" fillId="43" borderId="30" applyNumberFormat="0" applyAlignment="0" applyProtection="0"/>
    <xf numFmtId="0" fontId="48" fillId="43" borderId="30" applyNumberFormat="0" applyAlignment="0" applyProtection="0"/>
    <xf numFmtId="0" fontId="22" fillId="19" borderId="5" applyNumberFormat="0" applyAlignment="0" applyProtection="0"/>
    <xf numFmtId="0" fontId="23"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3"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25" fillId="0" borderId="6"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26" fillId="0" borderId="7"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17" fillId="0" borderId="8"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17" fillId="0" borderId="8" applyNumberFormat="0" applyFill="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54" fillId="0" borderId="34" applyNumberFormat="0" applyFill="0" applyAlignment="0" applyProtection="0"/>
    <xf numFmtId="0" fontId="54" fillId="0" borderId="34" applyNumberFormat="0" applyFill="0" applyAlignment="0" applyProtection="0"/>
    <xf numFmtId="0" fontId="54" fillId="0" borderId="34" applyNumberFormat="0" applyFill="0" applyAlignment="0" applyProtection="0"/>
    <xf numFmtId="0" fontId="28" fillId="0" borderId="9" applyNumberFormat="0" applyFill="0" applyAlignment="0" applyProtection="0"/>
    <xf numFmtId="0" fontId="54" fillId="0" borderId="34" applyNumberFormat="0" applyFill="0" applyAlignment="0" applyProtection="0"/>
    <xf numFmtId="0" fontId="54" fillId="0" borderId="34" applyNumberFormat="0" applyFill="0" applyAlignment="0" applyProtection="0"/>
    <xf numFmtId="0" fontId="28" fillId="0" borderId="9" applyNumberFormat="0" applyFill="0" applyAlignment="0" applyProtection="0"/>
  </cellStyleXfs>
  <cellXfs count="435">
    <xf numFmtId="0" fontId="0" fillId="0" borderId="0" xfId="0"/>
    <xf numFmtId="0" fontId="0" fillId="0" borderId="0" xfId="0" applyBorder="1"/>
    <xf numFmtId="0" fontId="5" fillId="0" borderId="0" xfId="274"/>
    <xf numFmtId="0" fontId="5" fillId="55" borderId="0" xfId="274" applyFill="1" applyBorder="1"/>
    <xf numFmtId="17" fontId="4" fillId="55" borderId="10" xfId="0" applyNumberFormat="1" applyFont="1" applyFill="1" applyBorder="1" applyAlignment="1">
      <alignment horizontal="center"/>
    </xf>
    <xf numFmtId="0" fontId="0" fillId="55" borderId="0" xfId="0" applyFill="1"/>
    <xf numFmtId="0" fontId="5" fillId="55" borderId="0" xfId="0" applyFont="1" applyFill="1" applyAlignment="1">
      <alignment horizontal="center"/>
    </xf>
    <xf numFmtId="0" fontId="5" fillId="55" borderId="0" xfId="0" applyFont="1" applyFill="1"/>
    <xf numFmtId="0" fontId="5" fillId="55" borderId="0" xfId="0" applyFont="1" applyFill="1" applyAlignment="1">
      <alignment wrapText="1"/>
    </xf>
    <xf numFmtId="0" fontId="55" fillId="55" borderId="0" xfId="0" applyFont="1" applyFill="1"/>
    <xf numFmtId="0" fontId="56" fillId="55" borderId="0" xfId="0" applyFont="1" applyFill="1"/>
    <xf numFmtId="0" fontId="57" fillId="55" borderId="0" xfId="0" applyFont="1" applyFill="1"/>
    <xf numFmtId="0" fontId="55" fillId="55" borderId="0" xfId="0" quotePrefix="1" applyFont="1" applyFill="1"/>
    <xf numFmtId="0" fontId="58" fillId="55" borderId="0" xfId="0" applyFont="1" applyFill="1"/>
    <xf numFmtId="0" fontId="59" fillId="55" borderId="0" xfId="0" applyFont="1" applyFill="1" applyAlignment="1">
      <alignment horizontal="left" indent="15"/>
    </xf>
    <xf numFmtId="0" fontId="60" fillId="55" borderId="0" xfId="0" applyFont="1" applyFill="1" applyAlignment="1">
      <alignment horizontal="center"/>
    </xf>
    <xf numFmtId="0" fontId="61" fillId="55" borderId="0" xfId="0" applyFont="1" applyFill="1" applyAlignment="1">
      <alignment horizontal="center"/>
    </xf>
    <xf numFmtId="17" fontId="60" fillId="55" borderId="0" xfId="0" quotePrefix="1" applyNumberFormat="1" applyFont="1" applyFill="1" applyAlignment="1">
      <alignment horizontal="center"/>
    </xf>
    <xf numFmtId="0" fontId="5" fillId="55" borderId="0" xfId="274" applyFill="1"/>
    <xf numFmtId="0" fontId="5" fillId="55" borderId="0" xfId="274" applyFont="1" applyFill="1"/>
    <xf numFmtId="0" fontId="5" fillId="55" borderId="0" xfId="274" applyFont="1" applyFill="1" applyAlignment="1">
      <alignment horizontal="center" vertical="center"/>
    </xf>
    <xf numFmtId="0" fontId="5" fillId="55" borderId="0" xfId="274" applyFont="1" applyFill="1" applyAlignment="1"/>
    <xf numFmtId="0" fontId="5" fillId="55" borderId="0" xfId="274" applyFont="1" applyFill="1" applyAlignment="1">
      <alignment horizontal="center"/>
    </xf>
    <xf numFmtId="0" fontId="29" fillId="55" borderId="0" xfId="241" applyFill="1" applyBorder="1" applyAlignment="1" applyProtection="1">
      <alignment horizontal="right"/>
    </xf>
    <xf numFmtId="0" fontId="5" fillId="55" borderId="0" xfId="287" applyFont="1" applyFill="1" applyBorder="1" applyAlignment="1" applyProtection="1">
      <alignment horizontal="center"/>
    </xf>
    <xf numFmtId="0" fontId="5" fillId="55" borderId="0" xfId="287" applyFont="1" applyFill="1" applyBorder="1" applyAlignment="1" applyProtection="1"/>
    <xf numFmtId="0" fontId="4" fillId="55" borderId="0" xfId="287" applyFont="1" applyFill="1" applyBorder="1" applyAlignment="1" applyProtection="1">
      <alignment horizontal="center"/>
    </xf>
    <xf numFmtId="0" fontId="5" fillId="55" borderId="0" xfId="287" applyFont="1" applyFill="1" applyBorder="1" applyProtection="1"/>
    <xf numFmtId="0" fontId="5" fillId="55" borderId="0" xfId="287" applyFont="1" applyFill="1" applyBorder="1" applyAlignment="1" applyProtection="1">
      <alignment horizontal="center" vertical="center"/>
    </xf>
    <xf numFmtId="189" fontId="5" fillId="55" borderId="0" xfId="274" applyNumberFormat="1" applyFill="1"/>
    <xf numFmtId="189" fontId="0" fillId="55" borderId="0" xfId="0" applyNumberFormat="1" applyFill="1"/>
    <xf numFmtId="179" fontId="7" fillId="55" borderId="0" xfId="254" applyFont="1" applyFill="1" applyBorder="1" applyAlignment="1">
      <alignment horizontal="left"/>
    </xf>
    <xf numFmtId="179" fontId="6" fillId="55" borderId="0" xfId="254" applyFont="1" applyFill="1" applyBorder="1" applyAlignment="1">
      <alignment horizontal="left"/>
    </xf>
    <xf numFmtId="0" fontId="6" fillId="55" borderId="0" xfId="0" applyFont="1" applyFill="1" applyBorder="1"/>
    <xf numFmtId="189" fontId="7" fillId="55" borderId="0" xfId="0" applyNumberFormat="1" applyFont="1" applyFill="1"/>
    <xf numFmtId="49" fontId="7" fillId="55" borderId="0" xfId="254" applyNumberFormat="1" applyFont="1" applyFill="1" applyBorder="1" applyAlignment="1">
      <alignment horizontal="left" vertical="center" wrapText="1"/>
    </xf>
    <xf numFmtId="0" fontId="6" fillId="55" borderId="0" xfId="0" applyFont="1" applyFill="1" applyBorder="1" applyAlignment="1">
      <alignment horizontal="left"/>
    </xf>
    <xf numFmtId="196" fontId="5" fillId="55" borderId="0" xfId="274" applyNumberFormat="1" applyFill="1"/>
    <xf numFmtId="196" fontId="8" fillId="55" borderId="0" xfId="254" applyNumberFormat="1" applyFont="1" applyFill="1" applyBorder="1" applyAlignment="1">
      <alignment horizontal="right"/>
    </xf>
    <xf numFmtId="0" fontId="9" fillId="55" borderId="0" xfId="274" applyFont="1" applyFill="1" applyBorder="1" applyAlignment="1"/>
    <xf numFmtId="0" fontId="9" fillId="55" borderId="0" xfId="274" applyFont="1" applyFill="1" applyBorder="1" applyAlignment="1">
      <alignment horizontal="center"/>
    </xf>
    <xf numFmtId="0" fontId="4" fillId="55" borderId="0" xfId="274" applyFont="1" applyFill="1" applyBorder="1"/>
    <xf numFmtId="0" fontId="5" fillId="55" borderId="0" xfId="274" applyFill="1" applyBorder="1" applyAlignment="1">
      <alignment horizontal="center"/>
    </xf>
    <xf numFmtId="196" fontId="5" fillId="55" borderId="0" xfId="274" applyNumberFormat="1" applyFill="1" applyBorder="1"/>
    <xf numFmtId="0" fontId="5" fillId="55" borderId="0" xfId="274" applyFill="1" applyAlignment="1">
      <alignment horizontal="center"/>
    </xf>
    <xf numFmtId="0" fontId="5" fillId="55" borderId="0" xfId="0" applyFont="1" applyFill="1" applyAlignment="1">
      <alignment horizontal="center"/>
    </xf>
    <xf numFmtId="0" fontId="4" fillId="55" borderId="10" xfId="0" applyFont="1" applyFill="1" applyBorder="1" applyAlignment="1">
      <alignment horizontal="center"/>
    </xf>
    <xf numFmtId="0" fontId="0" fillId="55" borderId="0" xfId="0" applyFill="1" applyAlignment="1">
      <alignment horizontal="center"/>
    </xf>
    <xf numFmtId="0" fontId="4" fillId="55" borderId="0" xfId="0" applyFont="1" applyFill="1" applyBorder="1" applyAlignment="1">
      <alignment horizontal="center"/>
    </xf>
    <xf numFmtId="0" fontId="0" fillId="55" borderId="0" xfId="0" applyFill="1" applyBorder="1"/>
    <xf numFmtId="0" fontId="5" fillId="55" borderId="0" xfId="0" applyFont="1" applyFill="1" applyBorder="1"/>
    <xf numFmtId="0" fontId="5" fillId="55" borderId="0" xfId="0" applyFont="1" applyFill="1" applyBorder="1" applyAlignment="1">
      <alignment horizontal="center"/>
    </xf>
    <xf numFmtId="189" fontId="0" fillId="55" borderId="0" xfId="0" applyNumberFormat="1" applyFill="1" applyBorder="1"/>
    <xf numFmtId="0" fontId="4" fillId="55" borderId="0" xfId="0" applyFont="1" applyFill="1" applyBorder="1" applyAlignment="1">
      <alignment horizontal="center" vertical="center"/>
    </xf>
    <xf numFmtId="196" fontId="5" fillId="55" borderId="0" xfId="274" applyNumberFormat="1" applyFont="1" applyFill="1" applyBorder="1"/>
    <xf numFmtId="196" fontId="5" fillId="55" borderId="0" xfId="254" applyNumberFormat="1" applyFont="1" applyFill="1" applyBorder="1"/>
    <xf numFmtId="0" fontId="0" fillId="55" borderId="11" xfId="0" applyFill="1" applyBorder="1"/>
    <xf numFmtId="0" fontId="0" fillId="55" borderId="12" xfId="0" applyFill="1" applyBorder="1"/>
    <xf numFmtId="0" fontId="0" fillId="55" borderId="13" xfId="0" applyFill="1" applyBorder="1"/>
    <xf numFmtId="195" fontId="0" fillId="55" borderId="0" xfId="0" applyNumberFormat="1" applyFill="1" applyBorder="1"/>
    <xf numFmtId="0" fontId="4" fillId="55" borderId="0" xfId="0" applyFont="1" applyFill="1" applyAlignment="1">
      <alignment horizontal="center"/>
    </xf>
    <xf numFmtId="0" fontId="4" fillId="55" borderId="0" xfId="0" applyFont="1" applyFill="1" applyAlignment="1">
      <alignment horizontal="center" vertical="center"/>
    </xf>
    <xf numFmtId="0" fontId="5" fillId="55" borderId="0" xfId="0" applyFont="1" applyFill="1" applyAlignment="1">
      <alignment horizontal="center"/>
    </xf>
    <xf numFmtId="0" fontId="4" fillId="55" borderId="0" xfId="0" applyFont="1" applyFill="1" applyAlignment="1">
      <alignment horizontal="center"/>
    </xf>
    <xf numFmtId="0" fontId="4" fillId="55" borderId="0" xfId="0" applyFont="1" applyFill="1" applyBorder="1" applyAlignment="1">
      <alignment horizontal="center"/>
    </xf>
    <xf numFmtId="0" fontId="4" fillId="55" borderId="0" xfId="0" applyFont="1" applyFill="1" applyBorder="1" applyAlignment="1">
      <alignment horizontal="center" vertical="center" wrapText="1"/>
    </xf>
    <xf numFmtId="3" fontId="0" fillId="55" borderId="0" xfId="0" applyNumberFormat="1" applyFill="1"/>
    <xf numFmtId="3" fontId="0" fillId="55" borderId="0" xfId="0" applyNumberFormat="1" applyFill="1" applyBorder="1"/>
    <xf numFmtId="196" fontId="0" fillId="55" borderId="0" xfId="0" applyNumberFormat="1" applyFill="1" applyBorder="1"/>
    <xf numFmtId="196" fontId="4" fillId="55" borderId="0" xfId="254" applyNumberFormat="1" applyFont="1" applyFill="1" applyBorder="1" applyAlignment="1">
      <alignment horizontal="right"/>
    </xf>
    <xf numFmtId="0" fontId="4" fillId="55" borderId="0" xfId="274" applyFont="1" applyFill="1" applyBorder="1" applyAlignment="1">
      <alignment horizontal="center"/>
    </xf>
    <xf numFmtId="0" fontId="5" fillId="55" borderId="0" xfId="0" applyFont="1" applyFill="1" applyBorder="1" applyAlignment="1">
      <alignment horizontal="left"/>
    </xf>
    <xf numFmtId="0" fontId="4" fillId="55" borderId="0" xfId="0" applyFont="1" applyFill="1" applyBorder="1" applyAlignment="1">
      <alignment horizontal="center"/>
    </xf>
    <xf numFmtId="0" fontId="4" fillId="55" borderId="0" xfId="0" applyFont="1" applyFill="1" applyBorder="1" applyAlignment="1">
      <alignment horizontal="center" vertical="center" wrapText="1"/>
    </xf>
    <xf numFmtId="0" fontId="0" fillId="55" borderId="35" xfId="0" applyFill="1" applyBorder="1"/>
    <xf numFmtId="0" fontId="5" fillId="55" borderId="0" xfId="0" applyFont="1" applyFill="1" applyBorder="1" applyAlignment="1">
      <alignment horizontal="left"/>
    </xf>
    <xf numFmtId="0" fontId="4" fillId="55" borderId="0" xfId="0" applyFont="1" applyFill="1" applyBorder="1" applyAlignment="1">
      <alignment horizontal="center"/>
    </xf>
    <xf numFmtId="0" fontId="0" fillId="55" borderId="0" xfId="0" applyFill="1" applyBorder="1" applyAlignment="1">
      <alignment horizontal="center"/>
    </xf>
    <xf numFmtId="0" fontId="30" fillId="55" borderId="0" xfId="0" applyFont="1" applyFill="1" applyBorder="1"/>
    <xf numFmtId="0" fontId="30" fillId="55" borderId="0" xfId="0" applyFont="1" applyFill="1" applyBorder="1" applyAlignment="1">
      <alignment horizontal="center" wrapText="1"/>
    </xf>
    <xf numFmtId="200" fontId="30" fillId="55" borderId="0" xfId="252" applyNumberFormat="1" applyFont="1" applyFill="1" applyBorder="1" applyAlignment="1">
      <alignment wrapText="1"/>
    </xf>
    <xf numFmtId="0" fontId="30" fillId="55" borderId="0" xfId="0" applyFont="1" applyFill="1" applyBorder="1" applyAlignment="1"/>
    <xf numFmtId="0" fontId="30" fillId="55" borderId="0" xfId="0" applyNumberFormat="1" applyFont="1" applyFill="1" applyBorder="1" applyAlignment="1"/>
    <xf numFmtId="0" fontId="30" fillId="55" borderId="0" xfId="0" quotePrefix="1" applyFont="1" applyFill="1" applyBorder="1" applyAlignment="1">
      <alignment horizontal="left" wrapText="1"/>
    </xf>
    <xf numFmtId="3" fontId="30" fillId="55" borderId="0" xfId="252" applyNumberFormat="1" applyFont="1" applyFill="1" applyBorder="1" applyAlignment="1">
      <alignment horizontal="right" wrapText="1"/>
    </xf>
    <xf numFmtId="196" fontId="31" fillId="55" borderId="0" xfId="274" applyNumberFormat="1" applyFont="1" applyFill="1" applyBorder="1" applyAlignment="1">
      <alignment horizontal="right"/>
    </xf>
    <xf numFmtId="196" fontId="34" fillId="55" borderId="0" xfId="274" applyNumberFormat="1" applyFont="1" applyFill="1" applyBorder="1" applyAlignment="1">
      <alignment horizontal="right"/>
    </xf>
    <xf numFmtId="0" fontId="4" fillId="55" borderId="36" xfId="274" applyFont="1" applyFill="1" applyBorder="1" applyAlignment="1">
      <alignment horizontal="center" vertical="center"/>
    </xf>
    <xf numFmtId="179" fontId="5" fillId="55" borderId="0" xfId="254" applyFont="1" applyFill="1" applyBorder="1" applyAlignment="1">
      <alignment horizontal="left"/>
    </xf>
    <xf numFmtId="179" fontId="5" fillId="55" borderId="0" xfId="254" applyFont="1" applyFill="1" applyBorder="1" applyAlignment="1">
      <alignment horizontal="left" wrapText="1"/>
    </xf>
    <xf numFmtId="0" fontId="30" fillId="55" borderId="0" xfId="274" applyFont="1" applyFill="1" applyBorder="1" applyAlignment="1">
      <alignment horizontal="left"/>
    </xf>
    <xf numFmtId="189" fontId="4" fillId="55" borderId="0" xfId="274" applyNumberFormat="1" applyFont="1" applyFill="1" applyBorder="1" applyAlignment="1">
      <alignment horizontal="center"/>
    </xf>
    <xf numFmtId="189" fontId="8" fillId="55" borderId="0" xfId="274" applyNumberFormat="1" applyFont="1" applyFill="1" applyBorder="1" applyAlignment="1">
      <alignment horizontal="center"/>
    </xf>
    <xf numFmtId="196" fontId="6" fillId="55" borderId="0" xfId="274" applyNumberFormat="1" applyFont="1" applyFill="1" applyBorder="1" applyAlignment="1">
      <alignment horizontal="right"/>
    </xf>
    <xf numFmtId="197" fontId="6" fillId="55" borderId="0" xfId="254" applyNumberFormat="1" applyFont="1" applyFill="1" applyBorder="1" applyAlignment="1">
      <alignment horizontal="right"/>
    </xf>
    <xf numFmtId="189" fontId="7" fillId="55" borderId="0" xfId="274" applyNumberFormat="1" applyFont="1" applyFill="1" applyBorder="1" applyAlignment="1">
      <alignment horizontal="center"/>
    </xf>
    <xf numFmtId="189" fontId="4" fillId="55" borderId="36" xfId="274" applyNumberFormat="1" applyFont="1" applyFill="1" applyBorder="1" applyAlignment="1">
      <alignment horizontal="center" vertical="center" wrapText="1"/>
    </xf>
    <xf numFmtId="0" fontId="4" fillId="55" borderId="36" xfId="274" applyFont="1" applyFill="1" applyBorder="1" applyAlignment="1">
      <alignment horizontal="left"/>
    </xf>
    <xf numFmtId="196" fontId="4" fillId="55" borderId="36" xfId="274" applyNumberFormat="1" applyFont="1" applyFill="1" applyBorder="1" applyAlignment="1">
      <alignment horizontal="right"/>
    </xf>
    <xf numFmtId="196" fontId="4" fillId="55" borderId="36" xfId="254" applyNumberFormat="1" applyFont="1" applyFill="1" applyBorder="1" applyAlignment="1">
      <alignment horizontal="right"/>
    </xf>
    <xf numFmtId="0" fontId="4" fillId="55" borderId="35" xfId="0" applyFont="1" applyFill="1" applyBorder="1" applyAlignment="1">
      <alignment horizontal="center"/>
    </xf>
    <xf numFmtId="0" fontId="5" fillId="55" borderId="37" xfId="0" applyFont="1" applyFill="1" applyBorder="1"/>
    <xf numFmtId="0" fontId="5" fillId="55" borderId="37" xfId="0" applyFont="1" applyFill="1" applyBorder="1" applyAlignment="1">
      <alignment horizontal="left"/>
    </xf>
    <xf numFmtId="195" fontId="0" fillId="55" borderId="37" xfId="0" applyNumberFormat="1" applyFill="1" applyBorder="1"/>
    <xf numFmtId="189" fontId="0" fillId="55" borderId="37" xfId="0" applyNumberFormat="1" applyFill="1" applyBorder="1"/>
    <xf numFmtId="0" fontId="5" fillId="55" borderId="35" xfId="0" applyFont="1" applyFill="1" applyBorder="1"/>
    <xf numFmtId="0" fontId="5" fillId="55" borderId="35" xfId="0" applyFont="1" applyFill="1" applyBorder="1" applyAlignment="1">
      <alignment horizontal="left"/>
    </xf>
    <xf numFmtId="195" fontId="0" fillId="55" borderId="35" xfId="0" applyNumberFormat="1" applyFill="1" applyBorder="1"/>
    <xf numFmtId="189" fontId="0" fillId="55" borderId="35" xfId="0" applyNumberFormat="1" applyFill="1" applyBorder="1"/>
    <xf numFmtId="185" fontId="3" fillId="55" borderId="0" xfId="252" applyFont="1" applyFill="1" applyBorder="1" applyAlignment="1">
      <alignment horizontal="right" vertical="center"/>
    </xf>
    <xf numFmtId="200" fontId="3" fillId="55" borderId="0" xfId="252" applyNumberFormat="1" applyFont="1" applyFill="1" applyBorder="1" applyAlignment="1">
      <alignment vertical="center"/>
    </xf>
    <xf numFmtId="3" fontId="5" fillId="55" borderId="0" xfId="252" applyNumberFormat="1" applyFont="1" applyFill="1" applyBorder="1" applyAlignment="1">
      <alignment horizontal="right" vertical="center"/>
    </xf>
    <xf numFmtId="185" fontId="3" fillId="55" borderId="35" xfId="252" applyFont="1" applyFill="1" applyBorder="1" applyAlignment="1">
      <alignment horizontal="right" vertical="center"/>
    </xf>
    <xf numFmtId="3" fontId="0" fillId="55" borderId="35" xfId="0" applyNumberFormat="1" applyFill="1" applyBorder="1"/>
    <xf numFmtId="196" fontId="5" fillId="55" borderId="0" xfId="252" applyNumberFormat="1" applyFont="1" applyFill="1" applyBorder="1" applyAlignment="1">
      <alignment vertical="center" wrapText="1"/>
    </xf>
    <xf numFmtId="0" fontId="4" fillId="55" borderId="0" xfId="274" applyFont="1" applyFill="1" applyBorder="1" applyAlignment="1">
      <alignment horizontal="center"/>
    </xf>
    <xf numFmtId="0" fontId="4" fillId="55" borderId="0" xfId="0" applyFont="1" applyFill="1" applyBorder="1" applyAlignment="1">
      <alignment horizontal="center"/>
    </xf>
    <xf numFmtId="195" fontId="3" fillId="55" borderId="0" xfId="251" applyNumberFormat="1" applyFont="1" applyFill="1" applyBorder="1"/>
    <xf numFmtId="195" fontId="3" fillId="55" borderId="0" xfId="251" applyNumberFormat="1" applyFont="1" applyFill="1"/>
    <xf numFmtId="196" fontId="4" fillId="55" borderId="14" xfId="254" applyNumberFormat="1" applyFont="1" applyFill="1" applyBorder="1" applyAlignment="1">
      <alignment horizontal="right"/>
    </xf>
    <xf numFmtId="195" fontId="5" fillId="55" borderId="0" xfId="251" applyNumberFormat="1" applyFont="1" applyFill="1"/>
    <xf numFmtId="195" fontId="5" fillId="55" borderId="35" xfId="251" applyNumberFormat="1" applyFont="1" applyFill="1" applyBorder="1"/>
    <xf numFmtId="195" fontId="3" fillId="55" borderId="35" xfId="251" applyNumberFormat="1" applyFont="1" applyFill="1" applyBorder="1"/>
    <xf numFmtId="3" fontId="37" fillId="0" borderId="0" xfId="283" applyNumberFormat="1"/>
    <xf numFmtId="3" fontId="5" fillId="55" borderId="0" xfId="274" applyNumberFormat="1" applyFill="1" applyBorder="1" applyAlignment="1">
      <alignment horizontal="right" vertical="center" wrapText="1"/>
    </xf>
    <xf numFmtId="0" fontId="5" fillId="55" borderId="10" xfId="0" applyFont="1" applyFill="1" applyBorder="1"/>
    <xf numFmtId="195" fontId="3" fillId="55" borderId="10" xfId="251" applyNumberFormat="1" applyFont="1" applyFill="1" applyBorder="1"/>
    <xf numFmtId="0" fontId="0" fillId="55" borderId="10" xfId="0" applyFill="1" applyBorder="1"/>
    <xf numFmtId="0" fontId="2" fillId="55" borderId="10" xfId="0" applyFont="1" applyFill="1" applyBorder="1" applyAlignment="1">
      <alignment vertical="center"/>
    </xf>
    <xf numFmtId="17" fontId="4" fillId="55" borderId="10" xfId="0" applyNumberFormat="1" applyFont="1" applyFill="1" applyBorder="1"/>
    <xf numFmtId="17" fontId="0" fillId="55" borderId="10" xfId="0" applyNumberFormat="1" applyFill="1" applyBorder="1" applyAlignment="1">
      <alignment horizontal="left"/>
    </xf>
    <xf numFmtId="0" fontId="4" fillId="55" borderId="0" xfId="0" applyFont="1" applyFill="1" applyBorder="1" applyAlignment="1">
      <alignment horizontal="center" vertical="center"/>
    </xf>
    <xf numFmtId="0" fontId="4" fillId="55" borderId="0" xfId="0" applyFont="1" applyFill="1" applyBorder="1" applyAlignment="1">
      <alignment horizontal="center"/>
    </xf>
    <xf numFmtId="0" fontId="4" fillId="55" borderId="10" xfId="0" applyFont="1" applyFill="1" applyBorder="1" applyAlignment="1">
      <alignment horizontal="center"/>
    </xf>
    <xf numFmtId="0" fontId="4" fillId="55" borderId="0" xfId="287" applyFont="1" applyFill="1" applyBorder="1" applyAlignment="1" applyProtection="1">
      <alignment horizontal="center" vertical="center"/>
    </xf>
    <xf numFmtId="0" fontId="4" fillId="55" borderId="0" xfId="274" applyFont="1" applyFill="1" applyBorder="1" applyAlignment="1">
      <alignment horizontal="center"/>
    </xf>
    <xf numFmtId="189" fontId="5" fillId="55" borderId="0" xfId="274" applyNumberFormat="1" applyFont="1" applyFill="1" applyBorder="1" applyAlignment="1">
      <alignment horizontal="right"/>
    </xf>
    <xf numFmtId="189" fontId="4" fillId="55" borderId="36" xfId="274" applyNumberFormat="1" applyFont="1" applyFill="1" applyBorder="1" applyAlignment="1">
      <alignment horizontal="right"/>
    </xf>
    <xf numFmtId="196" fontId="5" fillId="55" borderId="0" xfId="254" applyNumberFormat="1" applyFont="1" applyFill="1"/>
    <xf numFmtId="179" fontId="30" fillId="55" borderId="0" xfId="254" applyFont="1" applyFill="1" applyBorder="1" applyAlignment="1">
      <alignment vertical="center" wrapText="1"/>
    </xf>
    <xf numFmtId="0" fontId="5" fillId="55" borderId="15" xfId="0" applyFont="1" applyFill="1" applyBorder="1"/>
    <xf numFmtId="195" fontId="3" fillId="55" borderId="15" xfId="251" applyNumberFormat="1" applyFont="1" applyFill="1" applyBorder="1"/>
    <xf numFmtId="0" fontId="0" fillId="55" borderId="15" xfId="0" applyFill="1" applyBorder="1"/>
    <xf numFmtId="0" fontId="0" fillId="55" borderId="16" xfId="0" applyFill="1" applyBorder="1"/>
    <xf numFmtId="0" fontId="0" fillId="55" borderId="37" xfId="0" applyFill="1" applyBorder="1"/>
    <xf numFmtId="3" fontId="5" fillId="55" borderId="37" xfId="252" applyNumberFormat="1" applyFont="1" applyFill="1" applyBorder="1" applyAlignment="1">
      <alignment vertical="center" wrapText="1"/>
    </xf>
    <xf numFmtId="3" fontId="0" fillId="55" borderId="37" xfId="0" applyNumberFormat="1" applyFill="1" applyBorder="1"/>
    <xf numFmtId="196" fontId="5" fillId="55" borderId="35" xfId="252" applyNumberFormat="1" applyFont="1" applyFill="1" applyBorder="1" applyAlignment="1">
      <alignment vertical="center" wrapText="1"/>
    </xf>
    <xf numFmtId="196" fontId="0" fillId="55" borderId="35" xfId="0" applyNumberFormat="1" applyFill="1" applyBorder="1"/>
    <xf numFmtId="3" fontId="5" fillId="55" borderId="37" xfId="274" applyNumberFormat="1" applyFill="1" applyBorder="1" applyAlignment="1">
      <alignment horizontal="right" vertical="center" wrapText="1"/>
    </xf>
    <xf numFmtId="196" fontId="5" fillId="55" borderId="37" xfId="274" applyNumberFormat="1" applyFill="1" applyBorder="1" applyAlignment="1">
      <alignment horizontal="right" vertical="center" wrapText="1"/>
    </xf>
    <xf numFmtId="196" fontId="5" fillId="55" borderId="0" xfId="274" applyNumberFormat="1" applyFill="1" applyBorder="1" applyAlignment="1">
      <alignment horizontal="right" vertical="center" wrapText="1"/>
    </xf>
    <xf numFmtId="0" fontId="62" fillId="55" borderId="0" xfId="0" applyFont="1" applyFill="1" applyAlignment="1">
      <alignment wrapText="1"/>
    </xf>
    <xf numFmtId="0" fontId="62" fillId="55" borderId="0" xfId="0" applyFont="1" applyFill="1" applyAlignment="1"/>
    <xf numFmtId="0" fontId="3" fillId="55" borderId="0" xfId="278" applyFill="1"/>
    <xf numFmtId="0" fontId="30" fillId="55" borderId="0" xfId="274" applyFont="1" applyFill="1"/>
    <xf numFmtId="0" fontId="30" fillId="55" borderId="0" xfId="275" applyFont="1" applyFill="1" applyBorder="1"/>
    <xf numFmtId="189" fontId="4" fillId="55" borderId="36" xfId="274" applyNumberFormat="1" applyFont="1" applyFill="1" applyBorder="1"/>
    <xf numFmtId="197" fontId="63" fillId="55" borderId="36" xfId="258" applyNumberFormat="1" applyFont="1" applyFill="1" applyBorder="1"/>
    <xf numFmtId="0" fontId="63" fillId="55" borderId="36" xfId="274" applyFont="1" applyFill="1" applyBorder="1" applyAlignment="1">
      <alignment horizontal="left"/>
    </xf>
    <xf numFmtId="197" fontId="64" fillId="55" borderId="0" xfId="258" applyNumberFormat="1" applyFont="1" applyFill="1"/>
    <xf numFmtId="0" fontId="64" fillId="55" borderId="0" xfId="274" applyFont="1" applyFill="1"/>
    <xf numFmtId="0" fontId="64" fillId="55" borderId="0" xfId="274" applyFont="1" applyFill="1" applyAlignment="1">
      <alignment horizontal="left"/>
    </xf>
    <xf numFmtId="0" fontId="35" fillId="55" borderId="38" xfId="285" quotePrefix="1" applyFont="1" applyFill="1" applyBorder="1" applyAlignment="1">
      <alignment horizontal="center"/>
    </xf>
    <xf numFmtId="3" fontId="63" fillId="55" borderId="36" xfId="258" applyNumberFormat="1" applyFont="1" applyFill="1" applyBorder="1"/>
    <xf numFmtId="3" fontId="64" fillId="55" borderId="0" xfId="258" applyNumberFormat="1" applyFont="1" applyFill="1"/>
    <xf numFmtId="3" fontId="5" fillId="55" borderId="0" xfId="274" applyNumberFormat="1" applyFill="1"/>
    <xf numFmtId="0" fontId="35" fillId="55" borderId="17" xfId="285" quotePrefix="1" applyFont="1" applyFill="1" applyBorder="1" applyAlignment="1">
      <alignment horizontal="center"/>
    </xf>
    <xf numFmtId="0" fontId="54" fillId="55" borderId="0" xfId="274" applyFont="1" applyFill="1"/>
    <xf numFmtId="1" fontId="30" fillId="55" borderId="0" xfId="274" applyNumberFormat="1" applyFont="1" applyFill="1"/>
    <xf numFmtId="9" fontId="65" fillId="55" borderId="0" xfId="296" applyFont="1" applyFill="1"/>
    <xf numFmtId="197" fontId="65" fillId="55" borderId="0" xfId="296" applyNumberFormat="1" applyFont="1" applyFill="1" applyAlignment="1">
      <alignment horizontal="right"/>
    </xf>
    <xf numFmtId="197" fontId="30" fillId="55" borderId="0" xfId="274" applyNumberFormat="1" applyFont="1" applyFill="1"/>
    <xf numFmtId="197" fontId="30" fillId="55" borderId="0" xfId="265" applyNumberFormat="1" applyFont="1" applyFill="1"/>
    <xf numFmtId="197" fontId="64" fillId="55" borderId="0" xfId="265" applyNumberFormat="1" applyFont="1" applyFill="1"/>
    <xf numFmtId="0" fontId="5" fillId="55" borderId="18" xfId="274" applyFill="1" applyBorder="1"/>
    <xf numFmtId="0" fontId="30" fillId="55" borderId="0" xfId="276" applyFont="1" applyFill="1" applyBorder="1"/>
    <xf numFmtId="0" fontId="66" fillId="55" borderId="0" xfId="274" applyFont="1" applyFill="1"/>
    <xf numFmtId="189" fontId="31" fillId="55" borderId="36" xfId="274" applyNumberFormat="1" applyFont="1" applyFill="1" applyBorder="1"/>
    <xf numFmtId="197" fontId="65" fillId="55" borderId="36" xfId="259" applyNumberFormat="1" applyFont="1" applyFill="1" applyBorder="1"/>
    <xf numFmtId="0" fontId="65" fillId="55" borderId="36" xfId="274" applyFont="1" applyFill="1" applyBorder="1" applyAlignment="1">
      <alignment horizontal="left"/>
    </xf>
    <xf numFmtId="189" fontId="30" fillId="55" borderId="0" xfId="274" applyNumberFormat="1" applyFont="1" applyFill="1"/>
    <xf numFmtId="197" fontId="66" fillId="55" borderId="0" xfId="259" applyNumberFormat="1" applyFont="1" applyFill="1" applyAlignment="1">
      <alignment horizontal="right"/>
    </xf>
    <xf numFmtId="197" fontId="66" fillId="55" borderId="0" xfId="259" applyNumberFormat="1" applyFont="1" applyFill="1"/>
    <xf numFmtId="196" fontId="30" fillId="55" borderId="0" xfId="274" applyNumberFormat="1" applyFont="1" applyFill="1"/>
    <xf numFmtId="0" fontId="31" fillId="55" borderId="38" xfId="286" quotePrefix="1" applyFont="1" applyFill="1" applyBorder="1" applyAlignment="1">
      <alignment horizontal="center"/>
    </xf>
    <xf numFmtId="0" fontId="31" fillId="55" borderId="35" xfId="286" applyFont="1" applyFill="1" applyBorder="1" applyAlignment="1">
      <alignment horizontal="center"/>
    </xf>
    <xf numFmtId="0" fontId="31" fillId="55" borderId="19" xfId="286" applyFont="1" applyFill="1" applyBorder="1" applyAlignment="1">
      <alignment horizontal="center"/>
    </xf>
    <xf numFmtId="0" fontId="5" fillId="55" borderId="35" xfId="274" applyFill="1" applyBorder="1"/>
    <xf numFmtId="0" fontId="5" fillId="55" borderId="0" xfId="276" applyFill="1"/>
    <xf numFmtId="197" fontId="5" fillId="55" borderId="0" xfId="276" applyNumberFormat="1" applyFill="1"/>
    <xf numFmtId="0" fontId="66" fillId="55" borderId="0" xfId="276" applyFont="1" applyFill="1"/>
    <xf numFmtId="189" fontId="31" fillId="55" borderId="36" xfId="276" applyNumberFormat="1" applyFont="1" applyFill="1" applyBorder="1"/>
    <xf numFmtId="197" fontId="65" fillId="55" borderId="36" xfId="261" applyNumberFormat="1" applyFont="1" applyFill="1" applyBorder="1"/>
    <xf numFmtId="0" fontId="65" fillId="55" borderId="36" xfId="276" applyFont="1" applyFill="1" applyBorder="1" applyAlignment="1">
      <alignment horizontal="center"/>
    </xf>
    <xf numFmtId="189" fontId="30" fillId="55" borderId="0" xfId="276" applyNumberFormat="1" applyFont="1" applyFill="1"/>
    <xf numFmtId="197" fontId="66" fillId="55" borderId="0" xfId="261" applyNumberFormat="1" applyFont="1" applyFill="1"/>
    <xf numFmtId="196" fontId="30" fillId="55" borderId="0" xfId="276" applyNumberFormat="1" applyFont="1" applyFill="1"/>
    <xf numFmtId="0" fontId="31" fillId="55" borderId="17" xfId="286" quotePrefix="1" applyFont="1" applyFill="1" applyBorder="1" applyAlignment="1">
      <alignment horizontal="center"/>
    </xf>
    <xf numFmtId="0" fontId="5" fillId="55" borderId="35" xfId="276" applyFill="1" applyBorder="1"/>
    <xf numFmtId="1" fontId="5" fillId="55" borderId="35" xfId="276" applyNumberFormat="1" applyFill="1" applyBorder="1"/>
    <xf numFmtId="0" fontId="30" fillId="55" borderId="0" xfId="276" applyFont="1" applyFill="1"/>
    <xf numFmtId="0" fontId="66" fillId="55" borderId="0" xfId="276" applyFont="1" applyFill="1" applyAlignment="1">
      <alignment vertical="center" wrapText="1"/>
    </xf>
    <xf numFmtId="0" fontId="66" fillId="55" borderId="0" xfId="276" applyFont="1" applyFill="1" applyAlignment="1"/>
    <xf numFmtId="197" fontId="5" fillId="55" borderId="0" xfId="263" applyNumberFormat="1" applyFont="1" applyFill="1"/>
    <xf numFmtId="189" fontId="35" fillId="55" borderId="36" xfId="276" applyNumberFormat="1" applyFont="1" applyFill="1" applyBorder="1"/>
    <xf numFmtId="3" fontId="35" fillId="55" borderId="36" xfId="276" applyNumberFormat="1" applyFont="1" applyFill="1" applyBorder="1" applyAlignment="1">
      <alignment horizontal="right"/>
    </xf>
    <xf numFmtId="0" fontId="35" fillId="55" borderId="36" xfId="276" applyFont="1" applyFill="1" applyBorder="1"/>
    <xf numFmtId="189" fontId="36" fillId="55" borderId="0" xfId="276" applyNumberFormat="1" applyFont="1" applyFill="1"/>
    <xf numFmtId="3" fontId="36" fillId="55" borderId="0" xfId="276" applyNumberFormat="1" applyFont="1" applyFill="1" applyAlignment="1">
      <alignment horizontal="right"/>
    </xf>
    <xf numFmtId="0" fontId="36" fillId="55" borderId="0" xfId="276" applyFont="1" applyFill="1" applyAlignment="1"/>
    <xf numFmtId="3" fontId="64" fillId="55" borderId="0" xfId="263" applyNumberFormat="1" applyFont="1" applyFill="1" applyAlignment="1">
      <alignment horizontal="right"/>
    </xf>
    <xf numFmtId="197" fontId="64" fillId="55" borderId="0" xfId="263" applyNumberFormat="1" applyFont="1" applyFill="1" applyAlignment="1">
      <alignment horizontal="left"/>
    </xf>
    <xf numFmtId="197" fontId="64" fillId="55" borderId="0" xfId="263" applyNumberFormat="1" applyFont="1" applyFill="1" applyAlignment="1">
      <alignment horizontal="left" wrapText="1"/>
    </xf>
    <xf numFmtId="0" fontId="35" fillId="55" borderId="17" xfId="286" applyFont="1" applyFill="1" applyBorder="1" applyAlignment="1">
      <alignment horizontal="center"/>
    </xf>
    <xf numFmtId="0" fontId="35" fillId="55" borderId="17" xfId="286" quotePrefix="1" applyFont="1" applyFill="1" applyBorder="1" applyAlignment="1">
      <alignment horizontal="center"/>
    </xf>
    <xf numFmtId="3" fontId="35" fillId="55" borderId="36" xfId="276" applyNumberFormat="1" applyFont="1" applyFill="1" applyBorder="1"/>
    <xf numFmtId="3" fontId="36" fillId="55" borderId="0" xfId="276" applyNumberFormat="1" applyFont="1" applyFill="1"/>
    <xf numFmtId="0" fontId="36" fillId="55" borderId="0" xfId="276" applyFont="1" applyFill="1"/>
    <xf numFmtId="0" fontId="35" fillId="55" borderId="35" xfId="276" applyFont="1" applyFill="1" applyBorder="1" applyAlignment="1">
      <alignment horizontal="center"/>
    </xf>
    <xf numFmtId="189" fontId="35" fillId="55" borderId="36" xfId="274" applyNumberFormat="1" applyFont="1" applyFill="1" applyBorder="1"/>
    <xf numFmtId="197" fontId="63" fillId="55" borderId="36" xfId="264" applyNumberFormat="1" applyFont="1" applyFill="1" applyBorder="1"/>
    <xf numFmtId="189" fontId="36" fillId="55" borderId="0" xfId="274" applyNumberFormat="1" applyFont="1" applyFill="1"/>
    <xf numFmtId="197" fontId="64" fillId="55" borderId="0" xfId="264" applyNumberFormat="1" applyFont="1" applyFill="1"/>
    <xf numFmtId="196" fontId="36" fillId="55" borderId="0" xfId="274" applyNumberFormat="1" applyFont="1" applyFill="1"/>
    <xf numFmtId="0" fontId="35" fillId="55" borderId="19" xfId="286" applyFont="1" applyFill="1" applyBorder="1" applyAlignment="1">
      <alignment horizontal="center"/>
    </xf>
    <xf numFmtId="0" fontId="37" fillId="55" borderId="0" xfId="283" applyFill="1"/>
    <xf numFmtId="197" fontId="66" fillId="55" borderId="0" xfId="265" applyNumberFormat="1" applyFont="1" applyFill="1"/>
    <xf numFmtId="0" fontId="30" fillId="55" borderId="0" xfId="274" applyFont="1" applyFill="1" applyBorder="1"/>
    <xf numFmtId="0" fontId="66" fillId="55" borderId="0" xfId="283" applyFont="1" applyFill="1"/>
    <xf numFmtId="189" fontId="35" fillId="55" borderId="36" xfId="283" applyNumberFormat="1" applyFont="1" applyFill="1" applyBorder="1"/>
    <xf numFmtId="197" fontId="63" fillId="55" borderId="36" xfId="265" applyNumberFormat="1" applyFont="1" applyFill="1" applyBorder="1"/>
    <xf numFmtId="0" fontId="63" fillId="55" borderId="36" xfId="283" applyFont="1" applyFill="1" applyBorder="1" applyAlignment="1">
      <alignment horizontal="left"/>
    </xf>
    <xf numFmtId="189" fontId="36" fillId="55" borderId="0" xfId="283" applyNumberFormat="1" applyFont="1" applyFill="1"/>
    <xf numFmtId="0" fontId="64" fillId="55" borderId="0" xfId="283" applyFont="1" applyFill="1" applyAlignment="1">
      <alignment horizontal="left"/>
    </xf>
    <xf numFmtId="0" fontId="35" fillId="55" borderId="38" xfId="286" quotePrefix="1" applyFont="1" applyFill="1" applyBorder="1" applyAlignment="1">
      <alignment horizontal="center"/>
    </xf>
    <xf numFmtId="0" fontId="35" fillId="55" borderId="35" xfId="286" applyFont="1" applyFill="1" applyBorder="1" applyAlignment="1">
      <alignment horizontal="center"/>
    </xf>
    <xf numFmtId="0" fontId="3" fillId="55" borderId="0" xfId="279" applyFill="1"/>
    <xf numFmtId="0" fontId="66" fillId="55" borderId="0" xfId="279" applyFont="1" applyFill="1" applyAlignment="1">
      <alignment vertical="center" wrapText="1"/>
    </xf>
    <xf numFmtId="197" fontId="3" fillId="55" borderId="0" xfId="265" applyNumberFormat="1" applyFont="1" applyFill="1"/>
    <xf numFmtId="0" fontId="66" fillId="55" borderId="0" xfId="283" applyFont="1" applyFill="1" applyAlignment="1">
      <alignment vertical="center" wrapText="1"/>
    </xf>
    <xf numFmtId="189" fontId="31" fillId="55" borderId="0" xfId="279" applyNumberFormat="1" applyFont="1" applyFill="1" applyBorder="1"/>
    <xf numFmtId="189" fontId="31" fillId="55" borderId="36" xfId="283" applyNumberFormat="1" applyFont="1" applyFill="1" applyBorder="1"/>
    <xf numFmtId="197" fontId="65" fillId="55" borderId="36" xfId="265" applyNumberFormat="1" applyFont="1" applyFill="1" applyBorder="1"/>
    <xf numFmtId="0" fontId="65" fillId="55" borderId="36" xfId="283" applyFont="1" applyFill="1" applyBorder="1" applyAlignment="1">
      <alignment horizontal="center"/>
    </xf>
    <xf numFmtId="0" fontId="65" fillId="55" borderId="36" xfId="283" applyFont="1" applyFill="1" applyBorder="1" applyAlignment="1">
      <alignment horizontal="left"/>
    </xf>
    <xf numFmtId="189" fontId="30" fillId="55" borderId="0" xfId="279" applyNumberFormat="1" applyFont="1" applyFill="1"/>
    <xf numFmtId="189" fontId="30" fillId="55" borderId="0" xfId="283" applyNumberFormat="1" applyFont="1" applyFill="1"/>
    <xf numFmtId="0" fontId="66" fillId="55" borderId="0" xfId="283" applyFont="1" applyFill="1" applyAlignment="1">
      <alignment horizontal="left"/>
    </xf>
    <xf numFmtId="197" fontId="66" fillId="55" borderId="0" xfId="265" applyNumberFormat="1" applyFont="1" applyFill="1" applyAlignment="1">
      <alignment horizontal="right"/>
    </xf>
    <xf numFmtId="0" fontId="31" fillId="55" borderId="0" xfId="286" applyFont="1" applyFill="1" applyBorder="1" applyAlignment="1">
      <alignment horizontal="center"/>
    </xf>
    <xf numFmtId="0" fontId="4" fillId="55" borderId="0" xfId="286" applyFont="1" applyFill="1" applyBorder="1" applyAlignment="1">
      <alignment horizontal="center" vertical="center" wrapText="1"/>
    </xf>
    <xf numFmtId="1" fontId="4" fillId="55" borderId="0" xfId="286" applyNumberFormat="1" applyFont="1" applyFill="1" applyBorder="1" applyAlignment="1">
      <alignment horizontal="center" vertical="center" wrapText="1"/>
    </xf>
    <xf numFmtId="189" fontId="4" fillId="55" borderId="0" xfId="286" applyNumberFormat="1" applyFont="1" applyFill="1" applyBorder="1" applyAlignment="1">
      <alignment horizontal="center" vertical="center" wrapText="1"/>
    </xf>
    <xf numFmtId="0" fontId="4" fillId="55" borderId="0" xfId="279" applyFont="1" applyFill="1" applyBorder="1" applyAlignment="1">
      <alignment horizontal="center"/>
    </xf>
    <xf numFmtId="197" fontId="3" fillId="55" borderId="0" xfId="260" applyNumberFormat="1" applyFont="1" applyFill="1"/>
    <xf numFmtId="0" fontId="66" fillId="55" borderId="0" xfId="279" applyFont="1" applyFill="1"/>
    <xf numFmtId="189" fontId="31" fillId="55" borderId="36" xfId="279" applyNumberFormat="1" applyFont="1" applyFill="1" applyBorder="1"/>
    <xf numFmtId="197" fontId="65" fillId="55" borderId="36" xfId="260" applyNumberFormat="1" applyFont="1" applyFill="1" applyBorder="1"/>
    <xf numFmtId="0" fontId="65" fillId="55" borderId="36" xfId="279" applyFont="1" applyFill="1" applyBorder="1" applyAlignment="1">
      <alignment horizontal="left"/>
    </xf>
    <xf numFmtId="197" fontId="66" fillId="55" borderId="0" xfId="260" applyNumberFormat="1" applyFont="1" applyFill="1"/>
    <xf numFmtId="0" fontId="66" fillId="55" borderId="0" xfId="279" applyFont="1" applyFill="1" applyAlignment="1">
      <alignment horizontal="center"/>
    </xf>
    <xf numFmtId="0" fontId="66" fillId="55" borderId="0" xfId="279" applyFont="1" applyFill="1" applyAlignment="1">
      <alignment horizontal="left"/>
    </xf>
    <xf numFmtId="197" fontId="3" fillId="55" borderId="0" xfId="262" applyNumberFormat="1" applyFont="1" applyFill="1"/>
    <xf numFmtId="189" fontId="35" fillId="55" borderId="36" xfId="279" applyNumberFormat="1" applyFont="1" applyFill="1" applyBorder="1"/>
    <xf numFmtId="3" fontId="35" fillId="55" borderId="36" xfId="279" applyNumberFormat="1" applyFont="1" applyFill="1" applyBorder="1"/>
    <xf numFmtId="189" fontId="36" fillId="55" borderId="0" xfId="279" applyNumberFormat="1" applyFont="1" applyFill="1"/>
    <xf numFmtId="3" fontId="36" fillId="55" borderId="0" xfId="279" applyNumberFormat="1" applyFont="1" applyFill="1"/>
    <xf numFmtId="196" fontId="36" fillId="55" borderId="0" xfId="279" applyNumberFormat="1" applyFont="1" applyFill="1"/>
    <xf numFmtId="197" fontId="64" fillId="55" borderId="0" xfId="262" applyNumberFormat="1" applyFont="1" applyFill="1"/>
    <xf numFmtId="0" fontId="64" fillId="55" borderId="0" xfId="279" applyFont="1" applyFill="1" applyAlignment="1">
      <alignment horizontal="left"/>
    </xf>
    <xf numFmtId="0" fontId="66" fillId="55" borderId="0" xfId="279" applyFont="1" applyFill="1" applyAlignment="1"/>
    <xf numFmtId="0" fontId="4" fillId="55" borderId="0" xfId="274" applyFont="1" applyFill="1" applyBorder="1" applyAlignment="1">
      <alignment horizontal="center" wrapText="1"/>
    </xf>
    <xf numFmtId="198" fontId="4" fillId="55" borderId="36" xfId="254" applyNumberFormat="1" applyFont="1" applyFill="1" applyBorder="1" applyAlignment="1">
      <alignment horizontal="center" vertical="center" wrapText="1"/>
    </xf>
    <xf numFmtId="196" fontId="4" fillId="55" borderId="36" xfId="254" applyNumberFormat="1" applyFont="1" applyFill="1" applyBorder="1" applyAlignment="1">
      <alignment horizontal="center" vertical="center" wrapText="1"/>
    </xf>
    <xf numFmtId="179" fontId="5" fillId="55" borderId="37" xfId="254" applyFont="1" applyFill="1" applyBorder="1" applyAlignment="1">
      <alignment vertical="center"/>
    </xf>
    <xf numFmtId="0" fontId="5" fillId="55" borderId="37" xfId="274" applyFont="1" applyFill="1" applyBorder="1"/>
    <xf numFmtId="195" fontId="5" fillId="55" borderId="37" xfId="251" applyNumberFormat="1" applyFont="1" applyFill="1" applyBorder="1"/>
    <xf numFmtId="179" fontId="5" fillId="55" borderId="0" xfId="254" applyFont="1" applyFill="1" applyBorder="1" applyAlignment="1">
      <alignment vertical="center"/>
    </xf>
    <xf numFmtId="196" fontId="5" fillId="55" borderId="0" xfId="0" applyNumberFormat="1" applyFont="1" applyFill="1" applyBorder="1" applyAlignment="1">
      <alignment horizontal="right" vertical="center"/>
    </xf>
    <xf numFmtId="195" fontId="5" fillId="55" borderId="0" xfId="251" applyNumberFormat="1" applyFont="1" applyFill="1" applyBorder="1"/>
    <xf numFmtId="179" fontId="5" fillId="55" borderId="0" xfId="254" applyFont="1" applyFill="1" applyBorder="1" applyAlignment="1">
      <alignment vertical="center" wrapText="1"/>
    </xf>
    <xf numFmtId="196" fontId="5" fillId="55" borderId="0" xfId="274" applyNumberFormat="1" applyFont="1" applyFill="1" applyBorder="1" applyAlignment="1">
      <alignment horizontal="right" vertical="center"/>
    </xf>
    <xf numFmtId="179" fontId="5" fillId="55" borderId="0" xfId="254" applyFont="1" applyFill="1" applyBorder="1" applyAlignment="1">
      <alignment vertical="top" wrapText="1"/>
    </xf>
    <xf numFmtId="0" fontId="4" fillId="55" borderId="36" xfId="274" applyFont="1" applyFill="1" applyBorder="1" applyAlignment="1">
      <alignment horizontal="left" vertical="center"/>
    </xf>
    <xf numFmtId="196" fontId="4" fillId="55" borderId="36" xfId="254" applyNumberFormat="1" applyFont="1" applyFill="1" applyBorder="1" applyAlignment="1">
      <alignment horizontal="right" vertical="center" wrapText="1"/>
    </xf>
    <xf numFmtId="195" fontId="4" fillId="55" borderId="36" xfId="251" applyNumberFormat="1" applyFont="1" applyFill="1" applyBorder="1" applyAlignment="1">
      <alignment horizontal="right" vertical="center" wrapText="1"/>
    </xf>
    <xf numFmtId="0" fontId="4" fillId="55" borderId="36" xfId="0" applyFont="1" applyFill="1" applyBorder="1"/>
    <xf numFmtId="3" fontId="4" fillId="55" borderId="36" xfId="274" applyNumberFormat="1" applyFont="1" applyFill="1" applyBorder="1" applyAlignment="1">
      <alignment horizontal="right" vertical="center" wrapText="1"/>
    </xf>
    <xf numFmtId="196" fontId="4" fillId="55" borderId="36" xfId="274" applyNumberFormat="1" applyFont="1" applyFill="1" applyBorder="1" applyAlignment="1">
      <alignment horizontal="right" vertical="center" wrapText="1"/>
    </xf>
    <xf numFmtId="0" fontId="4" fillId="55" borderId="35" xfId="0" applyFont="1" applyFill="1" applyBorder="1"/>
    <xf numFmtId="3" fontId="4" fillId="55" borderId="35" xfId="274" applyNumberFormat="1" applyFont="1" applyFill="1" applyBorder="1" applyAlignment="1">
      <alignment horizontal="right" vertical="center" wrapText="1"/>
    </xf>
    <xf numFmtId="196" fontId="4" fillId="55" borderId="35" xfId="274" applyNumberFormat="1" applyFont="1" applyFill="1" applyBorder="1" applyAlignment="1">
      <alignment horizontal="right" vertical="center" wrapText="1"/>
    </xf>
    <xf numFmtId="0" fontId="4" fillId="55" borderId="0" xfId="287" applyFont="1" applyFill="1" applyBorder="1" applyProtection="1"/>
    <xf numFmtId="0" fontId="36" fillId="55" borderId="0" xfId="274" applyFont="1" applyFill="1" applyAlignment="1">
      <alignment horizontal="center"/>
    </xf>
    <xf numFmtId="0" fontId="36" fillId="55" borderId="0" xfId="274" applyFont="1" applyFill="1"/>
    <xf numFmtId="0" fontId="36" fillId="55" borderId="0" xfId="287" applyFont="1" applyFill="1" applyBorder="1" applyAlignment="1" applyProtection="1">
      <alignment horizontal="center"/>
    </xf>
    <xf numFmtId="0" fontId="36" fillId="55" borderId="0" xfId="274" applyFont="1" applyFill="1" applyAlignment="1"/>
    <xf numFmtId="0" fontId="36" fillId="55" borderId="0" xfId="287" applyFont="1" applyFill="1" applyBorder="1" applyAlignment="1" applyProtection="1">
      <alignment horizontal="justify"/>
    </xf>
    <xf numFmtId="0" fontId="36" fillId="55" borderId="0" xfId="274" applyFont="1" applyFill="1" applyAlignment="1">
      <alignment horizontal="justify" vertical="top" wrapText="1"/>
    </xf>
    <xf numFmtId="0" fontId="35" fillId="55" borderId="14" xfId="287" applyFont="1" applyFill="1" applyBorder="1" applyAlignment="1" applyProtection="1">
      <alignment horizontal="center" vertical="center"/>
    </xf>
    <xf numFmtId="0" fontId="35" fillId="55" borderId="14" xfId="287" applyFont="1" applyFill="1" applyBorder="1" applyProtection="1"/>
    <xf numFmtId="0" fontId="35" fillId="55" borderId="14" xfId="287" applyFont="1" applyFill="1" applyBorder="1" applyAlignment="1" applyProtection="1">
      <alignment horizontal="center"/>
    </xf>
    <xf numFmtId="0" fontId="35" fillId="55" borderId="14" xfId="287" applyFont="1" applyFill="1" applyBorder="1" applyAlignment="1" applyProtection="1"/>
    <xf numFmtId="0" fontId="35" fillId="55" borderId="14" xfId="287" applyFont="1" applyFill="1" applyBorder="1" applyAlignment="1" applyProtection="1">
      <alignment horizontal="right"/>
    </xf>
    <xf numFmtId="0" fontId="36" fillId="55" borderId="0" xfId="287" applyFont="1" applyFill="1" applyBorder="1" applyAlignment="1" applyProtection="1">
      <alignment wrapText="1"/>
    </xf>
    <xf numFmtId="0" fontId="36" fillId="55" borderId="0" xfId="287" applyFont="1" applyFill="1" applyBorder="1" applyAlignment="1" applyProtection="1">
      <alignment horizontal="center" vertical="top"/>
    </xf>
    <xf numFmtId="0" fontId="67" fillId="55" borderId="0" xfId="287" applyFont="1" applyFill="1" applyBorder="1" applyAlignment="1" applyProtection="1">
      <alignment horizontal="center"/>
    </xf>
    <xf numFmtId="0" fontId="68" fillId="55" borderId="0" xfId="241" applyFont="1" applyFill="1" applyAlignment="1" applyProtection="1"/>
    <xf numFmtId="0" fontId="69" fillId="55" borderId="0" xfId="287" applyFont="1" applyFill="1" applyBorder="1" applyProtection="1"/>
    <xf numFmtId="0" fontId="69" fillId="55" borderId="0" xfId="287" applyFont="1" applyFill="1" applyBorder="1" applyAlignment="1" applyProtection="1">
      <alignment horizontal="center"/>
    </xf>
    <xf numFmtId="0" fontId="68" fillId="55" borderId="0" xfId="241" applyFont="1" applyFill="1" applyBorder="1" applyAlignment="1" applyProtection="1">
      <alignment horizontal="right"/>
    </xf>
    <xf numFmtId="0" fontId="69" fillId="55" borderId="0" xfId="287" applyFont="1" applyFill="1" applyBorder="1" applyAlignment="1" applyProtection="1">
      <alignment horizontal="right"/>
    </xf>
    <xf numFmtId="1" fontId="0" fillId="55" borderId="0" xfId="0" applyNumberFormat="1" applyFill="1"/>
    <xf numFmtId="0" fontId="5" fillId="0" borderId="0" xfId="0" applyFont="1" applyFill="1" applyBorder="1"/>
    <xf numFmtId="0" fontId="71" fillId="55" borderId="0" xfId="0" applyFont="1" applyFill="1" applyAlignment="1">
      <alignment horizontal="left" wrapText="1"/>
    </xf>
    <xf numFmtId="0" fontId="71" fillId="55" borderId="0" xfId="0" applyFont="1" applyFill="1" applyAlignment="1">
      <alignment horizontal="left"/>
    </xf>
    <xf numFmtId="0" fontId="62" fillId="55" borderId="0" xfId="0" applyFont="1" applyFill="1" applyAlignment="1">
      <alignment horizontal="left"/>
    </xf>
    <xf numFmtId="0" fontId="72" fillId="55" borderId="0" xfId="0" applyFont="1" applyFill="1" applyAlignment="1"/>
    <xf numFmtId="0" fontId="60" fillId="55" borderId="0" xfId="0" applyFont="1" applyFill="1" applyAlignment="1">
      <alignment horizontal="center"/>
    </xf>
    <xf numFmtId="49" fontId="60" fillId="55" borderId="0" xfId="0" applyNumberFormat="1" applyFont="1" applyFill="1" applyAlignment="1">
      <alignment horizontal="center"/>
    </xf>
    <xf numFmtId="49" fontId="60" fillId="55" borderId="0" xfId="0" quotePrefix="1" applyNumberFormat="1" applyFont="1" applyFill="1" applyAlignment="1">
      <alignment horizontal="center"/>
    </xf>
    <xf numFmtId="0" fontId="70" fillId="55" borderId="0" xfId="0" applyFont="1" applyFill="1" applyAlignment="1">
      <alignment horizontal="left"/>
    </xf>
    <xf numFmtId="0" fontId="5" fillId="55" borderId="0" xfId="0" applyFont="1" applyFill="1" applyAlignment="1">
      <alignment horizontal="center"/>
    </xf>
    <xf numFmtId="0" fontId="61" fillId="55" borderId="0" xfId="0" applyFont="1" applyFill="1" applyAlignment="1">
      <alignment horizontal="center"/>
    </xf>
    <xf numFmtId="0" fontId="70" fillId="55" borderId="0" xfId="0" applyFont="1" applyFill="1" applyAlignment="1"/>
    <xf numFmtId="0" fontId="4" fillId="55" borderId="0" xfId="287" applyFont="1" applyFill="1" applyBorder="1" applyAlignment="1" applyProtection="1">
      <alignment horizontal="center" vertical="center"/>
    </xf>
    <xf numFmtId="0" fontId="4" fillId="55" borderId="0" xfId="274" applyFont="1" applyFill="1" applyAlignment="1">
      <alignment horizontal="center" wrapText="1"/>
    </xf>
    <xf numFmtId="0" fontId="6" fillId="55" borderId="0" xfId="0" applyFont="1" applyFill="1" applyAlignment="1">
      <alignment horizontal="center"/>
    </xf>
    <xf numFmtId="0" fontId="4" fillId="55" borderId="0" xfId="274" applyFont="1" applyFill="1" applyBorder="1" applyAlignment="1">
      <alignment horizontal="center"/>
    </xf>
    <xf numFmtId="0" fontId="4" fillId="55" borderId="20" xfId="274" applyFont="1" applyFill="1" applyBorder="1" applyAlignment="1">
      <alignment horizontal="center" vertical="center"/>
    </xf>
    <xf numFmtId="0" fontId="4" fillId="55" borderId="15" xfId="274" applyFont="1" applyFill="1" applyBorder="1" applyAlignment="1">
      <alignment horizontal="center" vertical="center"/>
    </xf>
    <xf numFmtId="0" fontId="4" fillId="55" borderId="21" xfId="274" applyFont="1" applyFill="1" applyBorder="1" applyAlignment="1">
      <alignment horizontal="center" vertical="center"/>
    </xf>
    <xf numFmtId="0" fontId="4" fillId="55" borderId="20" xfId="274" applyFont="1" applyFill="1" applyBorder="1" applyAlignment="1">
      <alignment horizontal="center" vertical="center" wrapText="1"/>
    </xf>
    <xf numFmtId="0" fontId="4" fillId="55" borderId="15" xfId="274" applyFont="1" applyFill="1" applyBorder="1" applyAlignment="1">
      <alignment horizontal="center" vertical="center" wrapText="1"/>
    </xf>
    <xf numFmtId="0" fontId="4" fillId="55" borderId="21" xfId="274" applyFont="1" applyFill="1" applyBorder="1" applyAlignment="1">
      <alignment horizontal="center" vertical="center" wrapText="1"/>
    </xf>
    <xf numFmtId="0" fontId="4" fillId="55" borderId="36" xfId="0" applyFont="1" applyFill="1" applyBorder="1" applyAlignment="1">
      <alignment horizontal="center"/>
    </xf>
    <xf numFmtId="0" fontId="4" fillId="55" borderId="37" xfId="0" applyFont="1" applyFill="1" applyBorder="1" applyAlignment="1">
      <alignment horizontal="center" vertical="center"/>
    </xf>
    <xf numFmtId="0" fontId="4" fillId="55" borderId="35" xfId="0" applyFont="1" applyFill="1" applyBorder="1" applyAlignment="1">
      <alignment horizontal="center" vertical="center"/>
    </xf>
    <xf numFmtId="0" fontId="4" fillId="55" borderId="0" xfId="0" applyFont="1" applyFill="1" applyBorder="1" applyAlignment="1">
      <alignment horizontal="center" vertical="center"/>
    </xf>
    <xf numFmtId="0" fontId="4" fillId="55" borderId="0" xfId="0" applyFont="1" applyFill="1" applyBorder="1" applyAlignment="1">
      <alignment horizontal="center"/>
    </xf>
    <xf numFmtId="0" fontId="4" fillId="55" borderId="22" xfId="0" applyFont="1" applyFill="1" applyBorder="1" applyAlignment="1">
      <alignment horizontal="center" vertical="center"/>
    </xf>
    <xf numFmtId="0" fontId="4" fillId="55" borderId="14" xfId="0" applyFont="1" applyFill="1" applyBorder="1" applyAlignment="1">
      <alignment horizontal="center" vertical="center"/>
    </xf>
    <xf numFmtId="0" fontId="4" fillId="55" borderId="23" xfId="0" applyFont="1" applyFill="1" applyBorder="1" applyAlignment="1">
      <alignment horizontal="center" vertical="center"/>
    </xf>
    <xf numFmtId="0" fontId="4" fillId="55" borderId="10" xfId="0" applyFont="1" applyFill="1" applyBorder="1" applyAlignment="1">
      <alignment horizontal="center" vertical="center"/>
    </xf>
    <xf numFmtId="0" fontId="4" fillId="55" borderId="37" xfId="0" applyFont="1" applyFill="1" applyBorder="1" applyAlignment="1">
      <alignment horizontal="left" vertical="center" wrapText="1"/>
    </xf>
    <xf numFmtId="0" fontId="4" fillId="55" borderId="35" xfId="0" applyFont="1" applyFill="1" applyBorder="1" applyAlignment="1">
      <alignment horizontal="left" vertical="center" wrapText="1"/>
    </xf>
    <xf numFmtId="0" fontId="4" fillId="55" borderId="37" xfId="0" applyFont="1" applyFill="1" applyBorder="1" applyAlignment="1">
      <alignment horizontal="center" vertical="center" wrapText="1"/>
    </xf>
    <xf numFmtId="0" fontId="4" fillId="55" borderId="35" xfId="0" applyFont="1" applyFill="1" applyBorder="1" applyAlignment="1">
      <alignment horizontal="center" vertical="center" wrapText="1"/>
    </xf>
    <xf numFmtId="0" fontId="32" fillId="55" borderId="0" xfId="0" applyFont="1" applyFill="1" applyBorder="1" applyAlignment="1">
      <alignment horizontal="left" wrapText="1"/>
    </xf>
    <xf numFmtId="0" fontId="10" fillId="55" borderId="0" xfId="0" applyFont="1" applyFill="1" applyBorder="1" applyAlignment="1">
      <alignment horizontal="left" vertical="center" wrapText="1"/>
    </xf>
    <xf numFmtId="0" fontId="0" fillId="55" borderId="0" xfId="0" applyFill="1" applyBorder="1" applyAlignment="1">
      <alignment horizontal="left" vertical="center" wrapText="1"/>
    </xf>
    <xf numFmtId="0" fontId="30" fillId="55" borderId="0" xfId="0" applyFont="1" applyFill="1" applyBorder="1" applyAlignment="1">
      <alignment horizontal="left" wrapText="1"/>
    </xf>
    <xf numFmtId="0" fontId="4" fillId="55" borderId="10" xfId="0" applyFont="1" applyFill="1" applyBorder="1" applyAlignment="1">
      <alignment horizontal="center"/>
    </xf>
    <xf numFmtId="0" fontId="35" fillId="55" borderId="19" xfId="285" applyFont="1" applyFill="1" applyBorder="1" applyAlignment="1">
      <alignment horizontal="center" vertical="center"/>
    </xf>
    <xf numFmtId="0" fontId="35" fillId="55" borderId="0" xfId="285" applyFont="1" applyFill="1" applyBorder="1" applyAlignment="1">
      <alignment horizontal="center" vertical="center"/>
    </xf>
    <xf numFmtId="0" fontId="35" fillId="55" borderId="18" xfId="285" applyFont="1" applyFill="1" applyBorder="1" applyAlignment="1">
      <alignment horizontal="center" vertical="center"/>
    </xf>
    <xf numFmtId="0" fontId="35" fillId="55" borderId="17" xfId="285" applyFont="1" applyFill="1" applyBorder="1" applyAlignment="1">
      <alignment horizontal="center"/>
    </xf>
    <xf numFmtId="0" fontId="35" fillId="55" borderId="19" xfId="285" quotePrefix="1" applyFont="1" applyFill="1" applyBorder="1" applyAlignment="1">
      <alignment horizontal="center" vertical="center"/>
    </xf>
    <xf numFmtId="0" fontId="35" fillId="55" borderId="18" xfId="285" quotePrefix="1" applyFont="1" applyFill="1" applyBorder="1" applyAlignment="1">
      <alignment horizontal="center" vertical="center"/>
    </xf>
    <xf numFmtId="0" fontId="35" fillId="55" borderId="17" xfId="285" applyFont="1" applyFill="1" applyBorder="1" applyAlignment="1">
      <alignment horizontal="center" vertical="center"/>
    </xf>
    <xf numFmtId="0" fontId="35" fillId="55" borderId="19" xfId="285" applyFont="1" applyFill="1" applyBorder="1" applyAlignment="1">
      <alignment horizontal="center" vertical="center" wrapText="1"/>
    </xf>
    <xf numFmtId="0" fontId="35" fillId="55" borderId="18" xfId="285" applyFont="1" applyFill="1" applyBorder="1" applyAlignment="1">
      <alignment horizontal="center" vertical="center" wrapText="1"/>
    </xf>
    <xf numFmtId="0" fontId="35" fillId="55" borderId="19" xfId="285" applyFont="1" applyFill="1" applyBorder="1" applyAlignment="1">
      <alignment horizontal="center" wrapText="1"/>
    </xf>
    <xf numFmtId="0" fontId="35" fillId="55" borderId="18" xfId="285" applyFont="1" applyFill="1" applyBorder="1" applyAlignment="1">
      <alignment horizontal="center" wrapText="1"/>
    </xf>
    <xf numFmtId="0" fontId="35" fillId="55" borderId="37" xfId="274" applyFont="1" applyFill="1" applyBorder="1" applyAlignment="1">
      <alignment horizontal="center" vertical="center"/>
    </xf>
    <xf numFmtId="0" fontId="35" fillId="55" borderId="0" xfId="274" applyFont="1" applyFill="1" applyBorder="1" applyAlignment="1">
      <alignment horizontal="center" vertical="center"/>
    </xf>
    <xf numFmtId="0" fontId="35" fillId="55" borderId="35" xfId="274" applyFont="1" applyFill="1" applyBorder="1" applyAlignment="1">
      <alignment horizontal="center" vertical="center"/>
    </xf>
    <xf numFmtId="0" fontId="35" fillId="55" borderId="35" xfId="285" quotePrefix="1" applyFont="1" applyFill="1" applyBorder="1" applyAlignment="1">
      <alignment horizontal="center" vertical="center"/>
    </xf>
    <xf numFmtId="0" fontId="35" fillId="55" borderId="35" xfId="285" applyFont="1" applyFill="1" applyBorder="1" applyAlignment="1">
      <alignment horizontal="center" vertical="center"/>
    </xf>
    <xf numFmtId="0" fontId="35" fillId="55" borderId="35" xfId="285" applyFont="1" applyFill="1" applyBorder="1" applyAlignment="1">
      <alignment horizontal="center" wrapText="1"/>
    </xf>
    <xf numFmtId="0" fontId="35" fillId="55" borderId="39" xfId="285" applyFont="1" applyFill="1" applyBorder="1" applyAlignment="1">
      <alignment horizontal="center"/>
    </xf>
    <xf numFmtId="0" fontId="4" fillId="55" borderId="0" xfId="286" applyFont="1" applyFill="1" applyBorder="1" applyAlignment="1">
      <alignment horizontal="center" vertical="center" wrapText="1"/>
    </xf>
    <xf numFmtId="0" fontId="31" fillId="55" borderId="0" xfId="286" applyFont="1" applyFill="1" applyBorder="1" applyAlignment="1">
      <alignment horizontal="center" vertical="center"/>
    </xf>
    <xf numFmtId="0" fontId="31" fillId="55" borderId="35" xfId="286" applyFont="1" applyFill="1" applyBorder="1" applyAlignment="1">
      <alignment horizontal="center" vertical="center"/>
    </xf>
    <xf numFmtId="0" fontId="31" fillId="55" borderId="37" xfId="286" applyFont="1" applyFill="1" applyBorder="1" applyAlignment="1">
      <alignment horizontal="center" vertical="center" wrapText="1"/>
    </xf>
    <xf numFmtId="0" fontId="31" fillId="55" borderId="0" xfId="286" applyFont="1" applyFill="1" applyBorder="1" applyAlignment="1">
      <alignment horizontal="center" vertical="center" wrapText="1"/>
    </xf>
    <xf numFmtId="0" fontId="31" fillId="55" borderId="35" xfId="286" applyFont="1" applyFill="1" applyBorder="1" applyAlignment="1">
      <alignment horizontal="center" vertical="center" wrapText="1"/>
    </xf>
    <xf numFmtId="0" fontId="31" fillId="55" borderId="18" xfId="286" applyFont="1" applyFill="1" applyBorder="1" applyAlignment="1">
      <alignment horizontal="center"/>
    </xf>
    <xf numFmtId="0" fontId="31" fillId="55" borderId="0" xfId="286" applyFont="1" applyFill="1" applyBorder="1" applyAlignment="1">
      <alignment horizontal="center"/>
    </xf>
    <xf numFmtId="0" fontId="31" fillId="55" borderId="19" xfId="286" quotePrefix="1" applyFont="1" applyFill="1" applyBorder="1" applyAlignment="1">
      <alignment horizontal="center" vertical="center"/>
    </xf>
    <xf numFmtId="0" fontId="31" fillId="55" borderId="35" xfId="286" quotePrefix="1" applyFont="1" applyFill="1" applyBorder="1" applyAlignment="1">
      <alignment horizontal="center" vertical="center"/>
    </xf>
    <xf numFmtId="0" fontId="31" fillId="55" borderId="17" xfId="286" applyFont="1" applyFill="1" applyBorder="1" applyAlignment="1">
      <alignment horizontal="center"/>
    </xf>
    <xf numFmtId="0" fontId="31" fillId="55" borderId="19" xfId="286" applyFont="1" applyFill="1" applyBorder="1" applyAlignment="1">
      <alignment horizontal="center" wrapText="1"/>
    </xf>
    <xf numFmtId="0" fontId="31" fillId="55" borderId="35" xfId="286" applyFont="1" applyFill="1" applyBorder="1" applyAlignment="1">
      <alignment horizontal="center" wrapText="1"/>
    </xf>
    <xf numFmtId="0" fontId="31" fillId="55" borderId="19" xfId="286" applyFont="1" applyFill="1" applyBorder="1" applyAlignment="1">
      <alignment horizontal="center" vertical="center" wrapText="1"/>
    </xf>
    <xf numFmtId="0" fontId="31" fillId="55" borderId="19" xfId="274" applyFont="1" applyFill="1" applyBorder="1" applyAlignment="1">
      <alignment horizontal="center" vertical="center" wrapText="1"/>
    </xf>
    <xf numFmtId="0" fontId="31" fillId="55" borderId="35" xfId="274" applyFont="1" applyFill="1" applyBorder="1" applyAlignment="1">
      <alignment horizontal="center" vertical="center" wrapText="1"/>
    </xf>
    <xf numFmtId="0" fontId="4" fillId="55" borderId="0" xfId="276" applyFont="1" applyFill="1" applyBorder="1" applyAlignment="1">
      <alignment horizontal="center"/>
    </xf>
    <xf numFmtId="0" fontId="31" fillId="55" borderId="18" xfId="286" applyFont="1" applyFill="1" applyBorder="1" applyAlignment="1">
      <alignment horizontal="center" vertical="center" wrapText="1"/>
    </xf>
    <xf numFmtId="0" fontId="31" fillId="55" borderId="18" xfId="286" quotePrefix="1" applyFont="1" applyFill="1" applyBorder="1" applyAlignment="1">
      <alignment horizontal="center" vertical="center"/>
    </xf>
    <xf numFmtId="0" fontId="31" fillId="55" borderId="39" xfId="286" applyFont="1" applyFill="1" applyBorder="1" applyAlignment="1">
      <alignment horizontal="center"/>
    </xf>
    <xf numFmtId="0" fontId="4" fillId="55" borderId="0" xfId="276" applyFont="1" applyFill="1" applyAlignment="1">
      <alignment horizontal="center"/>
    </xf>
    <xf numFmtId="0" fontId="4" fillId="55" borderId="0" xfId="276" applyFont="1" applyFill="1" applyAlignment="1">
      <alignment horizontal="center" wrapText="1"/>
    </xf>
    <xf numFmtId="0" fontId="31" fillId="55" borderId="35" xfId="276" applyFont="1" applyFill="1" applyBorder="1" applyAlignment="1">
      <alignment horizontal="center"/>
    </xf>
    <xf numFmtId="0" fontId="35" fillId="55" borderId="36" xfId="276" applyFont="1" applyFill="1" applyBorder="1" applyAlignment="1">
      <alignment horizontal="center"/>
    </xf>
    <xf numFmtId="0" fontId="35" fillId="55" borderId="0" xfId="276" applyFont="1" applyFill="1" applyBorder="1" applyAlignment="1">
      <alignment horizontal="center" vertical="center" wrapText="1"/>
    </xf>
    <xf numFmtId="0" fontId="35" fillId="55" borderId="35" xfId="276" applyFont="1" applyFill="1" applyBorder="1" applyAlignment="1">
      <alignment horizontal="center" vertical="center" wrapText="1"/>
    </xf>
    <xf numFmtId="0" fontId="35" fillId="55" borderId="37" xfId="276" applyFont="1" applyFill="1" applyBorder="1" applyAlignment="1">
      <alignment horizontal="center" vertical="center" wrapText="1"/>
    </xf>
    <xf numFmtId="0" fontId="4" fillId="55" borderId="0" xfId="276" applyFont="1" applyFill="1" applyBorder="1" applyAlignment="1">
      <alignment horizontal="center" wrapText="1"/>
    </xf>
    <xf numFmtId="0" fontId="35" fillId="55" borderId="37" xfId="286" applyFont="1" applyFill="1" applyBorder="1" applyAlignment="1">
      <alignment horizontal="center" vertical="center" wrapText="1"/>
    </xf>
    <xf numFmtId="0" fontId="35" fillId="55" borderId="0" xfId="286" applyFont="1" applyFill="1" applyBorder="1" applyAlignment="1">
      <alignment horizontal="center" vertical="center" wrapText="1"/>
    </xf>
    <xf numFmtId="0" fontId="35" fillId="55" borderId="18" xfId="286" applyFont="1" applyFill="1" applyBorder="1" applyAlignment="1">
      <alignment horizontal="center" vertical="center" wrapText="1"/>
    </xf>
    <xf numFmtId="0" fontId="35" fillId="55" borderId="19" xfId="286" quotePrefix="1" applyFont="1" applyFill="1" applyBorder="1" applyAlignment="1">
      <alignment horizontal="center" vertical="center"/>
    </xf>
    <xf numFmtId="0" fontId="35" fillId="55" borderId="18" xfId="286" quotePrefix="1" applyFont="1" applyFill="1" applyBorder="1" applyAlignment="1">
      <alignment horizontal="center" vertical="center"/>
    </xf>
    <xf numFmtId="0" fontId="35" fillId="55" borderId="19" xfId="286" applyFont="1" applyFill="1" applyBorder="1" applyAlignment="1">
      <alignment horizontal="center"/>
    </xf>
    <xf numFmtId="0" fontId="35" fillId="55" borderId="19" xfId="286" applyFont="1" applyFill="1" applyBorder="1" applyAlignment="1">
      <alignment horizontal="center" vertical="center" wrapText="1"/>
    </xf>
    <xf numFmtId="0" fontId="35" fillId="55" borderId="39" xfId="286" applyFont="1" applyFill="1" applyBorder="1" applyAlignment="1">
      <alignment horizontal="center"/>
    </xf>
    <xf numFmtId="0" fontId="35" fillId="55" borderId="17" xfId="286" applyFont="1" applyFill="1" applyBorder="1" applyAlignment="1">
      <alignment horizontal="center"/>
    </xf>
    <xf numFmtId="0" fontId="4" fillId="55" borderId="0" xfId="274" applyFont="1" applyFill="1" applyAlignment="1">
      <alignment horizontal="center"/>
    </xf>
    <xf numFmtId="0" fontId="4" fillId="55" borderId="0" xfId="274" applyFont="1" applyFill="1" applyBorder="1" applyAlignment="1">
      <alignment horizontal="center" wrapText="1"/>
    </xf>
    <xf numFmtId="0" fontId="35" fillId="55" borderId="19" xfId="286" applyFont="1" applyFill="1" applyBorder="1" applyAlignment="1">
      <alignment horizontal="center" wrapText="1"/>
    </xf>
    <xf numFmtId="0" fontId="35" fillId="55" borderId="18" xfId="286" applyFont="1" applyFill="1" applyBorder="1" applyAlignment="1">
      <alignment horizontal="center" wrapText="1"/>
    </xf>
    <xf numFmtId="0" fontId="4" fillId="55" borderId="0" xfId="283" applyFont="1" applyFill="1" applyBorder="1" applyAlignment="1">
      <alignment horizontal="center"/>
    </xf>
    <xf numFmtId="0" fontId="35" fillId="55" borderId="35" xfId="286" applyFont="1" applyFill="1" applyBorder="1" applyAlignment="1">
      <alignment horizontal="center" vertical="center" wrapText="1"/>
    </xf>
    <xf numFmtId="0" fontId="35" fillId="55" borderId="35" xfId="286" quotePrefix="1" applyFont="1" applyFill="1" applyBorder="1" applyAlignment="1">
      <alignment horizontal="center" vertical="center"/>
    </xf>
    <xf numFmtId="0" fontId="37" fillId="55" borderId="35" xfId="283" applyFill="1" applyBorder="1" applyAlignment="1">
      <alignment horizontal="center"/>
    </xf>
    <xf numFmtId="0" fontId="35" fillId="55" borderId="19" xfId="286" applyFont="1" applyFill="1" applyBorder="1" applyAlignment="1">
      <alignment horizontal="center" vertical="center"/>
    </xf>
    <xf numFmtId="0" fontId="35" fillId="55" borderId="0" xfId="286" applyFont="1" applyFill="1" applyBorder="1" applyAlignment="1">
      <alignment horizontal="center" vertical="center"/>
    </xf>
    <xf numFmtId="0" fontId="35" fillId="55" borderId="18" xfId="286" applyFont="1" applyFill="1" applyBorder="1" applyAlignment="1">
      <alignment horizontal="center" vertical="center"/>
    </xf>
    <xf numFmtId="0" fontId="37" fillId="55" borderId="18" xfId="283" applyFill="1" applyBorder="1" applyAlignment="1">
      <alignment horizontal="center"/>
    </xf>
    <xf numFmtId="0" fontId="35" fillId="55" borderId="37" xfId="283" applyFont="1" applyFill="1" applyBorder="1" applyAlignment="1">
      <alignment horizontal="center" vertical="center"/>
    </xf>
    <xf numFmtId="0" fontId="35" fillId="55" borderId="0" xfId="283" applyFont="1" applyFill="1" applyBorder="1" applyAlignment="1">
      <alignment horizontal="center" vertical="center"/>
    </xf>
    <xf numFmtId="0" fontId="35" fillId="55" borderId="35" xfId="283" applyFont="1" applyFill="1" applyBorder="1" applyAlignment="1">
      <alignment horizontal="center" vertical="center"/>
    </xf>
    <xf numFmtId="0" fontId="35" fillId="55" borderId="35" xfId="286" applyFont="1" applyFill="1" applyBorder="1" applyAlignment="1">
      <alignment horizontal="center" vertical="center"/>
    </xf>
    <xf numFmtId="0" fontId="35" fillId="55" borderId="35" xfId="286" applyFont="1" applyFill="1" applyBorder="1" applyAlignment="1">
      <alignment horizontal="center" wrapText="1"/>
    </xf>
    <xf numFmtId="0" fontId="31" fillId="55" borderId="19" xfId="286" quotePrefix="1" applyFont="1" applyFill="1" applyBorder="1" applyAlignment="1">
      <alignment horizontal="center" vertical="center" wrapText="1"/>
    </xf>
    <xf numFmtId="0" fontId="31" fillId="55" borderId="35" xfId="286" quotePrefix="1" applyFont="1" applyFill="1" applyBorder="1" applyAlignment="1">
      <alignment horizontal="center" vertical="center" wrapText="1"/>
    </xf>
    <xf numFmtId="0" fontId="31" fillId="55" borderId="24" xfId="286" applyFont="1" applyFill="1" applyBorder="1" applyAlignment="1">
      <alignment horizontal="center"/>
    </xf>
    <xf numFmtId="0" fontId="4" fillId="55" borderId="0" xfId="279" applyFont="1" applyFill="1" applyBorder="1" applyAlignment="1">
      <alignment horizontal="center"/>
    </xf>
    <xf numFmtId="0" fontId="31" fillId="55" borderId="25" xfId="286" applyFont="1" applyFill="1" applyBorder="1" applyAlignment="1">
      <alignment horizontal="center" vertical="center" wrapText="1"/>
    </xf>
    <xf numFmtId="0" fontId="31" fillId="55" borderId="16" xfId="286" applyFont="1" applyFill="1" applyBorder="1" applyAlignment="1">
      <alignment horizontal="center" vertical="center" wrapText="1"/>
    </xf>
    <xf numFmtId="0" fontId="4" fillId="55" borderId="0" xfId="279" applyFont="1" applyFill="1" applyAlignment="1">
      <alignment horizontal="center"/>
    </xf>
    <xf numFmtId="0" fontId="4" fillId="55" borderId="0" xfId="279" applyFont="1" applyFill="1" applyAlignment="1">
      <alignment horizontal="center" wrapText="1"/>
    </xf>
    <xf numFmtId="0" fontId="66" fillId="55" borderId="0" xfId="279" applyFont="1" applyFill="1" applyAlignment="1">
      <alignment horizontal="left" vertical="center" wrapText="1"/>
    </xf>
  </cellXfs>
  <cellStyles count="363">
    <cellStyle name="20% - Énfasis1 2 2" xfId="1"/>
    <cellStyle name="20% - Énfasis1 2 2 2" xfId="2"/>
    <cellStyle name="20% - Énfasis1 2 2 3" xfId="3"/>
    <cellStyle name="20% - Énfasis1 2 3" xfId="4"/>
    <cellStyle name="20% - Énfasis1 2 4" xfId="5"/>
    <cellStyle name="20% - Énfasis1 3 2" xfId="6"/>
    <cellStyle name="20% - Énfasis1 3 3" xfId="7"/>
    <cellStyle name="20% - Énfasis1 4" xfId="8"/>
    <cellStyle name="20% - Énfasis2 2 2" xfId="9"/>
    <cellStyle name="20% - Énfasis2 2 2 2" xfId="10"/>
    <cellStyle name="20% - Énfasis2 2 2 3" xfId="11"/>
    <cellStyle name="20% - Énfasis2 2 3" xfId="12"/>
    <cellStyle name="20% - Énfasis2 2 4" xfId="13"/>
    <cellStyle name="20% - Énfasis2 3 2" xfId="14"/>
    <cellStyle name="20% - Énfasis2 3 3" xfId="15"/>
    <cellStyle name="20% - Énfasis2 4" xfId="16"/>
    <cellStyle name="20% - Énfasis3 2 2" xfId="17"/>
    <cellStyle name="20% - Énfasis3 2 2 2" xfId="18"/>
    <cellStyle name="20% - Énfasis3 2 2 3" xfId="19"/>
    <cellStyle name="20% - Énfasis3 2 3" xfId="20"/>
    <cellStyle name="20% - Énfasis3 2 4" xfId="21"/>
    <cellStyle name="20% - Énfasis3 3 2" xfId="22"/>
    <cellStyle name="20% - Énfasis3 3 3" xfId="23"/>
    <cellStyle name="20% - Énfasis3 4" xfId="24"/>
    <cellStyle name="20% - Énfasis4 2 2" xfId="25"/>
    <cellStyle name="20% - Énfasis4 2 2 2" xfId="26"/>
    <cellStyle name="20% - Énfasis4 2 2 3" xfId="27"/>
    <cellStyle name="20% - Énfasis4 2 3" xfId="28"/>
    <cellStyle name="20% - Énfasis4 2 4" xfId="29"/>
    <cellStyle name="20% - Énfasis4 3 2" xfId="30"/>
    <cellStyle name="20% - Énfasis4 3 3" xfId="31"/>
    <cellStyle name="20% - Énfasis4 4" xfId="32"/>
    <cellStyle name="20% - Énfasis5 2 2" xfId="33"/>
    <cellStyle name="20% - Énfasis5 2 2 2" xfId="34"/>
    <cellStyle name="20% - Énfasis5 2 2 3" xfId="35"/>
    <cellStyle name="20% - Énfasis5 2 3" xfId="36"/>
    <cellStyle name="20% - Énfasis5 2 4" xfId="37"/>
    <cellStyle name="20% - Énfasis5 3 2" xfId="38"/>
    <cellStyle name="20% - Énfasis5 3 3" xfId="39"/>
    <cellStyle name="20% - Énfasis5 4" xfId="40"/>
    <cellStyle name="20% - Énfasis6 2 2" xfId="41"/>
    <cellStyle name="20% - Énfasis6 2 2 2" xfId="42"/>
    <cellStyle name="20% - Énfasis6 2 2 3" xfId="43"/>
    <cellStyle name="20% - Énfasis6 2 3" xfId="44"/>
    <cellStyle name="20% - Énfasis6 2 4" xfId="45"/>
    <cellStyle name="20% - Énfasis6 3 2" xfId="46"/>
    <cellStyle name="20% - Énfasis6 3 3" xfId="47"/>
    <cellStyle name="20% - Énfasis6 4" xfId="48"/>
    <cellStyle name="40% - Énfasis1 2 2" xfId="49"/>
    <cellStyle name="40% - Énfasis1 2 2 2" xfId="50"/>
    <cellStyle name="40% - Énfasis1 2 2 3" xfId="51"/>
    <cellStyle name="40% - Énfasis1 2 3" xfId="52"/>
    <cellStyle name="40% - Énfasis1 2 4" xfId="53"/>
    <cellStyle name="40% - Énfasis1 3 2" xfId="54"/>
    <cellStyle name="40% - Énfasis1 3 3" xfId="55"/>
    <cellStyle name="40% - Énfasis1 4" xfId="56"/>
    <cellStyle name="40% - Énfasis2 2 2" xfId="57"/>
    <cellStyle name="40% - Énfasis2 2 2 2" xfId="58"/>
    <cellStyle name="40% - Énfasis2 2 2 3" xfId="59"/>
    <cellStyle name="40% - Énfasis2 2 3" xfId="60"/>
    <cellStyle name="40% - Énfasis2 2 4" xfId="61"/>
    <cellStyle name="40% - Énfasis2 3 2" xfId="62"/>
    <cellStyle name="40% - Énfasis2 3 3" xfId="63"/>
    <cellStyle name="40% - Énfasis2 4" xfId="64"/>
    <cellStyle name="40% - Énfasis3 2 2" xfId="65"/>
    <cellStyle name="40% - Énfasis3 2 2 2" xfId="66"/>
    <cellStyle name="40% - Énfasis3 2 2 3" xfId="67"/>
    <cellStyle name="40% - Énfasis3 2 3" xfId="68"/>
    <cellStyle name="40% - Énfasis3 2 4" xfId="69"/>
    <cellStyle name="40% - Énfasis3 3 2" xfId="70"/>
    <cellStyle name="40% - Énfasis3 3 3" xfId="71"/>
    <cellStyle name="40% - Énfasis3 4" xfId="72"/>
    <cellStyle name="40% - Énfasis4 2 2" xfId="73"/>
    <cellStyle name="40% - Énfasis4 2 2 2" xfId="74"/>
    <cellStyle name="40% - Énfasis4 2 2 3" xfId="75"/>
    <cellStyle name="40% - Énfasis4 2 3" xfId="76"/>
    <cellStyle name="40% - Énfasis4 2 4" xfId="77"/>
    <cellStyle name="40% - Énfasis4 3 2" xfId="78"/>
    <cellStyle name="40% - Énfasis4 3 3" xfId="79"/>
    <cellStyle name="40% - Énfasis4 4" xfId="80"/>
    <cellStyle name="40% - Énfasis5 2 2" xfId="81"/>
    <cellStyle name="40% - Énfasis5 2 2 2" xfId="82"/>
    <cellStyle name="40% - Énfasis5 2 2 3" xfId="83"/>
    <cellStyle name="40% - Énfasis5 2 3" xfId="84"/>
    <cellStyle name="40% - Énfasis5 2 4" xfId="85"/>
    <cellStyle name="40% - Énfasis5 3 2" xfId="86"/>
    <cellStyle name="40% - Énfasis5 3 3" xfId="87"/>
    <cellStyle name="40% - Énfasis5 4" xfId="88"/>
    <cellStyle name="40% - Énfasis6 2 2" xfId="89"/>
    <cellStyle name="40% - Énfasis6 2 2 2" xfId="90"/>
    <cellStyle name="40% - Énfasis6 2 2 3" xfId="91"/>
    <cellStyle name="40% - Énfasis6 2 3" xfId="92"/>
    <cellStyle name="40% - Énfasis6 2 4" xfId="93"/>
    <cellStyle name="40% - Énfasis6 3 2" xfId="94"/>
    <cellStyle name="40% - Énfasis6 3 3" xfId="95"/>
    <cellStyle name="40% - Énfasis6 4" xfId="96"/>
    <cellStyle name="60% - Énfasis1 2 2" xfId="97"/>
    <cellStyle name="60% - Énfasis1 2 2 2" xfId="98"/>
    <cellStyle name="60% - Énfasis1 2 2 3" xfId="99"/>
    <cellStyle name="60% - Énfasis1 2 3" xfId="100"/>
    <cellStyle name="60% - Énfasis1 2 4" xfId="101"/>
    <cellStyle name="60% - Énfasis1 3 2" xfId="102"/>
    <cellStyle name="60% - Énfasis1 3 3" xfId="103"/>
    <cellStyle name="60% - Énfasis1 4" xfId="104"/>
    <cellStyle name="60% - Énfasis2 2 2" xfId="105"/>
    <cellStyle name="60% - Énfasis2 2 2 2" xfId="106"/>
    <cellStyle name="60% - Énfasis2 2 2 3" xfId="107"/>
    <cellStyle name="60% - Énfasis2 2 3" xfId="108"/>
    <cellStyle name="60% - Énfasis2 2 4" xfId="109"/>
    <cellStyle name="60% - Énfasis2 3 2" xfId="110"/>
    <cellStyle name="60% - Énfasis2 3 3" xfId="111"/>
    <cellStyle name="60% - Énfasis2 4" xfId="112"/>
    <cellStyle name="60% - Énfasis3 2 2" xfId="113"/>
    <cellStyle name="60% - Énfasis3 2 2 2" xfId="114"/>
    <cellStyle name="60% - Énfasis3 2 2 3" xfId="115"/>
    <cellStyle name="60% - Énfasis3 2 3" xfId="116"/>
    <cellStyle name="60% - Énfasis3 2 4" xfId="117"/>
    <cellStyle name="60% - Énfasis3 3 2" xfId="118"/>
    <cellStyle name="60% - Énfasis3 3 3" xfId="119"/>
    <cellStyle name="60% - Énfasis3 4" xfId="120"/>
    <cellStyle name="60% - Énfasis4 2 2" xfId="121"/>
    <cellStyle name="60% - Énfasis4 2 2 2" xfId="122"/>
    <cellStyle name="60% - Énfasis4 2 2 3" xfId="123"/>
    <cellStyle name="60% - Énfasis4 2 3" xfId="124"/>
    <cellStyle name="60% - Énfasis4 2 4" xfId="125"/>
    <cellStyle name="60% - Énfasis4 3 2" xfId="126"/>
    <cellStyle name="60% - Énfasis4 3 3" xfId="127"/>
    <cellStyle name="60% - Énfasis4 4" xfId="128"/>
    <cellStyle name="60% - Énfasis5 2 2" xfId="129"/>
    <cellStyle name="60% - Énfasis5 2 2 2" xfId="130"/>
    <cellStyle name="60% - Énfasis5 2 2 3" xfId="131"/>
    <cellStyle name="60% - Énfasis5 2 3" xfId="132"/>
    <cellStyle name="60% - Énfasis5 2 4" xfId="133"/>
    <cellStyle name="60% - Énfasis5 3 2" xfId="134"/>
    <cellStyle name="60% - Énfasis5 3 3" xfId="135"/>
    <cellStyle name="60% - Énfasis5 4" xfId="136"/>
    <cellStyle name="60% - Énfasis6 2 2" xfId="137"/>
    <cellStyle name="60% - Énfasis6 2 2 2" xfId="138"/>
    <cellStyle name="60% - Énfasis6 2 2 3" xfId="139"/>
    <cellStyle name="60% - Énfasis6 2 3" xfId="140"/>
    <cellStyle name="60% - Énfasis6 2 4" xfId="141"/>
    <cellStyle name="60% - Énfasis6 3 2" xfId="142"/>
    <cellStyle name="60% - Énfasis6 3 3" xfId="143"/>
    <cellStyle name="60% - Énfasis6 4" xfId="144"/>
    <cellStyle name="Buena 2 2" xfId="145"/>
    <cellStyle name="Buena 2 2 2" xfId="146"/>
    <cellStyle name="Buena 2 2 3" xfId="147"/>
    <cellStyle name="Buena 2 3" xfId="148"/>
    <cellStyle name="Buena 2 4" xfId="149"/>
    <cellStyle name="Buena 3 2" xfId="150"/>
    <cellStyle name="Buena 3 3" xfId="151"/>
    <cellStyle name="Buena 4" xfId="152"/>
    <cellStyle name="Cálculo 2 2" xfId="153"/>
    <cellStyle name="Cálculo 2 2 2" xfId="154"/>
    <cellStyle name="Cálculo 2 2 3" xfId="155"/>
    <cellStyle name="Cálculo 2 3" xfId="156"/>
    <cellStyle name="Cálculo 2 4" xfId="157"/>
    <cellStyle name="Cálculo 3 2" xfId="158"/>
    <cellStyle name="Cálculo 3 3" xfId="159"/>
    <cellStyle name="Cálculo 4" xfId="160"/>
    <cellStyle name="Celda de comprobación 2 2" xfId="161"/>
    <cellStyle name="Celda de comprobación 2 2 2" xfId="162"/>
    <cellStyle name="Celda de comprobación 2 2 3" xfId="163"/>
    <cellStyle name="Celda de comprobación 2 3" xfId="164"/>
    <cellStyle name="Celda de comprobación 2 4" xfId="165"/>
    <cellStyle name="Celda de comprobación 3 2" xfId="166"/>
    <cellStyle name="Celda de comprobación 3 3" xfId="167"/>
    <cellStyle name="Celda de comprobación 4" xfId="168"/>
    <cellStyle name="Celda vinculada 2 2" xfId="169"/>
    <cellStyle name="Celda vinculada 2 2 2" xfId="170"/>
    <cellStyle name="Celda vinculada 2 2 3" xfId="171"/>
    <cellStyle name="Celda vinculada 2 3" xfId="172"/>
    <cellStyle name="Celda vinculada 2 4" xfId="173"/>
    <cellStyle name="Celda vinculada 3 2" xfId="174"/>
    <cellStyle name="Celda vinculada 3 3" xfId="175"/>
    <cellStyle name="Celda vinculada 4" xfId="176"/>
    <cellStyle name="Encabezado 4 2 2" xfId="177"/>
    <cellStyle name="Encabezado 4 2 2 2" xfId="178"/>
    <cellStyle name="Encabezado 4 2 2 3" xfId="179"/>
    <cellStyle name="Encabezado 4 2 3" xfId="180"/>
    <cellStyle name="Encabezado 4 2 4" xfId="181"/>
    <cellStyle name="Encabezado 4 3 2" xfId="182"/>
    <cellStyle name="Encabezado 4 3 3" xfId="183"/>
    <cellStyle name="Encabezado 4 4" xfId="184"/>
    <cellStyle name="Énfasis1 2 2" xfId="185"/>
    <cellStyle name="Énfasis1 2 2 2" xfId="186"/>
    <cellStyle name="Énfasis1 2 2 3" xfId="187"/>
    <cellStyle name="Énfasis1 2 3" xfId="188"/>
    <cellStyle name="Énfasis1 2 4" xfId="189"/>
    <cellStyle name="Énfasis1 3 2" xfId="190"/>
    <cellStyle name="Énfasis1 3 3" xfId="191"/>
    <cellStyle name="Énfasis1 4" xfId="192"/>
    <cellStyle name="Énfasis2 2 2" xfId="193"/>
    <cellStyle name="Énfasis2 2 2 2" xfId="194"/>
    <cellStyle name="Énfasis2 2 2 3" xfId="195"/>
    <cellStyle name="Énfasis2 2 3" xfId="196"/>
    <cellStyle name="Énfasis2 2 4" xfId="197"/>
    <cellStyle name="Énfasis2 3 2" xfId="198"/>
    <cellStyle name="Énfasis2 3 3" xfId="199"/>
    <cellStyle name="Énfasis2 4" xfId="200"/>
    <cellStyle name="Énfasis3 2 2" xfId="201"/>
    <cellStyle name="Énfasis3 2 2 2" xfId="202"/>
    <cellStyle name="Énfasis3 2 2 3" xfId="203"/>
    <cellStyle name="Énfasis3 2 3" xfId="204"/>
    <cellStyle name="Énfasis3 2 4" xfId="205"/>
    <cellStyle name="Énfasis3 3 2" xfId="206"/>
    <cellStyle name="Énfasis3 3 3" xfId="207"/>
    <cellStyle name="Énfasis3 4" xfId="208"/>
    <cellStyle name="Énfasis4 2 2" xfId="209"/>
    <cellStyle name="Énfasis4 2 2 2" xfId="210"/>
    <cellStyle name="Énfasis4 2 2 3" xfId="211"/>
    <cellStyle name="Énfasis4 2 3" xfId="212"/>
    <cellStyle name="Énfasis4 2 4" xfId="213"/>
    <cellStyle name="Énfasis4 3 2" xfId="214"/>
    <cellStyle name="Énfasis4 3 3" xfId="215"/>
    <cellStyle name="Énfasis4 4" xfId="216"/>
    <cellStyle name="Énfasis5 2 2" xfId="217"/>
    <cellStyle name="Énfasis5 2 2 2" xfId="218"/>
    <cellStyle name="Énfasis5 2 2 3" xfId="219"/>
    <cellStyle name="Énfasis5 2 3" xfId="220"/>
    <cellStyle name="Énfasis5 2 4" xfId="221"/>
    <cellStyle name="Énfasis5 3 2" xfId="222"/>
    <cellStyle name="Énfasis5 3 3" xfId="223"/>
    <cellStyle name="Énfasis5 4" xfId="224"/>
    <cellStyle name="Énfasis6 2 2" xfId="225"/>
    <cellStyle name="Énfasis6 2 2 2" xfId="226"/>
    <cellStyle name="Énfasis6 2 2 3" xfId="227"/>
    <cellStyle name="Énfasis6 2 3" xfId="228"/>
    <cellStyle name="Énfasis6 2 4" xfId="229"/>
    <cellStyle name="Énfasis6 3 2" xfId="230"/>
    <cellStyle name="Énfasis6 3 3" xfId="231"/>
    <cellStyle name="Énfasis6 4" xfId="232"/>
    <cellStyle name="Entrada 2 2" xfId="233"/>
    <cellStyle name="Entrada 2 2 2" xfId="234"/>
    <cellStyle name="Entrada 2 2 3" xfId="235"/>
    <cellStyle name="Entrada 2 3" xfId="236"/>
    <cellStyle name="Entrada 2 4" xfId="237"/>
    <cellStyle name="Entrada 3 2" xfId="238"/>
    <cellStyle name="Entrada 3 3" xfId="239"/>
    <cellStyle name="Entrada 4" xfId="240"/>
    <cellStyle name="Hipervínculo" xfId="241" builtinId="8"/>
    <cellStyle name="Hipervínculo 2" xfId="242"/>
    <cellStyle name="Incorrecto 2 2" xfId="243"/>
    <cellStyle name="Incorrecto 2 2 2" xfId="244"/>
    <cellStyle name="Incorrecto 2 2 3" xfId="245"/>
    <cellStyle name="Incorrecto 2 3" xfId="246"/>
    <cellStyle name="Incorrecto 2 4" xfId="247"/>
    <cellStyle name="Incorrecto 3 2" xfId="248"/>
    <cellStyle name="Incorrecto 3 3" xfId="249"/>
    <cellStyle name="Incorrecto 4" xfId="250"/>
    <cellStyle name="Millares" xfId="251" builtinId="3"/>
    <cellStyle name="Millares [0]" xfId="252" builtinId="6"/>
    <cellStyle name="Millares [0] 2" xfId="253"/>
    <cellStyle name="Millares 2" xfId="254"/>
    <cellStyle name="Millares 2 2" xfId="255"/>
    <cellStyle name="Millares 2 3" xfId="256"/>
    <cellStyle name="Millares 2 4" xfId="257"/>
    <cellStyle name="Millares 2 5" xfId="258"/>
    <cellStyle name="Millares 3" xfId="259"/>
    <cellStyle name="Millares 3 2" xfId="260"/>
    <cellStyle name="Millares 4" xfId="261"/>
    <cellStyle name="Millares 4 2" xfId="262"/>
    <cellStyle name="Millares 5" xfId="263"/>
    <cellStyle name="Millares 6" xfId="264"/>
    <cellStyle name="Millares 7" xfId="265"/>
    <cellStyle name="Neutral 2 2" xfId="266"/>
    <cellStyle name="Neutral 2 2 2" xfId="267"/>
    <cellStyle name="Neutral 2 2 3" xfId="268"/>
    <cellStyle name="Neutral 2 3" xfId="269"/>
    <cellStyle name="Neutral 2 4" xfId="270"/>
    <cellStyle name="Neutral 3 2" xfId="271"/>
    <cellStyle name="Neutral 3 3" xfId="272"/>
    <cellStyle name="Neutral 4" xfId="273"/>
    <cellStyle name="Normal" xfId="0" builtinId="0"/>
    <cellStyle name="Normal 2" xfId="274"/>
    <cellStyle name="Normal 2 2" xfId="275"/>
    <cellStyle name="Normal 2 2 2" xfId="276"/>
    <cellStyle name="Normal 2 3" xfId="277"/>
    <cellStyle name="Normal 2 4" xfId="278"/>
    <cellStyle name="Normal 3" xfId="279"/>
    <cellStyle name="Normal 3 2" xfId="280"/>
    <cellStyle name="Normal 3 3" xfId="281"/>
    <cellStyle name="Normal 3 4" xfId="282"/>
    <cellStyle name="Normal 4 2" xfId="283"/>
    <cellStyle name="Normal 4 3" xfId="284"/>
    <cellStyle name="Normal 5" xfId="285"/>
    <cellStyle name="Normal 5 2" xfId="286"/>
    <cellStyle name="Normal_indice" xfId="287"/>
    <cellStyle name="Notas 2 2" xfId="288"/>
    <cellStyle name="Notas 2 2 2" xfId="289"/>
    <cellStyle name="Notas 2 2 3" xfId="290"/>
    <cellStyle name="Notas 2 3" xfId="291"/>
    <cellStyle name="Notas 2 4" xfId="292"/>
    <cellStyle name="Notas 3 2" xfId="293"/>
    <cellStyle name="Notas 3 3" xfId="294"/>
    <cellStyle name="Notas 4" xfId="295"/>
    <cellStyle name="Porcentual 2" xfId="296"/>
    <cellStyle name="Porcentual 2 2" xfId="297"/>
    <cellStyle name="Porcentual 2 3" xfId="298"/>
    <cellStyle name="Salida 2 2" xfId="299"/>
    <cellStyle name="Salida 2 2 2" xfId="300"/>
    <cellStyle name="Salida 2 2 3" xfId="301"/>
    <cellStyle name="Salida 2 3" xfId="302"/>
    <cellStyle name="Salida 2 4" xfId="303"/>
    <cellStyle name="Salida 3 2" xfId="304"/>
    <cellStyle name="Salida 3 3" xfId="305"/>
    <cellStyle name="Salida 4" xfId="306"/>
    <cellStyle name="Texto de advertencia 2 2" xfId="307"/>
    <cellStyle name="Texto de advertencia 2 2 2" xfId="308"/>
    <cellStyle name="Texto de advertencia 2 2 3" xfId="309"/>
    <cellStyle name="Texto de advertencia 2 3" xfId="310"/>
    <cellStyle name="Texto de advertencia 2 4" xfId="311"/>
    <cellStyle name="Texto de advertencia 3 2" xfId="312"/>
    <cellStyle name="Texto de advertencia 3 3" xfId="313"/>
    <cellStyle name="Texto de advertencia 4" xfId="314"/>
    <cellStyle name="Texto explicativo 2 2" xfId="315"/>
    <cellStyle name="Texto explicativo 2 2 2" xfId="316"/>
    <cellStyle name="Texto explicativo 2 2 3" xfId="317"/>
    <cellStyle name="Texto explicativo 2 3" xfId="318"/>
    <cellStyle name="Texto explicativo 2 4" xfId="319"/>
    <cellStyle name="Texto explicativo 3 2" xfId="320"/>
    <cellStyle name="Texto explicativo 3 3" xfId="321"/>
    <cellStyle name="Texto explicativo 4" xfId="322"/>
    <cellStyle name="Título 1 2 2" xfId="323"/>
    <cellStyle name="Título 1 2 2 2" xfId="324"/>
    <cellStyle name="Título 1 2 2 3" xfId="325"/>
    <cellStyle name="Título 1 2 3" xfId="326"/>
    <cellStyle name="Título 1 2 4" xfId="327"/>
    <cellStyle name="Título 1 3 2" xfId="328"/>
    <cellStyle name="Título 1 3 3" xfId="329"/>
    <cellStyle name="Título 1 4" xfId="330"/>
    <cellStyle name="Título 2 2 2" xfId="331"/>
    <cellStyle name="Título 2 2 2 2" xfId="332"/>
    <cellStyle name="Título 2 2 2 3" xfId="333"/>
    <cellStyle name="Título 2 2 3" xfId="334"/>
    <cellStyle name="Título 2 2 4" xfId="335"/>
    <cellStyle name="Título 2 3 2" xfId="336"/>
    <cellStyle name="Título 2 3 3" xfId="337"/>
    <cellStyle name="Título 2 4" xfId="338"/>
    <cellStyle name="Título 3 2 2" xfId="339"/>
    <cellStyle name="Título 3 2 2 2" xfId="340"/>
    <cellStyle name="Título 3 2 2 3" xfId="341"/>
    <cellStyle name="Título 3 2 3" xfId="342"/>
    <cellStyle name="Título 3 2 4" xfId="343"/>
    <cellStyle name="Título 3 3 2" xfId="344"/>
    <cellStyle name="Título 3 3 3" xfId="345"/>
    <cellStyle name="Título 3 4" xfId="346"/>
    <cellStyle name="Título 4 2" xfId="347"/>
    <cellStyle name="Título 4 2 2" xfId="348"/>
    <cellStyle name="Título 4 2 3" xfId="349"/>
    <cellStyle name="Título 4 3" xfId="350"/>
    <cellStyle name="Título 4 4" xfId="351"/>
    <cellStyle name="Título 5 2" xfId="352"/>
    <cellStyle name="Título 5 3" xfId="353"/>
    <cellStyle name="Título 6" xfId="354"/>
    <cellStyle name="Total 2 2" xfId="355"/>
    <cellStyle name="Total 2 2 2" xfId="356"/>
    <cellStyle name="Total 2 2 3" xfId="357"/>
    <cellStyle name="Total 2 3" xfId="358"/>
    <cellStyle name="Total 2 4" xfId="359"/>
    <cellStyle name="Total 3 2" xfId="360"/>
    <cellStyle name="Total 3 3" xfId="361"/>
    <cellStyle name="Total 4" xfId="36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A5C1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Precios promedio al consumidor de ajo, pimentón, cebolla y lechuga                                              en supermercados de Santiago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 unidad</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Abril 2010 - abril 2011</a:t>
            </a:r>
          </a:p>
        </c:rich>
      </c:tx>
      <c:layout>
        <c:manualLayout>
          <c:xMode val="edge"/>
          <c:yMode val="edge"/>
          <c:x val="0.14068055502723995"/>
          <c:y val="1.7512016376925989E-2"/>
        </c:manualLayout>
      </c:layout>
      <c:overlay val="0"/>
    </c:title>
    <c:autoTitleDeleted val="0"/>
    <c:plotArea>
      <c:layout>
        <c:manualLayout>
          <c:layoutTarget val="inner"/>
          <c:xMode val="edge"/>
          <c:yMode val="edge"/>
          <c:x val="0.14622878545875714"/>
          <c:y val="0.25788795268515963"/>
          <c:w val="0.82053310002916302"/>
          <c:h val="0.40684763461171125"/>
        </c:manualLayout>
      </c:layout>
      <c:lineChart>
        <c:grouping val="standard"/>
        <c:varyColors val="0"/>
        <c:ser>
          <c:idx val="0"/>
          <c:order val="0"/>
          <c:tx>
            <c:v>Ajo chino</c:v>
          </c:tx>
          <c:cat>
            <c:numRef>
              <c:f>'Pág.10-G1-G2'!$Y$4:$AL$4</c:f>
              <c:numCache>
                <c:formatCode>mmm\-yy</c:formatCode>
                <c:ptCount val="14"/>
                <c:pt idx="0">
                  <c:v>40238</c:v>
                </c:pt>
                <c:pt idx="1">
                  <c:v>40269</c:v>
                </c:pt>
                <c:pt idx="2">
                  <c:v>40299</c:v>
                </c:pt>
                <c:pt idx="3">
                  <c:v>40330</c:v>
                </c:pt>
                <c:pt idx="4">
                  <c:v>40360</c:v>
                </c:pt>
                <c:pt idx="5">
                  <c:v>40391</c:v>
                </c:pt>
                <c:pt idx="6">
                  <c:v>40422</c:v>
                </c:pt>
                <c:pt idx="7">
                  <c:v>40452</c:v>
                </c:pt>
                <c:pt idx="8">
                  <c:v>40483</c:v>
                </c:pt>
                <c:pt idx="9">
                  <c:v>40513</c:v>
                </c:pt>
                <c:pt idx="10">
                  <c:v>40544</c:v>
                </c:pt>
                <c:pt idx="11">
                  <c:v>40575</c:v>
                </c:pt>
                <c:pt idx="12">
                  <c:v>40603</c:v>
                </c:pt>
                <c:pt idx="13">
                  <c:v>40634</c:v>
                </c:pt>
              </c:numCache>
            </c:numRef>
          </c:cat>
          <c:val>
            <c:numRef>
              <c:f>'Pág.10-G1-G2'!$Y$5:$AL$5</c:f>
              <c:numCache>
                <c:formatCode>_(* #,##0_);_(* \(#,##0\);_(* "-"??_);_(@_)</c:formatCode>
                <c:ptCount val="14"/>
                <c:pt idx="1">
                  <c:v>231.1875</c:v>
                </c:pt>
                <c:pt idx="2">
                  <c:v>229.375</c:v>
                </c:pt>
                <c:pt idx="3">
                  <c:v>232.21875</c:v>
                </c:pt>
                <c:pt idx="4">
                  <c:v>258.07692307692309</c:v>
                </c:pt>
                <c:pt idx="5">
                  <c:v>310.46875</c:v>
                </c:pt>
                <c:pt idx="6">
                  <c:v>352.65</c:v>
                </c:pt>
                <c:pt idx="7">
                  <c:v>352</c:v>
                </c:pt>
                <c:pt idx="8">
                  <c:v>358</c:v>
                </c:pt>
                <c:pt idx="9">
                  <c:v>349</c:v>
                </c:pt>
                <c:pt idx="10">
                  <c:v>367</c:v>
                </c:pt>
                <c:pt idx="11">
                  <c:v>368</c:v>
                </c:pt>
                <c:pt idx="12" formatCode="General">
                  <c:v>362</c:v>
                </c:pt>
                <c:pt idx="13" formatCode="General">
                  <c:v>378</c:v>
                </c:pt>
              </c:numCache>
            </c:numRef>
          </c:val>
          <c:smooth val="0"/>
          <c:extLst>
            <c:ext xmlns:c16="http://schemas.microsoft.com/office/drawing/2014/chart" uri="{C3380CC4-5D6E-409C-BE32-E72D297353CC}">
              <c16:uniqueId val="{00000000-F4C9-40B7-B0CF-BE2D92EA90D7}"/>
            </c:ext>
          </c:extLst>
        </c:ser>
        <c:ser>
          <c:idx val="1"/>
          <c:order val="1"/>
          <c:tx>
            <c:v>Pimentón 4 cascos verdes</c:v>
          </c:tx>
          <c:cat>
            <c:numRef>
              <c:f>'Pág.10-G1-G2'!$Y$4:$AL$4</c:f>
              <c:numCache>
                <c:formatCode>mmm\-yy</c:formatCode>
                <c:ptCount val="14"/>
                <c:pt idx="0">
                  <c:v>40238</c:v>
                </c:pt>
                <c:pt idx="1">
                  <c:v>40269</c:v>
                </c:pt>
                <c:pt idx="2">
                  <c:v>40299</c:v>
                </c:pt>
                <c:pt idx="3">
                  <c:v>40330</c:v>
                </c:pt>
                <c:pt idx="4">
                  <c:v>40360</c:v>
                </c:pt>
                <c:pt idx="5">
                  <c:v>40391</c:v>
                </c:pt>
                <c:pt idx="6">
                  <c:v>40422</c:v>
                </c:pt>
                <c:pt idx="7">
                  <c:v>40452</c:v>
                </c:pt>
                <c:pt idx="8">
                  <c:v>40483</c:v>
                </c:pt>
                <c:pt idx="9">
                  <c:v>40513</c:v>
                </c:pt>
                <c:pt idx="10">
                  <c:v>40544</c:v>
                </c:pt>
                <c:pt idx="11">
                  <c:v>40575</c:v>
                </c:pt>
                <c:pt idx="12">
                  <c:v>40603</c:v>
                </c:pt>
                <c:pt idx="13">
                  <c:v>40634</c:v>
                </c:pt>
              </c:numCache>
            </c:numRef>
          </c:cat>
          <c:val>
            <c:numRef>
              <c:f>'Pág.10-G1-G2'!$Y$6:$AL$6</c:f>
              <c:numCache>
                <c:formatCode>_(* #,##0_);_(* \(#,##0\);_(* "-"??_);_(@_)</c:formatCode>
                <c:ptCount val="14"/>
                <c:pt idx="0">
                  <c:v>224.25</c:v>
                </c:pt>
                <c:pt idx="1">
                  <c:v>224.5</c:v>
                </c:pt>
                <c:pt idx="2">
                  <c:v>241.51612903225808</c:v>
                </c:pt>
                <c:pt idx="3">
                  <c:v>253.84375</c:v>
                </c:pt>
                <c:pt idx="4">
                  <c:v>333.55</c:v>
                </c:pt>
                <c:pt idx="5">
                  <c:v>390.34375</c:v>
                </c:pt>
                <c:pt idx="6">
                  <c:v>467.27499999999998</c:v>
                </c:pt>
                <c:pt idx="7">
                  <c:v>439</c:v>
                </c:pt>
                <c:pt idx="8">
                  <c:v>360</c:v>
                </c:pt>
                <c:pt idx="9">
                  <c:v>292</c:v>
                </c:pt>
                <c:pt idx="10">
                  <c:v>283</c:v>
                </c:pt>
                <c:pt idx="11">
                  <c:v>293</c:v>
                </c:pt>
                <c:pt idx="12" formatCode="General">
                  <c:v>252</c:v>
                </c:pt>
                <c:pt idx="13" formatCode="General">
                  <c:v>256</c:v>
                </c:pt>
              </c:numCache>
            </c:numRef>
          </c:val>
          <c:smooth val="0"/>
          <c:extLst>
            <c:ext xmlns:c16="http://schemas.microsoft.com/office/drawing/2014/chart" uri="{C3380CC4-5D6E-409C-BE32-E72D297353CC}">
              <c16:uniqueId val="{00000001-F4C9-40B7-B0CF-BE2D92EA90D7}"/>
            </c:ext>
          </c:extLst>
        </c:ser>
        <c:ser>
          <c:idx val="2"/>
          <c:order val="2"/>
          <c:tx>
            <c:v>Cebolla valenciana</c:v>
          </c:tx>
          <c:cat>
            <c:numRef>
              <c:f>'Pág.10-G1-G2'!$Y$4:$AL$4</c:f>
              <c:numCache>
                <c:formatCode>mmm\-yy</c:formatCode>
                <c:ptCount val="14"/>
                <c:pt idx="0">
                  <c:v>40238</c:v>
                </c:pt>
                <c:pt idx="1">
                  <c:v>40269</c:v>
                </c:pt>
                <c:pt idx="2">
                  <c:v>40299</c:v>
                </c:pt>
                <c:pt idx="3">
                  <c:v>40330</c:v>
                </c:pt>
                <c:pt idx="4">
                  <c:v>40360</c:v>
                </c:pt>
                <c:pt idx="5">
                  <c:v>40391</c:v>
                </c:pt>
                <c:pt idx="6">
                  <c:v>40422</c:v>
                </c:pt>
                <c:pt idx="7">
                  <c:v>40452</c:v>
                </c:pt>
                <c:pt idx="8">
                  <c:v>40483</c:v>
                </c:pt>
                <c:pt idx="9">
                  <c:v>40513</c:v>
                </c:pt>
                <c:pt idx="10">
                  <c:v>40544</c:v>
                </c:pt>
                <c:pt idx="11">
                  <c:v>40575</c:v>
                </c:pt>
                <c:pt idx="12">
                  <c:v>40603</c:v>
                </c:pt>
                <c:pt idx="13">
                  <c:v>40634</c:v>
                </c:pt>
              </c:numCache>
            </c:numRef>
          </c:cat>
          <c:val>
            <c:numRef>
              <c:f>'Pág.10-G1-G2'!$Y$7:$AL$7</c:f>
              <c:numCache>
                <c:formatCode>_(* #,##0_);_(* \(#,##0\);_(* "-"??_);_(@_)</c:formatCode>
                <c:ptCount val="14"/>
                <c:pt idx="0">
                  <c:v>212.625</c:v>
                </c:pt>
                <c:pt idx="1">
                  <c:v>217.0625</c:v>
                </c:pt>
                <c:pt idx="2">
                  <c:v>220.875</c:v>
                </c:pt>
                <c:pt idx="3">
                  <c:v>228.6875</c:v>
                </c:pt>
                <c:pt idx="4">
                  <c:v>222.07499999999999</c:v>
                </c:pt>
                <c:pt idx="5">
                  <c:v>229.90625</c:v>
                </c:pt>
                <c:pt idx="6">
                  <c:v>353.92500000000001</c:v>
                </c:pt>
                <c:pt idx="7">
                  <c:v>260</c:v>
                </c:pt>
                <c:pt idx="8">
                  <c:v>244</c:v>
                </c:pt>
                <c:pt idx="9">
                  <c:v>214</c:v>
                </c:pt>
                <c:pt idx="10">
                  <c:v>135</c:v>
                </c:pt>
                <c:pt idx="11">
                  <c:v>129</c:v>
                </c:pt>
                <c:pt idx="12" formatCode="General">
                  <c:v>147</c:v>
                </c:pt>
                <c:pt idx="13" formatCode="General">
                  <c:v>165</c:v>
                </c:pt>
              </c:numCache>
            </c:numRef>
          </c:val>
          <c:smooth val="0"/>
          <c:extLst>
            <c:ext xmlns:c16="http://schemas.microsoft.com/office/drawing/2014/chart" uri="{C3380CC4-5D6E-409C-BE32-E72D297353CC}">
              <c16:uniqueId val="{00000002-F4C9-40B7-B0CF-BE2D92EA90D7}"/>
            </c:ext>
          </c:extLst>
        </c:ser>
        <c:ser>
          <c:idx val="3"/>
          <c:order val="3"/>
          <c:tx>
            <c:v>Lechuga escarola</c:v>
          </c:tx>
          <c:cat>
            <c:numRef>
              <c:f>'Pág.10-G1-G2'!$Y$4:$AL$4</c:f>
              <c:numCache>
                <c:formatCode>mmm\-yy</c:formatCode>
                <c:ptCount val="14"/>
                <c:pt idx="0">
                  <c:v>40238</c:v>
                </c:pt>
                <c:pt idx="1">
                  <c:v>40269</c:v>
                </c:pt>
                <c:pt idx="2">
                  <c:v>40299</c:v>
                </c:pt>
                <c:pt idx="3">
                  <c:v>40330</c:v>
                </c:pt>
                <c:pt idx="4">
                  <c:v>40360</c:v>
                </c:pt>
                <c:pt idx="5">
                  <c:v>40391</c:v>
                </c:pt>
                <c:pt idx="6">
                  <c:v>40422</c:v>
                </c:pt>
                <c:pt idx="7">
                  <c:v>40452</c:v>
                </c:pt>
                <c:pt idx="8">
                  <c:v>40483</c:v>
                </c:pt>
                <c:pt idx="9">
                  <c:v>40513</c:v>
                </c:pt>
                <c:pt idx="10">
                  <c:v>40544</c:v>
                </c:pt>
                <c:pt idx="11">
                  <c:v>40575</c:v>
                </c:pt>
                <c:pt idx="12">
                  <c:v>40603</c:v>
                </c:pt>
                <c:pt idx="13">
                  <c:v>40634</c:v>
                </c:pt>
              </c:numCache>
            </c:numRef>
          </c:cat>
          <c:val>
            <c:numRef>
              <c:f>'Pág.10-G1-G2'!$Y$8:$AL$8</c:f>
              <c:numCache>
                <c:formatCode>_(* #,##0_);_(* \(#,##0\);_(* "-"??_);_(@_)</c:formatCode>
                <c:ptCount val="14"/>
                <c:pt idx="0">
                  <c:v>562.97500000000002</c:v>
                </c:pt>
                <c:pt idx="1">
                  <c:v>520.90625</c:v>
                </c:pt>
                <c:pt idx="2">
                  <c:v>557.96875</c:v>
                </c:pt>
                <c:pt idx="3">
                  <c:v>539.84375</c:v>
                </c:pt>
                <c:pt idx="4">
                  <c:v>564.15</c:v>
                </c:pt>
                <c:pt idx="5">
                  <c:v>645.25</c:v>
                </c:pt>
                <c:pt idx="6">
                  <c:v>708.22500000000002</c:v>
                </c:pt>
                <c:pt idx="7">
                  <c:v>668</c:v>
                </c:pt>
                <c:pt idx="8">
                  <c:v>594</c:v>
                </c:pt>
                <c:pt idx="9">
                  <c:v>573</c:v>
                </c:pt>
                <c:pt idx="10">
                  <c:v>612</c:v>
                </c:pt>
                <c:pt idx="11">
                  <c:v>628</c:v>
                </c:pt>
                <c:pt idx="12" formatCode="General">
                  <c:v>628</c:v>
                </c:pt>
                <c:pt idx="13" formatCode="General">
                  <c:v>610</c:v>
                </c:pt>
              </c:numCache>
            </c:numRef>
          </c:val>
          <c:smooth val="0"/>
          <c:extLst>
            <c:ext xmlns:c16="http://schemas.microsoft.com/office/drawing/2014/chart" uri="{C3380CC4-5D6E-409C-BE32-E72D297353CC}">
              <c16:uniqueId val="{00000003-F4C9-40B7-B0CF-BE2D92EA90D7}"/>
            </c:ext>
          </c:extLst>
        </c:ser>
        <c:dLbls>
          <c:showLegendKey val="0"/>
          <c:showVal val="0"/>
          <c:showCatName val="0"/>
          <c:showSerName val="0"/>
          <c:showPercent val="0"/>
          <c:showBubbleSize val="0"/>
        </c:dLbls>
        <c:marker val="1"/>
        <c:smooth val="0"/>
        <c:axId val="2067529920"/>
        <c:axId val="1"/>
      </c:lineChart>
      <c:dateAx>
        <c:axId val="2067529920"/>
        <c:scaling>
          <c:orientation val="minMax"/>
        </c:scaling>
        <c:delete val="0"/>
        <c:axPos val="b"/>
        <c:numFmt formatCode="mmm/yy"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
        <c:crosses val="autoZero"/>
        <c:auto val="1"/>
        <c:lblOffset val="100"/>
        <c:baseTimeUnit val="months"/>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 unidad</a:t>
                </a:r>
              </a:p>
            </c:rich>
          </c:tx>
          <c:overlay val="0"/>
        </c:title>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067529920"/>
        <c:crosses val="autoZero"/>
        <c:crossBetween val="between"/>
      </c:valAx>
    </c:plotArea>
    <c:legend>
      <c:legendPos val="b"/>
      <c:layout>
        <c:manualLayout>
          <c:xMode val="edge"/>
          <c:yMode val="edge"/>
          <c:wMode val="edge"/>
          <c:hMode val="edge"/>
          <c:x val="4.9435801201178353E-2"/>
          <c:y val="0.85004203325440064"/>
          <c:w val="0.97559029758961291"/>
          <c:h val="0.90842115395722234"/>
        </c:manualLayout>
      </c:layout>
      <c:overlay val="0"/>
      <c:spPr>
        <a:ln>
          <a:solidFill>
            <a:schemeClr val="accent1"/>
          </a:solidFill>
        </a:ln>
      </c:spPr>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spPr>
    <a:ln w="19050">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orientation="landscape" horizontalDpi="-2" verticalDpi="-2"/>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Precios promedio al consumidor de tomate y zapallo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en supermercados de Santiago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 kilo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Abril 2010 - abril 2011</a:t>
            </a:r>
          </a:p>
        </c:rich>
      </c:tx>
      <c:layout>
        <c:manualLayout>
          <c:xMode val="edge"/>
          <c:yMode val="edge"/>
          <c:x val="0.22830659899338107"/>
          <c:y val="2.183801142504246E-2"/>
        </c:manualLayout>
      </c:layout>
      <c:overlay val="0"/>
    </c:title>
    <c:autoTitleDeleted val="0"/>
    <c:plotArea>
      <c:layout>
        <c:manualLayout>
          <c:layoutTarget val="inner"/>
          <c:xMode val="edge"/>
          <c:yMode val="edge"/>
          <c:x val="0.14585250025704263"/>
          <c:y val="0.26619618407571666"/>
          <c:w val="0.8159917212256258"/>
          <c:h val="0.43727024567788897"/>
        </c:manualLayout>
      </c:layout>
      <c:lineChart>
        <c:grouping val="standard"/>
        <c:varyColors val="0"/>
        <c:ser>
          <c:idx val="2"/>
          <c:order val="0"/>
          <c:tx>
            <c:v>Zapallo camote</c:v>
          </c:tx>
          <c:cat>
            <c:numRef>
              <c:f>'Pág.10-G1-G2'!$Y$4:$AL$4</c:f>
              <c:numCache>
                <c:formatCode>mmm\-yy</c:formatCode>
                <c:ptCount val="14"/>
                <c:pt idx="0">
                  <c:v>40238</c:v>
                </c:pt>
                <c:pt idx="1">
                  <c:v>40269</c:v>
                </c:pt>
                <c:pt idx="2">
                  <c:v>40299</c:v>
                </c:pt>
                <c:pt idx="3">
                  <c:v>40330</c:v>
                </c:pt>
                <c:pt idx="4">
                  <c:v>40360</c:v>
                </c:pt>
                <c:pt idx="5">
                  <c:v>40391</c:v>
                </c:pt>
                <c:pt idx="6">
                  <c:v>40422</c:v>
                </c:pt>
                <c:pt idx="7">
                  <c:v>40452</c:v>
                </c:pt>
                <c:pt idx="8">
                  <c:v>40483</c:v>
                </c:pt>
                <c:pt idx="9">
                  <c:v>40513</c:v>
                </c:pt>
                <c:pt idx="10">
                  <c:v>40544</c:v>
                </c:pt>
                <c:pt idx="11">
                  <c:v>40575</c:v>
                </c:pt>
                <c:pt idx="12">
                  <c:v>40603</c:v>
                </c:pt>
                <c:pt idx="13">
                  <c:v>40634</c:v>
                </c:pt>
              </c:numCache>
            </c:numRef>
          </c:cat>
          <c:val>
            <c:numRef>
              <c:f>'Pág.10-G1-G2'!$Y$19:$AL$19</c:f>
              <c:numCache>
                <c:formatCode>_(* #,##0_);_(* \(#,##0\);_(* "-"??_);_(@_)</c:formatCode>
                <c:ptCount val="14"/>
                <c:pt idx="0">
                  <c:v>673.02499999999998</c:v>
                </c:pt>
                <c:pt idx="1">
                  <c:v>609.78125</c:v>
                </c:pt>
                <c:pt idx="2">
                  <c:v>580.0625</c:v>
                </c:pt>
                <c:pt idx="3">
                  <c:v>571.0625</c:v>
                </c:pt>
                <c:pt idx="4">
                  <c:v>541.07500000000005</c:v>
                </c:pt>
                <c:pt idx="5">
                  <c:v>588.25</c:v>
                </c:pt>
                <c:pt idx="6">
                  <c:v>615.75</c:v>
                </c:pt>
                <c:pt idx="7">
                  <c:v>944</c:v>
                </c:pt>
                <c:pt idx="8">
                  <c:v>1075</c:v>
                </c:pt>
                <c:pt idx="9">
                  <c:v>1078</c:v>
                </c:pt>
                <c:pt idx="10">
                  <c:v>964</c:v>
                </c:pt>
                <c:pt idx="11">
                  <c:v>878</c:v>
                </c:pt>
                <c:pt idx="12" formatCode="General">
                  <c:v>793</c:v>
                </c:pt>
                <c:pt idx="13" formatCode="General">
                  <c:v>788</c:v>
                </c:pt>
              </c:numCache>
            </c:numRef>
          </c:val>
          <c:smooth val="0"/>
          <c:extLst>
            <c:ext xmlns:c16="http://schemas.microsoft.com/office/drawing/2014/chart" uri="{C3380CC4-5D6E-409C-BE32-E72D297353CC}">
              <c16:uniqueId val="{00000000-70D2-4034-9081-6F13FEEC5CCD}"/>
            </c:ext>
          </c:extLst>
        </c:ser>
        <c:ser>
          <c:idx val="0"/>
          <c:order val="1"/>
          <c:tx>
            <c:v>Tomate larga vida</c:v>
          </c:tx>
          <c:spPr>
            <a:ln>
              <a:solidFill>
                <a:srgbClr val="C0504D"/>
              </a:solidFill>
            </a:ln>
          </c:spPr>
          <c:marker>
            <c:spPr>
              <a:solidFill>
                <a:srgbClr val="C0504D"/>
              </a:solidFill>
              <a:ln>
                <a:solidFill>
                  <a:schemeClr val="accent2"/>
                </a:solidFill>
              </a:ln>
            </c:spPr>
          </c:marker>
          <c:cat>
            <c:numRef>
              <c:f>'Pág.10-G1-G2'!$Y$4:$AL$4</c:f>
              <c:numCache>
                <c:formatCode>mmm\-yy</c:formatCode>
                <c:ptCount val="14"/>
                <c:pt idx="0">
                  <c:v>40238</c:v>
                </c:pt>
                <c:pt idx="1">
                  <c:v>40269</c:v>
                </c:pt>
                <c:pt idx="2">
                  <c:v>40299</c:v>
                </c:pt>
                <c:pt idx="3">
                  <c:v>40330</c:v>
                </c:pt>
                <c:pt idx="4">
                  <c:v>40360</c:v>
                </c:pt>
                <c:pt idx="5">
                  <c:v>40391</c:v>
                </c:pt>
                <c:pt idx="6">
                  <c:v>40422</c:v>
                </c:pt>
                <c:pt idx="7">
                  <c:v>40452</c:v>
                </c:pt>
                <c:pt idx="8">
                  <c:v>40483</c:v>
                </c:pt>
                <c:pt idx="9">
                  <c:v>40513</c:v>
                </c:pt>
                <c:pt idx="10">
                  <c:v>40544</c:v>
                </c:pt>
                <c:pt idx="11">
                  <c:v>40575</c:v>
                </c:pt>
                <c:pt idx="12">
                  <c:v>40603</c:v>
                </c:pt>
                <c:pt idx="13">
                  <c:v>40634</c:v>
                </c:pt>
              </c:numCache>
            </c:numRef>
          </c:cat>
          <c:val>
            <c:numRef>
              <c:f>'Pág.10-G1-G2'!$Y$18:$AL$18</c:f>
              <c:numCache>
                <c:formatCode>_(* #,##0_);_(* \(#,##0\);_(* "-"??_);_(@_)</c:formatCode>
                <c:ptCount val="14"/>
                <c:pt idx="0">
                  <c:v>653.07500000000005</c:v>
                </c:pt>
                <c:pt idx="1">
                  <c:v>555.75</c:v>
                </c:pt>
                <c:pt idx="2">
                  <c:v>561.19354838709683</c:v>
                </c:pt>
                <c:pt idx="3">
                  <c:v>685.65625</c:v>
                </c:pt>
                <c:pt idx="4">
                  <c:v>1017.775</c:v>
                </c:pt>
                <c:pt idx="5">
                  <c:v>1274.21875</c:v>
                </c:pt>
                <c:pt idx="6">
                  <c:v>1491.0250000000001</c:v>
                </c:pt>
                <c:pt idx="7">
                  <c:v>1721</c:v>
                </c:pt>
                <c:pt idx="8">
                  <c:v>1178</c:v>
                </c:pt>
                <c:pt idx="9">
                  <c:v>789</c:v>
                </c:pt>
                <c:pt idx="10">
                  <c:v>597</c:v>
                </c:pt>
                <c:pt idx="11">
                  <c:v>665</c:v>
                </c:pt>
                <c:pt idx="12" formatCode="General">
                  <c:v>679</c:v>
                </c:pt>
                <c:pt idx="13" formatCode="General">
                  <c:v>671</c:v>
                </c:pt>
              </c:numCache>
            </c:numRef>
          </c:val>
          <c:smooth val="0"/>
          <c:extLst>
            <c:ext xmlns:c16="http://schemas.microsoft.com/office/drawing/2014/chart" uri="{C3380CC4-5D6E-409C-BE32-E72D297353CC}">
              <c16:uniqueId val="{00000001-70D2-4034-9081-6F13FEEC5CCD}"/>
            </c:ext>
          </c:extLst>
        </c:ser>
        <c:dLbls>
          <c:showLegendKey val="0"/>
          <c:showVal val="0"/>
          <c:showCatName val="0"/>
          <c:showSerName val="0"/>
          <c:showPercent val="0"/>
          <c:showBubbleSize val="0"/>
        </c:dLbls>
        <c:marker val="1"/>
        <c:smooth val="0"/>
        <c:axId val="2067535120"/>
        <c:axId val="1"/>
      </c:lineChart>
      <c:dateAx>
        <c:axId val="2067535120"/>
        <c:scaling>
          <c:orientation val="minMax"/>
        </c:scaling>
        <c:delete val="0"/>
        <c:axPos val="b"/>
        <c:numFmt formatCode="mmm/yy"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
        <c:crosses val="autoZero"/>
        <c:auto val="1"/>
        <c:lblOffset val="100"/>
        <c:baseTimeUnit val="months"/>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 kilo</a:t>
                </a:r>
              </a:p>
            </c:rich>
          </c:tx>
          <c:overlay val="0"/>
        </c:title>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067535120"/>
        <c:crosses val="autoZero"/>
        <c:crossBetween val="between"/>
      </c:valAx>
    </c:plotArea>
    <c:legend>
      <c:legendPos val="b"/>
      <c:layout>
        <c:manualLayout>
          <c:xMode val="edge"/>
          <c:yMode val="edge"/>
          <c:wMode val="edge"/>
          <c:hMode val="edge"/>
          <c:x val="0.28851699676474202"/>
          <c:y val="0.88679895013123367"/>
          <c:w val="0.75389074750147345"/>
          <c:h val="0.94339651073027642"/>
        </c:manualLayout>
      </c:layout>
      <c:overlay val="0"/>
      <c:spPr>
        <a:ln>
          <a:solidFill>
            <a:srgbClr val="4F81BD"/>
          </a:solidFill>
        </a:ln>
      </c:spPr>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spPr>
    <a:ln w="19050">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3</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Precios promedio al consumidor de ajo, pimentón, cebolla y lechuga                             en ferias de Santiago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 unidad</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Abril 2010 - abril 2011</a:t>
            </a:r>
          </a:p>
          <a:p>
            <a:pPr>
              <a:defRPr sz="1000" b="0" i="0" u="none" strike="noStrike" baseline="0">
                <a:solidFill>
                  <a:srgbClr val="000000"/>
                </a:solidFill>
                <a:latin typeface="Calibri"/>
                <a:ea typeface="Calibri"/>
                <a:cs typeface="Calibri"/>
              </a:defRPr>
            </a:pPr>
            <a:endParaRPr lang="es-ES" sz="1000" b="1" i="0" u="none" strike="noStrike" baseline="0">
              <a:solidFill>
                <a:srgbClr val="000000"/>
              </a:solidFill>
              <a:latin typeface="Arial"/>
              <a:cs typeface="Arial"/>
            </a:endParaRPr>
          </a:p>
        </c:rich>
      </c:tx>
      <c:overlay val="0"/>
    </c:title>
    <c:autoTitleDeleted val="0"/>
    <c:plotArea>
      <c:layout>
        <c:manualLayout>
          <c:layoutTarget val="inner"/>
          <c:xMode val="edge"/>
          <c:yMode val="edge"/>
          <c:x val="0.14379985835103945"/>
          <c:y val="0.23140212156754805"/>
          <c:w val="0.83765296004666079"/>
          <c:h val="0.44211044671903599"/>
        </c:manualLayout>
      </c:layout>
      <c:lineChart>
        <c:grouping val="standard"/>
        <c:varyColors val="0"/>
        <c:ser>
          <c:idx val="0"/>
          <c:order val="0"/>
          <c:tx>
            <c:v>Ajo chino</c:v>
          </c:tx>
          <c:cat>
            <c:numRef>
              <c:f>'Pág.12-G3-G4'!$W$5:$AI$5</c:f>
              <c:numCache>
                <c:formatCode>mmm\-yy</c:formatCode>
                <c:ptCount val="13"/>
                <c:pt idx="0">
                  <c:v>40269</c:v>
                </c:pt>
                <c:pt idx="1">
                  <c:v>40299</c:v>
                </c:pt>
                <c:pt idx="2">
                  <c:v>40330</c:v>
                </c:pt>
                <c:pt idx="3">
                  <c:v>40360</c:v>
                </c:pt>
                <c:pt idx="4">
                  <c:v>40391</c:v>
                </c:pt>
                <c:pt idx="5">
                  <c:v>40422</c:v>
                </c:pt>
                <c:pt idx="6">
                  <c:v>40452</c:v>
                </c:pt>
                <c:pt idx="7">
                  <c:v>40483</c:v>
                </c:pt>
                <c:pt idx="8">
                  <c:v>40513</c:v>
                </c:pt>
                <c:pt idx="9">
                  <c:v>40544</c:v>
                </c:pt>
                <c:pt idx="10">
                  <c:v>40575</c:v>
                </c:pt>
                <c:pt idx="11">
                  <c:v>40603</c:v>
                </c:pt>
                <c:pt idx="12">
                  <c:v>40634</c:v>
                </c:pt>
              </c:numCache>
            </c:numRef>
          </c:cat>
          <c:val>
            <c:numRef>
              <c:f>'Pág.12-G3-G4'!$W$6:$AI$6</c:f>
              <c:numCache>
                <c:formatCode>_(* #,##0_);_(* \(#,##0\);_(* "-"??_);_(@_)</c:formatCode>
                <c:ptCount val="13"/>
                <c:pt idx="0">
                  <c:v>144.5625</c:v>
                </c:pt>
                <c:pt idx="1">
                  <c:v>135.96875</c:v>
                </c:pt>
                <c:pt idx="2">
                  <c:v>114.59375</c:v>
                </c:pt>
                <c:pt idx="3">
                  <c:v>170.42500000000001</c:v>
                </c:pt>
                <c:pt idx="4">
                  <c:v>202.625</c:v>
                </c:pt>
                <c:pt idx="5">
                  <c:v>210.75</c:v>
                </c:pt>
                <c:pt idx="6">
                  <c:v>191</c:v>
                </c:pt>
                <c:pt idx="7">
                  <c:v>192</c:v>
                </c:pt>
                <c:pt idx="8">
                  <c:v>172</c:v>
                </c:pt>
                <c:pt idx="9">
                  <c:v>188</c:v>
                </c:pt>
                <c:pt idx="10">
                  <c:v>190</c:v>
                </c:pt>
                <c:pt idx="11" formatCode="General">
                  <c:v>187</c:v>
                </c:pt>
                <c:pt idx="12" formatCode="General">
                  <c:v>193</c:v>
                </c:pt>
              </c:numCache>
            </c:numRef>
          </c:val>
          <c:smooth val="0"/>
          <c:extLst>
            <c:ext xmlns:c16="http://schemas.microsoft.com/office/drawing/2014/chart" uri="{C3380CC4-5D6E-409C-BE32-E72D297353CC}">
              <c16:uniqueId val="{00000000-8C2F-4850-9A3F-F60A4425A31D}"/>
            </c:ext>
          </c:extLst>
        </c:ser>
        <c:ser>
          <c:idx val="1"/>
          <c:order val="1"/>
          <c:tx>
            <c:v>Pimentón 4 cascos verdes</c:v>
          </c:tx>
          <c:cat>
            <c:numRef>
              <c:f>'Pág.12-G3-G4'!$W$5:$AI$5</c:f>
              <c:numCache>
                <c:formatCode>mmm\-yy</c:formatCode>
                <c:ptCount val="13"/>
                <c:pt idx="0">
                  <c:v>40269</c:v>
                </c:pt>
                <c:pt idx="1">
                  <c:v>40299</c:v>
                </c:pt>
                <c:pt idx="2">
                  <c:v>40330</c:v>
                </c:pt>
                <c:pt idx="3">
                  <c:v>40360</c:v>
                </c:pt>
                <c:pt idx="4">
                  <c:v>40391</c:v>
                </c:pt>
                <c:pt idx="5">
                  <c:v>40422</c:v>
                </c:pt>
                <c:pt idx="6">
                  <c:v>40452</c:v>
                </c:pt>
                <c:pt idx="7">
                  <c:v>40483</c:v>
                </c:pt>
                <c:pt idx="8">
                  <c:v>40513</c:v>
                </c:pt>
                <c:pt idx="9">
                  <c:v>40544</c:v>
                </c:pt>
                <c:pt idx="10">
                  <c:v>40575</c:v>
                </c:pt>
                <c:pt idx="11">
                  <c:v>40603</c:v>
                </c:pt>
                <c:pt idx="12">
                  <c:v>40634</c:v>
                </c:pt>
              </c:numCache>
            </c:numRef>
          </c:cat>
          <c:val>
            <c:numRef>
              <c:f>'Pág.12-G3-G4'!$W$7:$AI$7</c:f>
              <c:numCache>
                <c:formatCode>_(* #,##0_);_(* \(#,##0\);_(* "-"??_);_(@_)</c:formatCode>
                <c:ptCount val="13"/>
                <c:pt idx="0">
                  <c:v>121.875</c:v>
                </c:pt>
                <c:pt idx="1">
                  <c:v>150</c:v>
                </c:pt>
                <c:pt idx="2">
                  <c:v>159.375</c:v>
                </c:pt>
                <c:pt idx="3">
                  <c:v>221.25</c:v>
                </c:pt>
                <c:pt idx="4">
                  <c:v>259.375</c:v>
                </c:pt>
                <c:pt idx="5">
                  <c:v>323.07692307692309</c:v>
                </c:pt>
                <c:pt idx="6">
                  <c:v>282</c:v>
                </c:pt>
                <c:pt idx="7">
                  <c:v>208</c:v>
                </c:pt>
                <c:pt idx="8">
                  <c:v>129</c:v>
                </c:pt>
                <c:pt idx="9">
                  <c:v>155</c:v>
                </c:pt>
                <c:pt idx="10">
                  <c:v>139</c:v>
                </c:pt>
                <c:pt idx="11" formatCode="General">
                  <c:v>135</c:v>
                </c:pt>
                <c:pt idx="12" formatCode="General">
                  <c:v>145</c:v>
                </c:pt>
              </c:numCache>
            </c:numRef>
          </c:val>
          <c:smooth val="0"/>
          <c:extLst>
            <c:ext xmlns:c16="http://schemas.microsoft.com/office/drawing/2014/chart" uri="{C3380CC4-5D6E-409C-BE32-E72D297353CC}">
              <c16:uniqueId val="{00000001-8C2F-4850-9A3F-F60A4425A31D}"/>
            </c:ext>
          </c:extLst>
        </c:ser>
        <c:ser>
          <c:idx val="2"/>
          <c:order val="2"/>
          <c:tx>
            <c:v>Cebolla valenciana</c:v>
          </c:tx>
          <c:cat>
            <c:numRef>
              <c:f>'Pág.12-G3-G4'!$W$5:$AI$5</c:f>
              <c:numCache>
                <c:formatCode>mmm\-yy</c:formatCode>
                <c:ptCount val="13"/>
                <c:pt idx="0">
                  <c:v>40269</c:v>
                </c:pt>
                <c:pt idx="1">
                  <c:v>40299</c:v>
                </c:pt>
                <c:pt idx="2">
                  <c:v>40330</c:v>
                </c:pt>
                <c:pt idx="3">
                  <c:v>40360</c:v>
                </c:pt>
                <c:pt idx="4">
                  <c:v>40391</c:v>
                </c:pt>
                <c:pt idx="5">
                  <c:v>40422</c:v>
                </c:pt>
                <c:pt idx="6">
                  <c:v>40452</c:v>
                </c:pt>
                <c:pt idx="7">
                  <c:v>40483</c:v>
                </c:pt>
                <c:pt idx="8">
                  <c:v>40513</c:v>
                </c:pt>
                <c:pt idx="9">
                  <c:v>40544</c:v>
                </c:pt>
                <c:pt idx="10">
                  <c:v>40575</c:v>
                </c:pt>
                <c:pt idx="11">
                  <c:v>40603</c:v>
                </c:pt>
                <c:pt idx="12">
                  <c:v>40634</c:v>
                </c:pt>
              </c:numCache>
            </c:numRef>
          </c:cat>
          <c:val>
            <c:numRef>
              <c:f>'Pág.12-G3-G4'!$W$8:$AI$8</c:f>
              <c:numCache>
                <c:formatCode>_(* #,##0_);_(* \(#,##0\);_(* "-"??_);_(@_)</c:formatCode>
                <c:ptCount val="13"/>
                <c:pt idx="0">
                  <c:v>110.59375</c:v>
                </c:pt>
                <c:pt idx="1">
                  <c:v>129.375</c:v>
                </c:pt>
                <c:pt idx="2">
                  <c:v>162</c:v>
                </c:pt>
                <c:pt idx="3">
                  <c:v>121.675</c:v>
                </c:pt>
                <c:pt idx="4">
                  <c:v>174.78125</c:v>
                </c:pt>
                <c:pt idx="5">
                  <c:v>180.6</c:v>
                </c:pt>
                <c:pt idx="6">
                  <c:v>133</c:v>
                </c:pt>
                <c:pt idx="7">
                  <c:v>113</c:v>
                </c:pt>
                <c:pt idx="8">
                  <c:v>91</c:v>
                </c:pt>
                <c:pt idx="9">
                  <c:v>80</c:v>
                </c:pt>
                <c:pt idx="10">
                  <c:v>89</c:v>
                </c:pt>
                <c:pt idx="11" formatCode="General">
                  <c:v>100</c:v>
                </c:pt>
                <c:pt idx="12" formatCode="General">
                  <c:v>102</c:v>
                </c:pt>
              </c:numCache>
            </c:numRef>
          </c:val>
          <c:smooth val="0"/>
          <c:extLst>
            <c:ext xmlns:c16="http://schemas.microsoft.com/office/drawing/2014/chart" uri="{C3380CC4-5D6E-409C-BE32-E72D297353CC}">
              <c16:uniqueId val="{00000002-8C2F-4850-9A3F-F60A4425A31D}"/>
            </c:ext>
          </c:extLst>
        </c:ser>
        <c:ser>
          <c:idx val="3"/>
          <c:order val="3"/>
          <c:tx>
            <c:v>Lechuga escarola</c:v>
          </c:tx>
          <c:cat>
            <c:numRef>
              <c:f>'Pág.12-G3-G4'!$W$5:$AI$5</c:f>
              <c:numCache>
                <c:formatCode>mmm\-yy</c:formatCode>
                <c:ptCount val="13"/>
                <c:pt idx="0">
                  <c:v>40269</c:v>
                </c:pt>
                <c:pt idx="1">
                  <c:v>40299</c:v>
                </c:pt>
                <c:pt idx="2">
                  <c:v>40330</c:v>
                </c:pt>
                <c:pt idx="3">
                  <c:v>40360</c:v>
                </c:pt>
                <c:pt idx="4">
                  <c:v>40391</c:v>
                </c:pt>
                <c:pt idx="5">
                  <c:v>40422</c:v>
                </c:pt>
                <c:pt idx="6">
                  <c:v>40452</c:v>
                </c:pt>
                <c:pt idx="7">
                  <c:v>40483</c:v>
                </c:pt>
                <c:pt idx="8">
                  <c:v>40513</c:v>
                </c:pt>
                <c:pt idx="9">
                  <c:v>40544</c:v>
                </c:pt>
                <c:pt idx="10">
                  <c:v>40575</c:v>
                </c:pt>
                <c:pt idx="11">
                  <c:v>40603</c:v>
                </c:pt>
                <c:pt idx="12">
                  <c:v>40634</c:v>
                </c:pt>
              </c:numCache>
            </c:numRef>
          </c:cat>
          <c:val>
            <c:numRef>
              <c:f>'Pág.12-G3-G4'!$W$9:$AI$9</c:f>
              <c:numCache>
                <c:formatCode>_(* #,##0_);_(* \(#,##0\);_(* "-"??_);_(@_)</c:formatCode>
                <c:ptCount val="13"/>
                <c:pt idx="0">
                  <c:v>437.5</c:v>
                </c:pt>
                <c:pt idx="1">
                  <c:v>564.0625</c:v>
                </c:pt>
                <c:pt idx="2">
                  <c:v>479.6875</c:v>
                </c:pt>
                <c:pt idx="3">
                  <c:v>507.5</c:v>
                </c:pt>
                <c:pt idx="4">
                  <c:v>568.75</c:v>
                </c:pt>
                <c:pt idx="5">
                  <c:v>432</c:v>
                </c:pt>
                <c:pt idx="6">
                  <c:v>378</c:v>
                </c:pt>
                <c:pt idx="7">
                  <c:v>300</c:v>
                </c:pt>
                <c:pt idx="8">
                  <c:v>280</c:v>
                </c:pt>
                <c:pt idx="9">
                  <c:v>339</c:v>
                </c:pt>
                <c:pt idx="10">
                  <c:v>361</c:v>
                </c:pt>
                <c:pt idx="11" formatCode="General">
                  <c:v>513</c:v>
                </c:pt>
                <c:pt idx="12" formatCode="General">
                  <c:v>455</c:v>
                </c:pt>
              </c:numCache>
            </c:numRef>
          </c:val>
          <c:smooth val="0"/>
          <c:extLst>
            <c:ext xmlns:c16="http://schemas.microsoft.com/office/drawing/2014/chart" uri="{C3380CC4-5D6E-409C-BE32-E72D297353CC}">
              <c16:uniqueId val="{00000003-8C2F-4850-9A3F-F60A4425A31D}"/>
            </c:ext>
          </c:extLst>
        </c:ser>
        <c:dLbls>
          <c:showLegendKey val="0"/>
          <c:showVal val="0"/>
          <c:showCatName val="0"/>
          <c:showSerName val="0"/>
          <c:showPercent val="0"/>
          <c:showBubbleSize val="0"/>
        </c:dLbls>
        <c:marker val="1"/>
        <c:smooth val="0"/>
        <c:axId val="2067531120"/>
        <c:axId val="1"/>
      </c:lineChart>
      <c:dateAx>
        <c:axId val="2067531120"/>
        <c:scaling>
          <c:orientation val="minMax"/>
        </c:scaling>
        <c:delete val="0"/>
        <c:axPos val="b"/>
        <c:numFmt formatCode="mmm/yy"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
        <c:crosses val="autoZero"/>
        <c:auto val="1"/>
        <c:lblOffset val="100"/>
        <c:baseTimeUnit val="months"/>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 unidad</a:t>
                </a:r>
              </a:p>
            </c:rich>
          </c:tx>
          <c:overlay val="0"/>
        </c:title>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067531120"/>
        <c:crosses val="autoZero"/>
        <c:crossBetween val="between"/>
      </c:valAx>
    </c:plotArea>
    <c:legend>
      <c:legendPos val="b"/>
      <c:layout>
        <c:manualLayout>
          <c:xMode val="edge"/>
          <c:yMode val="edge"/>
          <c:wMode val="edge"/>
          <c:hMode val="edge"/>
          <c:x val="0.12088777176468578"/>
          <c:y val="0.83848562095205725"/>
          <c:w val="0.97872579445484631"/>
          <c:h val="0.89602875180170827"/>
        </c:manualLayout>
      </c:layout>
      <c:overlay val="0"/>
      <c:spPr>
        <a:ln>
          <a:solidFill>
            <a:srgbClr val="4F81BD"/>
          </a:solidFill>
        </a:ln>
      </c:spPr>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spPr>
    <a:ln w="19050">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Precios promedio al consumidor de tomate y zapallo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en ferias de Santiago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 kilos</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Abril 2010 - abril 2011</a:t>
            </a:r>
          </a:p>
        </c:rich>
      </c:tx>
      <c:overlay val="0"/>
    </c:title>
    <c:autoTitleDeleted val="0"/>
    <c:plotArea>
      <c:layout>
        <c:manualLayout>
          <c:layoutTarget val="inner"/>
          <c:xMode val="edge"/>
          <c:yMode val="edge"/>
          <c:x val="0.14267686209685768"/>
          <c:y val="0.23069083345713862"/>
          <c:w val="0.83451338819646881"/>
          <c:h val="0.47805972366661714"/>
        </c:manualLayout>
      </c:layout>
      <c:lineChart>
        <c:grouping val="standard"/>
        <c:varyColors val="0"/>
        <c:ser>
          <c:idx val="2"/>
          <c:order val="0"/>
          <c:tx>
            <c:v>Zapallo camote</c:v>
          </c:tx>
          <c:cat>
            <c:numRef>
              <c:f>'Pág.12-G3-G4'!$W$5:$AI$5</c:f>
              <c:numCache>
                <c:formatCode>mmm\-yy</c:formatCode>
                <c:ptCount val="13"/>
                <c:pt idx="0">
                  <c:v>40269</c:v>
                </c:pt>
                <c:pt idx="1">
                  <c:v>40299</c:v>
                </c:pt>
                <c:pt idx="2">
                  <c:v>40330</c:v>
                </c:pt>
                <c:pt idx="3">
                  <c:v>40360</c:v>
                </c:pt>
                <c:pt idx="4">
                  <c:v>40391</c:v>
                </c:pt>
                <c:pt idx="5">
                  <c:v>40422</c:v>
                </c:pt>
                <c:pt idx="6">
                  <c:v>40452</c:v>
                </c:pt>
                <c:pt idx="7">
                  <c:v>40483</c:v>
                </c:pt>
                <c:pt idx="8">
                  <c:v>40513</c:v>
                </c:pt>
                <c:pt idx="9">
                  <c:v>40544</c:v>
                </c:pt>
                <c:pt idx="10">
                  <c:v>40575</c:v>
                </c:pt>
                <c:pt idx="11">
                  <c:v>40603</c:v>
                </c:pt>
                <c:pt idx="12">
                  <c:v>40634</c:v>
                </c:pt>
              </c:numCache>
            </c:numRef>
          </c:cat>
          <c:val>
            <c:numRef>
              <c:f>'Pág.12-G3-G4'!$W$14:$AI$14</c:f>
              <c:numCache>
                <c:formatCode>_(* #,##0_);_(* \(#,##0\);_(* "-"??_);_(@_)</c:formatCode>
                <c:ptCount val="13"/>
                <c:pt idx="0">
                  <c:v>418.75</c:v>
                </c:pt>
                <c:pt idx="1">
                  <c:v>434.375</c:v>
                </c:pt>
                <c:pt idx="2">
                  <c:v>437.5</c:v>
                </c:pt>
                <c:pt idx="3">
                  <c:v>445</c:v>
                </c:pt>
                <c:pt idx="4">
                  <c:v>468.75</c:v>
                </c:pt>
                <c:pt idx="5">
                  <c:v>536.25</c:v>
                </c:pt>
                <c:pt idx="6">
                  <c:v>938</c:v>
                </c:pt>
                <c:pt idx="7">
                  <c:v>920</c:v>
                </c:pt>
                <c:pt idx="8">
                  <c:v>665</c:v>
                </c:pt>
                <c:pt idx="9">
                  <c:v>534</c:v>
                </c:pt>
                <c:pt idx="10">
                  <c:v>469</c:v>
                </c:pt>
                <c:pt idx="11" formatCode="General">
                  <c:v>455</c:v>
                </c:pt>
                <c:pt idx="12" formatCode="General">
                  <c:v>359</c:v>
                </c:pt>
              </c:numCache>
            </c:numRef>
          </c:val>
          <c:smooth val="0"/>
          <c:extLst>
            <c:ext xmlns:c16="http://schemas.microsoft.com/office/drawing/2014/chart" uri="{C3380CC4-5D6E-409C-BE32-E72D297353CC}">
              <c16:uniqueId val="{00000000-7C83-4934-85F1-12C1F74A9F4E}"/>
            </c:ext>
          </c:extLst>
        </c:ser>
        <c:ser>
          <c:idx val="0"/>
          <c:order val="1"/>
          <c:tx>
            <c:v>Tomate larga vida</c:v>
          </c:tx>
          <c:spPr>
            <a:ln>
              <a:solidFill>
                <a:schemeClr val="accent2"/>
              </a:solidFill>
            </a:ln>
          </c:spPr>
          <c:marker>
            <c:spPr>
              <a:solidFill>
                <a:schemeClr val="accent2"/>
              </a:solidFill>
              <a:ln>
                <a:solidFill>
                  <a:schemeClr val="accent2"/>
                </a:solidFill>
              </a:ln>
            </c:spPr>
          </c:marker>
          <c:cat>
            <c:numRef>
              <c:f>'Pág.12-G3-G4'!$W$5:$AI$5</c:f>
              <c:numCache>
                <c:formatCode>mmm\-yy</c:formatCode>
                <c:ptCount val="13"/>
                <c:pt idx="0">
                  <c:v>40269</c:v>
                </c:pt>
                <c:pt idx="1">
                  <c:v>40299</c:v>
                </c:pt>
                <c:pt idx="2">
                  <c:v>40330</c:v>
                </c:pt>
                <c:pt idx="3">
                  <c:v>40360</c:v>
                </c:pt>
                <c:pt idx="4">
                  <c:v>40391</c:v>
                </c:pt>
                <c:pt idx="5">
                  <c:v>40422</c:v>
                </c:pt>
                <c:pt idx="6">
                  <c:v>40452</c:v>
                </c:pt>
                <c:pt idx="7">
                  <c:v>40483</c:v>
                </c:pt>
                <c:pt idx="8">
                  <c:v>40513</c:v>
                </c:pt>
                <c:pt idx="9">
                  <c:v>40544</c:v>
                </c:pt>
                <c:pt idx="10">
                  <c:v>40575</c:v>
                </c:pt>
                <c:pt idx="11">
                  <c:v>40603</c:v>
                </c:pt>
                <c:pt idx="12">
                  <c:v>40634</c:v>
                </c:pt>
              </c:numCache>
            </c:numRef>
          </c:cat>
          <c:val>
            <c:numRef>
              <c:f>'Pág.12-G3-G4'!$W$13:$AI$13</c:f>
              <c:numCache>
                <c:formatCode>_(* #,##0_);_(* \(#,##0\);_(* "-"??_);_(@_)</c:formatCode>
                <c:ptCount val="13"/>
                <c:pt idx="0">
                  <c:v>329.6875</c:v>
                </c:pt>
                <c:pt idx="1">
                  <c:v>551.5625</c:v>
                </c:pt>
                <c:pt idx="2">
                  <c:v>537.1875</c:v>
                </c:pt>
                <c:pt idx="3">
                  <c:v>678.75</c:v>
                </c:pt>
                <c:pt idx="4">
                  <c:v>737.5</c:v>
                </c:pt>
                <c:pt idx="5">
                  <c:v>1195.75</c:v>
                </c:pt>
                <c:pt idx="6">
                  <c:v>1186</c:v>
                </c:pt>
                <c:pt idx="7">
                  <c:v>770</c:v>
                </c:pt>
                <c:pt idx="8">
                  <c:v>514</c:v>
                </c:pt>
                <c:pt idx="9">
                  <c:v>370</c:v>
                </c:pt>
                <c:pt idx="10">
                  <c:v>379</c:v>
                </c:pt>
                <c:pt idx="11" formatCode="General">
                  <c:v>417</c:v>
                </c:pt>
                <c:pt idx="12" formatCode="General">
                  <c:v>472</c:v>
                </c:pt>
              </c:numCache>
            </c:numRef>
          </c:val>
          <c:smooth val="0"/>
          <c:extLst>
            <c:ext xmlns:c16="http://schemas.microsoft.com/office/drawing/2014/chart" uri="{C3380CC4-5D6E-409C-BE32-E72D297353CC}">
              <c16:uniqueId val="{00000001-7C83-4934-85F1-12C1F74A9F4E}"/>
            </c:ext>
          </c:extLst>
        </c:ser>
        <c:dLbls>
          <c:showLegendKey val="0"/>
          <c:showVal val="0"/>
          <c:showCatName val="0"/>
          <c:showSerName val="0"/>
          <c:showPercent val="0"/>
          <c:showBubbleSize val="0"/>
        </c:dLbls>
        <c:marker val="1"/>
        <c:smooth val="0"/>
        <c:axId val="2067527920"/>
        <c:axId val="1"/>
      </c:lineChart>
      <c:dateAx>
        <c:axId val="2067527920"/>
        <c:scaling>
          <c:orientation val="minMax"/>
        </c:scaling>
        <c:delete val="0"/>
        <c:axPos val="b"/>
        <c:numFmt formatCode="mmm/yy"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
        <c:crosses val="autoZero"/>
        <c:auto val="1"/>
        <c:lblOffset val="100"/>
        <c:baseTimeUnit val="months"/>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 kilo</a:t>
                </a:r>
              </a:p>
            </c:rich>
          </c:tx>
          <c:overlay val="0"/>
        </c:title>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067527920"/>
        <c:crosses val="autoZero"/>
        <c:crossBetween val="between"/>
      </c:valAx>
    </c:plotArea>
    <c:legend>
      <c:legendPos val="b"/>
      <c:layout>
        <c:manualLayout>
          <c:xMode val="edge"/>
          <c:yMode val="edge"/>
          <c:wMode val="edge"/>
          <c:hMode val="edge"/>
          <c:x val="0.25164941943631841"/>
          <c:y val="0.87290100529886594"/>
          <c:w val="0.71628456426580067"/>
          <c:h val="0.9297655128014658"/>
        </c:manualLayout>
      </c:layout>
      <c:overlay val="0"/>
      <c:spPr>
        <a:ln>
          <a:solidFill>
            <a:srgbClr val="4F81BD"/>
          </a:solidFill>
        </a:ln>
      </c:spPr>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spPr>
    <a:ln w="19050">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orientation="landscape" horizontalDpi="-2" verticalDpi="-2"/>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5</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 superficie y producción de papa</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Año agrícola 2000/01 - 2010/11</a:t>
            </a:r>
          </a:p>
        </c:rich>
      </c:tx>
      <c:layout>
        <c:manualLayout>
          <c:xMode val="edge"/>
          <c:yMode val="edge"/>
          <c:x val="0.19920124587014426"/>
          <c:y val="3.5650265938979846E-2"/>
        </c:manualLayout>
      </c:layout>
      <c:overlay val="0"/>
    </c:title>
    <c:autoTitleDeleted val="0"/>
    <c:plotArea>
      <c:layout>
        <c:manualLayout>
          <c:layoutTarget val="inner"/>
          <c:xMode val="edge"/>
          <c:yMode val="edge"/>
          <c:x val="0.19189387813009862"/>
          <c:y val="0.21091807374345586"/>
          <c:w val="0.62324350022284947"/>
          <c:h val="0.43876738669698373"/>
        </c:manualLayout>
      </c:layout>
      <c:lineChart>
        <c:grouping val="standard"/>
        <c:varyColors val="0"/>
        <c:ser>
          <c:idx val="1"/>
          <c:order val="0"/>
          <c:tx>
            <c:v>Superficie</c:v>
          </c:tx>
          <c:trendline>
            <c:spPr>
              <a:ln>
                <a:solidFill>
                  <a:schemeClr val="accent2"/>
                </a:solidFill>
              </a:ln>
            </c:spPr>
            <c:trendlineType val="linear"/>
            <c:dispRSqr val="0"/>
            <c:dispEq val="0"/>
          </c:trendline>
          <c:cat>
            <c:strRef>
              <c:f>'Pág.14-C6-G5'!$B$7:$B$17</c:f>
              <c:strCache>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Cache>
            </c:strRef>
          </c:cat>
          <c:val>
            <c:numRef>
              <c:f>'Pág.14-C6-G5'!$C$7:$C$17</c:f>
              <c:numCache>
                <c:formatCode>_(* #,##0_);_(* \(#,##0\);_(* "-"_);_(@_)</c:formatCode>
                <c:ptCount val="11"/>
                <c:pt idx="0">
                  <c:v>63110</c:v>
                </c:pt>
                <c:pt idx="1">
                  <c:v>61360</c:v>
                </c:pt>
                <c:pt idx="2">
                  <c:v>56000</c:v>
                </c:pt>
                <c:pt idx="3">
                  <c:v>59560</c:v>
                </c:pt>
                <c:pt idx="4">
                  <c:v>55620</c:v>
                </c:pt>
                <c:pt idx="5">
                  <c:v>63200</c:v>
                </c:pt>
                <c:pt idx="6">
                  <c:v>54528</c:v>
                </c:pt>
                <c:pt idx="7">
                  <c:v>55976</c:v>
                </c:pt>
                <c:pt idx="8">
                  <c:v>45078</c:v>
                </c:pt>
                <c:pt idx="9">
                  <c:v>50771</c:v>
                </c:pt>
                <c:pt idx="10">
                  <c:v>53653</c:v>
                </c:pt>
              </c:numCache>
            </c:numRef>
          </c:val>
          <c:smooth val="0"/>
          <c:extLst>
            <c:ext xmlns:c16="http://schemas.microsoft.com/office/drawing/2014/chart" uri="{C3380CC4-5D6E-409C-BE32-E72D297353CC}">
              <c16:uniqueId val="{00000001-E985-4E00-ACFC-09ACF296B04E}"/>
            </c:ext>
          </c:extLst>
        </c:ser>
        <c:dLbls>
          <c:showLegendKey val="0"/>
          <c:showVal val="0"/>
          <c:showCatName val="0"/>
          <c:showSerName val="0"/>
          <c:showPercent val="0"/>
          <c:showBubbleSize val="0"/>
        </c:dLbls>
        <c:marker val="1"/>
        <c:smooth val="0"/>
        <c:axId val="2067532720"/>
        <c:axId val="1"/>
      </c:lineChart>
      <c:lineChart>
        <c:grouping val="standard"/>
        <c:varyColors val="0"/>
        <c:ser>
          <c:idx val="0"/>
          <c:order val="1"/>
          <c:tx>
            <c:v>Producción</c:v>
          </c:tx>
          <c:trendline>
            <c:spPr>
              <a:ln>
                <a:solidFill>
                  <a:srgbClr val="4F81BD"/>
                </a:solidFill>
              </a:ln>
            </c:spPr>
            <c:trendlineType val="linear"/>
            <c:dispRSqr val="0"/>
            <c:dispEq val="0"/>
          </c:trendline>
          <c:cat>
            <c:strLit>
              <c:ptCount val="11"/>
              <c:pt idx="0">
                <c:v>2000/01</c:v>
              </c:pt>
              <c:pt idx="1">
                <c:v>2001/02</c:v>
              </c:pt>
              <c:pt idx="2">
                <c:v>2002/03</c:v>
              </c:pt>
              <c:pt idx="3">
                <c:v>2003/04</c:v>
              </c:pt>
              <c:pt idx="4">
                <c:v>2004/05</c:v>
              </c:pt>
              <c:pt idx="5">
                <c:v>2005/06</c:v>
              </c:pt>
              <c:pt idx="6">
                <c:v>2006/07</c:v>
              </c:pt>
              <c:pt idx="7">
                <c:v>2007/08</c:v>
              </c:pt>
              <c:pt idx="8">
                <c:v>2008/09 </c:v>
              </c:pt>
              <c:pt idx="9">
                <c:v>2009/10</c:v>
              </c:pt>
              <c:pt idx="10">
                <c:v>2010/11</c:v>
              </c:pt>
            </c:strLit>
          </c:cat>
          <c:val>
            <c:numRef>
              <c:f>'Pág.14-C6-G5'!$D$7:$D$17</c:f>
              <c:numCache>
                <c:formatCode>_(* #,##0_);_(* \(#,##0\);_(* "-"_);_(@_)</c:formatCode>
                <c:ptCount val="11"/>
                <c:pt idx="0">
                  <c:v>1210044.3</c:v>
                </c:pt>
                <c:pt idx="1">
                  <c:v>1303267.5</c:v>
                </c:pt>
                <c:pt idx="2">
                  <c:v>1093728.3999999999</c:v>
                </c:pt>
                <c:pt idx="3">
                  <c:v>1144170</c:v>
                </c:pt>
                <c:pt idx="4">
                  <c:v>1115735.7</c:v>
                </c:pt>
                <c:pt idx="5">
                  <c:v>1391378.2</c:v>
                </c:pt>
                <c:pt idx="6">
                  <c:v>831053.9</c:v>
                </c:pt>
                <c:pt idx="7">
                  <c:v>965939.5</c:v>
                </c:pt>
                <c:pt idx="8">
                  <c:v>924548.1</c:v>
                </c:pt>
                <c:pt idx="9" formatCode="#,##0">
                  <c:v>1081349.2</c:v>
                </c:pt>
              </c:numCache>
            </c:numRef>
          </c:val>
          <c:smooth val="0"/>
          <c:extLst>
            <c:ext xmlns:c16="http://schemas.microsoft.com/office/drawing/2014/chart" uri="{C3380CC4-5D6E-409C-BE32-E72D297353CC}">
              <c16:uniqueId val="{00000003-E985-4E00-ACFC-09ACF296B04E}"/>
            </c:ext>
          </c:extLst>
        </c:ser>
        <c:dLbls>
          <c:showLegendKey val="0"/>
          <c:showVal val="0"/>
          <c:showCatName val="0"/>
          <c:showSerName val="0"/>
          <c:showPercent val="0"/>
          <c:showBubbleSize val="0"/>
        </c:dLbls>
        <c:marker val="1"/>
        <c:smooth val="0"/>
        <c:axId val="3"/>
        <c:axId val="4"/>
      </c:lineChart>
      <c:catAx>
        <c:axId val="2067532720"/>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1"/>
        <c:crosses val="autoZero"/>
        <c:auto val="1"/>
        <c:lblAlgn val="ctr"/>
        <c:lblOffset val="100"/>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Superficie (ha)</a:t>
                </a:r>
              </a:p>
            </c:rich>
          </c:tx>
          <c:overlay val="0"/>
        </c:title>
        <c:numFmt formatCode="_(* #,##0_);_(* \(#,##0\);_(* &quot;-&quot;_);_(@_)"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ES"/>
          </a:p>
        </c:txPr>
        <c:crossAx val="206753272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1000" b="1" i="0" u="none" strike="noStrike" baseline="0">
                    <a:solidFill>
                      <a:srgbClr val="000000"/>
                    </a:solidFill>
                    <a:latin typeface="Calibri"/>
                    <a:ea typeface="Calibri"/>
                    <a:cs typeface="Calibri"/>
                  </a:defRPr>
                </a:pPr>
                <a:r>
                  <a:rPr lang="es-ES"/>
                  <a:t>Producción (ton)</a:t>
                </a:r>
              </a:p>
            </c:rich>
          </c:tx>
          <c:layout>
            <c:manualLayout>
              <c:xMode val="edge"/>
              <c:yMode val="edge"/>
              <c:x val="0.95420107606697036"/>
              <c:y val="0.28739713091419128"/>
            </c:manualLayout>
          </c:layout>
          <c:overlay val="0"/>
        </c:title>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
        <c:crosses val="max"/>
        <c:crossBetween val="between"/>
      </c:valAx>
    </c:plotArea>
    <c:legend>
      <c:legendPos val="b"/>
      <c:layout>
        <c:manualLayout>
          <c:xMode val="edge"/>
          <c:yMode val="edge"/>
          <c:wMode val="edge"/>
          <c:hMode val="edge"/>
          <c:x val="5.0000145545577593E-2"/>
          <c:y val="0.8355880514935633"/>
          <c:w val="0.95000024257596272"/>
          <c:h val="0.89661347887069676"/>
        </c:manualLayout>
      </c:layout>
      <c:overlay val="0"/>
      <c:spPr>
        <a:ln>
          <a:solidFill>
            <a:schemeClr val="accent1"/>
          </a:solidFill>
        </a:ln>
      </c:spPr>
      <c:txPr>
        <a:bodyPr/>
        <a:lstStyle/>
        <a:p>
          <a:pPr>
            <a:defRPr sz="845" b="0" i="0" u="none" strike="noStrike" baseline="0">
              <a:solidFill>
                <a:srgbClr val="000000"/>
              </a:solidFill>
              <a:latin typeface="Calibri"/>
              <a:ea typeface="Calibri"/>
              <a:cs typeface="Calibri"/>
            </a:defRPr>
          </a:pPr>
          <a:endParaRPr lang="es-ES"/>
        </a:p>
      </c:txPr>
    </c:legend>
    <c:plotVisOnly val="1"/>
    <c:dispBlanksAs val="gap"/>
    <c:showDLblsOverMax val="0"/>
  </c:chart>
  <c:spPr>
    <a:ln w="19050">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6</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Precios promedio al consumidor de papa desirée </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en supermercados y ferias de Santiago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 kilo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Abril 2010 - abril 2011</a:t>
            </a:r>
          </a:p>
        </c:rich>
      </c:tx>
      <c:overlay val="0"/>
    </c:title>
    <c:autoTitleDeleted val="0"/>
    <c:plotArea>
      <c:layout>
        <c:manualLayout>
          <c:layoutTarget val="inner"/>
          <c:xMode val="edge"/>
          <c:yMode val="edge"/>
          <c:x val="0.13270648486012418"/>
          <c:y val="0.25738812499183872"/>
          <c:w val="0.83070648812210579"/>
          <c:h val="0.45551664250923857"/>
        </c:manualLayout>
      </c:layout>
      <c:lineChart>
        <c:grouping val="standard"/>
        <c:varyColors val="0"/>
        <c:ser>
          <c:idx val="0"/>
          <c:order val="0"/>
          <c:tx>
            <c:strRef>
              <c:f>'Pág.20-G6'!$V$3</c:f>
              <c:strCache>
                <c:ptCount val="1"/>
                <c:pt idx="0">
                  <c:v>Supermercado</c:v>
                </c:pt>
              </c:strCache>
            </c:strRef>
          </c:tx>
          <c:cat>
            <c:numRef>
              <c:f>'Pág.20-G6'!$U$4:$U$16</c:f>
              <c:numCache>
                <c:formatCode>mmm\-yy</c:formatCode>
                <c:ptCount val="13"/>
                <c:pt idx="0">
                  <c:v>40269</c:v>
                </c:pt>
                <c:pt idx="1">
                  <c:v>40299</c:v>
                </c:pt>
                <c:pt idx="2">
                  <c:v>40330</c:v>
                </c:pt>
                <c:pt idx="3">
                  <c:v>40360</c:v>
                </c:pt>
                <c:pt idx="4">
                  <c:v>40391</c:v>
                </c:pt>
                <c:pt idx="5">
                  <c:v>40422</c:v>
                </c:pt>
                <c:pt idx="6">
                  <c:v>40452</c:v>
                </c:pt>
                <c:pt idx="7">
                  <c:v>40483</c:v>
                </c:pt>
                <c:pt idx="8">
                  <c:v>40513</c:v>
                </c:pt>
                <c:pt idx="9">
                  <c:v>40544</c:v>
                </c:pt>
                <c:pt idx="10">
                  <c:v>40575</c:v>
                </c:pt>
                <c:pt idx="11">
                  <c:v>40603</c:v>
                </c:pt>
                <c:pt idx="12">
                  <c:v>40634</c:v>
                </c:pt>
              </c:numCache>
            </c:numRef>
          </c:cat>
          <c:val>
            <c:numRef>
              <c:f>'Pág.20-G6'!$V$4:$V$16</c:f>
              <c:numCache>
                <c:formatCode>_(* #,##0_);_(* \(#,##0\);_(* "-"??_);_(@_)</c:formatCode>
                <c:ptCount val="13"/>
                <c:pt idx="0">
                  <c:v>485.15625</c:v>
                </c:pt>
                <c:pt idx="1">
                  <c:v>498.25</c:v>
                </c:pt>
                <c:pt idx="2">
                  <c:v>471.375</c:v>
                </c:pt>
                <c:pt idx="3">
                  <c:v>480.65</c:v>
                </c:pt>
                <c:pt idx="4">
                  <c:v>478.3125</c:v>
                </c:pt>
                <c:pt idx="5">
                  <c:v>474.75</c:v>
                </c:pt>
                <c:pt idx="6">
                  <c:v>511</c:v>
                </c:pt>
                <c:pt idx="7">
                  <c:v>589</c:v>
                </c:pt>
                <c:pt idx="8">
                  <c:v>524</c:v>
                </c:pt>
                <c:pt idx="9">
                  <c:v>447</c:v>
                </c:pt>
                <c:pt idx="10">
                  <c:v>420</c:v>
                </c:pt>
                <c:pt idx="11" formatCode="General">
                  <c:v>433</c:v>
                </c:pt>
                <c:pt idx="12" formatCode="General">
                  <c:v>433</c:v>
                </c:pt>
              </c:numCache>
            </c:numRef>
          </c:val>
          <c:smooth val="0"/>
          <c:extLst>
            <c:ext xmlns:c16="http://schemas.microsoft.com/office/drawing/2014/chart" uri="{C3380CC4-5D6E-409C-BE32-E72D297353CC}">
              <c16:uniqueId val="{00000000-DAC6-4E08-80A5-B7DB2B534383}"/>
            </c:ext>
          </c:extLst>
        </c:ser>
        <c:ser>
          <c:idx val="1"/>
          <c:order val="1"/>
          <c:tx>
            <c:strRef>
              <c:f>'Pág.20-G6'!$W$3</c:f>
              <c:strCache>
                <c:ptCount val="1"/>
                <c:pt idx="0">
                  <c:v>Feria</c:v>
                </c:pt>
              </c:strCache>
            </c:strRef>
          </c:tx>
          <c:cat>
            <c:numRef>
              <c:f>'Pág.20-G6'!$U$4:$U$16</c:f>
              <c:numCache>
                <c:formatCode>mmm\-yy</c:formatCode>
                <c:ptCount val="13"/>
                <c:pt idx="0">
                  <c:v>40269</c:v>
                </c:pt>
                <c:pt idx="1">
                  <c:v>40299</c:v>
                </c:pt>
                <c:pt idx="2">
                  <c:v>40330</c:v>
                </c:pt>
                <c:pt idx="3">
                  <c:v>40360</c:v>
                </c:pt>
                <c:pt idx="4">
                  <c:v>40391</c:v>
                </c:pt>
                <c:pt idx="5">
                  <c:v>40422</c:v>
                </c:pt>
                <c:pt idx="6">
                  <c:v>40452</c:v>
                </c:pt>
                <c:pt idx="7">
                  <c:v>40483</c:v>
                </c:pt>
                <c:pt idx="8">
                  <c:v>40513</c:v>
                </c:pt>
                <c:pt idx="9">
                  <c:v>40544</c:v>
                </c:pt>
                <c:pt idx="10">
                  <c:v>40575</c:v>
                </c:pt>
                <c:pt idx="11">
                  <c:v>40603</c:v>
                </c:pt>
                <c:pt idx="12">
                  <c:v>40634</c:v>
                </c:pt>
              </c:numCache>
            </c:numRef>
          </c:cat>
          <c:val>
            <c:numRef>
              <c:f>'Pág.20-G6'!$W$4:$W$16</c:f>
              <c:numCache>
                <c:formatCode>_(* #,##0_);_(* \(#,##0\);_(* "-"??_);_(@_)</c:formatCode>
                <c:ptCount val="13"/>
                <c:pt idx="0">
                  <c:v>243.21875</c:v>
                </c:pt>
                <c:pt idx="1">
                  <c:v>242.6875</c:v>
                </c:pt>
                <c:pt idx="2">
                  <c:v>224.375</c:v>
                </c:pt>
                <c:pt idx="3">
                  <c:v>225</c:v>
                </c:pt>
                <c:pt idx="4">
                  <c:v>231.25</c:v>
                </c:pt>
                <c:pt idx="5">
                  <c:v>231.25</c:v>
                </c:pt>
                <c:pt idx="6">
                  <c:v>235</c:v>
                </c:pt>
                <c:pt idx="7">
                  <c:v>229</c:v>
                </c:pt>
                <c:pt idx="8">
                  <c:v>204</c:v>
                </c:pt>
                <c:pt idx="9">
                  <c:v>216</c:v>
                </c:pt>
                <c:pt idx="10">
                  <c:v>226</c:v>
                </c:pt>
                <c:pt idx="11" formatCode="General">
                  <c:v>235</c:v>
                </c:pt>
                <c:pt idx="12" formatCode="General">
                  <c:v>218</c:v>
                </c:pt>
              </c:numCache>
            </c:numRef>
          </c:val>
          <c:smooth val="0"/>
          <c:extLst>
            <c:ext xmlns:c16="http://schemas.microsoft.com/office/drawing/2014/chart" uri="{C3380CC4-5D6E-409C-BE32-E72D297353CC}">
              <c16:uniqueId val="{00000001-DAC6-4E08-80A5-B7DB2B534383}"/>
            </c:ext>
          </c:extLst>
        </c:ser>
        <c:dLbls>
          <c:showLegendKey val="0"/>
          <c:showVal val="0"/>
          <c:showCatName val="0"/>
          <c:showSerName val="0"/>
          <c:showPercent val="0"/>
          <c:showBubbleSize val="0"/>
        </c:dLbls>
        <c:marker val="1"/>
        <c:smooth val="0"/>
        <c:axId val="2067532320"/>
        <c:axId val="1"/>
      </c:lineChart>
      <c:dateAx>
        <c:axId val="2067532320"/>
        <c:scaling>
          <c:orientation val="minMax"/>
        </c:scaling>
        <c:delete val="0"/>
        <c:axPos val="b"/>
        <c:numFmt formatCode="mmm/yy"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
        <c:crosses val="autoZero"/>
        <c:auto val="1"/>
        <c:lblOffset val="100"/>
        <c:baseTimeUnit val="months"/>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 kilo</a:t>
                </a:r>
              </a:p>
            </c:rich>
          </c:tx>
          <c:overlay val="0"/>
        </c:title>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067532320"/>
        <c:crosses val="autoZero"/>
        <c:crossBetween val="between"/>
      </c:valAx>
    </c:plotArea>
    <c:legend>
      <c:legendPos val="b"/>
      <c:layout>
        <c:manualLayout>
          <c:xMode val="edge"/>
          <c:yMode val="edge"/>
          <c:wMode val="edge"/>
          <c:hMode val="edge"/>
          <c:x val="0.34038373367885977"/>
          <c:y val="0.87368857286191026"/>
          <c:w val="0.66626565666633442"/>
          <c:h val="0.93220930486182296"/>
        </c:manualLayout>
      </c:layout>
      <c:overlay val="0"/>
      <c:spPr>
        <a:ln>
          <a:solidFill>
            <a:schemeClr val="accent1"/>
          </a:solidFill>
        </a:ln>
      </c:spPr>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spPr>
    <a:ln w="19050">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2441375" name="Picture 41" descr="pie">
          <a:extLst>
            <a:ext uri="{FF2B5EF4-FFF2-40B4-BE49-F238E27FC236}">
              <a16:creationId xmlns:a16="http://schemas.microsoft.com/office/drawing/2014/main" id="{DD44A09D-0BF9-4428-A768-F53B187B3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0682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57150</xdr:rowOff>
    </xdr:from>
    <xdr:to>
      <xdr:col>2</xdr:col>
      <xdr:colOff>371475</xdr:colOff>
      <xdr:row>8</xdr:row>
      <xdr:rowOff>66675</xdr:rowOff>
    </xdr:to>
    <xdr:pic>
      <xdr:nvPicPr>
        <xdr:cNvPr id="2441376" name="Picture 2" descr="LOGO_ODEPA">
          <a:extLst>
            <a:ext uri="{FF2B5EF4-FFF2-40B4-BE49-F238E27FC236}">
              <a16:creationId xmlns:a16="http://schemas.microsoft.com/office/drawing/2014/main" id="{B7C1CB09-0854-4B4B-BEC3-DE2345455E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57150"/>
          <a:ext cx="1828800"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2441377" name="Picture 1" descr="LOGO_FUCOA">
          <a:extLst>
            <a:ext uri="{FF2B5EF4-FFF2-40B4-BE49-F238E27FC236}">
              <a16:creationId xmlns:a16="http://schemas.microsoft.com/office/drawing/2014/main" id="{7D470EDC-8FA4-449B-943A-9AB8065F4F4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82391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0</xdr:row>
      <xdr:rowOff>47626</xdr:rowOff>
    </xdr:from>
    <xdr:to>
      <xdr:col>7</xdr:col>
      <xdr:colOff>714375</xdr:colOff>
      <xdr:row>55</xdr:row>
      <xdr:rowOff>85726</xdr:rowOff>
    </xdr:to>
    <xdr:sp macro="" textlink="">
      <xdr:nvSpPr>
        <xdr:cNvPr id="2" name="1 CuadroTexto">
          <a:extLst>
            <a:ext uri="{FF2B5EF4-FFF2-40B4-BE49-F238E27FC236}">
              <a16:creationId xmlns:a16="http://schemas.microsoft.com/office/drawing/2014/main" id="{C9548B15-CA65-4F1B-B973-B986EC822D3C}"/>
            </a:ext>
          </a:extLst>
        </xdr:cNvPr>
        <xdr:cNvSpPr txBox="1"/>
      </xdr:nvSpPr>
      <xdr:spPr>
        <a:xfrm>
          <a:off x="38100" y="47626"/>
          <a:ext cx="6010275" cy="8943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algn="l" defTabSz="914400" eaLnBrk="1" fontAlgn="auto" latinLnBrk="0" hangingPunct="1">
            <a:lnSpc>
              <a:spcPct val="114000"/>
            </a:lnSpc>
            <a:spcBef>
              <a:spcPts val="0"/>
            </a:spcBef>
            <a:spcAft>
              <a:spcPts val="0"/>
            </a:spcAft>
            <a:buClrTx/>
            <a:buSzTx/>
            <a:buFontTx/>
            <a:buNone/>
            <a:tabLst/>
            <a:defRPr/>
          </a:pPr>
          <a:r>
            <a:rPr kumimoji="0" lang="es-CL" sz="950" b="1" i="0" u="none" strike="noStrike" kern="0" cap="none" spc="0" normalizeH="0" baseline="0" noProof="0">
              <a:ln>
                <a:noFill/>
              </a:ln>
              <a:solidFill>
                <a:prstClr val="black"/>
              </a:solidFill>
              <a:effectLst/>
              <a:uLnTx/>
              <a:uFillTx/>
              <a:latin typeface="Arial" pitchFamily="34" charset="0"/>
              <a:ea typeface="+mn-ea"/>
              <a:cs typeface="Arial" pitchFamily="34" charset="0"/>
            </a:rPr>
            <a:t>SUPERFICIE, PRODUCCION Y RENDIMIENTO DE PAPAS</a:t>
          </a:r>
          <a:endPar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14000"/>
            </a:lnSpc>
            <a:spcBef>
              <a:spcPts val="0"/>
            </a:spcBef>
            <a:spcAft>
              <a:spcPts val="0"/>
            </a:spcAft>
            <a:buClrTx/>
            <a:buSzTx/>
            <a:buFontTx/>
            <a:buNone/>
            <a:tabLst/>
            <a:defRPr/>
          </a:pPr>
          <a:endPar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14000"/>
            </a:lnSpc>
            <a:spcBef>
              <a:spcPts val="0"/>
            </a:spcBef>
            <a:spcAft>
              <a:spcPts val="0"/>
            </a:spcAft>
            <a:buClrTx/>
            <a:buSzTx/>
            <a:buFontTx/>
            <a:buNone/>
            <a:tabLst/>
            <a:defRPr/>
          </a:pPr>
          <a:r>
            <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rPr>
            <a:t>La superficie de papas en nuestro país varía año a año de acuerdo con los precios obtenidos por el producto en la temporada anterior. Es así como su superficie ha variado en la última década desde un máximo de 63.200 ha en la temporada 2005/06 a un mínimo de 45.078 ha en la temporada 2008/09. En la reciente temporada 2010/11 la superficie de papas alcanzó a 53.653 ha (cuadro 6).</a:t>
          </a:r>
        </a:p>
        <a:p>
          <a:pPr marL="0" marR="0" lvl="0" indent="0" algn="just" defTabSz="914400" eaLnBrk="1" fontAlgn="auto" latinLnBrk="0" hangingPunct="1">
            <a:lnSpc>
              <a:spcPct val="114000"/>
            </a:lnSpc>
            <a:spcBef>
              <a:spcPts val="0"/>
            </a:spcBef>
            <a:spcAft>
              <a:spcPts val="0"/>
            </a:spcAft>
            <a:buClrTx/>
            <a:buSzTx/>
            <a:buFontTx/>
            <a:buNone/>
            <a:tabLst/>
            <a:defRPr/>
          </a:pPr>
          <a:endPar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14000"/>
            </a:lnSpc>
            <a:spcBef>
              <a:spcPts val="0"/>
            </a:spcBef>
            <a:spcAft>
              <a:spcPts val="0"/>
            </a:spcAft>
            <a:buClrTx/>
            <a:buSzTx/>
            <a:buFontTx/>
            <a:buNone/>
            <a:tabLst/>
            <a:defRPr/>
          </a:pPr>
          <a:r>
            <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rPr>
            <a:t>A pesar de que la superficie de papas ha disminuido en la última década, la producción no se ha reducido de la misma manera, debido a los buenos rendimientos obtenidos en algunas regiones, por productores que han incorporado tecnología a sus cultivos. Es así como en la temporada 2009/10 las 50.771 ha sembradas produjieron 1.081.349 de toneladas, con un rendimiento promedio de 21,3 ton/ha.</a:t>
          </a:r>
        </a:p>
        <a:p>
          <a:pPr marL="0" marR="0" lvl="0" indent="0" algn="just" defTabSz="914400" eaLnBrk="1" fontAlgn="auto" latinLnBrk="0" hangingPunct="1">
            <a:lnSpc>
              <a:spcPct val="114000"/>
            </a:lnSpc>
            <a:spcBef>
              <a:spcPts val="0"/>
            </a:spcBef>
            <a:spcAft>
              <a:spcPts val="0"/>
            </a:spcAft>
            <a:buClrTx/>
            <a:buSzTx/>
            <a:buFontTx/>
            <a:buNone/>
            <a:tabLst/>
            <a:defRPr/>
          </a:pPr>
          <a:endPar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14000"/>
            </a:lnSpc>
            <a:spcBef>
              <a:spcPts val="0"/>
            </a:spcBef>
            <a:spcAft>
              <a:spcPts val="0"/>
            </a:spcAft>
            <a:buClrTx/>
            <a:buSzTx/>
            <a:buFontTx/>
            <a:buNone/>
            <a:tabLst/>
            <a:defRPr/>
          </a:pPr>
          <a:r>
            <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rPr>
            <a:t>En cuanto a su distribución regional, la mayor superficie con papas (cuadro 7) en el año agrícola 2010/11 se presentó en las regiones de La Araucanía (17.757 ha), Bío Bío (9.385 ha) y Los Lagos (8.063 ha). Las mayores producciones (cuadro 8) se dieron en las regiones de La Araucanía (315.519 ton), Los Lagos (197.024 ton) y  Bío Bío (165.633 ton).  En estas tres regiones se concentra el 63% de la producción nacional. En rendimientos (cuadro 9) destacan la Región de Los Ríos (331 qqm/ha), la Región de Los Lagos (295 qqm/ha), la Región de Valparaíso (263 qqm/ha) y la Región Metropolitana (247 qqm/ha). </a:t>
          </a:r>
        </a:p>
        <a:p>
          <a:pPr marL="0" marR="0" lvl="0" indent="0" defTabSz="914400" eaLnBrk="1" fontAlgn="base" latinLnBrk="0" hangingPunct="1">
            <a:lnSpc>
              <a:spcPct val="114000"/>
            </a:lnSpc>
            <a:spcBef>
              <a:spcPts val="0"/>
            </a:spcBef>
            <a:spcAft>
              <a:spcPts val="0"/>
            </a:spcAft>
            <a:buClrTx/>
            <a:buSzTx/>
            <a:buFontTx/>
            <a:buNone/>
            <a:tabLst/>
            <a:defRPr/>
          </a:pPr>
          <a:endParaRPr kumimoji="0" lang="es-CL" sz="95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base" latinLnBrk="0" hangingPunct="1">
            <a:lnSpc>
              <a:spcPct val="114000"/>
            </a:lnSpc>
            <a:spcBef>
              <a:spcPts val="0"/>
            </a:spcBef>
            <a:spcAft>
              <a:spcPts val="0"/>
            </a:spcAft>
            <a:buClrTx/>
            <a:buSzTx/>
            <a:buFontTx/>
            <a:buNone/>
            <a:tabLst/>
            <a:defRPr/>
          </a:pPr>
          <a:r>
            <a:rPr kumimoji="0" lang="es-CL" sz="950" b="1" i="0" u="none" strike="noStrike" kern="0" cap="none" spc="0" normalizeH="0" baseline="0" noProof="0">
              <a:ln>
                <a:noFill/>
              </a:ln>
              <a:solidFill>
                <a:prstClr val="black"/>
              </a:solidFill>
              <a:effectLst/>
              <a:uLnTx/>
              <a:uFillTx/>
              <a:latin typeface="Arial" pitchFamily="34" charset="0"/>
              <a:ea typeface="+mn-ea"/>
              <a:cs typeface="Arial" pitchFamily="34" charset="0"/>
            </a:rPr>
            <a:t>PRECIO DE PAPAS</a:t>
          </a:r>
          <a:endPar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base" latinLnBrk="0" hangingPunct="1">
            <a:lnSpc>
              <a:spcPct val="114000"/>
            </a:lnSpc>
            <a:spcBef>
              <a:spcPts val="0"/>
            </a:spcBef>
            <a:spcAft>
              <a:spcPts val="0"/>
            </a:spcAft>
            <a:buClrTx/>
            <a:buSzTx/>
            <a:buFontTx/>
            <a:buNone/>
            <a:tabLst/>
            <a:defRPr/>
          </a:pPr>
          <a:endPar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14000"/>
            </a:lnSpc>
            <a:spcBef>
              <a:spcPts val="0"/>
            </a:spcBef>
            <a:spcAft>
              <a:spcPts val="0"/>
            </a:spcAft>
            <a:buClrTx/>
            <a:buSzTx/>
            <a:buFontTx/>
            <a:buNone/>
            <a:tabLst/>
            <a:defRPr/>
          </a:pPr>
          <a:r>
            <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rPr>
            <a:t>Los precios de la papa varían todos los años de acuerdo a la disponibilidad del producto en el mercado. En el año 2010 aumentó la superficie sembrada y los precios bajaron considerablemente, llegando en el mes de diciembre a un valor de $ 3.380 por envase de 50 kilos en los mercados mayoristas de Santiago, con una disminución de 42% comparado con los $ 5.863 de diciembre de 2009 (cuadro 10).</a:t>
          </a:r>
        </a:p>
        <a:p>
          <a:pPr marL="0" marR="0" lvl="0" indent="0" algn="just" defTabSz="914400" eaLnBrk="1" fontAlgn="base" latinLnBrk="0" hangingPunct="1">
            <a:lnSpc>
              <a:spcPts val="1300"/>
            </a:lnSpc>
            <a:spcBef>
              <a:spcPts val="0"/>
            </a:spcBef>
            <a:spcAft>
              <a:spcPts val="0"/>
            </a:spcAft>
            <a:buClrTx/>
            <a:buSzTx/>
            <a:buFontTx/>
            <a:buNone/>
            <a:tabLst/>
            <a:defRPr/>
          </a:pPr>
          <a:endPar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14000"/>
            </a:lnSpc>
            <a:spcBef>
              <a:spcPts val="0"/>
            </a:spcBef>
            <a:spcAft>
              <a:spcPts val="0"/>
            </a:spcAft>
            <a:buClrTx/>
            <a:buSzTx/>
            <a:buFontTx/>
            <a:buNone/>
            <a:tabLst/>
            <a:defRPr/>
          </a:pPr>
          <a:r>
            <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rPr>
            <a:t>En el año 2011 los precios en los mercados mayoristas han bajado en 15% en relación al mismo período del año anterior (cuadro 10), lo que  se condice con el aumento de la superficie sembrada y la mayor oferta del producto en los mercados. </a:t>
          </a:r>
        </a:p>
        <a:p>
          <a:pPr marL="0" marR="0" lvl="0" indent="0" algn="just" defTabSz="914400" eaLnBrk="1" fontAlgn="base" latinLnBrk="0" hangingPunct="1">
            <a:lnSpc>
              <a:spcPts val="1300"/>
            </a:lnSpc>
            <a:spcBef>
              <a:spcPts val="0"/>
            </a:spcBef>
            <a:spcAft>
              <a:spcPts val="0"/>
            </a:spcAft>
            <a:buClrTx/>
            <a:buSzTx/>
            <a:buFontTx/>
            <a:buNone/>
            <a:tabLst/>
            <a:defRPr/>
          </a:pPr>
          <a:endPar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300"/>
            </a:lnSpc>
            <a:spcBef>
              <a:spcPts val="0"/>
            </a:spcBef>
            <a:spcAft>
              <a:spcPts val="0"/>
            </a:spcAft>
            <a:buClrTx/>
            <a:buSzTx/>
            <a:buFontTx/>
            <a:buNone/>
            <a:tabLst/>
            <a:defRPr/>
          </a:pPr>
          <a:r>
            <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rPr>
            <a:t>En lo que va del año 2011, el precio del kilo de papa Desirée ha bajado tanto en supermercados como en ferias, comparado con los precios del mismo período del año anterior (cuadros 11 y 12). </a:t>
          </a:r>
        </a:p>
        <a:p>
          <a:pPr>
            <a:lnSpc>
              <a:spcPts val="1200"/>
            </a:lnSpc>
          </a:pPr>
          <a:endParaRPr lang="es-CL" sz="950" b="0" i="0" u="none" strike="noStrike">
            <a:solidFill>
              <a:schemeClr val="dk1"/>
            </a:solidFill>
            <a:latin typeface="+mn-lt"/>
            <a:ea typeface="+mn-ea"/>
            <a:cs typeface="+mn-cs"/>
          </a:endParaRPr>
        </a:p>
        <a:p>
          <a:pPr>
            <a:lnSpc>
              <a:spcPts val="1200"/>
            </a:lnSpc>
          </a:pPr>
          <a:endParaRPr lang="es-CL" sz="950" baseline="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381000</xdr:colOff>
      <xdr:row>20</xdr:row>
      <xdr:rowOff>0</xdr:rowOff>
    </xdr:from>
    <xdr:to>
      <xdr:col>5</xdr:col>
      <xdr:colOff>676275</xdr:colOff>
      <xdr:row>42</xdr:row>
      <xdr:rowOff>38100</xdr:rowOff>
    </xdr:to>
    <xdr:graphicFrame macro="">
      <xdr:nvGraphicFramePr>
        <xdr:cNvPr id="408947" name="1 Gráfico">
          <a:extLst>
            <a:ext uri="{FF2B5EF4-FFF2-40B4-BE49-F238E27FC236}">
              <a16:creationId xmlns:a16="http://schemas.microsoft.com/office/drawing/2014/main" id="{095A43D6-A119-4D58-84AE-148DB6643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0.03105</cdr:x>
      <cdr:y>0.91691</cdr:y>
    </cdr:from>
    <cdr:to>
      <cdr:x>0.79085</cdr:x>
      <cdr:y>0.98007</cdr:y>
    </cdr:to>
    <cdr:sp macro="" textlink="">
      <cdr:nvSpPr>
        <cdr:cNvPr id="2" name="2 CuadroTexto"/>
        <cdr:cNvSpPr txBox="1"/>
      </cdr:nvSpPr>
      <cdr:spPr>
        <a:xfrm xmlns:a="http://schemas.openxmlformats.org/drawingml/2006/main">
          <a:off x="154268" y="3146994"/>
          <a:ext cx="3775351" cy="216776"/>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s-CL" sz="900">
              <a:latin typeface="Arial" pitchFamily="34" charset="0"/>
              <a:cs typeface="Arial" pitchFamily="34" charset="0"/>
            </a:rPr>
            <a:t>Fuente: elaborado por Odepa con información del Ine.</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19050</xdr:colOff>
      <xdr:row>0</xdr:row>
      <xdr:rowOff>85725</xdr:rowOff>
    </xdr:from>
    <xdr:to>
      <xdr:col>7</xdr:col>
      <xdr:colOff>704850</xdr:colOff>
      <xdr:row>21</xdr:row>
      <xdr:rowOff>123825</xdr:rowOff>
    </xdr:to>
    <xdr:graphicFrame macro="">
      <xdr:nvGraphicFramePr>
        <xdr:cNvPr id="571730" name="2 Gráfico">
          <a:extLst>
            <a:ext uri="{FF2B5EF4-FFF2-40B4-BE49-F238E27FC236}">
              <a16:creationId xmlns:a16="http://schemas.microsoft.com/office/drawing/2014/main" id="{816D60FF-ECFE-4B91-920D-6D99A92D1E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0.10081</cdr:x>
      <cdr:y>0.93284</cdr:y>
    </cdr:from>
    <cdr:to>
      <cdr:x>0.29268</cdr:x>
      <cdr:y>0.99005</cdr:y>
    </cdr:to>
    <cdr:sp macro="" textlink="">
      <cdr:nvSpPr>
        <cdr:cNvPr id="2" name="2 CuadroTexto"/>
        <cdr:cNvSpPr txBox="1"/>
      </cdr:nvSpPr>
      <cdr:spPr>
        <a:xfrm xmlns:a="http://schemas.openxmlformats.org/drawingml/2006/main">
          <a:off x="590550" y="3571875"/>
          <a:ext cx="1123951" cy="219075"/>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s-CL" sz="900">
              <a:latin typeface="Arial" pitchFamily="34" charset="0"/>
              <a:cs typeface="Arial" pitchFamily="34" charset="0"/>
            </a:rPr>
            <a:t>Fuente: Odepa.</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38100</xdr:colOff>
      <xdr:row>0</xdr:row>
      <xdr:rowOff>47627</xdr:rowOff>
    </xdr:from>
    <xdr:to>
      <xdr:col>7</xdr:col>
      <xdr:colOff>714375</xdr:colOff>
      <xdr:row>58</xdr:row>
      <xdr:rowOff>104774</xdr:rowOff>
    </xdr:to>
    <xdr:sp macro="" textlink="">
      <xdr:nvSpPr>
        <xdr:cNvPr id="2" name="1 CuadroTexto">
          <a:extLst>
            <a:ext uri="{FF2B5EF4-FFF2-40B4-BE49-F238E27FC236}">
              <a16:creationId xmlns:a16="http://schemas.microsoft.com/office/drawing/2014/main" id="{50C2C0AF-4EBD-4404-BC6A-7102B0029137}"/>
            </a:ext>
          </a:extLst>
        </xdr:cNvPr>
        <xdr:cNvSpPr txBox="1"/>
      </xdr:nvSpPr>
      <xdr:spPr>
        <a:xfrm>
          <a:off x="38100" y="47627"/>
          <a:ext cx="6010275" cy="94487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ts val="1100"/>
            </a:lnSpc>
          </a:pPr>
          <a:r>
            <a:rPr lang="es-CL" sz="950" b="1">
              <a:solidFill>
                <a:schemeClr val="dk1"/>
              </a:solidFill>
              <a:latin typeface="Arial" pitchFamily="34" charset="0"/>
              <a:ea typeface="+mn-ea"/>
              <a:cs typeface="Arial" pitchFamily="34" charset="0"/>
            </a:rPr>
            <a:t>EXPORTACIONES DE HORTALIZAS Y TUBÉRCULOS FRESCOS Y PROCESADOS</a:t>
          </a:r>
        </a:p>
        <a:p>
          <a:pPr marL="0" marR="0" lvl="0" indent="0" algn="just" defTabSz="914400" eaLnBrk="1" fontAlgn="auto" latinLnBrk="0" hangingPunct="1">
            <a:lnSpc>
              <a:spcPts val="1300"/>
            </a:lnSpc>
            <a:spcBef>
              <a:spcPts val="0"/>
            </a:spcBef>
            <a:spcAft>
              <a:spcPts val="0"/>
            </a:spcAft>
            <a:buClrTx/>
            <a:buSzTx/>
            <a:buFontTx/>
            <a:buNone/>
            <a:tabLst/>
            <a:defRPr/>
          </a:pPr>
          <a:endParaRPr lang="es-CL" sz="95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300"/>
            </a:lnSpc>
            <a:spcBef>
              <a:spcPts val="0"/>
            </a:spcBef>
            <a:spcAft>
              <a:spcPts val="0"/>
            </a:spcAft>
            <a:buClrTx/>
            <a:buSzTx/>
            <a:buFontTx/>
            <a:buNone/>
            <a:tabLst/>
            <a:defRPr/>
          </a:pPr>
          <a:r>
            <a:rPr lang="es-CL" sz="950" b="0" i="0" u="none" strike="noStrike" baseline="0" noProof="0">
              <a:solidFill>
                <a:schemeClr val="dk1"/>
              </a:solidFill>
              <a:latin typeface="Arial" pitchFamily="34" charset="0"/>
              <a:ea typeface="+mn-ea"/>
              <a:cs typeface="Arial" pitchFamily="34" charset="0"/>
            </a:rPr>
            <a:t>De enero a abril de 2011 se han exportado 87.481 toneladas de hortalizas y tubérculos, por un valor de 87 millones de dólares FOB, donde los productos frescos representan un 54% en valor y los industriales, 46%. Esta participación porcentual debería ir cambiando a favor de los productos industriales a lo largo del año, por la estacionalidad de las exportaciones de productos frescos. En relación al mismo período de la temporada 2010, se podría inferir que, en general, el valor promedio de las exportaciones ha ido en ascenso en estos primeros cuatro meses del año, ya que, frente a una caída de 8% en el volumen, su valor sólo disminuyó en 2% (cuadros 13 y 14). </a:t>
          </a:r>
        </a:p>
        <a:p>
          <a:pPr marL="0" marR="0" lvl="0" indent="0" algn="just" defTabSz="914400" eaLnBrk="1" fontAlgn="auto" latinLnBrk="0" hangingPunct="1">
            <a:lnSpc>
              <a:spcPts val="1300"/>
            </a:lnSpc>
            <a:spcBef>
              <a:spcPts val="0"/>
            </a:spcBef>
            <a:spcAft>
              <a:spcPts val="0"/>
            </a:spcAft>
            <a:buClrTx/>
            <a:buSzTx/>
            <a:buFontTx/>
            <a:buNone/>
            <a:tabLst/>
            <a:defRPr/>
          </a:pPr>
          <a:endParaRPr lang="es-CL" sz="95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300"/>
            </a:lnSpc>
            <a:spcBef>
              <a:spcPts val="0"/>
            </a:spcBef>
            <a:spcAft>
              <a:spcPts val="0"/>
            </a:spcAft>
            <a:buClrTx/>
            <a:buSzTx/>
            <a:buFontTx/>
            <a:buNone/>
            <a:tabLst/>
            <a:defRPr/>
          </a:pPr>
          <a:r>
            <a:rPr lang="es-CL" sz="950" b="0" i="0" u="none" strike="noStrike" baseline="0" noProof="0">
              <a:solidFill>
                <a:schemeClr val="dk1"/>
              </a:solidFill>
              <a:latin typeface="Arial" pitchFamily="34" charset="0"/>
              <a:ea typeface="+mn-ea"/>
              <a:cs typeface="Arial" pitchFamily="34" charset="0"/>
            </a:rPr>
            <a:t>Los principales grupos de productos exportados durante el año 2011, en términos de valor, corresponden a hortalizas y tubérculos frescos (54%), pastas y pulpas (22%) y congelados (17%). Los grupos de productos que tuvieron variaciones negativas en valor y en orden de participación 2011, corresponden a pastas y pulpas (-33%), los demás preparados o conservados (-25%), y néctares y jugos (-99,8%). Las mayores variaciones positivas se observan en el grupo de productos en su estado natural (11,3%) y congelados (38%).  Es importante destacar que, a pesar de un aumento en el valor de hortalízas y tubérculos frescos, éstos presentaron una variación negativa en volumen (-2%), lo que indica un alza en el valor unitario promedio para los productos de este  grupo (cuadros 15 y 16).</a:t>
          </a:r>
        </a:p>
        <a:p>
          <a:pPr algn="just">
            <a:lnSpc>
              <a:spcPts val="1100"/>
            </a:lnSpc>
          </a:pPr>
          <a:endParaRPr lang="es-CL" sz="950">
            <a:solidFill>
              <a:schemeClr val="dk1"/>
            </a:solidFill>
            <a:latin typeface="Arial" pitchFamily="34" charset="0"/>
            <a:ea typeface="+mn-ea"/>
            <a:cs typeface="Arial" pitchFamily="34" charset="0"/>
          </a:endParaRPr>
        </a:p>
        <a:p>
          <a:pPr algn="just">
            <a:lnSpc>
              <a:spcPts val="1100"/>
            </a:lnSpc>
          </a:pPr>
          <a:r>
            <a:rPr lang="es-CL" sz="950" b="1">
              <a:solidFill>
                <a:schemeClr val="dk1"/>
              </a:solidFill>
              <a:latin typeface="Arial" pitchFamily="34" charset="0"/>
              <a:ea typeface="+mn-ea"/>
              <a:cs typeface="Arial" pitchFamily="34" charset="0"/>
            </a:rPr>
            <a:t>Hortalizas y tubérculos frescos</a:t>
          </a:r>
        </a:p>
        <a:p>
          <a:pPr marL="0" marR="0" lvl="0" indent="0" algn="l" defTabSz="914400" eaLnBrk="1" fontAlgn="auto" latinLnBrk="0" hangingPunct="1">
            <a:lnSpc>
              <a:spcPts val="1000"/>
            </a:lnSpc>
            <a:spcBef>
              <a:spcPts val="0"/>
            </a:spcBef>
            <a:spcAft>
              <a:spcPts val="0"/>
            </a:spcAft>
            <a:buClrTx/>
            <a:buSzTx/>
            <a:buFontTx/>
            <a:buNone/>
            <a:tabLst/>
            <a:defRPr/>
          </a:pPr>
          <a:endParaRPr lang="es-CL" sz="95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300"/>
            </a:lnSpc>
            <a:spcBef>
              <a:spcPts val="0"/>
            </a:spcBef>
            <a:spcAft>
              <a:spcPts val="0"/>
            </a:spcAft>
            <a:buClrTx/>
            <a:buSzTx/>
            <a:buFontTx/>
            <a:buNone/>
            <a:tabLst/>
            <a:defRPr/>
          </a:pPr>
          <a:r>
            <a:rPr lang="es-CL" sz="950" b="0" i="0" u="none" strike="noStrike" baseline="0" noProof="0">
              <a:solidFill>
                <a:schemeClr val="dk1"/>
              </a:solidFill>
              <a:latin typeface="Arial" pitchFamily="34" charset="0"/>
              <a:ea typeface="+mn-ea"/>
              <a:cs typeface="Arial" pitchFamily="34" charset="0"/>
            </a:rPr>
            <a:t>De enero a abril de 2011 se observa que la cantidad de cebollas exportadas representa un 85% de las exportaciones de hortalizas frescas, mientras que los ajos son un 11%. Esto contrasta con la participación en valor, en que las cebollas tienen un 52% y los ajos un 43%, lo que indica que el ajo alcanza un mayor valor por kilo en comparación con la cebolla. Es importante destacar el aumento de las exportaciones de ajo tanto en volumen (45%) como en valor (47%), las cuales al mes de abril ya han sobrepasado el total exportado en el año 2010. También se observan aumentos importantes en volumen y valor en las exportaciones de zanahorias y nabos, sobrepasando ampliamente las exportaciones totales del año 2010. Por el contrario, se observa una disminución significativa de las exportaciones en volumen y valor de tomate fresco (-99 % y -97%) y frutos del género </a:t>
          </a:r>
          <a:r>
            <a:rPr lang="es-CL" sz="950" b="0" i="1" u="none" strike="noStrike" baseline="0" noProof="0">
              <a:solidFill>
                <a:schemeClr val="dk1"/>
              </a:solidFill>
              <a:latin typeface="Arial" pitchFamily="34" charset="0"/>
              <a:ea typeface="+mn-ea"/>
              <a:cs typeface="Arial" pitchFamily="34" charset="0"/>
            </a:rPr>
            <a:t>Capsicum </a:t>
          </a:r>
          <a:r>
            <a:rPr lang="es-CL" sz="950" b="0" i="0" u="none" strike="noStrike" baseline="0" noProof="0">
              <a:solidFill>
                <a:schemeClr val="dk1"/>
              </a:solidFill>
              <a:latin typeface="Arial" pitchFamily="34" charset="0"/>
              <a:ea typeface="+mn-ea"/>
              <a:cs typeface="Arial" pitchFamily="34" charset="0"/>
            </a:rPr>
            <a:t>(-78% y -82%). La caída de estos últimos podría estar explicada, en parte, por la variación de la superficie entre 2010 y 2009 estimada por el INE, que indica que se presentó una baja de 33% en la superficie de ají. Las exportaciones de papas en su estado fresco presentan también una disminución importante hasta abril de 2011, pasando de 199.525 kilos en 2010 a sólo 1.000 kilos en 2011, con una baja de 99,5% (cuadro 17).</a:t>
          </a:r>
        </a:p>
        <a:p>
          <a:pPr marL="0" marR="0" lvl="0" indent="0" algn="just" defTabSz="914400" eaLnBrk="1" fontAlgn="auto" latinLnBrk="0" hangingPunct="1">
            <a:lnSpc>
              <a:spcPts val="1300"/>
            </a:lnSpc>
            <a:spcBef>
              <a:spcPts val="0"/>
            </a:spcBef>
            <a:spcAft>
              <a:spcPts val="0"/>
            </a:spcAft>
            <a:buClrTx/>
            <a:buSzTx/>
            <a:buFontTx/>
            <a:buNone/>
            <a:tabLst/>
            <a:defRPr/>
          </a:pPr>
          <a:endParaRPr lang="es-CL" sz="95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300"/>
            </a:lnSpc>
            <a:spcBef>
              <a:spcPts val="0"/>
            </a:spcBef>
            <a:spcAft>
              <a:spcPts val="0"/>
            </a:spcAft>
            <a:buClrTx/>
            <a:buSzTx/>
            <a:buFontTx/>
            <a:buNone/>
            <a:tabLst/>
            <a:defRPr/>
          </a:pPr>
          <a:r>
            <a:rPr lang="es-CL" sz="950" b="0" i="0" u="none" strike="noStrike" baseline="0" noProof="0">
              <a:solidFill>
                <a:schemeClr val="dk1"/>
              </a:solidFill>
              <a:latin typeface="Arial" pitchFamily="34" charset="0"/>
              <a:ea typeface="+mn-ea"/>
              <a:cs typeface="Arial" pitchFamily="34" charset="0"/>
            </a:rPr>
            <a:t>Los principales destinos de las exportaciones de hortalizas y tubérculos frescos en lo que va del año 2011 (medidos en valor) corresponden a España (25%), México (21%) y EE.UU. (16%) (cuadro 19).  Al comparar las exportaciones de enero a abril del año 2011 con el mismo período del año 2010, se observa un importante aumento de las exportaciones a España (82%), debido principalmente al aumento de los envíos de ajos (más de 200% en valor) y de cebollas frescas y, con menor incidencia, al inicio de exportaciones de las demás achicorias y radicchios. En cuanto a las exportaciones a EE.UU., se observa una baja de 23% en el valor de las exportaciones de hortalizas frescas, resultado del menor envío de cebollas (26%), las cuales representan un 90% de las exportaciones de hortalizas frescas a este país. </a:t>
          </a:r>
        </a:p>
        <a:p>
          <a:pPr marL="0" marR="0" lvl="0" indent="0" algn="just" defTabSz="914400" eaLnBrk="1" fontAlgn="auto" latinLnBrk="0" hangingPunct="1">
            <a:lnSpc>
              <a:spcPts val="1300"/>
            </a:lnSpc>
            <a:spcBef>
              <a:spcPts val="0"/>
            </a:spcBef>
            <a:spcAft>
              <a:spcPts val="0"/>
            </a:spcAft>
            <a:buClrTx/>
            <a:buSzTx/>
            <a:buFontTx/>
            <a:buNone/>
            <a:tabLst/>
            <a:defRPr/>
          </a:pPr>
          <a:endParaRPr lang="es-CL" sz="95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300"/>
            </a:lnSpc>
            <a:spcBef>
              <a:spcPts val="0"/>
            </a:spcBef>
            <a:spcAft>
              <a:spcPts val="0"/>
            </a:spcAft>
            <a:buClrTx/>
            <a:buSzTx/>
            <a:buFontTx/>
            <a:buNone/>
            <a:tabLst/>
            <a:defRPr/>
          </a:pPr>
          <a:r>
            <a:rPr lang="es-CL" sz="950" b="0" i="0" u="none" strike="noStrike" baseline="0" noProof="0">
              <a:solidFill>
                <a:schemeClr val="dk1"/>
              </a:solidFill>
              <a:latin typeface="Arial" pitchFamily="34" charset="0"/>
              <a:ea typeface="+mn-ea"/>
              <a:cs typeface="Arial" pitchFamily="34" charset="0"/>
            </a:rPr>
            <a:t>La Región del Libertador Bernardo O'Higgins es la región que tiene la mayor participación en las exportaciones totales de hortalizas y tubérculos frescos. En lo que va del año 2011 muestra una participación de 46%, con un incremento de 24% en comparación con el mismo período de 2010 (cuadro 21). Esta variación corresponde al aumento de 75% en las exportaciones de ajos, producto que representa el 50% de las exportaciones de hortalizas y tubérculos en su estado fresco de esta región. </a:t>
          </a:r>
        </a:p>
        <a:p>
          <a:pPr algn="just">
            <a:lnSpc>
              <a:spcPts val="1200"/>
            </a:lnSpc>
          </a:pPr>
          <a:endParaRPr lang="es-CL" sz="1050">
            <a:solidFill>
              <a:schemeClr val="dk1"/>
            </a:solidFill>
            <a:latin typeface="Arial" pitchFamily="34" charset="0"/>
            <a:ea typeface="+mn-ea"/>
            <a:cs typeface="Arial" pitchFamily="34" charset="0"/>
          </a:endParaRPr>
        </a:p>
        <a:p>
          <a:pPr algn="just" fontAlgn="base">
            <a:lnSpc>
              <a:spcPts val="1200"/>
            </a:lnSpc>
          </a:pPr>
          <a:endParaRPr lang="es-CL" sz="1050" b="1" baseline="0">
            <a:solidFill>
              <a:schemeClr val="dk1"/>
            </a:solidFill>
            <a:latin typeface="Arial" pitchFamily="34" charset="0"/>
            <a:ea typeface="+mn-ea"/>
            <a:cs typeface="Arial" pitchFamily="34" charset="0"/>
          </a:endParaRPr>
        </a:p>
        <a:p>
          <a:pPr algn="just">
            <a:lnSpc>
              <a:spcPts val="1100"/>
            </a:lnSpc>
          </a:pPr>
          <a:endParaRPr lang="es-CL"/>
        </a:p>
        <a:p>
          <a:pPr algn="just">
            <a:lnSpc>
              <a:spcPts val="1100"/>
            </a:lnSpc>
          </a:pPr>
          <a:endParaRPr lang="es-CL" sz="1100">
            <a:solidFill>
              <a:schemeClr val="dk1"/>
            </a:solidFill>
            <a:latin typeface="+mn-lt"/>
            <a:ea typeface="+mn-ea"/>
            <a:cs typeface="+mn-cs"/>
          </a:endParaRPr>
        </a:p>
        <a:p>
          <a:pPr algn="just">
            <a:lnSpc>
              <a:spcPts val="1100"/>
            </a:lnSpc>
          </a:pPr>
          <a:endParaRPr lang="es-CL" sz="1100">
            <a:solidFill>
              <a:schemeClr val="dk1"/>
            </a:solidFill>
            <a:latin typeface="+mn-lt"/>
            <a:ea typeface="+mn-ea"/>
            <a:cs typeface="+mn-cs"/>
          </a:endParaRPr>
        </a:p>
        <a:p>
          <a:pPr algn="just">
            <a:lnSpc>
              <a:spcPts val="1100"/>
            </a:lnSpc>
          </a:pPr>
          <a:endParaRPr lang="es-CL" sz="1100">
            <a:solidFill>
              <a:schemeClr val="dk1"/>
            </a:solidFill>
            <a:latin typeface="+mn-lt"/>
            <a:ea typeface="+mn-ea"/>
            <a:cs typeface="+mn-cs"/>
          </a:endParaRPr>
        </a:p>
        <a:p>
          <a:pPr algn="just">
            <a:lnSpc>
              <a:spcPts val="1100"/>
            </a:lnSpc>
          </a:pPr>
          <a:endParaRPr lang="es-CL" sz="1100">
            <a:solidFill>
              <a:schemeClr val="dk1"/>
            </a:solidFill>
            <a:latin typeface="+mn-lt"/>
            <a:ea typeface="+mn-ea"/>
            <a:cs typeface="+mn-cs"/>
          </a:endParaRPr>
        </a:p>
        <a:p>
          <a:pPr algn="just">
            <a:lnSpc>
              <a:spcPts val="1100"/>
            </a:lnSpc>
          </a:pPr>
          <a:endParaRPr lang="es-CL" sz="1100">
            <a:solidFill>
              <a:schemeClr val="dk1"/>
            </a:solidFill>
            <a:latin typeface="+mn-lt"/>
            <a:ea typeface="+mn-ea"/>
            <a:cs typeface="+mn-cs"/>
          </a:endParaRPr>
        </a:p>
        <a:p>
          <a:pPr algn="just">
            <a:lnSpc>
              <a:spcPts val="1100"/>
            </a:lnSpc>
          </a:pPr>
          <a:endParaRPr lang="es-CL" sz="1100">
            <a:solidFill>
              <a:schemeClr val="dk1"/>
            </a:solidFill>
            <a:latin typeface="+mn-lt"/>
            <a:ea typeface="+mn-ea"/>
            <a:cs typeface="+mn-cs"/>
          </a:endParaRPr>
        </a:p>
      </xdr:txBody>
    </xdr:sp>
    <xdr:clientData/>
  </xdr:twoCellAnchor>
  <xdr:twoCellAnchor>
    <xdr:from>
      <xdr:col>0</xdr:col>
      <xdr:colOff>66674</xdr:colOff>
      <xdr:row>61</xdr:row>
      <xdr:rowOff>95250</xdr:rowOff>
    </xdr:from>
    <xdr:to>
      <xdr:col>7</xdr:col>
      <xdr:colOff>704850</xdr:colOff>
      <xdr:row>103</xdr:row>
      <xdr:rowOff>28575</xdr:rowOff>
    </xdr:to>
    <xdr:sp macro="" textlink="">
      <xdr:nvSpPr>
        <xdr:cNvPr id="3" name="2 CuadroTexto">
          <a:extLst>
            <a:ext uri="{FF2B5EF4-FFF2-40B4-BE49-F238E27FC236}">
              <a16:creationId xmlns:a16="http://schemas.microsoft.com/office/drawing/2014/main" id="{26234B61-FBE7-449E-B08D-112D0E2C82AB}"/>
            </a:ext>
          </a:extLst>
        </xdr:cNvPr>
        <xdr:cNvSpPr txBox="1"/>
      </xdr:nvSpPr>
      <xdr:spPr>
        <a:xfrm>
          <a:off x="66674" y="9972675"/>
          <a:ext cx="5972176" cy="673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CL" sz="950" b="1">
              <a:solidFill>
                <a:schemeClr val="dk1"/>
              </a:solidFill>
              <a:latin typeface="Arial" pitchFamily="34" charset="0"/>
              <a:ea typeface="+mn-ea"/>
              <a:cs typeface="Arial" pitchFamily="34" charset="0"/>
            </a:rPr>
            <a:t>Hortalizas y tubérculos procesados</a:t>
          </a:r>
          <a:endParaRPr lang="es-CL" sz="950">
            <a:latin typeface="Arial" pitchFamily="34" charset="0"/>
            <a:cs typeface="Arial" pitchFamily="34" charset="0"/>
          </a:endParaRPr>
        </a:p>
        <a:p>
          <a:pPr marL="0" marR="0" lvl="0" indent="0" algn="just" defTabSz="914400" eaLnBrk="1" fontAlgn="auto" latinLnBrk="0" hangingPunct="1">
            <a:lnSpc>
              <a:spcPts val="1300"/>
            </a:lnSpc>
            <a:spcBef>
              <a:spcPts val="0"/>
            </a:spcBef>
            <a:spcAft>
              <a:spcPts val="0"/>
            </a:spcAft>
            <a:buClrTx/>
            <a:buSzTx/>
            <a:buFontTx/>
            <a:buNone/>
            <a:tabLst/>
            <a:defRPr/>
          </a:pPr>
          <a:endParaRPr lang="es-CL" sz="95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300"/>
            </a:lnSpc>
            <a:spcBef>
              <a:spcPts val="0"/>
            </a:spcBef>
            <a:spcAft>
              <a:spcPts val="0"/>
            </a:spcAft>
            <a:buClrTx/>
            <a:buSzTx/>
            <a:buFontTx/>
            <a:buNone/>
            <a:tabLst/>
            <a:defRPr/>
          </a:pPr>
          <a:r>
            <a:rPr lang="es-CL" sz="1100" b="0" i="0" baseline="0">
              <a:solidFill>
                <a:schemeClr val="dk1"/>
              </a:solidFill>
              <a:latin typeface="+mn-lt"/>
              <a:ea typeface="+mn-ea"/>
              <a:cs typeface="+mn-cs"/>
            </a:rPr>
            <a:t>Purés y jugos de tomate son l</a:t>
          </a:r>
          <a:r>
            <a:rPr lang="es-CL" sz="950" b="0" i="0" u="none" strike="noStrike" baseline="0" noProof="0">
              <a:solidFill>
                <a:schemeClr val="dk1"/>
              </a:solidFill>
              <a:latin typeface="Arial" pitchFamily="34" charset="0"/>
              <a:ea typeface="+mn-ea"/>
              <a:cs typeface="Arial" pitchFamily="34" charset="0"/>
            </a:rPr>
            <a:t>as hortalizas procesadas que tienen la mayor participación en las exportaciones de enero a abril de 2011, y representan un 64% del volumen y un 45% del valor total. Sin embargo, a abril de 2011 se observa una disminución importante en volumen y valor de casi todos los grupos de productos derivados del tomate industrial, como purés y jugos de tomate (-29% y -34%), ketchup y demás salsas de tomate ( -18% y -23%), tomates en conserva (-95% y -96%) y jugos de tomate sin fermentar (-99,8% y -99%). Los tomates en trozos o rodajas, triturados o pulverizados y secos, en cambio, han aumentado sus exportaciones en 229% en volumen y 324% en valor, reflejando un alza en su precio unitario, lo que podría explicar su aumento (cuadro 18). </a:t>
          </a:r>
        </a:p>
        <a:p>
          <a:pPr marL="0" marR="0" lvl="0" indent="0" algn="just" defTabSz="914400" eaLnBrk="1" fontAlgn="auto" latinLnBrk="0" hangingPunct="1">
            <a:lnSpc>
              <a:spcPts val="1300"/>
            </a:lnSpc>
            <a:spcBef>
              <a:spcPts val="0"/>
            </a:spcBef>
            <a:spcAft>
              <a:spcPts val="0"/>
            </a:spcAft>
            <a:buClrTx/>
            <a:buSzTx/>
            <a:buFontTx/>
            <a:buNone/>
            <a:tabLst/>
            <a:defRPr/>
          </a:pPr>
          <a:endParaRPr lang="es-CL" sz="95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300"/>
            </a:lnSpc>
            <a:spcBef>
              <a:spcPts val="0"/>
            </a:spcBef>
            <a:spcAft>
              <a:spcPts val="0"/>
            </a:spcAft>
            <a:buClrTx/>
            <a:buSzTx/>
            <a:buFontTx/>
            <a:buNone/>
            <a:tabLst/>
            <a:defRPr/>
          </a:pPr>
          <a:r>
            <a:rPr lang="es-CL" sz="950" b="0" i="0" u="none" strike="noStrike" baseline="0" noProof="0">
              <a:solidFill>
                <a:schemeClr val="dk1"/>
              </a:solidFill>
              <a:latin typeface="Arial" pitchFamily="34" charset="0"/>
              <a:ea typeface="+mn-ea"/>
              <a:cs typeface="Arial" pitchFamily="34" charset="0"/>
            </a:rPr>
            <a:t>En lo que va del año 2011, también se observan aumentos importantes de los volúmenes exportados de ajo, incluso en trozos o rodajas, triturados o pulverizados, secos (225%); de harina, sémola y polvo de papas (678%), y de puerros (997%), en comparación al mismo período del2010 (cuadro 18). </a:t>
          </a:r>
        </a:p>
        <a:p>
          <a:pPr marL="0" marR="0" lvl="0" indent="0" algn="just" defTabSz="914400" eaLnBrk="1" fontAlgn="auto" latinLnBrk="0" hangingPunct="1">
            <a:lnSpc>
              <a:spcPts val="1300"/>
            </a:lnSpc>
            <a:spcBef>
              <a:spcPts val="0"/>
            </a:spcBef>
            <a:spcAft>
              <a:spcPts val="0"/>
            </a:spcAft>
            <a:buClrTx/>
            <a:buSzTx/>
            <a:buFontTx/>
            <a:buNone/>
            <a:tabLst/>
            <a:defRPr/>
          </a:pPr>
          <a:endParaRPr lang="es-CL" sz="95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300"/>
            </a:lnSpc>
            <a:spcBef>
              <a:spcPts val="0"/>
            </a:spcBef>
            <a:spcAft>
              <a:spcPts val="0"/>
            </a:spcAft>
            <a:buClrTx/>
            <a:buSzTx/>
            <a:buFontTx/>
            <a:buNone/>
            <a:tabLst/>
            <a:defRPr/>
          </a:pPr>
          <a:r>
            <a:rPr lang="es-CL" sz="950" noProof="0">
              <a:solidFill>
                <a:schemeClr val="dk1"/>
              </a:solidFill>
              <a:latin typeface="Arial" pitchFamily="34" charset="0"/>
              <a:ea typeface="+mn-ea"/>
              <a:cs typeface="Arial" pitchFamily="34" charset="0"/>
            </a:rPr>
            <a:t>Los principales destinos de las exportaciones de hortalizas y tubérculos procesados en lo que va del año 2011, según</a:t>
          </a:r>
          <a:r>
            <a:rPr lang="es-CL" sz="950" baseline="0" noProof="0">
              <a:solidFill>
                <a:schemeClr val="dk1"/>
              </a:solidFill>
              <a:latin typeface="Arial" pitchFamily="34" charset="0"/>
              <a:ea typeface="+mn-ea"/>
              <a:cs typeface="Arial" pitchFamily="34" charset="0"/>
            </a:rPr>
            <a:t> su</a:t>
          </a:r>
          <a:r>
            <a:rPr lang="es-CL" sz="950" noProof="0">
              <a:solidFill>
                <a:schemeClr val="dk1"/>
              </a:solidFill>
              <a:latin typeface="Arial" pitchFamily="34" charset="0"/>
              <a:ea typeface="+mn-ea"/>
              <a:cs typeface="Arial" pitchFamily="34" charset="0"/>
            </a:rPr>
            <a:t> valor, corresponden a Venezuela (13%), Colombia (13%) y EE.UU. (12%), observándose una disminución significativa de las exportaciones a Brasil (-81%), debido principalmente a </a:t>
          </a:r>
          <a:r>
            <a:rPr lang="es-CL" sz="1100">
              <a:solidFill>
                <a:schemeClr val="dk1"/>
              </a:solidFill>
              <a:latin typeface="+mn-lt"/>
              <a:ea typeface="+mn-ea"/>
              <a:cs typeface="+mn-cs"/>
            </a:rPr>
            <a:t>envíos de purés y jugos de tomate</a:t>
          </a:r>
          <a:r>
            <a:rPr lang="es-CL" sz="950" noProof="0">
              <a:solidFill>
                <a:schemeClr val="dk1"/>
              </a:solidFill>
              <a:latin typeface="Arial" pitchFamily="34" charset="0"/>
              <a:ea typeface="+mn-ea"/>
              <a:cs typeface="Arial" pitchFamily="34" charset="0"/>
            </a:rPr>
            <a:t> menores en más de 80%. Este producto tiene, </a:t>
          </a:r>
          <a:r>
            <a:rPr lang="es-CL" sz="950">
              <a:solidFill>
                <a:schemeClr val="dk1"/>
              </a:solidFill>
              <a:latin typeface="Arial" pitchFamily="34" charset="0"/>
              <a:ea typeface="+mn-ea"/>
              <a:cs typeface="Arial" pitchFamily="34" charset="0"/>
            </a:rPr>
            <a:t>actualmente, </a:t>
          </a:r>
          <a:r>
            <a:rPr lang="es-CL" sz="950" noProof="0">
              <a:solidFill>
                <a:schemeClr val="dk1"/>
              </a:solidFill>
              <a:latin typeface="Arial" pitchFamily="34" charset="0"/>
              <a:ea typeface="+mn-ea"/>
              <a:cs typeface="Arial" pitchFamily="34" charset="0"/>
            </a:rPr>
            <a:t>una participación superior a 50% en las exportaciones de hortalizas procesadas a este país </a:t>
          </a:r>
          <a:r>
            <a:rPr lang="es-CL" sz="950">
              <a:solidFill>
                <a:schemeClr val="dk1"/>
              </a:solidFill>
              <a:latin typeface="Arial" pitchFamily="34" charset="0"/>
              <a:ea typeface="+mn-ea"/>
              <a:cs typeface="Arial" pitchFamily="34" charset="0"/>
            </a:rPr>
            <a:t>(cuadro 20).</a:t>
          </a:r>
          <a:endParaRPr lang="es-CL" sz="950" noProof="0">
            <a:solidFill>
              <a:schemeClr val="dk1"/>
            </a:solidFill>
            <a:latin typeface="Arial" pitchFamily="34" charset="0"/>
            <a:ea typeface="+mn-ea"/>
            <a:cs typeface="Arial" pitchFamily="34" charset="0"/>
          </a:endParaRPr>
        </a:p>
        <a:p>
          <a:pPr algn="just">
            <a:lnSpc>
              <a:spcPts val="1300"/>
            </a:lnSpc>
          </a:pPr>
          <a:endParaRPr lang="es-CL" sz="950">
            <a:solidFill>
              <a:schemeClr val="dk1"/>
            </a:solidFill>
            <a:latin typeface="Arial" pitchFamily="34" charset="0"/>
            <a:ea typeface="+mn-ea"/>
            <a:cs typeface="Arial" pitchFamily="34" charset="0"/>
          </a:endParaRPr>
        </a:p>
        <a:p>
          <a:pPr algn="just">
            <a:lnSpc>
              <a:spcPts val="1300"/>
            </a:lnSpc>
          </a:pPr>
          <a:r>
            <a:rPr lang="es-CL" sz="950">
              <a:solidFill>
                <a:schemeClr val="dk1"/>
              </a:solidFill>
              <a:latin typeface="Arial" pitchFamily="34" charset="0"/>
              <a:ea typeface="+mn-ea"/>
              <a:cs typeface="Arial" pitchFamily="34" charset="0"/>
            </a:rPr>
            <a:t>La Región del Maule es la región que tiene la mayor participación en las exportaciones de productos hortícolas procesados (cuadro 22). En lo que va del año 2011 muestra una participación de 36%, con una disminución de 35% en relación al mismo cuatrimestre del año anterior, que responde principalmente a una baja de 45% en purés y jugos de tomate, producto que tiene una participación de más de 70% en las exportaciones de hortalizas procesadas de esta región.</a:t>
          </a:r>
        </a:p>
        <a:p>
          <a:pPr>
            <a:lnSpc>
              <a:spcPts val="1400"/>
            </a:lnSpc>
          </a:pPr>
          <a:endParaRPr lang="es-CL" sz="950">
            <a:solidFill>
              <a:schemeClr val="dk1"/>
            </a:solidFill>
            <a:latin typeface="Arial" pitchFamily="34" charset="0"/>
            <a:ea typeface="+mn-ea"/>
            <a:cs typeface="Arial" pitchFamily="34" charset="0"/>
          </a:endParaRPr>
        </a:p>
        <a:p>
          <a:pPr>
            <a:lnSpc>
              <a:spcPts val="1300"/>
            </a:lnSpc>
          </a:pPr>
          <a:endParaRPr lang="es-CL" sz="950">
            <a:solidFill>
              <a:schemeClr val="dk1"/>
            </a:solidFill>
            <a:latin typeface="Arial" pitchFamily="34" charset="0"/>
            <a:ea typeface="+mn-ea"/>
            <a:cs typeface="Arial"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0</xdr:row>
      <xdr:rowOff>47626</xdr:rowOff>
    </xdr:from>
    <xdr:to>
      <xdr:col>7</xdr:col>
      <xdr:colOff>714375</xdr:colOff>
      <xdr:row>54</xdr:row>
      <xdr:rowOff>85726</xdr:rowOff>
    </xdr:to>
    <xdr:sp macro="" textlink="">
      <xdr:nvSpPr>
        <xdr:cNvPr id="2" name="1 CuadroTexto">
          <a:extLst>
            <a:ext uri="{FF2B5EF4-FFF2-40B4-BE49-F238E27FC236}">
              <a16:creationId xmlns:a16="http://schemas.microsoft.com/office/drawing/2014/main" id="{1BFEE242-A710-4C76-BBB3-F3A85929A4B2}"/>
            </a:ext>
          </a:extLst>
        </xdr:cNvPr>
        <xdr:cNvSpPr txBox="1"/>
      </xdr:nvSpPr>
      <xdr:spPr>
        <a:xfrm>
          <a:off x="38100" y="47626"/>
          <a:ext cx="6010275" cy="1032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ts val="1300"/>
            </a:lnSpc>
          </a:pPr>
          <a:r>
            <a:rPr lang="es-CL" sz="1000" b="1">
              <a:solidFill>
                <a:schemeClr val="dk1"/>
              </a:solidFill>
              <a:latin typeface="Arial" pitchFamily="34" charset="0"/>
              <a:ea typeface="+mn-ea"/>
              <a:cs typeface="Arial" pitchFamily="34" charset="0"/>
            </a:rPr>
            <a:t>IMPORTACIONES DE HORTALIZAS Y TUBÉRCULOS FRESCOS Y PROCESADOS</a:t>
          </a:r>
        </a:p>
        <a:p>
          <a:pPr algn="just">
            <a:lnSpc>
              <a:spcPts val="1300"/>
            </a:lnSpc>
          </a:pPr>
          <a:endParaRPr lang="es-CL" sz="900">
            <a:solidFill>
              <a:schemeClr val="dk1"/>
            </a:solidFill>
            <a:latin typeface="Arial" pitchFamily="34" charset="0"/>
            <a:ea typeface="+mn-ea"/>
            <a:cs typeface="Arial" pitchFamily="34" charset="0"/>
          </a:endParaRPr>
        </a:p>
        <a:p>
          <a:pPr marL="0" marR="0" indent="0" algn="just" defTabSz="914400" eaLnBrk="1" fontAlgn="auto" latinLnBrk="0" hangingPunct="1">
            <a:lnSpc>
              <a:spcPts val="1300"/>
            </a:lnSpc>
            <a:spcBef>
              <a:spcPts val="0"/>
            </a:spcBef>
            <a:spcAft>
              <a:spcPts val="0"/>
            </a:spcAft>
            <a:buClrTx/>
            <a:buSzTx/>
            <a:buFontTx/>
            <a:buNone/>
            <a:tabLst/>
            <a:defRPr/>
          </a:pPr>
          <a:r>
            <a:rPr lang="es-CL" sz="950">
              <a:solidFill>
                <a:schemeClr val="dk1"/>
              </a:solidFill>
              <a:latin typeface="Arial" pitchFamily="34" charset="0"/>
              <a:ea typeface="+mn-ea"/>
              <a:cs typeface="Arial" pitchFamily="34" charset="0"/>
            </a:rPr>
            <a:t>En los primeros cuatro meses del año 2011 se observa una caída de 8% en el volumen de hortalizas y tubérculos importados en relación al mismo período de 2010; sin embargo, se presenta un aumento de 17% en el valor, lo que indica un mayor valor unitario promedio de los productos importados. La mayor parte de estas importaciones corresponde a productos procesados (88% en volumen y 91% en valor) (cuadros 23 y 24). </a:t>
          </a:r>
        </a:p>
        <a:p>
          <a:pPr algn="just">
            <a:lnSpc>
              <a:spcPts val="1200"/>
            </a:lnSpc>
          </a:pPr>
          <a:endParaRPr lang="es-CL" sz="950">
            <a:solidFill>
              <a:schemeClr val="dk1"/>
            </a:solidFill>
            <a:latin typeface="Arial" pitchFamily="34" charset="0"/>
            <a:ea typeface="+mn-ea"/>
            <a:cs typeface="Arial" pitchFamily="34" charset="0"/>
          </a:endParaRPr>
        </a:p>
        <a:p>
          <a:pPr marL="0" marR="0" indent="0" algn="just" defTabSz="914400" eaLnBrk="1" fontAlgn="auto" latinLnBrk="0" hangingPunct="1">
            <a:lnSpc>
              <a:spcPts val="1200"/>
            </a:lnSpc>
            <a:spcBef>
              <a:spcPts val="0"/>
            </a:spcBef>
            <a:spcAft>
              <a:spcPts val="0"/>
            </a:spcAft>
            <a:buClrTx/>
            <a:buSzTx/>
            <a:buFontTx/>
            <a:buNone/>
            <a:tabLst/>
            <a:defRPr/>
          </a:pPr>
          <a:r>
            <a:rPr lang="es-CL" sz="950">
              <a:solidFill>
                <a:schemeClr val="dk1"/>
              </a:solidFill>
              <a:latin typeface="Arial" pitchFamily="34" charset="0"/>
              <a:ea typeface="+mn-ea"/>
              <a:cs typeface="Arial" pitchFamily="34" charset="0"/>
            </a:rPr>
            <a:t>La caída en los volúmenes importados de hortalizas y tubérculos se debe mayoritariamente</a:t>
          </a:r>
          <a:r>
            <a:rPr lang="es-CL" sz="950" baseline="0">
              <a:solidFill>
                <a:schemeClr val="dk1"/>
              </a:solidFill>
              <a:latin typeface="Arial" pitchFamily="34" charset="0"/>
              <a:ea typeface="+mn-ea"/>
              <a:cs typeface="Arial" pitchFamily="34" charset="0"/>
            </a:rPr>
            <a:t> </a:t>
          </a:r>
          <a:r>
            <a:rPr lang="es-CL" sz="950">
              <a:solidFill>
                <a:schemeClr val="dk1"/>
              </a:solidFill>
              <a:latin typeface="Arial" pitchFamily="34" charset="0"/>
              <a:ea typeface="+mn-ea"/>
              <a:cs typeface="Arial" pitchFamily="34" charset="0"/>
            </a:rPr>
            <a:t>a una baja en el volumen importado de productos frescos (-41%), principalmente por menores importaciones de ajos, lo que indicaría un mayor abastecimiento a nivel nacional de esta hortaliza en los primeros cuatro meses de 2011. También esta caída de las importaciones es producto de una baja de 46% en la importación de pastas y pulpas. Por otro lado, los deshidratados</a:t>
          </a:r>
          <a:r>
            <a:rPr lang="es-CL" sz="950" baseline="0">
              <a:solidFill>
                <a:schemeClr val="dk1"/>
              </a:solidFill>
              <a:latin typeface="Arial" pitchFamily="34" charset="0"/>
              <a:ea typeface="+mn-ea"/>
              <a:cs typeface="Arial" pitchFamily="34" charset="0"/>
            </a:rPr>
            <a:t> y l</a:t>
          </a:r>
          <a:r>
            <a:rPr lang="es-CL" sz="950">
              <a:solidFill>
                <a:schemeClr val="dk1"/>
              </a:solidFill>
              <a:latin typeface="Arial" pitchFamily="34" charset="0"/>
              <a:ea typeface="+mn-ea"/>
              <a:cs typeface="Arial" pitchFamily="34" charset="0"/>
            </a:rPr>
            <a:t>os néctares y jugos aumentaron en volumen (23% y 112%) en relación al mismo período del año 2010 (cuadro 25). </a:t>
          </a:r>
        </a:p>
        <a:p>
          <a:pPr marL="0" marR="0" indent="0" algn="just" defTabSz="914400" eaLnBrk="1" fontAlgn="auto" latinLnBrk="0" hangingPunct="1">
            <a:lnSpc>
              <a:spcPts val="1300"/>
            </a:lnSpc>
            <a:spcBef>
              <a:spcPts val="0"/>
            </a:spcBef>
            <a:spcAft>
              <a:spcPts val="0"/>
            </a:spcAft>
            <a:buClrTx/>
            <a:buSzTx/>
            <a:buFontTx/>
            <a:buNone/>
            <a:tabLst/>
            <a:defRPr/>
          </a:pPr>
          <a:endParaRPr lang="es-CL" sz="950">
            <a:solidFill>
              <a:schemeClr val="dk1"/>
            </a:solidFill>
            <a:latin typeface="Arial" pitchFamily="34" charset="0"/>
            <a:ea typeface="+mn-ea"/>
            <a:cs typeface="Arial" pitchFamily="34" charset="0"/>
          </a:endParaRPr>
        </a:p>
        <a:p>
          <a:pPr marL="0" marR="0" indent="0" algn="just" defTabSz="914400" eaLnBrk="1" fontAlgn="auto" latinLnBrk="0" hangingPunct="1">
            <a:lnSpc>
              <a:spcPts val="1300"/>
            </a:lnSpc>
            <a:spcBef>
              <a:spcPts val="0"/>
            </a:spcBef>
            <a:spcAft>
              <a:spcPts val="0"/>
            </a:spcAft>
            <a:buClrTx/>
            <a:buSzTx/>
            <a:buFontTx/>
            <a:buNone/>
            <a:tabLst/>
            <a:defRPr/>
          </a:pPr>
          <a:r>
            <a:rPr lang="es-CL" sz="950">
              <a:solidFill>
                <a:schemeClr val="dk1"/>
              </a:solidFill>
              <a:latin typeface="Arial" pitchFamily="34" charset="0"/>
              <a:ea typeface="+mn-ea"/>
              <a:cs typeface="Arial" pitchFamily="34" charset="0"/>
            </a:rPr>
            <a:t>En el cuadro 26 se puede observar una variación positiva en el valor de las importaciones, al comparar los primeros cuatro meses de 2011 con el mismo período del año 2010 para los tres grupos de mayor participación: los demás preparados o conservados (21%), deshidratados (62%) y congelados (12%). Al comparar este cuadro con el anterior, se observa que existe un alza en el valor unitario promedio para todos los grupos, a excepción de néctares y jugos. </a:t>
          </a:r>
        </a:p>
        <a:p>
          <a:pPr marL="0" marR="0" indent="0" algn="just" defTabSz="914400" eaLnBrk="1" fontAlgn="auto" latinLnBrk="0" hangingPunct="1">
            <a:lnSpc>
              <a:spcPts val="1200"/>
            </a:lnSpc>
            <a:spcBef>
              <a:spcPts val="0"/>
            </a:spcBef>
            <a:spcAft>
              <a:spcPts val="0"/>
            </a:spcAft>
            <a:buClrTx/>
            <a:buSzTx/>
            <a:buFontTx/>
            <a:buNone/>
            <a:tabLst/>
            <a:defRPr/>
          </a:pPr>
          <a:endParaRPr lang="es-CL" sz="950" b="1">
            <a:solidFill>
              <a:schemeClr val="dk1"/>
            </a:solidFill>
            <a:latin typeface="Arial" pitchFamily="34" charset="0"/>
            <a:ea typeface="+mn-ea"/>
            <a:cs typeface="Arial" pitchFamily="34" charset="0"/>
          </a:endParaRPr>
        </a:p>
        <a:p>
          <a:pPr marL="0" marR="0" indent="0" algn="just" defTabSz="914400" eaLnBrk="1" fontAlgn="auto" latinLnBrk="0" hangingPunct="1">
            <a:lnSpc>
              <a:spcPts val="1200"/>
            </a:lnSpc>
            <a:spcBef>
              <a:spcPts val="0"/>
            </a:spcBef>
            <a:spcAft>
              <a:spcPts val="0"/>
            </a:spcAft>
            <a:buClrTx/>
            <a:buSzTx/>
            <a:buFontTx/>
            <a:buNone/>
            <a:tabLst/>
            <a:defRPr/>
          </a:pPr>
          <a:r>
            <a:rPr lang="es-CL" sz="950" b="1" baseline="0">
              <a:solidFill>
                <a:schemeClr val="dk1"/>
              </a:solidFill>
              <a:latin typeface="Arial" pitchFamily="34" charset="0"/>
              <a:ea typeface="+mn-ea"/>
              <a:cs typeface="Arial" pitchFamily="34" charset="0"/>
            </a:rPr>
            <a:t>Hortalizas y tubérculos frescos</a:t>
          </a:r>
          <a:endParaRPr lang="es-CL" sz="950">
            <a:solidFill>
              <a:schemeClr val="dk1"/>
            </a:solidFill>
            <a:latin typeface="Arial" pitchFamily="34" charset="0"/>
            <a:ea typeface="+mn-ea"/>
            <a:cs typeface="Arial" pitchFamily="34" charset="0"/>
          </a:endParaRPr>
        </a:p>
        <a:p>
          <a:pPr algn="just">
            <a:lnSpc>
              <a:spcPts val="1200"/>
            </a:lnSpc>
          </a:pPr>
          <a:endParaRPr lang="es-CL" sz="950">
            <a:solidFill>
              <a:schemeClr val="dk1"/>
            </a:solidFill>
            <a:latin typeface="Arial" pitchFamily="34" charset="0"/>
            <a:ea typeface="+mn-ea"/>
            <a:cs typeface="Arial" pitchFamily="34" charset="0"/>
          </a:endParaRPr>
        </a:p>
        <a:p>
          <a:pPr marL="0" indent="0" algn="just">
            <a:lnSpc>
              <a:spcPts val="1300"/>
            </a:lnSpc>
          </a:pPr>
          <a:r>
            <a:rPr lang="es-CL" sz="950">
              <a:solidFill>
                <a:schemeClr val="dk1"/>
              </a:solidFill>
              <a:latin typeface="Arial" pitchFamily="34" charset="0"/>
              <a:ea typeface="+mn-ea"/>
              <a:cs typeface="Arial" pitchFamily="34" charset="0"/>
            </a:rPr>
            <a:t>Los principales productos frescos importados durante el año 2011, de acuerdo a su valor CIF, corresponden a ajos</a:t>
          </a:r>
          <a:r>
            <a:rPr lang="es-CL" sz="950" baseline="0">
              <a:solidFill>
                <a:schemeClr val="dk1"/>
              </a:solidFill>
              <a:latin typeface="Arial" pitchFamily="34" charset="0"/>
              <a:ea typeface="+mn-ea"/>
              <a:cs typeface="Arial" pitchFamily="34" charset="0"/>
            </a:rPr>
            <a:t> </a:t>
          </a:r>
          <a:r>
            <a:rPr lang="es-CL" sz="950">
              <a:solidFill>
                <a:schemeClr val="dk1"/>
              </a:solidFill>
              <a:latin typeface="Arial" pitchFamily="34" charset="0"/>
              <a:ea typeface="+mn-ea"/>
              <a:cs typeface="Arial" pitchFamily="34" charset="0"/>
            </a:rPr>
            <a:t>(US$ 1,1 millones), orégano (US$ 0,9 millones) y espárragos (US$ 0,4 millones), con una participación del valor total de productos frescos importados de 42%, 33% y 16%, respectivamente. Es importante destacar las variaciones negativas de ajo (-28%), cebollas  (-55%) y frutos del género </a:t>
          </a:r>
          <a:r>
            <a:rPr lang="es-CL" sz="950" i="1">
              <a:solidFill>
                <a:schemeClr val="dk1"/>
              </a:solidFill>
              <a:latin typeface="Arial" pitchFamily="34" charset="0"/>
              <a:ea typeface="+mn-ea"/>
              <a:cs typeface="Arial" pitchFamily="34" charset="0"/>
            </a:rPr>
            <a:t>Capsicum</a:t>
          </a:r>
          <a:r>
            <a:rPr lang="es-CL" sz="950">
              <a:solidFill>
                <a:schemeClr val="dk1"/>
              </a:solidFill>
              <a:latin typeface="Arial" pitchFamily="34" charset="0"/>
              <a:ea typeface="+mn-ea"/>
              <a:cs typeface="Arial" pitchFamily="34" charset="0"/>
            </a:rPr>
            <a:t> (-71%). Las variaciones en volumen de estos tres productos es aún más negativa, lo que indicaría un mayor abastecimiento a nivel nacional de estas hortalizas en los primeros cuatro meses de 2011. En cuanto a las variaciones positivas en valor, se destacan, en orden de participación, el orégano (19%), </a:t>
          </a:r>
          <a:r>
            <a:rPr lang="es-CL" sz="1100">
              <a:solidFill>
                <a:schemeClr val="dk1"/>
              </a:solidFill>
              <a:latin typeface="+mn-lt"/>
              <a:ea typeface="+mn-ea"/>
              <a:cs typeface="+mn-cs"/>
            </a:rPr>
            <a:t>las sandías (58%), </a:t>
          </a:r>
          <a:r>
            <a:rPr lang="es-CL" sz="950">
              <a:solidFill>
                <a:schemeClr val="dk1"/>
              </a:solidFill>
              <a:latin typeface="Arial" pitchFamily="34" charset="0"/>
              <a:ea typeface="+mn-ea"/>
              <a:cs typeface="Arial" pitchFamily="34" charset="0"/>
            </a:rPr>
            <a:t>las zanahorias y nabos (34%) y las endivias (118%) (cuadro 27).</a:t>
          </a:r>
        </a:p>
        <a:p>
          <a:pPr marL="0" indent="0" algn="just">
            <a:lnSpc>
              <a:spcPts val="1200"/>
            </a:lnSpc>
          </a:pPr>
          <a:endParaRPr lang="es-CL" sz="950">
            <a:solidFill>
              <a:schemeClr val="dk1"/>
            </a:solidFill>
            <a:latin typeface="Arial" pitchFamily="34" charset="0"/>
            <a:ea typeface="+mn-ea"/>
            <a:cs typeface="Arial" pitchFamily="34" charset="0"/>
          </a:endParaRPr>
        </a:p>
        <a:p>
          <a:pPr marL="0" marR="0" indent="0" algn="just" defTabSz="914400" eaLnBrk="1" fontAlgn="auto" latinLnBrk="0" hangingPunct="1">
            <a:lnSpc>
              <a:spcPts val="1200"/>
            </a:lnSpc>
            <a:spcBef>
              <a:spcPts val="0"/>
            </a:spcBef>
            <a:spcAft>
              <a:spcPts val="0"/>
            </a:spcAft>
            <a:buClrTx/>
            <a:buSzTx/>
            <a:buFontTx/>
            <a:buNone/>
            <a:tabLst/>
            <a:defRPr/>
          </a:pPr>
          <a:r>
            <a:rPr lang="es-CL" sz="950">
              <a:solidFill>
                <a:schemeClr val="dk1"/>
              </a:solidFill>
              <a:latin typeface="Arial" pitchFamily="34" charset="0"/>
              <a:ea typeface="+mn-ea"/>
              <a:cs typeface="Arial" pitchFamily="34" charset="0"/>
            </a:rPr>
            <a:t>En este primer período de 2011, los principales países proveedores de hortalizas y tubérculos frescos son Perú y China, con</a:t>
          </a:r>
          <a:r>
            <a:rPr lang="es-CL" sz="950" baseline="0">
              <a:solidFill>
                <a:schemeClr val="dk1"/>
              </a:solidFill>
              <a:latin typeface="Arial" pitchFamily="34" charset="0"/>
              <a:ea typeface="+mn-ea"/>
              <a:cs typeface="Arial" pitchFamily="34" charset="0"/>
            </a:rPr>
            <a:t> </a:t>
          </a:r>
          <a:r>
            <a:rPr lang="es-CL" sz="950">
              <a:solidFill>
                <a:schemeClr val="dk1"/>
              </a:solidFill>
              <a:latin typeface="Arial" pitchFamily="34" charset="0"/>
              <a:ea typeface="+mn-ea"/>
              <a:cs typeface="Arial" pitchFamily="34" charset="0"/>
            </a:rPr>
            <a:t>participaciones de 48% y 41%, respectivamente, del valor total de las importaciones (cuadro 29). Se puede observar que China ha tenido una variación negativa (-25%) al hacer la comparación con el año 2010, debido principalmente a la caída de las importaciones de ajo.</a:t>
          </a:r>
        </a:p>
        <a:p>
          <a:pPr algn="just">
            <a:lnSpc>
              <a:spcPts val="1200"/>
            </a:lnSpc>
          </a:pPr>
          <a:endParaRPr lang="es-CL" sz="950">
            <a:solidFill>
              <a:schemeClr val="dk1"/>
            </a:solidFill>
            <a:latin typeface="Arial" pitchFamily="34" charset="0"/>
            <a:ea typeface="+mn-ea"/>
            <a:cs typeface="Arial" pitchFamily="34" charset="0"/>
          </a:endParaRPr>
        </a:p>
        <a:p>
          <a:pPr marL="0" marR="0" indent="0" algn="just" defTabSz="914400" eaLnBrk="1" fontAlgn="auto" latinLnBrk="0" hangingPunct="1">
            <a:lnSpc>
              <a:spcPts val="1200"/>
            </a:lnSpc>
            <a:spcBef>
              <a:spcPts val="0"/>
            </a:spcBef>
            <a:spcAft>
              <a:spcPts val="0"/>
            </a:spcAft>
            <a:buClrTx/>
            <a:buSzTx/>
            <a:buFontTx/>
            <a:buNone/>
            <a:tabLst/>
            <a:defRPr/>
          </a:pPr>
          <a:r>
            <a:rPr lang="es-CL" sz="950" b="1" baseline="0">
              <a:solidFill>
                <a:schemeClr val="dk1"/>
              </a:solidFill>
              <a:latin typeface="Arial" pitchFamily="34" charset="0"/>
              <a:ea typeface="+mn-ea"/>
              <a:cs typeface="Arial" pitchFamily="34" charset="0"/>
            </a:rPr>
            <a:t>Hortalizas y tubérculos procesados</a:t>
          </a:r>
          <a:endParaRPr lang="es-CL" sz="950">
            <a:solidFill>
              <a:schemeClr val="dk1"/>
            </a:solidFill>
            <a:latin typeface="Arial" pitchFamily="34" charset="0"/>
            <a:ea typeface="+mn-ea"/>
            <a:cs typeface="Arial" pitchFamily="34" charset="0"/>
          </a:endParaRPr>
        </a:p>
        <a:p>
          <a:pPr marL="0" marR="0" indent="0" algn="just" defTabSz="914400" eaLnBrk="1" fontAlgn="auto" latinLnBrk="0" hangingPunct="1">
            <a:lnSpc>
              <a:spcPts val="1200"/>
            </a:lnSpc>
            <a:spcBef>
              <a:spcPts val="0"/>
            </a:spcBef>
            <a:spcAft>
              <a:spcPts val="0"/>
            </a:spcAft>
            <a:buClrTx/>
            <a:buSzTx/>
            <a:buFontTx/>
            <a:buNone/>
            <a:tabLst/>
            <a:defRPr/>
          </a:pPr>
          <a:endParaRPr lang="es-CL" sz="950">
            <a:solidFill>
              <a:schemeClr val="dk1"/>
            </a:solidFill>
            <a:latin typeface="Arial" pitchFamily="34" charset="0"/>
            <a:ea typeface="+mn-ea"/>
            <a:cs typeface="Arial" pitchFamily="34" charset="0"/>
          </a:endParaRPr>
        </a:p>
        <a:p>
          <a:pPr marL="0" marR="0" indent="0" algn="just" defTabSz="914400" eaLnBrk="1" fontAlgn="auto" latinLnBrk="0" hangingPunct="1">
            <a:lnSpc>
              <a:spcPts val="1300"/>
            </a:lnSpc>
            <a:spcBef>
              <a:spcPts val="0"/>
            </a:spcBef>
            <a:spcAft>
              <a:spcPts val="0"/>
            </a:spcAft>
            <a:buClrTx/>
            <a:buSzTx/>
            <a:buFontTx/>
            <a:buNone/>
            <a:tabLst/>
            <a:defRPr/>
          </a:pPr>
          <a:r>
            <a:rPr lang="es-CL" sz="950">
              <a:solidFill>
                <a:schemeClr val="dk1"/>
              </a:solidFill>
              <a:latin typeface="Arial" pitchFamily="34" charset="0"/>
              <a:ea typeface="+mn-ea"/>
              <a:cs typeface="Arial" pitchFamily="34" charset="0"/>
            </a:rPr>
            <a:t>Los dos principales productos industriales importados durante el 2011, en valor CIF, corresponden a papas preparadas o conservadas, congeladas y sin congelar, con participaciones de 40% y 15%, respectivamente. En cuanto a volumen, también se destacan con una alta participación la fécula de mandioca y el maíz dulce congelado. Las mayores variaciones negativas se observan en copos, gránulos y pellets de papas (-56%), p</a:t>
          </a:r>
          <a:r>
            <a:rPr lang="es-CL" sz="1100">
              <a:solidFill>
                <a:schemeClr val="dk1"/>
              </a:solidFill>
              <a:latin typeface="+mn-lt"/>
              <a:ea typeface="+mn-ea"/>
              <a:cs typeface="+mn-cs"/>
            </a:rPr>
            <a:t>urés y jugos de tomate (-78%)</a:t>
          </a:r>
          <a:r>
            <a:rPr lang="es-CL" sz="950">
              <a:solidFill>
                <a:schemeClr val="dk1"/>
              </a:solidFill>
              <a:latin typeface="Arial" pitchFamily="34" charset="0"/>
              <a:ea typeface="+mn-ea"/>
              <a:cs typeface="Arial" pitchFamily="34" charset="0"/>
            </a:rPr>
            <a:t> y guisantes (-16%); y las mayores variaciones positivas se observan en papas preparadas o conservadas, sin congelar (142%), papas congeladas</a:t>
          </a:r>
          <a:r>
            <a:rPr lang="es-CL" sz="950" baseline="0">
              <a:solidFill>
                <a:schemeClr val="dk1"/>
              </a:solidFill>
              <a:latin typeface="Arial" pitchFamily="34" charset="0"/>
              <a:ea typeface="+mn-ea"/>
              <a:cs typeface="Arial" pitchFamily="34" charset="0"/>
            </a:rPr>
            <a:t> (17,7%), </a:t>
          </a:r>
          <a:r>
            <a:rPr lang="es-CL" sz="950">
              <a:solidFill>
                <a:schemeClr val="dk1"/>
              </a:solidFill>
              <a:latin typeface="Arial" pitchFamily="34" charset="0"/>
              <a:ea typeface="+mn-ea"/>
              <a:cs typeface="Arial" pitchFamily="34" charset="0"/>
            </a:rPr>
            <a:t>las demás hortalizas congeladas (160%), y pimientos secos (205%). Es importante destacar a los ajos procesados, que se han posicionado entre los productos</a:t>
          </a:r>
          <a:r>
            <a:rPr lang="es-CL" sz="950" baseline="0">
              <a:solidFill>
                <a:schemeClr val="dk1"/>
              </a:solidFill>
              <a:latin typeface="Arial" pitchFamily="34" charset="0"/>
              <a:ea typeface="+mn-ea"/>
              <a:cs typeface="Arial" pitchFamily="34" charset="0"/>
            </a:rPr>
            <a:t> de importancia </a:t>
          </a:r>
          <a:r>
            <a:rPr lang="es-CL" sz="950">
              <a:solidFill>
                <a:schemeClr val="dk1"/>
              </a:solidFill>
              <a:latin typeface="Arial" pitchFamily="34" charset="0"/>
              <a:ea typeface="+mn-ea"/>
              <a:cs typeface="Arial" pitchFamily="34" charset="0"/>
            </a:rPr>
            <a:t>en estos primeros cuatro meses de 2011 (cuadro 28). </a:t>
          </a:r>
        </a:p>
        <a:p>
          <a:pPr marL="0" marR="0" indent="0" algn="just" defTabSz="914400" eaLnBrk="1" fontAlgn="auto" latinLnBrk="0" hangingPunct="1">
            <a:lnSpc>
              <a:spcPts val="1200"/>
            </a:lnSpc>
            <a:spcBef>
              <a:spcPts val="0"/>
            </a:spcBef>
            <a:spcAft>
              <a:spcPts val="0"/>
            </a:spcAft>
            <a:buClrTx/>
            <a:buSzTx/>
            <a:buFontTx/>
            <a:buNone/>
            <a:tabLst/>
            <a:defRPr/>
          </a:pPr>
          <a:endParaRPr lang="es-CL" sz="950">
            <a:solidFill>
              <a:schemeClr val="dk1"/>
            </a:solidFill>
            <a:latin typeface="Arial" pitchFamily="34" charset="0"/>
            <a:ea typeface="+mn-ea"/>
            <a:cs typeface="Arial" pitchFamily="34" charset="0"/>
          </a:endParaRPr>
        </a:p>
        <a:p>
          <a:pPr marL="0" marR="0" indent="0" algn="just" defTabSz="914400" eaLnBrk="1" fontAlgn="auto" latinLnBrk="0" hangingPunct="1">
            <a:lnSpc>
              <a:spcPts val="1200"/>
            </a:lnSpc>
            <a:spcBef>
              <a:spcPts val="0"/>
            </a:spcBef>
            <a:spcAft>
              <a:spcPts val="0"/>
            </a:spcAft>
            <a:buClrTx/>
            <a:buSzTx/>
            <a:buFontTx/>
            <a:buNone/>
            <a:tabLst/>
            <a:defRPr/>
          </a:pPr>
          <a:r>
            <a:rPr lang="es-CL" sz="950">
              <a:solidFill>
                <a:schemeClr val="dk1"/>
              </a:solidFill>
              <a:latin typeface="Arial" pitchFamily="34" charset="0"/>
              <a:ea typeface="+mn-ea"/>
              <a:cs typeface="Arial" pitchFamily="34" charset="0"/>
            </a:rPr>
            <a:t>En lo que va del año 2011, los principales proveedores de productos procesados son Bélgica (22%) y EE.UU. (18%). Este último ha tenido un importante aumento (241%) en este año, principalmente por mayores envíos de papas preparadas o conservadas, sin congelar, dejando a Argentina en el tercer lugar como proveedor, que presentó una variación negativa  (-27%) (cuadro 30).</a:t>
          </a:r>
        </a:p>
        <a:p>
          <a:pPr algn="just">
            <a:lnSpc>
              <a:spcPts val="1000"/>
            </a:lnSpc>
          </a:pPr>
          <a:endParaRPr lang="es-CL" sz="1050">
            <a:solidFill>
              <a:schemeClr val="dk1"/>
            </a:solidFill>
            <a:latin typeface="Arial" pitchFamily="34" charset="0"/>
            <a:ea typeface="+mn-ea"/>
            <a:cs typeface="Arial" pitchFamily="34" charset="0"/>
          </a:endParaRPr>
        </a:p>
        <a:p>
          <a:pPr lvl="0" algn="just">
            <a:lnSpc>
              <a:spcPts val="1100"/>
            </a:lnSpc>
          </a:pPr>
          <a:endParaRPr lang="es-CL" sz="1100">
            <a:solidFill>
              <a:schemeClr val="dk1"/>
            </a:solidFill>
            <a:latin typeface="+mn-lt"/>
            <a:ea typeface="+mn-ea"/>
            <a:cs typeface="+mn-cs"/>
          </a:endParaRPr>
        </a:p>
        <a:p>
          <a:pPr algn="just">
            <a:lnSpc>
              <a:spcPts val="1100"/>
            </a:lnSpc>
          </a:pPr>
          <a:endParaRPr lang="es-CL" sz="1100">
            <a:solidFill>
              <a:schemeClr val="dk1"/>
            </a:solidFill>
            <a:latin typeface="+mn-lt"/>
            <a:ea typeface="+mn-ea"/>
            <a:cs typeface="+mn-cs"/>
          </a:endParaRPr>
        </a:p>
        <a:p>
          <a:pPr algn="l">
            <a:lnSpc>
              <a:spcPts val="1200"/>
            </a:lnSpc>
          </a:pPr>
          <a:endParaRPr lang="es-CL"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47628</xdr:rowOff>
    </xdr:from>
    <xdr:to>
      <xdr:col>6</xdr:col>
      <xdr:colOff>819149</xdr:colOff>
      <xdr:row>51</xdr:row>
      <xdr:rowOff>85725</xdr:rowOff>
    </xdr:to>
    <xdr:sp macro="" textlink="">
      <xdr:nvSpPr>
        <xdr:cNvPr id="2" name="1 CuadroTexto">
          <a:extLst>
            <a:ext uri="{FF2B5EF4-FFF2-40B4-BE49-F238E27FC236}">
              <a16:creationId xmlns:a16="http://schemas.microsoft.com/office/drawing/2014/main" id="{4FB0F8B5-59DB-4DDF-B10B-1749CB134C24}"/>
            </a:ext>
          </a:extLst>
        </xdr:cNvPr>
        <xdr:cNvSpPr txBox="1"/>
      </xdr:nvSpPr>
      <xdr:spPr>
        <a:xfrm>
          <a:off x="38100" y="47628"/>
          <a:ext cx="5981699" cy="82962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ts val="1100"/>
            </a:lnSpc>
            <a:spcAft>
              <a:spcPts val="0"/>
            </a:spcAft>
          </a:pPr>
          <a:r>
            <a:rPr lang="es-CL" sz="1000" b="1">
              <a:solidFill>
                <a:srgbClr val="000000"/>
              </a:solidFill>
              <a:effectLst/>
              <a:latin typeface="Arial" pitchFamily="34" charset="0"/>
              <a:ea typeface="+mn-ea"/>
              <a:cs typeface="Arial" pitchFamily="34" charset="0"/>
            </a:rPr>
            <a:t>RESUMEN EJECUTIVO BOLETÍN</a:t>
          </a:r>
          <a:r>
            <a:rPr lang="es-CL" sz="1000" b="1" baseline="0">
              <a:solidFill>
                <a:srgbClr val="000000"/>
              </a:solidFill>
              <a:effectLst/>
              <a:latin typeface="Arial" pitchFamily="34" charset="0"/>
              <a:ea typeface="+mn-ea"/>
              <a:cs typeface="Arial" pitchFamily="34" charset="0"/>
            </a:rPr>
            <a:t> DE </a:t>
          </a:r>
          <a:r>
            <a:rPr lang="es-CL" sz="1000" b="1">
              <a:solidFill>
                <a:srgbClr val="000000"/>
              </a:solidFill>
              <a:effectLst/>
              <a:latin typeface="Arial" pitchFamily="34" charset="0"/>
              <a:ea typeface="+mn-ea"/>
              <a:cs typeface="Arial" pitchFamily="34" charset="0"/>
            </a:rPr>
            <a:t>HORTALIZAS Y PAPAS</a:t>
          </a:r>
        </a:p>
        <a:p>
          <a:pPr algn="ctr">
            <a:lnSpc>
              <a:spcPts val="1100"/>
            </a:lnSpc>
            <a:spcAft>
              <a:spcPts val="0"/>
            </a:spcAft>
          </a:pPr>
          <a:endParaRPr lang="es-CL" sz="1000">
            <a:effectLst/>
            <a:latin typeface="Arial" pitchFamily="34" charset="0"/>
            <a:ea typeface="Calibri"/>
            <a:cs typeface="Arial" pitchFamily="34" charset="0"/>
          </a:endParaRPr>
        </a:p>
        <a:p>
          <a:pPr marL="342900" lvl="0" indent="-342900" algn="just" fontAlgn="base">
            <a:lnSpc>
              <a:spcPts val="1100"/>
            </a:lnSpc>
            <a:spcAft>
              <a:spcPts val="0"/>
            </a:spcAft>
            <a:buFont typeface="Arial"/>
            <a:buChar char="-"/>
            <a:tabLst>
              <a:tab pos="457200" algn="l"/>
            </a:tabLst>
          </a:pPr>
          <a:r>
            <a:rPr lang="es-CL" sz="1000">
              <a:solidFill>
                <a:srgbClr val="000000"/>
              </a:solidFill>
              <a:effectLst/>
              <a:latin typeface="Arial" pitchFamily="34" charset="0"/>
              <a:ea typeface="Calibri"/>
              <a:cs typeface="Arial" pitchFamily="34" charset="0"/>
            </a:rPr>
            <a:t>La superficie con hortalizas en el país en 2010 alcanzó a 80.277 hectáreas, lo que significó una baja de 4,8% respecto del año anterior. Las mayores disminuciones en superficie se observaron en arveja verde (35%), ají (33%), alcachofa (21%), zanahoria (19%) y coliflor (15%), mientras que las mayores alzas fueron en habas (23%), betarraga (20%), poroto verde (10%), poroto granado (10%) y zapallo temprano y de guarda (7%). </a:t>
          </a:r>
          <a:endParaRPr lang="es-CL" sz="1000">
            <a:effectLst/>
            <a:latin typeface="Arial" pitchFamily="34" charset="0"/>
            <a:cs typeface="Arial" pitchFamily="34" charset="0"/>
          </a:endParaRPr>
        </a:p>
        <a:p>
          <a:pPr marL="342900" lvl="0" indent="-342900" algn="just" fontAlgn="base">
            <a:lnSpc>
              <a:spcPts val="1100"/>
            </a:lnSpc>
            <a:spcAft>
              <a:spcPts val="0"/>
            </a:spcAft>
            <a:buFont typeface="Arial"/>
            <a:buChar char="-"/>
            <a:tabLst>
              <a:tab pos="457200" algn="l"/>
            </a:tabLst>
          </a:pPr>
          <a:r>
            <a:rPr lang="es-CL" sz="1000">
              <a:solidFill>
                <a:srgbClr val="000000"/>
              </a:solidFill>
              <a:effectLst/>
              <a:latin typeface="Arial" pitchFamily="34" charset="0"/>
              <a:ea typeface="Calibri"/>
              <a:cs typeface="Arial" pitchFamily="34" charset="0"/>
            </a:rPr>
            <a:t>Los cultivos con más superficie fueron choclo (11.234 ha), lechuga (6.837 ha); zapallo temprano y de guarda (5.878 ha) y tomate para consumo fresco (5.165 ha). </a:t>
          </a:r>
          <a:endParaRPr lang="es-CL" sz="1000">
            <a:effectLst/>
            <a:latin typeface="Arial" pitchFamily="34" charset="0"/>
            <a:cs typeface="Arial" pitchFamily="34" charset="0"/>
          </a:endParaRPr>
        </a:p>
        <a:p>
          <a:pPr marL="342900" lvl="0" indent="-342900" algn="just" fontAlgn="base">
            <a:lnSpc>
              <a:spcPts val="1100"/>
            </a:lnSpc>
            <a:spcAft>
              <a:spcPts val="0"/>
            </a:spcAft>
            <a:buFont typeface="Arial"/>
            <a:buChar char="-"/>
            <a:tabLst>
              <a:tab pos="457200" algn="l"/>
            </a:tabLst>
          </a:pPr>
          <a:r>
            <a:rPr lang="es-CL" sz="1000">
              <a:solidFill>
                <a:srgbClr val="000000"/>
              </a:solidFill>
              <a:effectLst/>
              <a:latin typeface="Arial" pitchFamily="34" charset="0"/>
              <a:ea typeface="Calibri"/>
              <a:cs typeface="Arial" pitchFamily="34" charset="0"/>
            </a:rPr>
            <a:t>En los mercados mayoristas, las hortalizas que más aumentaron sus precios entre marzo y abril de 2011 fueron las arvejas (22%) y los tomates (20%). En el caso de las arvejas, el aumento de precio se debió a la disminución de la superficie sembrada (35%) y en el caso de los tomates se originó en el término de la producción de la zona central. Las que más bajaron sus precios fueron las espinacas (-52%) y la albahaca (-27%). </a:t>
          </a:r>
          <a:endParaRPr lang="es-CL" sz="1000">
            <a:effectLst/>
            <a:latin typeface="Arial" pitchFamily="34" charset="0"/>
            <a:cs typeface="Arial" pitchFamily="34" charset="0"/>
          </a:endParaRPr>
        </a:p>
        <a:p>
          <a:pPr marL="342900" lvl="0" indent="-342900" algn="just" fontAlgn="base">
            <a:lnSpc>
              <a:spcPts val="1100"/>
            </a:lnSpc>
            <a:spcAft>
              <a:spcPts val="0"/>
            </a:spcAft>
            <a:buFont typeface="Arial"/>
            <a:buChar char="-"/>
            <a:tabLst>
              <a:tab pos="457200" algn="l"/>
            </a:tabLst>
          </a:pPr>
          <a:r>
            <a:rPr lang="es-CL" sz="1000">
              <a:solidFill>
                <a:srgbClr val="000000"/>
              </a:solidFill>
              <a:effectLst/>
              <a:latin typeface="Arial" pitchFamily="34" charset="0"/>
              <a:ea typeface="Calibri"/>
              <a:cs typeface="Arial" pitchFamily="34" charset="0"/>
            </a:rPr>
            <a:t>La superficie de papas en la temporada 2010/11 alcanzó a 53.653 ha, aumentando un poco menos de 6% respecto a la temporada anterior. </a:t>
          </a:r>
          <a:endParaRPr lang="es-CL" sz="1000">
            <a:effectLst/>
            <a:latin typeface="Arial" pitchFamily="34" charset="0"/>
            <a:cs typeface="Arial" pitchFamily="34" charset="0"/>
          </a:endParaRPr>
        </a:p>
        <a:p>
          <a:pPr marL="342900" lvl="0" indent="-342900" algn="just" fontAlgn="base">
            <a:lnSpc>
              <a:spcPts val="1100"/>
            </a:lnSpc>
            <a:spcAft>
              <a:spcPts val="0"/>
            </a:spcAft>
            <a:buFont typeface="Arial"/>
            <a:buChar char="-"/>
            <a:tabLst>
              <a:tab pos="457200" algn="l"/>
            </a:tabLst>
          </a:pPr>
          <a:r>
            <a:rPr lang="es-CL" sz="1000">
              <a:solidFill>
                <a:srgbClr val="000000"/>
              </a:solidFill>
              <a:effectLst/>
              <a:latin typeface="Arial" pitchFamily="34" charset="0"/>
              <a:ea typeface="Calibri"/>
              <a:cs typeface="Arial" pitchFamily="34" charset="0"/>
            </a:rPr>
            <a:t>En el año 2010 aumentó la superficie de papas y los precios bajaron considerablemente, llegando en </a:t>
          </a:r>
          <a:r>
            <a:rPr lang="es-CL" sz="1000" baseline="0">
              <a:solidFill>
                <a:schemeClr val="dk1"/>
              </a:solidFill>
              <a:latin typeface="Arial" pitchFamily="34" charset="0"/>
              <a:ea typeface="+mn-ea"/>
              <a:cs typeface="Arial" pitchFamily="34" charset="0"/>
            </a:rPr>
            <a:t>el mes de diciembre a  $ 3.380 por envase de 50 kilos en los mercados mayoristas de Santiago, con una disminución de 42% comparado con los $ 5.863 de diciembre de 2009. </a:t>
          </a:r>
        </a:p>
        <a:p>
          <a:pPr marL="342900" lvl="0" indent="-342900" algn="just" fontAlgn="base">
            <a:lnSpc>
              <a:spcPts val="1100"/>
            </a:lnSpc>
            <a:spcAft>
              <a:spcPts val="0"/>
            </a:spcAft>
            <a:buFont typeface="Arial"/>
            <a:buChar char="-"/>
            <a:tabLst>
              <a:tab pos="457200" algn="l"/>
            </a:tabLst>
          </a:pPr>
          <a:r>
            <a:rPr lang="es-CL" sz="1000" baseline="0">
              <a:solidFill>
                <a:schemeClr val="dk1"/>
              </a:solidFill>
              <a:latin typeface="Arial" pitchFamily="34" charset="0"/>
              <a:ea typeface="+mn-ea"/>
              <a:cs typeface="Arial" pitchFamily="34" charset="0"/>
            </a:rPr>
            <a:t>En el año 2011 los precios han bajado en 15% en relación al mismo período del año anterior, lo que  se condice con el aumento de la superficie sembrada y la mayor oferta del producto en los mercados</a:t>
          </a:r>
          <a:r>
            <a:rPr lang="es-CL" sz="1000">
              <a:solidFill>
                <a:srgbClr val="000000"/>
              </a:solidFill>
              <a:effectLst/>
              <a:latin typeface="Arial" pitchFamily="34" charset="0"/>
              <a:ea typeface="Calibri"/>
              <a:cs typeface="Arial" pitchFamily="34" charset="0"/>
            </a:rPr>
            <a:t>.</a:t>
          </a:r>
          <a:endParaRPr lang="es-CL" sz="1000">
            <a:effectLst/>
            <a:latin typeface="Arial" pitchFamily="34" charset="0"/>
            <a:cs typeface="Arial" pitchFamily="34" charset="0"/>
          </a:endParaRPr>
        </a:p>
        <a:p>
          <a:pPr marL="575945" algn="just" fontAlgn="base">
            <a:lnSpc>
              <a:spcPts val="1100"/>
            </a:lnSpc>
            <a:spcAft>
              <a:spcPts val="0"/>
            </a:spcAft>
          </a:pPr>
          <a:endParaRPr lang="es-CL" sz="1000" b="1">
            <a:solidFill>
              <a:srgbClr val="000000"/>
            </a:solidFill>
            <a:effectLst/>
            <a:latin typeface="Arial" pitchFamily="34" charset="0"/>
            <a:ea typeface="Calibri"/>
            <a:cs typeface="Arial" pitchFamily="34" charset="0"/>
          </a:endParaRPr>
        </a:p>
        <a:p>
          <a:pPr marL="575945" algn="l" fontAlgn="base">
            <a:lnSpc>
              <a:spcPts val="1100"/>
            </a:lnSpc>
            <a:spcAft>
              <a:spcPts val="0"/>
            </a:spcAft>
          </a:pPr>
          <a:r>
            <a:rPr lang="es-CL" sz="1000" b="1">
              <a:solidFill>
                <a:srgbClr val="000000"/>
              </a:solidFill>
              <a:effectLst/>
              <a:latin typeface="Arial" pitchFamily="34" charset="0"/>
              <a:ea typeface="Calibri"/>
              <a:cs typeface="Arial" pitchFamily="34" charset="0"/>
            </a:rPr>
            <a:t>Exportaciones (enero a abril 2011)</a:t>
          </a:r>
          <a:endParaRPr lang="es-CL" sz="1000">
            <a:effectLst/>
            <a:latin typeface="Arial" pitchFamily="34" charset="0"/>
            <a:cs typeface="Arial" pitchFamily="34" charset="0"/>
          </a:endParaRPr>
        </a:p>
        <a:p>
          <a:pPr marL="342900" lvl="0" indent="-342900" algn="just">
            <a:lnSpc>
              <a:spcPts val="1100"/>
            </a:lnSpc>
            <a:spcAft>
              <a:spcPts val="0"/>
            </a:spcAft>
            <a:buFont typeface="Arial"/>
            <a:buChar char="-"/>
            <a:tabLst>
              <a:tab pos="457200" algn="l"/>
            </a:tabLst>
          </a:pPr>
          <a:r>
            <a:rPr lang="es-CL" sz="1000">
              <a:solidFill>
                <a:srgbClr val="000000"/>
              </a:solidFill>
              <a:effectLst/>
              <a:latin typeface="Arial" pitchFamily="34" charset="0"/>
              <a:ea typeface="Calibri"/>
              <a:cs typeface="Arial" pitchFamily="34" charset="0"/>
            </a:rPr>
            <a:t>Se han exportado 87.481 toneladas de hortalizas y tubérculos, por un valor de 87 millones de dólares FOB (frescos 54% y procesados 46%, en valor).</a:t>
          </a:r>
          <a:endParaRPr lang="es-CL" sz="1000">
            <a:effectLst/>
            <a:latin typeface="Arial" pitchFamily="34" charset="0"/>
            <a:cs typeface="Arial" pitchFamily="34" charset="0"/>
          </a:endParaRPr>
        </a:p>
        <a:p>
          <a:pPr marL="342900" lvl="0" indent="-342900" algn="just">
            <a:lnSpc>
              <a:spcPts val="1100"/>
            </a:lnSpc>
            <a:spcAft>
              <a:spcPts val="0"/>
            </a:spcAft>
            <a:buFont typeface="Arial"/>
            <a:buChar char="-"/>
            <a:tabLst>
              <a:tab pos="457200" algn="l"/>
            </a:tabLst>
          </a:pPr>
          <a:r>
            <a:rPr lang="es-CL" sz="1000">
              <a:solidFill>
                <a:srgbClr val="000000"/>
              </a:solidFill>
              <a:effectLst/>
              <a:latin typeface="Arial" pitchFamily="34" charset="0"/>
              <a:ea typeface="Calibri"/>
              <a:cs typeface="Arial" pitchFamily="34" charset="0"/>
            </a:rPr>
            <a:t>El valor promedio de las exportaciones ha ido en ascenso, ya que,+ frente a una caída de 8% en el volumen, su valor sólo disminuyó en 2%.</a:t>
          </a:r>
          <a:endParaRPr lang="es-CL" sz="1000">
            <a:effectLst/>
            <a:latin typeface="Arial" pitchFamily="34" charset="0"/>
            <a:cs typeface="Arial" pitchFamily="34" charset="0"/>
          </a:endParaRPr>
        </a:p>
        <a:p>
          <a:pPr marL="342900" lvl="0" indent="-342900" algn="just">
            <a:lnSpc>
              <a:spcPts val="1100"/>
            </a:lnSpc>
            <a:spcAft>
              <a:spcPts val="0"/>
            </a:spcAft>
            <a:buFont typeface="Arial"/>
            <a:buChar char="-"/>
            <a:tabLst>
              <a:tab pos="457200" algn="l"/>
            </a:tabLst>
          </a:pPr>
          <a:r>
            <a:rPr lang="es-CL" sz="1000">
              <a:solidFill>
                <a:srgbClr val="000000"/>
              </a:solidFill>
              <a:effectLst/>
              <a:latin typeface="Arial" pitchFamily="34" charset="0"/>
              <a:ea typeface="Calibri"/>
              <a:cs typeface="Arial" pitchFamily="34" charset="0"/>
            </a:rPr>
            <a:t>De</a:t>
          </a:r>
          <a:r>
            <a:rPr lang="es-CL" sz="1000" baseline="0">
              <a:solidFill>
                <a:srgbClr val="000000"/>
              </a:solidFill>
              <a:effectLst/>
              <a:latin typeface="Arial" pitchFamily="34" charset="0"/>
              <a:ea typeface="Calibri"/>
              <a:cs typeface="Arial" pitchFamily="34" charset="0"/>
            </a:rPr>
            <a:t> acuerdo al valor de las exportaciones de hortalizas, l</a:t>
          </a:r>
          <a:r>
            <a:rPr lang="es-CL" sz="1000">
              <a:solidFill>
                <a:srgbClr val="000000"/>
              </a:solidFill>
              <a:effectLst/>
              <a:latin typeface="Arial" pitchFamily="34" charset="0"/>
              <a:ea typeface="Calibri"/>
              <a:cs typeface="Arial" pitchFamily="34" charset="0"/>
            </a:rPr>
            <a:t>os principales productos frescos fueron cebollas (52%) y ajos (43%). Estos últimos, respecto a los mismos meses del año 2010, han aumentado tanto en volumen (45%) como en valor (47%) y al mes de abril ya han sobrepasado el total exportado en 2010. </a:t>
          </a:r>
          <a:endParaRPr lang="es-CL" sz="1000">
            <a:effectLst/>
            <a:latin typeface="Arial" pitchFamily="34" charset="0"/>
            <a:cs typeface="Arial" pitchFamily="34" charset="0"/>
          </a:endParaRPr>
        </a:p>
        <a:p>
          <a:pPr marL="342900" lvl="0" indent="-342900" algn="just">
            <a:lnSpc>
              <a:spcPts val="1100"/>
            </a:lnSpc>
            <a:spcAft>
              <a:spcPts val="0"/>
            </a:spcAft>
            <a:buFont typeface="Arial"/>
            <a:buChar char="-"/>
            <a:tabLst>
              <a:tab pos="457200" algn="l"/>
            </a:tabLst>
          </a:pPr>
          <a:r>
            <a:rPr lang="es-CL" sz="1000">
              <a:solidFill>
                <a:srgbClr val="000000"/>
              </a:solidFill>
              <a:effectLst/>
              <a:latin typeface="Arial" pitchFamily="34" charset="0"/>
              <a:ea typeface="Calibri"/>
              <a:cs typeface="Arial" pitchFamily="34" charset="0"/>
            </a:rPr>
            <a:t>Respecto a los mismos meses del año 2010, se observa una disminución en volumen y valor de las exportaciones de tomate fresco (-99% y -97%), frutos del género </a:t>
          </a:r>
          <a:r>
            <a:rPr lang="es-CL" sz="1000" i="1">
              <a:solidFill>
                <a:srgbClr val="000000"/>
              </a:solidFill>
              <a:effectLst/>
              <a:latin typeface="Arial" pitchFamily="34" charset="0"/>
              <a:ea typeface="Calibri"/>
              <a:cs typeface="Arial" pitchFamily="34" charset="0"/>
            </a:rPr>
            <a:t>Capsicum</a:t>
          </a:r>
          <a:r>
            <a:rPr lang="es-CL" sz="1000">
              <a:solidFill>
                <a:srgbClr val="000000"/>
              </a:solidFill>
              <a:effectLst/>
              <a:latin typeface="Arial" pitchFamily="34" charset="0"/>
              <a:ea typeface="Calibri"/>
              <a:cs typeface="Arial" pitchFamily="34" charset="0"/>
            </a:rPr>
            <a:t>  (-78% y -82%) y papas en su estado fresco (-99,5% y -99%). </a:t>
          </a:r>
          <a:endParaRPr lang="es-CL" sz="1000">
            <a:effectLst/>
            <a:latin typeface="Arial" pitchFamily="34" charset="0"/>
            <a:cs typeface="Arial" pitchFamily="34" charset="0"/>
          </a:endParaRPr>
        </a:p>
        <a:p>
          <a:pPr marL="342900" lvl="0" indent="-342900" algn="just">
            <a:spcAft>
              <a:spcPts val="0"/>
            </a:spcAft>
            <a:buFont typeface="Arial"/>
            <a:buChar char="-"/>
            <a:tabLst>
              <a:tab pos="457200" algn="l"/>
            </a:tabLst>
          </a:pPr>
          <a:r>
            <a:rPr lang="es-CL" sz="1000">
              <a:solidFill>
                <a:srgbClr val="000000"/>
              </a:solidFill>
              <a:effectLst/>
              <a:latin typeface="Arial" pitchFamily="34" charset="0"/>
              <a:ea typeface="Calibri"/>
              <a:cs typeface="Arial" pitchFamily="34" charset="0"/>
            </a:rPr>
            <a:t>L</a:t>
          </a:r>
          <a:r>
            <a:rPr lang="es-CL" sz="1100">
              <a:solidFill>
                <a:schemeClr val="dk1"/>
              </a:solidFill>
              <a:latin typeface="+mn-lt"/>
              <a:ea typeface="+mn-ea"/>
              <a:cs typeface="+mn-cs"/>
            </a:rPr>
            <a:t>os purés y jugos de tomate tienen l</a:t>
          </a:r>
          <a:r>
            <a:rPr lang="es-CL" sz="1000">
              <a:solidFill>
                <a:srgbClr val="000000"/>
              </a:solidFill>
              <a:effectLst/>
              <a:latin typeface="Arial" pitchFamily="34" charset="0"/>
              <a:ea typeface="Calibri"/>
              <a:cs typeface="Arial" pitchFamily="34" charset="0"/>
            </a:rPr>
            <a:t>a mayor participación entre las exportaciones de hortalizas procesadas y representan 64% del volumen y 45% del valor.</a:t>
          </a:r>
          <a:endParaRPr lang="es-CL" sz="1000">
            <a:effectLst/>
            <a:latin typeface="Arial" pitchFamily="34" charset="0"/>
            <a:cs typeface="Arial" pitchFamily="34" charset="0"/>
          </a:endParaRPr>
        </a:p>
        <a:p>
          <a:pPr marL="342900" lvl="0" indent="-342900" algn="just">
            <a:lnSpc>
              <a:spcPts val="1100"/>
            </a:lnSpc>
            <a:spcAft>
              <a:spcPts val="0"/>
            </a:spcAft>
            <a:buFont typeface="Arial"/>
            <a:buChar char="-"/>
            <a:tabLst>
              <a:tab pos="457200" algn="l"/>
            </a:tabLst>
          </a:pPr>
          <a:r>
            <a:rPr lang="es-CL" sz="1000">
              <a:solidFill>
                <a:srgbClr val="000000"/>
              </a:solidFill>
              <a:effectLst/>
              <a:latin typeface="Arial" pitchFamily="34" charset="0"/>
              <a:ea typeface="Calibri"/>
              <a:cs typeface="Arial" pitchFamily="34" charset="0"/>
            </a:rPr>
            <a:t>Respecto al mismo período del año anterior, se observa una disminución importante en volumen y valor de casi todos los grupos de productos derivados del tomate industrial. </a:t>
          </a:r>
          <a:endParaRPr lang="es-CL" sz="1000">
            <a:effectLst/>
            <a:latin typeface="Arial" pitchFamily="34" charset="0"/>
            <a:cs typeface="Arial" pitchFamily="34" charset="0"/>
          </a:endParaRPr>
        </a:p>
        <a:p>
          <a:pPr marL="342900" lvl="0" indent="-342900" algn="just">
            <a:lnSpc>
              <a:spcPts val="1100"/>
            </a:lnSpc>
            <a:spcAft>
              <a:spcPts val="0"/>
            </a:spcAft>
            <a:buFont typeface="Arial"/>
            <a:buChar char="-"/>
            <a:tabLst>
              <a:tab pos="457200" algn="l"/>
            </a:tabLst>
          </a:pPr>
          <a:r>
            <a:rPr lang="es-CL" sz="1000">
              <a:solidFill>
                <a:srgbClr val="000000"/>
              </a:solidFill>
              <a:effectLst/>
              <a:latin typeface="Arial" pitchFamily="34" charset="0"/>
              <a:ea typeface="Calibri"/>
              <a:cs typeface="Arial" pitchFamily="34" charset="0"/>
            </a:rPr>
            <a:t>Respecto a los mismos meses de 2010, aumentaron en forma porcentualmente alta los volúmenes exportados de tomates secos (229%), ajo procesado (225%); harina, sémola y polvo de papas (678%), y puerros procesados (997%),</a:t>
          </a:r>
          <a:r>
            <a:rPr lang="es-CL" sz="1000" baseline="0">
              <a:solidFill>
                <a:srgbClr val="000000"/>
              </a:solidFill>
              <a:effectLst/>
              <a:latin typeface="Arial" pitchFamily="34" charset="0"/>
              <a:ea typeface="Calibri"/>
              <a:cs typeface="Arial" pitchFamily="34" charset="0"/>
            </a:rPr>
            <a:t> todos ellos productos de escasa importancia</a:t>
          </a:r>
          <a:r>
            <a:rPr lang="es-CL" sz="1000">
              <a:solidFill>
                <a:srgbClr val="000000"/>
              </a:solidFill>
              <a:effectLst/>
              <a:latin typeface="Arial" pitchFamily="34" charset="0"/>
              <a:ea typeface="Calibri"/>
              <a:cs typeface="Arial" pitchFamily="34" charset="0"/>
            </a:rPr>
            <a:t>.</a:t>
          </a:r>
          <a:endParaRPr lang="es-CL" sz="1000">
            <a:effectLst/>
            <a:latin typeface="Arial" pitchFamily="34" charset="0"/>
            <a:cs typeface="Arial" pitchFamily="34" charset="0"/>
          </a:endParaRPr>
        </a:p>
        <a:p>
          <a:pPr marL="575945" algn="just">
            <a:lnSpc>
              <a:spcPts val="1100"/>
            </a:lnSpc>
            <a:spcAft>
              <a:spcPts val="0"/>
            </a:spcAft>
          </a:pPr>
          <a:endParaRPr lang="es-CL" sz="1000" b="1">
            <a:solidFill>
              <a:srgbClr val="000000"/>
            </a:solidFill>
            <a:effectLst/>
            <a:latin typeface="Arial" pitchFamily="34" charset="0"/>
            <a:ea typeface="Calibri"/>
            <a:cs typeface="Arial" pitchFamily="34" charset="0"/>
          </a:endParaRPr>
        </a:p>
        <a:p>
          <a:pPr marL="575945" algn="just">
            <a:lnSpc>
              <a:spcPts val="1100"/>
            </a:lnSpc>
            <a:spcAft>
              <a:spcPts val="0"/>
            </a:spcAft>
          </a:pPr>
          <a:r>
            <a:rPr lang="es-CL" sz="1000" b="1">
              <a:solidFill>
                <a:srgbClr val="000000"/>
              </a:solidFill>
              <a:effectLst/>
              <a:latin typeface="Arial" pitchFamily="34" charset="0"/>
              <a:ea typeface="Calibri"/>
              <a:cs typeface="Arial" pitchFamily="34" charset="0"/>
            </a:rPr>
            <a:t>Importaciones (enero a abril 2011)</a:t>
          </a:r>
          <a:endParaRPr lang="es-CL" sz="1000">
            <a:effectLst/>
            <a:latin typeface="Arial" pitchFamily="34" charset="0"/>
            <a:cs typeface="Arial" pitchFamily="34" charset="0"/>
          </a:endParaRPr>
        </a:p>
        <a:p>
          <a:pPr marL="342900" lvl="0" indent="-342900" algn="just">
            <a:lnSpc>
              <a:spcPts val="1100"/>
            </a:lnSpc>
            <a:spcAft>
              <a:spcPts val="0"/>
            </a:spcAft>
            <a:buFont typeface="Arial"/>
            <a:buChar char="-"/>
            <a:tabLst>
              <a:tab pos="457200" algn="l"/>
            </a:tabLst>
          </a:pPr>
          <a:r>
            <a:rPr lang="es-CL" sz="1000">
              <a:solidFill>
                <a:srgbClr val="000000"/>
              </a:solidFill>
              <a:effectLst/>
              <a:latin typeface="Arial" pitchFamily="34" charset="0"/>
              <a:ea typeface="Calibri"/>
              <a:cs typeface="Arial" pitchFamily="34" charset="0"/>
            </a:rPr>
            <a:t>Se han importado 22.937 toneladas de hortalizas y tubérculos en estado primario e</a:t>
          </a:r>
          <a:r>
            <a:rPr lang="es-CL" sz="1000" baseline="0">
              <a:solidFill>
                <a:srgbClr val="000000"/>
              </a:solidFill>
              <a:effectLst/>
              <a:latin typeface="Arial" pitchFamily="34" charset="0"/>
              <a:ea typeface="Calibri"/>
              <a:cs typeface="Arial" pitchFamily="34" charset="0"/>
            </a:rPr>
            <a:t> industrializados, </a:t>
          </a:r>
          <a:r>
            <a:rPr lang="es-CL" sz="1000">
              <a:solidFill>
                <a:srgbClr val="000000"/>
              </a:solidFill>
              <a:effectLst/>
              <a:latin typeface="Arial" pitchFamily="34" charset="0"/>
              <a:ea typeface="Calibri"/>
              <a:cs typeface="Arial" pitchFamily="34" charset="0"/>
            </a:rPr>
            <a:t>por un valor de 29 millones de dólares CIF (9% frescos y 91% procesados, según su valor). </a:t>
          </a:r>
          <a:endParaRPr lang="es-CL" sz="1000">
            <a:effectLst/>
            <a:latin typeface="Arial" pitchFamily="34" charset="0"/>
            <a:cs typeface="Arial" pitchFamily="34" charset="0"/>
          </a:endParaRPr>
        </a:p>
        <a:p>
          <a:pPr marL="342900" lvl="0" indent="-342900" algn="just">
            <a:lnSpc>
              <a:spcPts val="1000"/>
            </a:lnSpc>
            <a:spcAft>
              <a:spcPts val="0"/>
            </a:spcAft>
            <a:buFont typeface="Arial"/>
            <a:buChar char="-"/>
            <a:tabLst>
              <a:tab pos="457200" algn="l"/>
            </a:tabLst>
          </a:pPr>
          <a:r>
            <a:rPr lang="es-CL" sz="1000">
              <a:solidFill>
                <a:srgbClr val="000000"/>
              </a:solidFill>
              <a:effectLst/>
              <a:latin typeface="Arial" pitchFamily="34" charset="0"/>
              <a:ea typeface="Calibri"/>
              <a:cs typeface="Arial" pitchFamily="34" charset="0"/>
            </a:rPr>
            <a:t>Se observa una caída de 8% en el volumen y un aumento de 17% en el valor, lo que indica un mayor valor unitario promedio. El volumen importado de productos frescos cayó en 41%, principalmente por menores importaciones de ajos (-69%). </a:t>
          </a:r>
          <a:endParaRPr lang="es-CL" sz="1000">
            <a:effectLst/>
            <a:latin typeface="Arial" pitchFamily="34" charset="0"/>
            <a:cs typeface="Arial" pitchFamily="34" charset="0"/>
          </a:endParaRPr>
        </a:p>
        <a:p>
          <a:pPr marL="342900" lvl="0" indent="-342900" algn="just">
            <a:lnSpc>
              <a:spcPts val="1100"/>
            </a:lnSpc>
            <a:spcAft>
              <a:spcPts val="0"/>
            </a:spcAft>
            <a:buFont typeface="Arial"/>
            <a:buChar char="-"/>
            <a:tabLst>
              <a:tab pos="457200" algn="l"/>
            </a:tabLst>
          </a:pPr>
          <a:r>
            <a:rPr lang="es-CL" sz="1000">
              <a:solidFill>
                <a:srgbClr val="000000"/>
              </a:solidFill>
              <a:effectLst/>
              <a:latin typeface="Arial" pitchFamily="34" charset="0"/>
              <a:ea typeface="Calibri"/>
              <a:cs typeface="Arial" pitchFamily="34" charset="0"/>
            </a:rPr>
            <a:t>Los principales productos frescos importados, en valor CIF, corresponden a ajos (42%), orégano (33%) y espárragos (16%).</a:t>
          </a:r>
          <a:endParaRPr lang="es-CL" sz="1000">
            <a:effectLst/>
            <a:latin typeface="Arial" pitchFamily="34" charset="0"/>
            <a:cs typeface="Arial" pitchFamily="34" charset="0"/>
          </a:endParaRPr>
        </a:p>
        <a:p>
          <a:pPr marL="342900" lvl="0" indent="-342900" algn="just">
            <a:lnSpc>
              <a:spcPts val="1000"/>
            </a:lnSpc>
            <a:spcAft>
              <a:spcPts val="0"/>
            </a:spcAft>
            <a:buFont typeface="Arial"/>
            <a:buChar char="-"/>
            <a:tabLst>
              <a:tab pos="457200" algn="l"/>
            </a:tabLst>
          </a:pPr>
          <a:r>
            <a:rPr lang="es-CL" sz="1000">
              <a:solidFill>
                <a:srgbClr val="000000"/>
              </a:solidFill>
              <a:effectLst/>
              <a:latin typeface="Arial" pitchFamily="34" charset="0"/>
              <a:ea typeface="Calibri"/>
              <a:cs typeface="Arial" pitchFamily="34" charset="0"/>
            </a:rPr>
            <a:t>Los principales productos industriales importados, en valor CIF, corresponden a papas procesadas congeladas (40%) y sin congelar (15%). En comparación al mismo período del año 2010, ambos grupos presentan variaciones positivas de 18% y 142%, respectivamente.</a:t>
          </a:r>
          <a:endParaRPr lang="es-CL" sz="1000">
            <a:effectLst/>
            <a:latin typeface="Arial" pitchFamily="34" charset="0"/>
            <a:cs typeface="Arial" pitchFamily="34" charset="0"/>
          </a:endParaRPr>
        </a:p>
        <a:p>
          <a:pPr algn="ctr">
            <a:lnSpc>
              <a:spcPts val="1100"/>
            </a:lnSpc>
          </a:pPr>
          <a:endParaRPr lang="es-CL" sz="950">
            <a:effectLst/>
            <a:latin typeface="Arial" pitchFamily="34" charset="0"/>
            <a:ea typeface="Calibri"/>
            <a:cs typeface="Arial" pitchFamily="34" charset="0"/>
          </a:endParaRPr>
        </a:p>
        <a:p>
          <a:pPr algn="just">
            <a:lnSpc>
              <a:spcPts val="3100"/>
            </a:lnSpc>
            <a:spcAft>
              <a:spcPts val="1000"/>
            </a:spcAft>
          </a:pPr>
          <a:r>
            <a:rPr lang="es-CL" sz="950">
              <a:effectLst/>
              <a:latin typeface="Arial" pitchFamily="34" charset="0"/>
              <a:ea typeface="Calibri"/>
              <a:cs typeface="Arial" pitchFamily="34" charset="0"/>
            </a:rPr>
            <a:t> </a:t>
          </a:r>
        </a:p>
        <a:p>
          <a:pPr marL="0" marR="0" lvl="0" indent="0" algn="just" defTabSz="914400" eaLnBrk="1" fontAlgn="auto" latinLnBrk="0" hangingPunct="1">
            <a:lnSpc>
              <a:spcPct val="114000"/>
            </a:lnSpc>
            <a:spcBef>
              <a:spcPts val="0"/>
            </a:spcBef>
            <a:spcAft>
              <a:spcPts val="0"/>
            </a:spcAft>
            <a:buClrTx/>
            <a:buSzTx/>
            <a:buFontTx/>
            <a:buNone/>
            <a:tabLst/>
            <a:defRPr/>
          </a:pPr>
          <a:endPar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algn="just">
            <a:lnSpc>
              <a:spcPts val="800"/>
            </a:lnSpc>
          </a:pPr>
          <a:endParaRPr lang="es-CL" sz="950" b="1">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47628</xdr:rowOff>
    </xdr:from>
    <xdr:to>
      <xdr:col>6</xdr:col>
      <xdr:colOff>819149</xdr:colOff>
      <xdr:row>51</xdr:row>
      <xdr:rowOff>28575</xdr:rowOff>
    </xdr:to>
    <xdr:sp macro="" textlink="">
      <xdr:nvSpPr>
        <xdr:cNvPr id="2" name="1 CuadroTexto">
          <a:extLst>
            <a:ext uri="{FF2B5EF4-FFF2-40B4-BE49-F238E27FC236}">
              <a16:creationId xmlns:a16="http://schemas.microsoft.com/office/drawing/2014/main" id="{38835CFE-C395-4DCF-A19E-B9C0655AB9A2}"/>
            </a:ext>
          </a:extLst>
        </xdr:cNvPr>
        <xdr:cNvSpPr txBox="1"/>
      </xdr:nvSpPr>
      <xdr:spPr>
        <a:xfrm>
          <a:off x="38100" y="47628"/>
          <a:ext cx="5981699" cy="8239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s-CL" sz="1100"/>
        </a:p>
        <a:p>
          <a:pPr algn="ctr">
            <a:lnSpc>
              <a:spcPts val="1100"/>
            </a:lnSpc>
          </a:pPr>
          <a:r>
            <a:rPr lang="es-CL" sz="950" b="1" baseline="0">
              <a:latin typeface="Arial" pitchFamily="34" charset="0"/>
              <a:cs typeface="Arial" pitchFamily="34" charset="0"/>
            </a:rPr>
            <a:t>SUPERFICIE DE HORTALIZAS</a:t>
          </a:r>
          <a:endParaRPr lang="es-CL" sz="950" b="1">
            <a:latin typeface="Arial" pitchFamily="34" charset="0"/>
            <a:cs typeface="Arial" pitchFamily="34" charset="0"/>
          </a:endParaRPr>
        </a:p>
        <a:p>
          <a:pPr>
            <a:lnSpc>
              <a:spcPts val="1100"/>
            </a:lnSpc>
          </a:pPr>
          <a:endParaRPr lang="es-CL" sz="950" baseline="0">
            <a:solidFill>
              <a:schemeClr val="dk1"/>
            </a:solidFill>
            <a:latin typeface="Arial" pitchFamily="34" charset="0"/>
            <a:ea typeface="+mn-ea"/>
            <a:cs typeface="Arial" pitchFamily="34" charset="0"/>
          </a:endParaRPr>
        </a:p>
        <a:p>
          <a:pPr algn="just">
            <a:lnSpc>
              <a:spcPts val="1300"/>
            </a:lnSpc>
          </a:pPr>
          <a:r>
            <a:rPr lang="es-CL" sz="950" baseline="0">
              <a:solidFill>
                <a:schemeClr val="dk1"/>
              </a:solidFill>
              <a:latin typeface="Arial" pitchFamily="34" charset="0"/>
              <a:ea typeface="+mn-ea"/>
              <a:cs typeface="Arial" pitchFamily="34" charset="0"/>
            </a:rPr>
            <a:t>Por primera vez, y gracias a dos encuestas intercensales realizadas en los años 2009 y 2010, se cuenta con estadísticas anuales sobre la superficie de hortalizas a nivel nacional y regional, lo que permite conocer el estado actual del sector, analizar su evolución y predecir ciertas tendencias a futuro para los cultivos hortícolas. </a:t>
          </a:r>
        </a:p>
        <a:p>
          <a:pPr algn="just">
            <a:lnSpc>
              <a:spcPts val="1300"/>
            </a:lnSpc>
          </a:pPr>
          <a:endParaRPr lang="es-CL" sz="950" baseline="0">
            <a:solidFill>
              <a:schemeClr val="dk1"/>
            </a:solidFill>
            <a:latin typeface="Arial" pitchFamily="34" charset="0"/>
            <a:ea typeface="+mn-ea"/>
            <a:cs typeface="Arial" pitchFamily="34" charset="0"/>
          </a:endParaRPr>
        </a:p>
        <a:p>
          <a:pPr algn="just">
            <a:lnSpc>
              <a:spcPts val="1300"/>
            </a:lnSpc>
          </a:pPr>
          <a:r>
            <a:rPr lang="es-CL" sz="950" baseline="0">
              <a:solidFill>
                <a:schemeClr val="dk1"/>
              </a:solidFill>
              <a:latin typeface="Arial" pitchFamily="34" charset="0"/>
              <a:ea typeface="+mn-ea"/>
              <a:cs typeface="Arial" pitchFamily="34" charset="0"/>
            </a:rPr>
            <a:t>En 2010, la superficie cultivada con hortalizas en el país alcanzó un área de 80.277 hectáreas (cuadro 1), lo que representó una disminución de 4,8% respecto del año anterior, es decir, una baja de 4.059 ha. Las mayores alzas porcentuales en superficie correspondieron a los cultivos de haba (23%), betarraga (20%), poroto verde (10%), poroto granado (10%) y zapallo temprano y de guarda (7%). Las mayores bajas porcentuales en superficie correspondieron a arveja verde (35%), ají (33%), alcachofa (21%), zanahoria  (19%) y coliflor (15%). </a:t>
          </a:r>
        </a:p>
        <a:p>
          <a:pPr algn="just">
            <a:lnSpc>
              <a:spcPts val="1300"/>
            </a:lnSpc>
          </a:pPr>
          <a:endParaRPr lang="es-CL" sz="950" baseline="0">
            <a:solidFill>
              <a:schemeClr val="dk1"/>
            </a:solidFill>
            <a:latin typeface="Arial" pitchFamily="34" charset="0"/>
            <a:ea typeface="+mn-ea"/>
            <a:cs typeface="Arial" pitchFamily="34" charset="0"/>
          </a:endParaRPr>
        </a:p>
        <a:p>
          <a:pPr algn="just">
            <a:lnSpc>
              <a:spcPts val="1300"/>
            </a:lnSpc>
          </a:pPr>
          <a:r>
            <a:rPr lang="es-CL" sz="950" baseline="0">
              <a:solidFill>
                <a:schemeClr val="dk1"/>
              </a:solidFill>
              <a:latin typeface="Arial" pitchFamily="34" charset="0"/>
              <a:ea typeface="+mn-ea"/>
              <a:cs typeface="Arial" pitchFamily="34" charset="0"/>
            </a:rPr>
            <a:t>Las superficies plantadas o sembradas con hortalizas, por tratarse de cultivos anuales, son muy variables y dependen de múltiples factores, como son los precios de la temporada anterior, las condiciones meteorológicas, la disponibilidad de riego, el costo de los insumos, la demanda del mercado nacional e internacional, etc.  </a:t>
          </a:r>
        </a:p>
        <a:p>
          <a:pPr algn="just">
            <a:lnSpc>
              <a:spcPts val="1300"/>
            </a:lnSpc>
          </a:pPr>
          <a:endParaRPr lang="es-CL" sz="950" baseline="0">
            <a:solidFill>
              <a:schemeClr val="dk1"/>
            </a:solidFill>
            <a:latin typeface="Arial" pitchFamily="34" charset="0"/>
            <a:ea typeface="+mn-ea"/>
            <a:cs typeface="Arial" pitchFamily="34" charset="0"/>
          </a:endParaRPr>
        </a:p>
        <a:p>
          <a:pPr algn="just">
            <a:lnSpc>
              <a:spcPts val="1300"/>
            </a:lnSpc>
          </a:pPr>
          <a:r>
            <a:rPr lang="es-CL" sz="950" baseline="0">
              <a:solidFill>
                <a:schemeClr val="dk1"/>
              </a:solidFill>
              <a:latin typeface="Arial" pitchFamily="34" charset="0"/>
              <a:ea typeface="+mn-ea"/>
              <a:cs typeface="Arial" pitchFamily="34" charset="0"/>
            </a:rPr>
            <a:t>Es así como, por ejemplo, la disminución en 21% de la superficie de alcachofas, producto en que la plantación histórica de alrededor de 2.500 hectáreas había aumentado a 5.000 ha en los últimos años, gracias a la demanda para la producción de alcachofas en conserva, es el resultado de que las cinco agroindustrias ubicadas en la Región de Coquimbo han cesado sus funciones momentáneamente, debido a condiciones de mercado relacionadas con la crisis económica mundial, las variaciones en el precio del dólar y el valor de los insumos, y con la enérgica entrada de Perú como competidor, lo que ha repercutido en las agroindustrias hortícolas en general y en ésta en particular. </a:t>
          </a:r>
        </a:p>
        <a:p>
          <a:pPr algn="just">
            <a:lnSpc>
              <a:spcPts val="1400"/>
            </a:lnSpc>
          </a:pPr>
          <a:endParaRPr lang="es-CL" sz="950" baseline="0">
            <a:solidFill>
              <a:schemeClr val="dk1"/>
            </a:solidFill>
            <a:latin typeface="+mn-lt"/>
            <a:ea typeface="+mn-ea"/>
            <a:cs typeface="+mn-cs"/>
          </a:endParaRPr>
        </a:p>
        <a:p>
          <a:pPr algn="just">
            <a:lnSpc>
              <a:spcPts val="1200"/>
            </a:lnSpc>
          </a:pPr>
          <a:r>
            <a:rPr lang="es-CL" sz="950" baseline="0">
              <a:solidFill>
                <a:schemeClr val="dk1"/>
              </a:solidFill>
              <a:latin typeface="Arial" pitchFamily="34" charset="0"/>
              <a:ea typeface="+mn-ea"/>
              <a:cs typeface="Arial" pitchFamily="34" charset="0"/>
            </a:rPr>
            <a:t>Los cultivos que presentan una mayor superficie son el choclo, con </a:t>
          </a:r>
          <a:r>
            <a:rPr lang="es-CL" sz="950" b="0" i="0" u="none" strike="noStrike">
              <a:solidFill>
                <a:schemeClr val="dk1"/>
              </a:solidFill>
              <a:latin typeface="Arial" pitchFamily="34" charset="0"/>
              <a:ea typeface="+mn-ea"/>
              <a:cs typeface="Arial" pitchFamily="34" charset="0"/>
            </a:rPr>
            <a:t>11.234</a:t>
          </a:r>
          <a:r>
            <a:rPr lang="es-CL" sz="950">
              <a:latin typeface="Arial" pitchFamily="34" charset="0"/>
              <a:cs typeface="Arial" pitchFamily="34" charset="0"/>
            </a:rPr>
            <a:t> ha; la lechuga,</a:t>
          </a:r>
          <a:r>
            <a:rPr lang="es-CL" sz="950" baseline="0">
              <a:latin typeface="Arial" pitchFamily="34" charset="0"/>
              <a:cs typeface="Arial" pitchFamily="34" charset="0"/>
            </a:rPr>
            <a:t> con </a:t>
          </a:r>
          <a:r>
            <a:rPr lang="es-CL" sz="950" b="0" i="0" u="none" strike="noStrike">
              <a:solidFill>
                <a:schemeClr val="dk1"/>
              </a:solidFill>
              <a:latin typeface="Arial" pitchFamily="34" charset="0"/>
              <a:ea typeface="+mn-ea"/>
              <a:cs typeface="Arial" pitchFamily="34" charset="0"/>
            </a:rPr>
            <a:t>6.837 ha; el </a:t>
          </a:r>
          <a:r>
            <a:rPr lang="es-CL" sz="950">
              <a:latin typeface="Arial" pitchFamily="34" charset="0"/>
              <a:cs typeface="Arial" pitchFamily="34" charset="0"/>
            </a:rPr>
            <a:t>zapallo temprano</a:t>
          </a:r>
          <a:r>
            <a:rPr lang="es-CL" sz="950" baseline="0">
              <a:latin typeface="Arial" pitchFamily="34" charset="0"/>
              <a:cs typeface="Arial" pitchFamily="34" charset="0"/>
            </a:rPr>
            <a:t> y de guarda, con </a:t>
          </a:r>
          <a:r>
            <a:rPr lang="es-CL" sz="950" b="0" i="0" u="none" strike="noStrike">
              <a:solidFill>
                <a:schemeClr val="dk1"/>
              </a:solidFill>
              <a:latin typeface="Arial" pitchFamily="34" charset="0"/>
              <a:ea typeface="+mn-ea"/>
              <a:cs typeface="Arial" pitchFamily="34" charset="0"/>
            </a:rPr>
            <a:t>5.878 ha, y el tomate</a:t>
          </a:r>
          <a:r>
            <a:rPr lang="es-CL" sz="950" b="0" i="0" u="none" strike="noStrike" baseline="0">
              <a:solidFill>
                <a:schemeClr val="dk1"/>
              </a:solidFill>
              <a:latin typeface="Arial" pitchFamily="34" charset="0"/>
              <a:ea typeface="+mn-ea"/>
              <a:cs typeface="Arial" pitchFamily="34" charset="0"/>
            </a:rPr>
            <a:t> para consumo fresco, con </a:t>
          </a:r>
          <a:r>
            <a:rPr lang="es-CL" sz="950" b="0" i="0" u="none" strike="noStrike">
              <a:solidFill>
                <a:schemeClr val="dk1"/>
              </a:solidFill>
              <a:latin typeface="Arial" pitchFamily="34" charset="0"/>
              <a:ea typeface="+mn-ea"/>
              <a:cs typeface="Arial" pitchFamily="34" charset="0"/>
            </a:rPr>
            <a:t>5.165 ha.</a:t>
          </a:r>
          <a:r>
            <a:rPr lang="es-CL" sz="950">
              <a:latin typeface="Arial" pitchFamily="34" charset="0"/>
              <a:cs typeface="Arial" pitchFamily="34" charset="0"/>
            </a:rPr>
            <a:t> </a:t>
          </a:r>
          <a:endParaRPr lang="es-CL" sz="950" baseline="0">
            <a:solidFill>
              <a:schemeClr val="dk1"/>
            </a:solidFill>
            <a:latin typeface="Arial" pitchFamily="34" charset="0"/>
            <a:ea typeface="+mn-ea"/>
            <a:cs typeface="Arial" pitchFamily="34" charset="0"/>
          </a:endParaRPr>
        </a:p>
        <a:p>
          <a:pPr algn="just">
            <a:lnSpc>
              <a:spcPts val="1300"/>
            </a:lnSpc>
          </a:pPr>
          <a:endParaRPr lang="es-CL" sz="950" baseline="0">
            <a:solidFill>
              <a:schemeClr val="dk1"/>
            </a:solidFill>
            <a:latin typeface="Arial" pitchFamily="34" charset="0"/>
            <a:ea typeface="+mn-ea"/>
            <a:cs typeface="Arial" pitchFamily="34" charset="0"/>
          </a:endParaRPr>
        </a:p>
        <a:p>
          <a:pPr algn="just">
            <a:lnSpc>
              <a:spcPts val="1300"/>
            </a:lnSpc>
          </a:pPr>
          <a:r>
            <a:rPr lang="es-CL" sz="950" b="0" baseline="0">
              <a:solidFill>
                <a:schemeClr val="dk1"/>
              </a:solidFill>
              <a:latin typeface="Arial" pitchFamily="34" charset="0"/>
              <a:ea typeface="+mn-ea"/>
              <a:cs typeface="Arial" pitchFamily="34" charset="0"/>
            </a:rPr>
            <a:t>Entre las regiones productoras de hortalizas, destacan la Región Metropolitana, con 26.854 ha; la Región de O´Higgins, con 11.696 ha; la Región de Coquimbo, con 10.766 ha, y la Región del Maule, con 10.385 ha (cuadro 2).</a:t>
          </a:r>
        </a:p>
        <a:p>
          <a:pPr algn="l"/>
          <a:endParaRPr lang="es-CL" sz="1100" b="0" baseline="0">
            <a:solidFill>
              <a:schemeClr val="dk1"/>
            </a:solidFill>
            <a:latin typeface="+mn-lt"/>
            <a:ea typeface="+mn-ea"/>
            <a:cs typeface="+mn-cs"/>
          </a:endParaRPr>
        </a:p>
        <a:p>
          <a:pPr algn="l">
            <a:lnSpc>
              <a:spcPts val="1200"/>
            </a:lnSpc>
          </a:pPr>
          <a:br>
            <a:rPr lang="es-CL" sz="1100" b="1" i="0" u="none" strike="noStrike">
              <a:solidFill>
                <a:schemeClr val="dk1"/>
              </a:solidFill>
              <a:latin typeface="+mn-lt"/>
              <a:ea typeface="+mn-ea"/>
              <a:cs typeface="+mn-cs"/>
            </a:rPr>
          </a:br>
          <a:endParaRPr lang="es-CL" sz="1100" baseline="0">
            <a:solidFill>
              <a:schemeClr val="dk1"/>
            </a:solidFill>
            <a:latin typeface="+mn-lt"/>
            <a:ea typeface="+mn-ea"/>
            <a:cs typeface="+mn-cs"/>
          </a:endParaRPr>
        </a:p>
        <a:p>
          <a:pPr algn="just"/>
          <a:endParaRPr lang="es-CL" sz="1100" baseline="0">
            <a:solidFill>
              <a:schemeClr val="dk1"/>
            </a:solidFill>
            <a:latin typeface="+mn-lt"/>
            <a:ea typeface="+mn-ea"/>
            <a:cs typeface="+mn-cs"/>
          </a:endParaRPr>
        </a:p>
        <a:p>
          <a:pPr algn="just">
            <a:lnSpc>
              <a:spcPts val="1200"/>
            </a:lnSpc>
          </a:pPr>
          <a:endParaRPr lang="es-CL" sz="1100" baseline="0">
            <a:solidFill>
              <a:schemeClr val="dk1"/>
            </a:solidFill>
            <a:latin typeface="+mn-lt"/>
            <a:ea typeface="+mn-ea"/>
            <a:cs typeface="+mn-cs"/>
          </a:endParaRPr>
        </a:p>
        <a:p>
          <a:pPr algn="just">
            <a:lnSpc>
              <a:spcPts val="1200"/>
            </a:lnSpc>
          </a:pPr>
          <a:endParaRPr lang="es-CL" sz="1100" baseline="0">
            <a:solidFill>
              <a:schemeClr val="dk1"/>
            </a:solidFill>
            <a:latin typeface="+mn-lt"/>
            <a:ea typeface="+mn-ea"/>
            <a:cs typeface="+mn-cs"/>
          </a:endParaRPr>
        </a:p>
        <a:p>
          <a:pPr algn="just"/>
          <a:endParaRPr lang="es-CL" sz="1100" baseline="0">
            <a:solidFill>
              <a:schemeClr val="dk1"/>
            </a:solidFill>
            <a:latin typeface="+mn-lt"/>
            <a:ea typeface="+mn-ea"/>
            <a:cs typeface="+mn-cs"/>
          </a:endParaRPr>
        </a:p>
        <a:p>
          <a:pPr algn="just">
            <a:lnSpc>
              <a:spcPts val="1200"/>
            </a:lnSpc>
          </a:pPr>
          <a:endParaRPr lang="es-CL" sz="1100" baseline="0">
            <a:solidFill>
              <a:schemeClr val="dk1"/>
            </a:solidFill>
            <a:latin typeface="+mn-lt"/>
            <a:ea typeface="+mn-ea"/>
            <a:cs typeface="+mn-cs"/>
          </a:endParaRPr>
        </a:p>
        <a:p>
          <a:pPr algn="just">
            <a:lnSpc>
              <a:spcPts val="1200"/>
            </a:lnSpc>
          </a:pPr>
          <a:endParaRPr lang="es-CL" sz="1100" baseline="0">
            <a:solidFill>
              <a:schemeClr val="dk1"/>
            </a:solidFill>
            <a:latin typeface="+mn-lt"/>
            <a:ea typeface="+mn-ea"/>
            <a:cs typeface="+mn-cs"/>
          </a:endParaRPr>
        </a:p>
        <a:p>
          <a:pPr algn="just">
            <a:lnSpc>
              <a:spcPts val="1100"/>
            </a:lnSpc>
          </a:pPr>
          <a:endParaRPr lang="es-CL" sz="1100" baseline="0">
            <a:solidFill>
              <a:schemeClr val="dk1"/>
            </a:solidFill>
            <a:latin typeface="+mn-lt"/>
            <a:ea typeface="+mn-ea"/>
            <a:cs typeface="+mn-cs"/>
          </a:endParaRPr>
        </a:p>
        <a:p>
          <a:pPr algn="just"/>
          <a:endParaRPr lang="es-CL" sz="1100" baseline="0">
            <a:solidFill>
              <a:schemeClr val="dk1"/>
            </a:solidFill>
            <a:latin typeface="+mn-lt"/>
            <a:ea typeface="+mn-ea"/>
            <a:cs typeface="+mn-cs"/>
          </a:endParaRPr>
        </a:p>
        <a:p>
          <a:pPr algn="just">
            <a:lnSpc>
              <a:spcPts val="1100"/>
            </a:lnSpc>
          </a:pPr>
          <a:endParaRPr lang="es-CL" sz="1100" baseline="0">
            <a:solidFill>
              <a:schemeClr val="dk1"/>
            </a:solidFill>
            <a:latin typeface="+mn-lt"/>
            <a:ea typeface="+mn-ea"/>
            <a:cs typeface="+mn-cs"/>
          </a:endParaRPr>
        </a:p>
        <a:p>
          <a:pPr algn="just">
            <a:lnSpc>
              <a:spcPts val="1000"/>
            </a:lnSpc>
          </a:pPr>
          <a:endParaRPr lang="es-CL"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47626</xdr:rowOff>
    </xdr:from>
    <xdr:to>
      <xdr:col>7</xdr:col>
      <xdr:colOff>714375</xdr:colOff>
      <xdr:row>55</xdr:row>
      <xdr:rowOff>85726</xdr:rowOff>
    </xdr:to>
    <xdr:sp macro="" textlink="">
      <xdr:nvSpPr>
        <xdr:cNvPr id="2" name="1 CuadroTexto">
          <a:extLst>
            <a:ext uri="{FF2B5EF4-FFF2-40B4-BE49-F238E27FC236}">
              <a16:creationId xmlns:a16="http://schemas.microsoft.com/office/drawing/2014/main" id="{C72F0971-60FD-4842-ABAF-D8A947A9DEBB}"/>
            </a:ext>
          </a:extLst>
        </xdr:cNvPr>
        <xdr:cNvSpPr txBox="1"/>
      </xdr:nvSpPr>
      <xdr:spPr>
        <a:xfrm>
          <a:off x="38100" y="47626"/>
          <a:ext cx="6010275" cy="8943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s-CL" sz="950"/>
        </a:p>
        <a:p>
          <a:pPr marL="0" marR="0" lvl="0" indent="0" algn="ctr" defTabSz="914400" eaLnBrk="1" fontAlgn="auto" latinLnBrk="0" hangingPunct="1">
            <a:lnSpc>
              <a:spcPct val="100000"/>
            </a:lnSpc>
            <a:spcBef>
              <a:spcPts val="0"/>
            </a:spcBef>
            <a:spcAft>
              <a:spcPts val="0"/>
            </a:spcAft>
            <a:buClrTx/>
            <a:buSzTx/>
            <a:buFontTx/>
            <a:buNone/>
            <a:tabLst/>
            <a:defRPr/>
          </a:pPr>
          <a:r>
            <a:rPr kumimoji="0" lang="es-CL" sz="950" b="1" i="0" u="none" strike="noStrike" kern="0" cap="none" spc="0" normalizeH="0" baseline="0" noProof="0">
              <a:ln>
                <a:noFill/>
              </a:ln>
              <a:solidFill>
                <a:prstClr val="black"/>
              </a:solidFill>
              <a:effectLst/>
              <a:uLnTx/>
              <a:uFillTx/>
              <a:latin typeface="Arial" pitchFamily="34" charset="0"/>
              <a:ea typeface="+mn-ea"/>
              <a:cs typeface="Arial" pitchFamily="34" charset="0"/>
            </a:rPr>
            <a:t>PRECIO DE HORTALIZAS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CL" sz="95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ct val="114000"/>
            </a:lnSpc>
            <a:spcBef>
              <a:spcPts val="0"/>
            </a:spcBef>
            <a:spcAft>
              <a:spcPts val="0"/>
            </a:spcAft>
            <a:buClrTx/>
            <a:buSzTx/>
            <a:buFontTx/>
            <a:buNone/>
            <a:tabLst/>
            <a:defRPr/>
          </a:pPr>
          <a:r>
            <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rPr>
            <a:t>Los precios de las hortalizas varían a lo largo del año de acuerdo a su mayor o menor disponibilidad en los mercados y de acuerdo a la demanda de los consumidores. La estacionalidad en la oferta de las hortalizas, en algunos casos, ha ido reemplazándose por una oferta del producto a lo largo del todo año, como sucede, por ejemplo, con los tomates, que debido a su alta demanda se consumen durante todo el año.</a:t>
          </a:r>
        </a:p>
        <a:p>
          <a:pPr marL="0" marR="0" lvl="0" indent="0" algn="just" defTabSz="914400" eaLnBrk="1" fontAlgn="auto" latinLnBrk="0" hangingPunct="1">
            <a:lnSpc>
              <a:spcPct val="114000"/>
            </a:lnSpc>
            <a:spcBef>
              <a:spcPts val="0"/>
            </a:spcBef>
            <a:spcAft>
              <a:spcPts val="0"/>
            </a:spcAft>
            <a:buClrTx/>
            <a:buSzTx/>
            <a:buFontTx/>
            <a:buNone/>
            <a:tabLst/>
            <a:defRPr/>
          </a:pPr>
          <a:endPar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14000"/>
            </a:lnSpc>
            <a:spcBef>
              <a:spcPts val="0"/>
            </a:spcBef>
            <a:spcAft>
              <a:spcPts val="0"/>
            </a:spcAft>
            <a:buClrTx/>
            <a:buSzTx/>
            <a:buFontTx/>
            <a:buNone/>
            <a:tabLst/>
            <a:defRPr/>
          </a:pPr>
          <a:r>
            <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rPr>
            <a:t>Las hortalizas que más aumentaron sus precios entre marzo y abril de 2011 (cuadro 3) fueron las arvejas (22%) y los tomates (20%). En el caso de las arvejas, el aumento de precio tiene relación con la disminución de la superficie sembrada (-35%). El alza de precios en los tomates está relacionada con el término de la producción de la zona central, que alcanza la más alta disponibilidad del producto en el mes de febrero. Al acercarse los meses de invierno el producto se encarece, dado que viene del norte del país y su costo aumenta. Por otro lado, las hortalizas que más bajaron sus precios entre marzo y abril de 2011 fueron las espinacas  (-52%) y la albahaca (-27%).</a:t>
          </a:r>
        </a:p>
        <a:p>
          <a:pPr marL="0" marR="0" lvl="0" indent="0" algn="just" defTabSz="914400" eaLnBrk="1" fontAlgn="auto" latinLnBrk="0" hangingPunct="1">
            <a:lnSpc>
              <a:spcPct val="114000"/>
            </a:lnSpc>
            <a:spcBef>
              <a:spcPts val="0"/>
            </a:spcBef>
            <a:spcAft>
              <a:spcPts val="0"/>
            </a:spcAft>
            <a:buClrTx/>
            <a:buSzTx/>
            <a:buFontTx/>
            <a:buNone/>
            <a:tabLst/>
            <a:defRPr/>
          </a:pPr>
          <a:endPar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14000"/>
            </a:lnSpc>
            <a:spcBef>
              <a:spcPts val="0"/>
            </a:spcBef>
            <a:spcAft>
              <a:spcPts val="0"/>
            </a:spcAft>
            <a:buClrTx/>
            <a:buSzTx/>
            <a:buFontTx/>
            <a:buNone/>
            <a:tabLst/>
            <a:defRPr/>
          </a:pPr>
          <a:r>
            <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rPr>
            <a:t>En supermercados (cuadro 4), los productos que más aumentaron sus precios entre marzo y abril de 2011 fueron la cebolla valenciana (12%) y los porotos verdes (8%).  Los que más bajaron sus precios fueron la lechuga costina (-8%) y la lechuga escarola (-3%). </a:t>
          </a:r>
        </a:p>
        <a:p>
          <a:pPr marL="0" marR="0" lvl="0" indent="0" algn="just" defTabSz="914400" eaLnBrk="1" fontAlgn="auto" latinLnBrk="0" hangingPunct="1">
            <a:lnSpc>
              <a:spcPct val="114000"/>
            </a:lnSpc>
            <a:spcBef>
              <a:spcPts val="0"/>
            </a:spcBef>
            <a:spcAft>
              <a:spcPts val="0"/>
            </a:spcAft>
            <a:buClrTx/>
            <a:buSzTx/>
            <a:buFontTx/>
            <a:buNone/>
            <a:tabLst/>
            <a:defRPr/>
          </a:pPr>
          <a:endPar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300"/>
            </a:lnSpc>
            <a:spcBef>
              <a:spcPts val="0"/>
            </a:spcBef>
            <a:spcAft>
              <a:spcPts val="0"/>
            </a:spcAft>
            <a:buClrTx/>
            <a:buSzTx/>
            <a:buFontTx/>
            <a:buNone/>
            <a:tabLst/>
            <a:defRPr/>
          </a:pPr>
          <a:r>
            <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rPr>
            <a:t>En las ferias (cuadro 5), los productos que presentaron mayores alzas en sus precios entre marzo y abril de 2011, fueron el tomate de larga vida (13%) y el pimentón verde (7%). Los productos que más bajaron sus precios fueron el zapallo camote (-21%) y la lechuga escarola (-11%). </a:t>
          </a:r>
        </a:p>
        <a:p>
          <a:pPr>
            <a:lnSpc>
              <a:spcPts val="1500"/>
            </a:lnSpc>
          </a:pPr>
          <a:endParaRPr lang="es-CL" sz="1100" baseline="0">
            <a:solidFill>
              <a:schemeClr val="dk1"/>
            </a:solidFill>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0</xdr:row>
      <xdr:rowOff>76200</xdr:rowOff>
    </xdr:from>
    <xdr:to>
      <xdr:col>7</xdr:col>
      <xdr:colOff>638175</xdr:colOff>
      <xdr:row>24</xdr:row>
      <xdr:rowOff>85725</xdr:rowOff>
    </xdr:to>
    <xdr:graphicFrame macro="">
      <xdr:nvGraphicFramePr>
        <xdr:cNvPr id="305904" name="2 Gráfico">
          <a:extLst>
            <a:ext uri="{FF2B5EF4-FFF2-40B4-BE49-F238E27FC236}">
              <a16:creationId xmlns:a16="http://schemas.microsoft.com/office/drawing/2014/main" id="{0F835A4C-B961-400A-B272-C4780CC050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25</xdr:row>
      <xdr:rowOff>47625</xdr:rowOff>
    </xdr:from>
    <xdr:to>
      <xdr:col>7</xdr:col>
      <xdr:colOff>638175</xdr:colOff>
      <xdr:row>50</xdr:row>
      <xdr:rowOff>47625</xdr:rowOff>
    </xdr:to>
    <xdr:graphicFrame macro="">
      <xdr:nvGraphicFramePr>
        <xdr:cNvPr id="305905" name="3 Gráfico">
          <a:extLst>
            <a:ext uri="{FF2B5EF4-FFF2-40B4-BE49-F238E27FC236}">
              <a16:creationId xmlns:a16="http://schemas.microsoft.com/office/drawing/2014/main" id="{8F70DB13-00E8-499B-9BF8-93238EB74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0.01365</cdr:x>
      <cdr:y>0.93438</cdr:y>
    </cdr:from>
    <cdr:to>
      <cdr:x>0.20635</cdr:x>
      <cdr:y>0.99516</cdr:y>
    </cdr:to>
    <cdr:sp macro="" textlink="">
      <cdr:nvSpPr>
        <cdr:cNvPr id="2" name="1 CuadroTexto"/>
        <cdr:cNvSpPr txBox="1"/>
      </cdr:nvSpPr>
      <cdr:spPr>
        <a:xfrm xmlns:a="http://schemas.openxmlformats.org/drawingml/2006/main">
          <a:off x="81923" y="3675698"/>
          <a:ext cx="1156328" cy="23907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r>
            <a:rPr lang="es-CL" sz="900">
              <a:latin typeface="Arial" pitchFamily="34" charset="0"/>
              <a:cs typeface="Arial" pitchFamily="34" charset="0"/>
            </a:rPr>
            <a:t>Fuente: Odepa.</a:t>
          </a:r>
        </a:p>
      </cdr:txBody>
    </cdr:sp>
  </cdr:relSizeAnchor>
</c:userShapes>
</file>

<file path=xl/drawings/drawing7.xml><?xml version="1.0" encoding="utf-8"?>
<c:userShapes xmlns:c="http://schemas.openxmlformats.org/drawingml/2006/chart">
  <cdr:relSizeAnchor xmlns:cdr="http://schemas.openxmlformats.org/drawingml/2006/chartDrawing">
    <cdr:from>
      <cdr:x>0.01272</cdr:x>
      <cdr:y>0.92471</cdr:y>
    </cdr:from>
    <cdr:to>
      <cdr:x>0.22576</cdr:x>
      <cdr:y>0.98353</cdr:y>
    </cdr:to>
    <cdr:sp macro="" textlink="">
      <cdr:nvSpPr>
        <cdr:cNvPr id="2" name="1 CuadroTexto"/>
        <cdr:cNvSpPr txBox="1"/>
      </cdr:nvSpPr>
      <cdr:spPr>
        <a:xfrm xmlns:a="http://schemas.openxmlformats.org/drawingml/2006/main">
          <a:off x="76200" y="3743325"/>
          <a:ext cx="1276349" cy="238125"/>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a:latin typeface="Arial" pitchFamily="34" charset="0"/>
              <a:cs typeface="Arial" pitchFamily="34" charset="0"/>
            </a:rPr>
            <a:t>Fuente: Odepa.</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95250</xdr:colOff>
      <xdr:row>0</xdr:row>
      <xdr:rowOff>76200</xdr:rowOff>
    </xdr:from>
    <xdr:to>
      <xdr:col>7</xdr:col>
      <xdr:colOff>609600</xdr:colOff>
      <xdr:row>24</xdr:row>
      <xdr:rowOff>152400</xdr:rowOff>
    </xdr:to>
    <xdr:graphicFrame macro="">
      <xdr:nvGraphicFramePr>
        <xdr:cNvPr id="2578526" name="1 Gráfico">
          <a:extLst>
            <a:ext uri="{FF2B5EF4-FFF2-40B4-BE49-F238E27FC236}">
              <a16:creationId xmlns:a16="http://schemas.microsoft.com/office/drawing/2014/main" id="{238E2B44-3C79-4F07-AF49-70DB182AD2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514350</xdr:colOff>
      <xdr:row>23</xdr:row>
      <xdr:rowOff>76200</xdr:rowOff>
    </xdr:from>
    <xdr:to>
      <xdr:col>2</xdr:col>
      <xdr:colOff>171450</xdr:colOff>
      <xdr:row>24</xdr:row>
      <xdr:rowOff>66675</xdr:rowOff>
    </xdr:to>
    <xdr:sp macro="" textlink="">
      <xdr:nvSpPr>
        <xdr:cNvPr id="3" name="2 CuadroTexto">
          <a:extLst>
            <a:ext uri="{FF2B5EF4-FFF2-40B4-BE49-F238E27FC236}">
              <a16:creationId xmlns:a16="http://schemas.microsoft.com/office/drawing/2014/main" id="{9F121B1F-CF0C-4955-A7D7-B769F861E77D}"/>
            </a:ext>
          </a:extLst>
        </xdr:cNvPr>
        <xdr:cNvSpPr txBox="1"/>
      </xdr:nvSpPr>
      <xdr:spPr>
        <a:xfrm>
          <a:off x="514350" y="3829050"/>
          <a:ext cx="118110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CL" sz="900">
              <a:latin typeface="Arial" pitchFamily="34" charset="0"/>
              <a:cs typeface="Arial" pitchFamily="34" charset="0"/>
            </a:rPr>
            <a:t>Fuente: Odepa.</a:t>
          </a:r>
        </a:p>
      </xdr:txBody>
    </xdr:sp>
    <xdr:clientData/>
  </xdr:twoCellAnchor>
  <xdr:twoCellAnchor>
    <xdr:from>
      <xdr:col>0</xdr:col>
      <xdr:colOff>114300</xdr:colOff>
      <xdr:row>25</xdr:row>
      <xdr:rowOff>123825</xdr:rowOff>
    </xdr:from>
    <xdr:to>
      <xdr:col>7</xdr:col>
      <xdr:colOff>600075</xdr:colOff>
      <xdr:row>50</xdr:row>
      <xdr:rowOff>114300</xdr:rowOff>
    </xdr:to>
    <xdr:graphicFrame macro="">
      <xdr:nvGraphicFramePr>
        <xdr:cNvPr id="2578528" name="3 Gráfico">
          <a:extLst>
            <a:ext uri="{FF2B5EF4-FFF2-40B4-BE49-F238E27FC236}">
              <a16:creationId xmlns:a16="http://schemas.microsoft.com/office/drawing/2014/main" id="{AE64A5A6-7B3A-4FCF-A64E-40CDC35D89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0.05754</cdr:x>
      <cdr:y>0.93659</cdr:y>
    </cdr:from>
    <cdr:to>
      <cdr:x>0.25039</cdr:x>
      <cdr:y>0.97561</cdr:y>
    </cdr:to>
    <cdr:sp macro="" textlink="">
      <cdr:nvSpPr>
        <cdr:cNvPr id="2" name="2 CuadroTexto"/>
        <cdr:cNvSpPr txBox="1"/>
      </cdr:nvSpPr>
      <cdr:spPr>
        <a:xfrm xmlns:a="http://schemas.openxmlformats.org/drawingml/2006/main">
          <a:off x="352425" y="3657600"/>
          <a:ext cx="1181100" cy="152400"/>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s-CL" sz="900">
              <a:latin typeface="Arial" pitchFamily="34" charset="0"/>
              <a:cs typeface="Arial" pitchFamily="34" charset="0"/>
            </a:rPr>
            <a:t>Fuente: Odepa.</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5"/>
  <sheetViews>
    <sheetView tabSelected="1" view="pageBreakPreview" zoomScaleNormal="100" zoomScaleSheetLayoutView="100" workbookViewId="0">
      <selection activeCell="C18" sqref="C18:G18"/>
    </sheetView>
  </sheetViews>
  <sheetFormatPr baseColWidth="10" defaultRowHeight="15.75" customHeight="1" x14ac:dyDescent="0.2"/>
  <cols>
    <col min="1" max="6" width="11.42578125" style="5"/>
    <col min="7" max="7" width="16" style="5" customWidth="1"/>
    <col min="8" max="8" width="11.42578125" style="5" customWidth="1"/>
  </cols>
  <sheetData>
    <row r="1" spans="1:38" ht="15.75" customHeight="1" x14ac:dyDescent="0.2">
      <c r="A1" s="9"/>
      <c r="B1" s="10"/>
      <c r="C1" s="10"/>
      <c r="D1" s="10"/>
      <c r="E1" s="10"/>
      <c r="F1" s="10"/>
      <c r="G1" s="10"/>
    </row>
    <row r="2" spans="1:38" ht="15.75" customHeight="1" x14ac:dyDescent="0.2">
      <c r="A2" s="10"/>
      <c r="B2" s="10"/>
      <c r="C2" s="10"/>
      <c r="D2" s="10"/>
      <c r="E2" s="10"/>
      <c r="F2" s="10"/>
      <c r="G2" s="10"/>
    </row>
    <row r="3" spans="1:38" ht="15.75" customHeight="1" x14ac:dyDescent="0.2">
      <c r="A3" s="9"/>
      <c r="B3" s="10"/>
      <c r="C3" s="10"/>
      <c r="D3" s="10"/>
      <c r="E3" s="10"/>
      <c r="F3" s="10"/>
      <c r="G3" s="10"/>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15.75" customHeight="1" x14ac:dyDescent="0.2">
      <c r="A4" s="10"/>
      <c r="B4" s="10"/>
      <c r="C4" s="10"/>
      <c r="D4" s="15"/>
      <c r="E4" s="10"/>
      <c r="F4" s="10"/>
      <c r="G4" s="10"/>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ht="15.75" customHeight="1" x14ac:dyDescent="0.2">
      <c r="A5" s="9"/>
      <c r="B5" s="10"/>
      <c r="C5" s="10"/>
      <c r="D5" s="17"/>
      <c r="E5" s="10"/>
      <c r="F5" s="10"/>
      <c r="G5" s="10"/>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ht="15.75" customHeight="1" x14ac:dyDescent="0.2">
      <c r="A6" s="9"/>
      <c r="B6" s="10"/>
      <c r="C6" s="10"/>
      <c r="D6" s="10"/>
      <c r="E6" s="10"/>
      <c r="F6" s="10"/>
      <c r="G6" s="10"/>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1:38" ht="15.75" customHeight="1" x14ac:dyDescent="0.2">
      <c r="A7" s="9"/>
      <c r="B7" s="10"/>
      <c r="C7" s="10"/>
      <c r="D7" s="10"/>
      <c r="E7" s="10"/>
      <c r="F7" s="10"/>
      <c r="G7" s="10"/>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ht="15.75" customHeight="1" x14ac:dyDescent="0.2">
      <c r="A8" s="10"/>
      <c r="B8" s="10"/>
      <c r="C8" s="10"/>
      <c r="D8" s="15"/>
      <c r="E8" s="10"/>
      <c r="F8" s="10"/>
      <c r="G8" s="10"/>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ht="15.75" customHeight="1" x14ac:dyDescent="0.2">
      <c r="A9" s="14"/>
      <c r="B9" s="10"/>
      <c r="C9" s="10"/>
      <c r="D9" s="10"/>
      <c r="E9" s="10"/>
      <c r="F9" s="10"/>
      <c r="G9" s="10"/>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5.75" customHeight="1" x14ac:dyDescent="0.2">
      <c r="A10" s="9"/>
      <c r="B10" s="10"/>
      <c r="C10" s="10"/>
      <c r="D10" s="10"/>
      <c r="E10" s="10"/>
      <c r="F10" s="10"/>
      <c r="G10" s="10"/>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15.75" customHeight="1" x14ac:dyDescent="0.2">
      <c r="A11" s="9"/>
      <c r="B11" s="10"/>
      <c r="C11" s="10"/>
      <c r="D11" s="10"/>
      <c r="E11" s="10"/>
      <c r="F11" s="10"/>
      <c r="G11" s="10"/>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15.75" customHeight="1" x14ac:dyDescent="0.2">
      <c r="A12" s="9"/>
      <c r="B12" s="10"/>
      <c r="C12" s="10"/>
      <c r="D12" s="10"/>
      <c r="E12" s="10"/>
      <c r="F12" s="10"/>
      <c r="G12" s="10"/>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5.75" customHeight="1" x14ac:dyDescent="0.2">
      <c r="A13" s="9"/>
      <c r="B13" s="10"/>
      <c r="C13" s="10"/>
      <c r="D13" s="10"/>
      <c r="E13" s="10"/>
      <c r="F13" s="10"/>
      <c r="G13" s="10"/>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20.25" customHeight="1" x14ac:dyDescent="0.3">
      <c r="B14" s="152"/>
      <c r="C14" s="315" t="s">
        <v>485</v>
      </c>
      <c r="D14" s="315"/>
      <c r="E14" s="315"/>
      <c r="F14" s="315"/>
      <c r="G14" s="315"/>
      <c r="H14" s="315"/>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20.25" customHeight="1" x14ac:dyDescent="0.3">
      <c r="A15" s="153" t="s">
        <v>242</v>
      </c>
      <c r="C15" s="316" t="s">
        <v>486</v>
      </c>
      <c r="D15" s="316"/>
      <c r="E15" s="316"/>
      <c r="F15" s="316"/>
      <c r="G15" s="316"/>
      <c r="H15" s="316"/>
      <c r="I15" s="153"/>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20.25" customHeight="1" x14ac:dyDescent="0.3">
      <c r="A16" s="10"/>
      <c r="B16" s="10"/>
      <c r="C16" s="317"/>
      <c r="D16" s="317"/>
      <c r="E16" s="317"/>
      <c r="F16" s="317"/>
      <c r="G16" s="317"/>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5.75" customHeight="1" x14ac:dyDescent="0.2">
      <c r="A17" s="10"/>
      <c r="B17" s="10"/>
      <c r="C17" s="10"/>
      <c r="D17" s="16"/>
      <c r="E17" s="10"/>
      <c r="F17" s="10"/>
      <c r="G17" s="10"/>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5.75" customHeight="1" x14ac:dyDescent="0.2">
      <c r="A18" s="10"/>
      <c r="B18" s="10"/>
      <c r="C18" s="318" t="s">
        <v>534</v>
      </c>
      <c r="D18" s="318"/>
      <c r="E18" s="318"/>
      <c r="F18" s="318"/>
      <c r="G18" s="318"/>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5.75" customHeight="1" x14ac:dyDescent="0.2">
      <c r="A19" s="10"/>
      <c r="B19" s="10"/>
      <c r="C19" s="10"/>
      <c r="D19" s="10"/>
      <c r="E19" s="10"/>
      <c r="F19" s="10"/>
      <c r="G19" s="10"/>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5.75" customHeight="1" x14ac:dyDescent="0.2">
      <c r="A20" s="10"/>
      <c r="B20" s="10"/>
      <c r="C20" s="10"/>
      <c r="D20" s="10"/>
      <c r="E20" s="10"/>
      <c r="F20" s="10"/>
      <c r="G20" s="10"/>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5.75" customHeight="1" x14ac:dyDescent="0.2">
      <c r="A21" s="10"/>
      <c r="B21" s="10"/>
      <c r="C21" s="322"/>
      <c r="D21" s="322"/>
      <c r="E21" s="322"/>
      <c r="F21" s="322"/>
      <c r="G21" s="322"/>
      <c r="H21" s="322"/>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5.75" customHeight="1" x14ac:dyDescent="0.2">
      <c r="A22" s="9"/>
      <c r="B22" s="10"/>
      <c r="C22" s="325"/>
      <c r="D22" s="325"/>
      <c r="E22" s="325"/>
      <c r="F22" s="325"/>
      <c r="G22" s="325"/>
      <c r="H22" s="325"/>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5.75" customHeight="1" x14ac:dyDescent="0.2">
      <c r="A23" s="9"/>
      <c r="B23" s="10"/>
      <c r="C23" s="10"/>
      <c r="D23" s="15"/>
      <c r="E23" s="10"/>
      <c r="F23" s="10"/>
      <c r="G23" s="10"/>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5.75" customHeight="1" x14ac:dyDescent="0.2">
      <c r="A24" s="9"/>
      <c r="B24" s="10"/>
      <c r="C24" s="10"/>
      <c r="D24" s="16"/>
      <c r="E24" s="10"/>
      <c r="F24" s="10"/>
      <c r="G24" s="10"/>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5.75" customHeight="1" x14ac:dyDescent="0.2">
      <c r="A25" s="9"/>
      <c r="B25" s="10"/>
      <c r="C25" s="10"/>
      <c r="D25" s="10"/>
      <c r="E25" s="10"/>
      <c r="F25" s="10"/>
      <c r="G25" s="10"/>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5.75" customHeight="1" x14ac:dyDescent="0.2">
      <c r="A26" s="9"/>
      <c r="B26" s="10"/>
      <c r="C26" s="10"/>
      <c r="D26" s="10"/>
      <c r="E26" s="10"/>
      <c r="F26" s="10"/>
      <c r="G26" s="10"/>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5.75" customHeight="1" x14ac:dyDescent="0.2">
      <c r="A27" s="9"/>
      <c r="B27" s="10"/>
      <c r="C27" s="10"/>
      <c r="D27" s="10"/>
      <c r="E27" s="10"/>
      <c r="F27" s="10"/>
      <c r="G27" s="10"/>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5.75" customHeight="1" x14ac:dyDescent="0.2">
      <c r="A28" s="9"/>
      <c r="B28" s="10"/>
      <c r="C28" s="10"/>
      <c r="D28" s="15"/>
      <c r="E28" s="10"/>
      <c r="F28" s="10"/>
      <c r="G28" s="10"/>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5.75" customHeight="1" x14ac:dyDescent="0.2">
      <c r="A29" s="9"/>
      <c r="B29" s="10"/>
      <c r="C29" s="10"/>
      <c r="D29" s="10"/>
      <c r="E29" s="10"/>
      <c r="F29" s="10"/>
      <c r="G29" s="10"/>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5.75" customHeight="1" x14ac:dyDescent="0.2">
      <c r="A30" s="9"/>
      <c r="B30" s="10"/>
      <c r="C30" s="10"/>
      <c r="D30" s="10"/>
      <c r="E30" s="10"/>
      <c r="F30" s="10"/>
      <c r="G30" s="10"/>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5.75" customHeight="1" x14ac:dyDescent="0.2">
      <c r="A31" s="9"/>
      <c r="B31" s="10"/>
      <c r="C31" s="10"/>
      <c r="D31" s="10"/>
      <c r="E31" s="10"/>
      <c r="F31" s="10"/>
      <c r="G31" s="10"/>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5.75" customHeight="1" x14ac:dyDescent="0.2">
      <c r="A32" s="9"/>
      <c r="B32" s="10"/>
      <c r="C32" s="10"/>
      <c r="D32" s="10"/>
      <c r="E32" s="10"/>
      <c r="F32" s="10"/>
      <c r="G32" s="10"/>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5.75" customHeight="1" x14ac:dyDescent="0.2">
      <c r="F33" s="10"/>
      <c r="G33" s="10"/>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5.75" customHeight="1" x14ac:dyDescent="0.2">
      <c r="F34" s="10"/>
      <c r="G34" s="10"/>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5.75" customHeight="1" x14ac:dyDescent="0.2">
      <c r="A35" s="9"/>
      <c r="B35" s="10"/>
      <c r="C35" s="10"/>
      <c r="D35" s="10"/>
      <c r="E35" s="10"/>
      <c r="F35" s="10"/>
      <c r="G35" s="10"/>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5.75" customHeight="1" x14ac:dyDescent="0.2">
      <c r="A36" s="9"/>
      <c r="B36" s="10"/>
      <c r="C36" s="10"/>
      <c r="D36" s="10"/>
      <c r="E36" s="10"/>
      <c r="F36" s="10"/>
      <c r="G36" s="10"/>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5.75" customHeight="1" x14ac:dyDescent="0.2">
      <c r="A37" s="9"/>
      <c r="B37" s="10"/>
      <c r="C37" s="10"/>
      <c r="D37" s="10"/>
      <c r="E37" s="10"/>
      <c r="F37" s="10"/>
      <c r="G37" s="10"/>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5.75" customHeight="1" x14ac:dyDescent="0.2">
      <c r="A38" s="9"/>
      <c r="B38" s="10"/>
      <c r="C38" s="10"/>
      <c r="D38" s="10"/>
      <c r="E38" s="10"/>
      <c r="F38" s="10"/>
      <c r="G38" s="10"/>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5.75" customHeight="1" x14ac:dyDescent="0.2">
      <c r="A39" s="13"/>
      <c r="B39" s="10"/>
      <c r="C39" s="13"/>
      <c r="D39" s="12"/>
      <c r="E39" s="10"/>
      <c r="F39" s="10"/>
      <c r="G39" s="10"/>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5.75" customHeight="1" x14ac:dyDescent="0.2">
      <c r="A40" s="9"/>
      <c r="E40" s="10"/>
      <c r="F40" s="10"/>
      <c r="G40" s="10"/>
    </row>
    <row r="41" spans="1:38" ht="15.75" customHeight="1" x14ac:dyDescent="0.2">
      <c r="C41" s="9" t="s">
        <v>530</v>
      </c>
      <c r="D41" s="12"/>
      <c r="E41" s="10"/>
      <c r="F41" s="10"/>
      <c r="G41" s="10"/>
    </row>
    <row r="47" spans="1:38" ht="15.75" customHeight="1" x14ac:dyDescent="0.2">
      <c r="A47" s="319" t="s">
        <v>476</v>
      </c>
      <c r="B47" s="319"/>
      <c r="C47" s="319"/>
      <c r="D47" s="319"/>
      <c r="E47" s="319"/>
      <c r="F47" s="319"/>
      <c r="G47" s="319"/>
      <c r="H47" s="319"/>
    </row>
    <row r="48" spans="1:38" ht="15.75" customHeight="1" x14ac:dyDescent="0.2">
      <c r="A48" s="320" t="s">
        <v>535</v>
      </c>
      <c r="B48" s="321"/>
      <c r="C48" s="321"/>
      <c r="D48" s="321"/>
      <c r="E48" s="321"/>
      <c r="F48" s="321"/>
      <c r="G48" s="321"/>
      <c r="H48" s="321"/>
    </row>
    <row r="49" spans="1:8" ht="15.75" customHeight="1" x14ac:dyDescent="0.2">
      <c r="A49" s="9"/>
      <c r="B49" s="10"/>
      <c r="C49" s="10"/>
      <c r="D49" s="10"/>
      <c r="E49" s="10"/>
      <c r="F49" s="10"/>
      <c r="G49" s="10"/>
    </row>
    <row r="50" spans="1:8" ht="15.75" customHeight="1" x14ac:dyDescent="0.2">
      <c r="A50" s="9"/>
      <c r="B50" s="10"/>
      <c r="C50" s="10"/>
      <c r="D50" s="10"/>
      <c r="E50" s="10"/>
      <c r="F50" s="10"/>
      <c r="G50" s="10"/>
    </row>
    <row r="51" spans="1:8" ht="15.75" customHeight="1" x14ac:dyDescent="0.2">
      <c r="A51" s="319" t="s">
        <v>63</v>
      </c>
      <c r="B51" s="319"/>
      <c r="C51" s="319"/>
      <c r="D51" s="319"/>
      <c r="E51" s="319"/>
      <c r="F51" s="319"/>
      <c r="G51" s="319"/>
      <c r="H51" s="319"/>
    </row>
    <row r="52" spans="1:8" ht="15.75" customHeight="1" x14ac:dyDescent="0.2">
      <c r="A52" s="14"/>
      <c r="B52" s="10"/>
      <c r="C52" s="10"/>
      <c r="D52" s="10"/>
      <c r="E52" s="10"/>
      <c r="F52" s="10"/>
      <c r="G52" s="10"/>
    </row>
    <row r="53" spans="1:8" ht="15.75" customHeight="1" x14ac:dyDescent="0.2">
      <c r="A53" s="9"/>
      <c r="B53" s="10"/>
      <c r="C53" s="10"/>
      <c r="D53" s="10"/>
      <c r="E53" s="10"/>
      <c r="F53" s="10"/>
      <c r="G53" s="10"/>
    </row>
    <row r="54" spans="1:8" ht="15.75" customHeight="1" x14ac:dyDescent="0.2">
      <c r="A54" s="9"/>
      <c r="B54" s="10"/>
      <c r="C54" s="10"/>
      <c r="D54" s="10"/>
      <c r="E54" s="10"/>
      <c r="F54" s="10"/>
      <c r="G54" s="10"/>
    </row>
    <row r="55" spans="1:8" ht="15.75" customHeight="1" x14ac:dyDescent="0.2">
      <c r="A55" s="9"/>
      <c r="B55" s="10"/>
      <c r="C55" s="10"/>
      <c r="D55" s="10"/>
      <c r="E55" s="10"/>
      <c r="F55" s="10"/>
      <c r="G55" s="10"/>
    </row>
    <row r="56" spans="1:8" ht="15.75" customHeight="1" x14ac:dyDescent="0.2">
      <c r="A56" s="10"/>
      <c r="B56" s="10"/>
      <c r="C56" s="10"/>
      <c r="D56" s="10"/>
      <c r="E56" s="10"/>
      <c r="F56" s="10"/>
      <c r="G56" s="10"/>
    </row>
    <row r="57" spans="1:8" ht="15.75" customHeight="1" x14ac:dyDescent="0.2">
      <c r="A57" s="10"/>
      <c r="B57" s="10"/>
      <c r="C57" s="10"/>
      <c r="D57" s="10"/>
      <c r="E57" s="10"/>
      <c r="F57" s="10"/>
      <c r="G57" s="10"/>
    </row>
    <row r="58" spans="1:8" ht="15.75" customHeight="1" x14ac:dyDescent="0.2">
      <c r="A58" s="324" t="s">
        <v>239</v>
      </c>
      <c r="B58" s="324"/>
      <c r="C58" s="324"/>
      <c r="D58" s="324"/>
      <c r="E58" s="324"/>
      <c r="F58" s="324"/>
      <c r="G58" s="324"/>
      <c r="H58" s="324"/>
    </row>
    <row r="59" spans="1:8" ht="15.75" customHeight="1" x14ac:dyDescent="0.2">
      <c r="A59" s="324" t="s">
        <v>57</v>
      </c>
      <c r="B59" s="324"/>
      <c r="C59" s="324"/>
      <c r="D59" s="324"/>
      <c r="E59" s="324"/>
      <c r="F59" s="324"/>
      <c r="G59" s="324"/>
      <c r="H59" s="324"/>
    </row>
    <row r="60" spans="1:8" ht="15.75" customHeight="1" x14ac:dyDescent="0.2">
      <c r="A60" s="10"/>
      <c r="B60" s="10"/>
      <c r="C60" s="10"/>
      <c r="D60" s="10"/>
      <c r="E60" s="10"/>
      <c r="F60" s="10"/>
      <c r="G60" s="10"/>
    </row>
    <row r="61" spans="1:8" ht="15.75" customHeight="1" x14ac:dyDescent="0.2">
      <c r="A61" s="10"/>
      <c r="B61" s="10"/>
      <c r="C61" s="10"/>
      <c r="D61" s="10"/>
      <c r="E61" s="10"/>
      <c r="F61" s="10"/>
      <c r="G61" s="10"/>
    </row>
    <row r="62" spans="1:8" ht="15.75" customHeight="1" x14ac:dyDescent="0.2">
      <c r="A62" s="10"/>
      <c r="B62" s="10"/>
      <c r="C62" s="10"/>
      <c r="D62" s="10"/>
      <c r="E62" s="10"/>
      <c r="F62" s="10"/>
      <c r="G62" s="10"/>
    </row>
    <row r="63" spans="1:8" ht="15.75" customHeight="1" x14ac:dyDescent="0.2">
      <c r="A63" s="10"/>
      <c r="B63" s="10"/>
      <c r="C63" s="10"/>
      <c r="D63" s="10"/>
      <c r="E63" s="10"/>
      <c r="F63" s="10"/>
      <c r="G63" s="10"/>
    </row>
    <row r="64" spans="1:8" ht="15.75" customHeight="1" x14ac:dyDescent="0.2">
      <c r="A64" s="9"/>
      <c r="B64" s="10"/>
      <c r="C64" s="10"/>
      <c r="D64" s="10"/>
      <c r="E64" s="10"/>
      <c r="F64" s="10"/>
      <c r="G64" s="10"/>
    </row>
    <row r="65" spans="1:17" ht="15.75" customHeight="1" x14ac:dyDescent="0.2">
      <c r="A65" s="319" t="s">
        <v>56</v>
      </c>
      <c r="B65" s="319"/>
      <c r="C65" s="319"/>
      <c r="D65" s="319"/>
      <c r="E65" s="319"/>
      <c r="F65" s="319"/>
      <c r="G65" s="319"/>
      <c r="H65" s="319"/>
    </row>
    <row r="66" spans="1:17" ht="15.75" customHeight="1" x14ac:dyDescent="0.2">
      <c r="A66" s="324" t="s">
        <v>55</v>
      </c>
      <c r="B66" s="324"/>
      <c r="C66" s="324"/>
      <c r="D66" s="324"/>
      <c r="E66" s="324"/>
      <c r="F66" s="324"/>
      <c r="G66" s="324"/>
      <c r="H66" s="324"/>
    </row>
    <row r="67" spans="1:17" ht="15.75" customHeight="1" x14ac:dyDescent="0.2">
      <c r="A67" s="9"/>
      <c r="B67" s="10"/>
      <c r="C67" s="10"/>
      <c r="D67" s="10"/>
      <c r="E67" s="10"/>
      <c r="F67" s="10"/>
      <c r="G67" s="10"/>
    </row>
    <row r="68" spans="1:17" ht="15.75" customHeight="1" x14ac:dyDescent="0.2">
      <c r="A68" s="9"/>
      <c r="B68" s="10"/>
      <c r="C68" s="10"/>
      <c r="D68" s="10"/>
      <c r="E68" s="10"/>
      <c r="F68" s="10"/>
      <c r="G68" s="10"/>
    </row>
    <row r="69" spans="1:17" ht="15.75" customHeight="1" x14ac:dyDescent="0.2">
      <c r="A69" s="9"/>
      <c r="B69" s="10"/>
      <c r="C69" s="10"/>
      <c r="D69" s="10"/>
      <c r="E69" s="10"/>
      <c r="F69" s="10"/>
      <c r="G69" s="10"/>
    </row>
    <row r="70" spans="1:17" ht="15.75" customHeight="1" x14ac:dyDescent="0.2">
      <c r="A70" s="319" t="s">
        <v>54</v>
      </c>
      <c r="B70" s="319"/>
      <c r="C70" s="319"/>
      <c r="D70" s="319"/>
      <c r="E70" s="319"/>
      <c r="F70" s="319"/>
      <c r="G70" s="319"/>
      <c r="H70" s="319"/>
    </row>
    <row r="71" spans="1:17" ht="15.75" customHeight="1" x14ac:dyDescent="0.2">
      <c r="A71" s="9"/>
      <c r="B71" s="10"/>
      <c r="C71" s="10"/>
      <c r="D71" s="10"/>
      <c r="E71" s="10"/>
      <c r="F71" s="10"/>
      <c r="G71" s="10"/>
    </row>
    <row r="72" spans="1:17" ht="15.75" customHeight="1" x14ac:dyDescent="0.2">
      <c r="A72" s="9"/>
      <c r="B72" s="10"/>
      <c r="C72" s="10"/>
      <c r="D72" s="10"/>
      <c r="E72" s="10"/>
      <c r="F72" s="10"/>
      <c r="G72" s="10"/>
    </row>
    <row r="73" spans="1:17" ht="15.75" customHeight="1" x14ac:dyDescent="0.2">
      <c r="A73" s="9"/>
      <c r="B73" s="10"/>
      <c r="C73" s="10"/>
      <c r="D73" s="10"/>
      <c r="E73" s="10"/>
      <c r="F73" s="10"/>
      <c r="G73" s="10"/>
    </row>
    <row r="74" spans="1:17" ht="15.75" customHeight="1" x14ac:dyDescent="0.2">
      <c r="A74" s="9"/>
      <c r="B74" s="10"/>
      <c r="C74" s="10"/>
      <c r="D74" s="10"/>
      <c r="E74" s="10"/>
      <c r="F74" s="10"/>
      <c r="G74" s="10"/>
    </row>
    <row r="75" spans="1:17" ht="15.75" customHeight="1" x14ac:dyDescent="0.2">
      <c r="A75" s="9"/>
      <c r="B75" s="10"/>
      <c r="C75" s="10"/>
      <c r="D75" s="10"/>
      <c r="E75" s="10"/>
      <c r="F75" s="10"/>
      <c r="G75" s="10"/>
      <c r="J75" s="323"/>
      <c r="K75" s="323"/>
      <c r="L75" s="323"/>
      <c r="M75" s="323"/>
      <c r="N75" s="323"/>
      <c r="O75" s="323"/>
      <c r="P75" s="323"/>
      <c r="Q75" s="323"/>
    </row>
    <row r="76" spans="1:17" ht="15.75" customHeight="1" x14ac:dyDescent="0.2">
      <c r="A76" s="9"/>
      <c r="B76" s="10"/>
      <c r="C76" s="10"/>
      <c r="D76" s="10"/>
      <c r="E76" s="10"/>
      <c r="F76" s="10"/>
      <c r="G76" s="10"/>
      <c r="J76" s="323"/>
      <c r="K76" s="323"/>
      <c r="L76" s="323"/>
      <c r="M76" s="323"/>
      <c r="N76" s="323"/>
      <c r="O76" s="323"/>
      <c r="P76" s="323"/>
      <c r="Q76" s="323"/>
    </row>
    <row r="77" spans="1:17" ht="15.75" customHeight="1" x14ac:dyDescent="0.2">
      <c r="A77" s="9"/>
      <c r="B77" s="10"/>
      <c r="C77" s="10"/>
      <c r="D77" s="10"/>
      <c r="E77" s="10"/>
      <c r="F77" s="10"/>
      <c r="G77" s="10"/>
      <c r="J77" s="323"/>
      <c r="K77" s="323"/>
      <c r="L77" s="323"/>
      <c r="M77" s="323"/>
      <c r="N77" s="323"/>
      <c r="O77" s="323"/>
      <c r="P77" s="323"/>
      <c r="Q77" s="323"/>
    </row>
    <row r="78" spans="1:17" ht="15.75" customHeight="1" x14ac:dyDescent="0.2">
      <c r="A78" s="9"/>
      <c r="B78" s="10"/>
      <c r="C78" s="10"/>
      <c r="D78" s="10"/>
      <c r="E78" s="10"/>
      <c r="F78" s="10"/>
      <c r="G78" s="10"/>
      <c r="J78" s="323"/>
      <c r="K78" s="323"/>
      <c r="L78" s="323"/>
      <c r="M78" s="323"/>
      <c r="N78" s="323"/>
      <c r="O78" s="323"/>
      <c r="P78" s="323"/>
      <c r="Q78" s="323"/>
    </row>
    <row r="79" spans="1:17" ht="15.75" customHeight="1" x14ac:dyDescent="0.2">
      <c r="A79" s="9"/>
      <c r="B79" s="10"/>
      <c r="C79" s="10"/>
      <c r="D79" s="10"/>
      <c r="E79" s="10"/>
      <c r="F79" s="10"/>
      <c r="G79" s="10"/>
      <c r="J79" s="323"/>
      <c r="K79" s="323"/>
      <c r="L79" s="323"/>
      <c r="M79" s="323"/>
      <c r="N79" s="323"/>
      <c r="O79" s="323"/>
      <c r="P79" s="323"/>
      <c r="Q79" s="323"/>
    </row>
    <row r="80" spans="1:17" ht="10.5" customHeight="1" x14ac:dyDescent="0.2">
      <c r="A80" s="13" t="s">
        <v>53</v>
      </c>
      <c r="B80" s="10"/>
      <c r="C80" s="10"/>
      <c r="D80" s="10"/>
      <c r="E80" s="10"/>
      <c r="F80" s="10"/>
      <c r="G80" s="10"/>
      <c r="J80" s="323"/>
      <c r="K80" s="323"/>
      <c r="L80" s="323"/>
      <c r="M80" s="323"/>
      <c r="N80" s="323"/>
      <c r="O80" s="323"/>
      <c r="P80" s="323"/>
      <c r="Q80" s="323"/>
    </row>
    <row r="81" spans="1:17" ht="10.5" customHeight="1" x14ac:dyDescent="0.2">
      <c r="A81" s="13" t="s">
        <v>52</v>
      </c>
      <c r="B81" s="10"/>
      <c r="C81" s="10"/>
      <c r="D81" s="10"/>
      <c r="E81" s="10"/>
      <c r="F81" s="10"/>
      <c r="G81" s="10"/>
      <c r="J81" s="323"/>
      <c r="K81" s="323"/>
      <c r="L81" s="323"/>
      <c r="M81" s="323"/>
      <c r="N81" s="323"/>
      <c r="O81" s="323"/>
      <c r="P81" s="323"/>
      <c r="Q81" s="5"/>
    </row>
    <row r="82" spans="1:17" ht="10.5" customHeight="1" x14ac:dyDescent="0.2">
      <c r="A82" s="13" t="s">
        <v>51</v>
      </c>
      <c r="B82" s="10"/>
      <c r="C82" s="13"/>
      <c r="D82" s="12"/>
      <c r="E82" s="10"/>
      <c r="F82" s="10"/>
      <c r="G82" s="10"/>
    </row>
    <row r="83" spans="1:17" ht="10.5" customHeight="1" x14ac:dyDescent="0.2">
      <c r="A83" s="11" t="s">
        <v>50</v>
      </c>
      <c r="B83" s="10"/>
      <c r="C83" s="10"/>
      <c r="D83" s="10"/>
      <c r="E83" s="10"/>
      <c r="F83" s="10"/>
      <c r="G83" s="10"/>
    </row>
    <row r="84" spans="1:17" ht="10.5" customHeight="1" x14ac:dyDescent="0.2">
      <c r="A84" s="10"/>
      <c r="B84" s="10"/>
      <c r="C84" s="10"/>
      <c r="D84" s="10"/>
      <c r="E84" s="10"/>
      <c r="F84" s="10"/>
      <c r="G84" s="10"/>
    </row>
    <row r="85" spans="1:17" ht="15.75" customHeight="1" x14ac:dyDescent="0.2">
      <c r="D85" s="9"/>
    </row>
    <row r="86" spans="1:17" ht="15.75" customHeight="1" x14ac:dyDescent="0.2">
      <c r="A86" s="8"/>
      <c r="B86" s="7"/>
      <c r="C86" s="7"/>
      <c r="D86" s="7"/>
      <c r="E86" s="7"/>
      <c r="F86" s="7"/>
      <c r="G86" s="7"/>
    </row>
    <row r="87" spans="1:17" ht="15.75" customHeight="1" x14ac:dyDescent="0.2">
      <c r="A87" s="7"/>
      <c r="B87" s="7"/>
      <c r="C87" s="7"/>
      <c r="D87" s="7"/>
      <c r="E87" s="7"/>
      <c r="F87" s="7"/>
      <c r="G87" s="7"/>
    </row>
    <row r="89" spans="1:17" ht="15.75" customHeight="1" x14ac:dyDescent="0.2">
      <c r="A89" s="6"/>
      <c r="B89" s="6"/>
      <c r="C89" s="6"/>
      <c r="D89" s="6"/>
      <c r="E89" s="6"/>
      <c r="F89" s="6"/>
      <c r="G89" s="6"/>
      <c r="H89" s="6"/>
    </row>
    <row r="90" spans="1:17" ht="15.75" customHeight="1" x14ac:dyDescent="0.2">
      <c r="A90" s="6"/>
      <c r="B90" s="6"/>
      <c r="C90" s="6"/>
      <c r="D90" s="6"/>
      <c r="E90" s="6"/>
      <c r="F90" s="6"/>
      <c r="G90" s="6"/>
      <c r="H90" s="6"/>
    </row>
    <row r="91" spans="1:17" ht="15.75" customHeight="1" x14ac:dyDescent="0.2">
      <c r="A91" s="6"/>
      <c r="B91" s="6"/>
      <c r="C91" s="6"/>
      <c r="D91" s="6"/>
      <c r="E91" s="6"/>
      <c r="F91" s="6"/>
      <c r="G91" s="6"/>
      <c r="H91" s="6"/>
    </row>
    <row r="92" spans="1:17" ht="15.75" customHeight="1" x14ac:dyDescent="0.2">
      <c r="A92" s="6"/>
      <c r="B92" s="6"/>
      <c r="C92" s="6"/>
      <c r="D92" s="6"/>
      <c r="E92" s="6"/>
      <c r="F92" s="6"/>
      <c r="G92" s="6"/>
      <c r="H92" s="6"/>
    </row>
    <row r="93" spans="1:17" ht="15.75" customHeight="1" x14ac:dyDescent="0.2">
      <c r="A93" s="6"/>
      <c r="B93" s="6"/>
      <c r="C93" s="6"/>
      <c r="D93" s="6"/>
      <c r="E93" s="6"/>
      <c r="F93" s="6"/>
      <c r="G93" s="6"/>
      <c r="H93" s="6"/>
    </row>
    <row r="94" spans="1:17" ht="15.75" customHeight="1" x14ac:dyDescent="0.2">
      <c r="A94" s="6"/>
      <c r="B94" s="6"/>
      <c r="C94" s="6"/>
      <c r="D94" s="6"/>
      <c r="E94" s="6"/>
      <c r="F94" s="6"/>
      <c r="G94" s="6"/>
      <c r="H94" s="6"/>
    </row>
    <row r="95" spans="1:17" ht="15.75" customHeight="1" x14ac:dyDescent="0.2">
      <c r="A95" s="6"/>
      <c r="B95" s="6"/>
      <c r="C95" s="6"/>
      <c r="D95" s="6"/>
      <c r="E95" s="6"/>
      <c r="F95" s="6"/>
      <c r="G95" s="6"/>
    </row>
  </sheetData>
  <mergeCells count="21">
    <mergeCell ref="A58:H58"/>
    <mergeCell ref="A66:H66"/>
    <mergeCell ref="C22:H22"/>
    <mergeCell ref="A59:H59"/>
    <mergeCell ref="A65:H65"/>
    <mergeCell ref="A70:H70"/>
    <mergeCell ref="J81:P81"/>
    <mergeCell ref="J75:Q75"/>
    <mergeCell ref="J76:Q76"/>
    <mergeCell ref="J77:Q77"/>
    <mergeCell ref="J78:Q78"/>
    <mergeCell ref="J79:Q79"/>
    <mergeCell ref="J80:Q80"/>
    <mergeCell ref="C14:H14"/>
    <mergeCell ref="C15:H15"/>
    <mergeCell ref="C16:G16"/>
    <mergeCell ref="C18:G18"/>
    <mergeCell ref="A51:H51"/>
    <mergeCell ref="A47:H47"/>
    <mergeCell ref="A48:H48"/>
    <mergeCell ref="C21:H21"/>
  </mergeCells>
  <printOptions horizontalCentered="1" verticalCentered="1"/>
  <pageMargins left="0.70866141732283472" right="0.70866141732283472" top="1.3779527559055118" bottom="1.3385826771653544" header="0.31496062992125984" footer="0.31496062992125984"/>
  <pageSetup scale="80" orientation="portrait" r:id="rId1"/>
  <rowBreaks count="1" manualBreakCount="1">
    <brk id="43"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W3:AL20"/>
  <sheetViews>
    <sheetView view="pageBreakPreview" zoomScaleNormal="100" zoomScaleSheetLayoutView="100" workbookViewId="0"/>
  </sheetViews>
  <sheetFormatPr baseColWidth="10" defaultRowHeight="12.75" x14ac:dyDescent="0.2"/>
  <cols>
    <col min="1" max="1" width="11.42578125" style="5" customWidth="1"/>
    <col min="2" max="22" width="11.42578125" style="5"/>
    <col min="23" max="23" width="22.7109375" style="5" bestFit="1" customWidth="1"/>
    <col min="24" max="24" width="13.140625" style="5" customWidth="1"/>
    <col min="25" max="36" width="11.42578125" style="5" customWidth="1"/>
    <col min="37" max="16384" width="11.42578125" style="5"/>
  </cols>
  <sheetData>
    <row r="3" spans="23:38" x14ac:dyDescent="0.2">
      <c r="W3" s="341" t="s">
        <v>150</v>
      </c>
      <c r="X3" s="342"/>
      <c r="Y3" s="342"/>
      <c r="Z3" s="342"/>
      <c r="AA3" s="342"/>
      <c r="AB3" s="342"/>
      <c r="AC3" s="342"/>
      <c r="AD3" s="342"/>
      <c r="AE3" s="342"/>
      <c r="AF3" s="342"/>
      <c r="AG3" s="342"/>
      <c r="AH3" s="342"/>
      <c r="AI3" s="342"/>
      <c r="AJ3" s="342"/>
      <c r="AK3" s="342"/>
      <c r="AL3" s="343"/>
    </row>
    <row r="4" spans="23:38" x14ac:dyDescent="0.2">
      <c r="W4" s="133" t="s">
        <v>1</v>
      </c>
      <c r="X4" s="133" t="s">
        <v>81</v>
      </c>
      <c r="Y4" s="4">
        <v>40238</v>
      </c>
      <c r="Z4" s="4">
        <v>40269</v>
      </c>
      <c r="AA4" s="4">
        <v>40299</v>
      </c>
      <c r="AB4" s="4">
        <v>40330</v>
      </c>
      <c r="AC4" s="4">
        <v>40360</v>
      </c>
      <c r="AD4" s="4">
        <v>40391</v>
      </c>
      <c r="AE4" s="4">
        <v>40422</v>
      </c>
      <c r="AF4" s="4">
        <v>40452</v>
      </c>
      <c r="AG4" s="4">
        <v>40483</v>
      </c>
      <c r="AH4" s="4">
        <v>40513</v>
      </c>
      <c r="AI4" s="4">
        <v>40544</v>
      </c>
      <c r="AJ4" s="4">
        <v>40575</v>
      </c>
      <c r="AK4" s="129">
        <v>40603</v>
      </c>
      <c r="AL4" s="129">
        <v>40634</v>
      </c>
    </row>
    <row r="5" spans="23:38" x14ac:dyDescent="0.2">
      <c r="W5" s="140" t="s">
        <v>133</v>
      </c>
      <c r="X5" s="140" t="s">
        <v>134</v>
      </c>
      <c r="Y5" s="141"/>
      <c r="Z5" s="141">
        <v>231.1875</v>
      </c>
      <c r="AA5" s="141">
        <v>229.375</v>
      </c>
      <c r="AB5" s="141">
        <v>232.21875</v>
      </c>
      <c r="AC5" s="141">
        <v>258.07692307692309</v>
      </c>
      <c r="AD5" s="141">
        <v>310.46875</v>
      </c>
      <c r="AE5" s="141">
        <v>352.65</v>
      </c>
      <c r="AF5" s="141">
        <v>352</v>
      </c>
      <c r="AG5" s="141">
        <v>358</v>
      </c>
      <c r="AH5" s="141">
        <v>349</v>
      </c>
      <c r="AI5" s="141">
        <v>367</v>
      </c>
      <c r="AJ5" s="141">
        <v>368</v>
      </c>
      <c r="AK5" s="142">
        <v>362</v>
      </c>
      <c r="AL5" s="142">
        <v>378</v>
      </c>
    </row>
    <row r="6" spans="23:38" x14ac:dyDescent="0.2">
      <c r="W6" s="140" t="s">
        <v>143</v>
      </c>
      <c r="X6" s="140" t="s">
        <v>134</v>
      </c>
      <c r="Y6" s="141">
        <v>224.25</v>
      </c>
      <c r="Z6" s="141">
        <v>224.5</v>
      </c>
      <c r="AA6" s="141">
        <v>241.51612903225808</v>
      </c>
      <c r="AB6" s="141">
        <v>253.84375</v>
      </c>
      <c r="AC6" s="141">
        <v>333.55</v>
      </c>
      <c r="AD6" s="141">
        <v>390.34375</v>
      </c>
      <c r="AE6" s="141">
        <v>467.27499999999998</v>
      </c>
      <c r="AF6" s="141">
        <v>439</v>
      </c>
      <c r="AG6" s="141">
        <v>360</v>
      </c>
      <c r="AH6" s="141">
        <v>292</v>
      </c>
      <c r="AI6" s="141">
        <v>283</v>
      </c>
      <c r="AJ6" s="141">
        <v>293</v>
      </c>
      <c r="AK6" s="142">
        <v>252</v>
      </c>
      <c r="AL6" s="142">
        <v>256</v>
      </c>
    </row>
    <row r="7" spans="23:38" x14ac:dyDescent="0.2">
      <c r="W7" s="140" t="s">
        <v>135</v>
      </c>
      <c r="X7" s="140" t="s">
        <v>134</v>
      </c>
      <c r="Y7" s="141">
        <v>212.625</v>
      </c>
      <c r="Z7" s="141">
        <v>217.0625</v>
      </c>
      <c r="AA7" s="141">
        <v>220.875</v>
      </c>
      <c r="AB7" s="141">
        <v>228.6875</v>
      </c>
      <c r="AC7" s="141">
        <v>222.07499999999999</v>
      </c>
      <c r="AD7" s="141">
        <v>229.90625</v>
      </c>
      <c r="AE7" s="141">
        <v>353.92500000000001</v>
      </c>
      <c r="AF7" s="141">
        <v>260</v>
      </c>
      <c r="AG7" s="141">
        <v>244</v>
      </c>
      <c r="AH7" s="141">
        <v>214</v>
      </c>
      <c r="AI7" s="141">
        <v>135</v>
      </c>
      <c r="AJ7" s="141">
        <v>129</v>
      </c>
      <c r="AK7" s="142">
        <v>147</v>
      </c>
      <c r="AL7" s="142">
        <v>165</v>
      </c>
    </row>
    <row r="8" spans="23:38" x14ac:dyDescent="0.2">
      <c r="W8" s="140" t="s">
        <v>139</v>
      </c>
      <c r="X8" s="140" t="s">
        <v>134</v>
      </c>
      <c r="Y8" s="141">
        <v>562.97500000000002</v>
      </c>
      <c r="Z8" s="141">
        <v>520.90625</v>
      </c>
      <c r="AA8" s="141">
        <v>557.96875</v>
      </c>
      <c r="AB8" s="141">
        <v>539.84375</v>
      </c>
      <c r="AC8" s="141">
        <v>564.15</v>
      </c>
      <c r="AD8" s="141">
        <v>645.25</v>
      </c>
      <c r="AE8" s="141">
        <v>708.22500000000002</v>
      </c>
      <c r="AF8" s="141">
        <v>668</v>
      </c>
      <c r="AG8" s="141">
        <v>594</v>
      </c>
      <c r="AH8" s="141">
        <v>573</v>
      </c>
      <c r="AI8" s="141">
        <v>612</v>
      </c>
      <c r="AJ8" s="141">
        <v>628</v>
      </c>
      <c r="AK8" s="142">
        <v>628</v>
      </c>
      <c r="AL8" s="142">
        <v>610</v>
      </c>
    </row>
    <row r="9" spans="23:38" x14ac:dyDescent="0.2">
      <c r="W9" s="140" t="s">
        <v>136</v>
      </c>
      <c r="X9" s="140" t="s">
        <v>134</v>
      </c>
      <c r="Y9" s="141"/>
      <c r="Z9" s="141"/>
      <c r="AA9" s="141">
        <v>263.66666666666669</v>
      </c>
      <c r="AB9" s="141">
        <v>288.13043478260869</v>
      </c>
      <c r="AC9" s="141"/>
      <c r="AD9" s="141"/>
      <c r="AE9" s="141"/>
      <c r="AF9" s="141"/>
      <c r="AG9" s="141"/>
      <c r="AH9" s="141">
        <v>415</v>
      </c>
      <c r="AI9" s="141">
        <v>259</v>
      </c>
      <c r="AJ9" s="141"/>
      <c r="AK9" s="142"/>
      <c r="AL9" s="142"/>
    </row>
    <row r="10" spans="23:38" x14ac:dyDescent="0.2">
      <c r="W10" s="140" t="s">
        <v>137</v>
      </c>
      <c r="X10" s="140" t="s">
        <v>134</v>
      </c>
      <c r="Y10" s="141">
        <v>243.51428571428571</v>
      </c>
      <c r="Z10" s="141">
        <v>258.94117647058823</v>
      </c>
      <c r="AA10" s="141">
        <v>251.16666666666666</v>
      </c>
      <c r="AB10" s="141"/>
      <c r="AC10" s="141"/>
      <c r="AD10" s="141"/>
      <c r="AE10" s="141"/>
      <c r="AF10" s="141"/>
      <c r="AG10" s="141"/>
      <c r="AH10" s="141"/>
      <c r="AI10" s="141">
        <v>282</v>
      </c>
      <c r="AJ10" s="141">
        <v>211</v>
      </c>
      <c r="AK10" s="142">
        <v>241</v>
      </c>
      <c r="AL10" s="142"/>
    </row>
    <row r="11" spans="23:38" x14ac:dyDescent="0.2">
      <c r="W11" s="140" t="s">
        <v>138</v>
      </c>
      <c r="X11" s="140" t="s">
        <v>134</v>
      </c>
      <c r="Y11" s="141">
        <v>579.47500000000002</v>
      </c>
      <c r="Z11" s="141">
        <v>565.5</v>
      </c>
      <c r="AA11" s="141">
        <v>559.59375</v>
      </c>
      <c r="AB11" s="141">
        <v>596.75</v>
      </c>
      <c r="AC11" s="141">
        <v>608.875</v>
      </c>
      <c r="AD11" s="141"/>
      <c r="AE11" s="141"/>
      <c r="AF11" s="141">
        <v>622</v>
      </c>
      <c r="AG11" s="141">
        <v>615</v>
      </c>
      <c r="AH11" s="141">
        <v>601</v>
      </c>
      <c r="AI11" s="141">
        <v>579</v>
      </c>
      <c r="AJ11" s="141">
        <v>557</v>
      </c>
      <c r="AK11" s="142">
        <v>627</v>
      </c>
      <c r="AL11" s="142">
        <v>580</v>
      </c>
    </row>
    <row r="12" spans="23:38" x14ac:dyDescent="0.2">
      <c r="W12" s="140" t="s">
        <v>140</v>
      </c>
      <c r="X12" s="140" t="s">
        <v>134</v>
      </c>
      <c r="Y12" s="141">
        <v>656.57142857142856</v>
      </c>
      <c r="Z12" s="141"/>
      <c r="AA12" s="141"/>
      <c r="AB12" s="141"/>
      <c r="AC12" s="141"/>
      <c r="AD12" s="141"/>
      <c r="AE12" s="141"/>
      <c r="AF12" s="141"/>
      <c r="AG12" s="141"/>
      <c r="AH12" s="141"/>
      <c r="AI12" s="141">
        <v>641</v>
      </c>
      <c r="AJ12" s="141">
        <v>590</v>
      </c>
      <c r="AK12" s="142"/>
      <c r="AL12" s="142"/>
    </row>
    <row r="13" spans="23:38" x14ac:dyDescent="0.2">
      <c r="W13" s="140" t="s">
        <v>142</v>
      </c>
      <c r="X13" s="140" t="s">
        <v>134</v>
      </c>
      <c r="Y13" s="141">
        <v>681.84615384615381</v>
      </c>
      <c r="Z13" s="141"/>
      <c r="AA13" s="141"/>
      <c r="AB13" s="141"/>
      <c r="AC13" s="141"/>
      <c r="AD13" s="141"/>
      <c r="AE13" s="141"/>
      <c r="AF13" s="141"/>
      <c r="AG13" s="141"/>
      <c r="AH13" s="141">
        <v>1110</v>
      </c>
      <c r="AI13" s="141">
        <v>718</v>
      </c>
      <c r="AJ13" s="141">
        <v>621</v>
      </c>
      <c r="AK13" s="142"/>
      <c r="AL13" s="142"/>
    </row>
    <row r="14" spans="23:38" x14ac:dyDescent="0.2">
      <c r="W14" s="140" t="s">
        <v>118</v>
      </c>
      <c r="X14" s="140" t="s">
        <v>88</v>
      </c>
      <c r="Y14" s="141">
        <v>926.37837837837833</v>
      </c>
      <c r="Z14" s="141">
        <v>1054.2903225806451</v>
      </c>
      <c r="AA14" s="141">
        <v>1245.5714285714287</v>
      </c>
      <c r="AB14" s="141">
        <v>1657.0434782608695</v>
      </c>
      <c r="AC14" s="141"/>
      <c r="AD14" s="141"/>
      <c r="AE14" s="141">
        <v>2264.2894736842104</v>
      </c>
      <c r="AF14" s="141">
        <v>2200</v>
      </c>
      <c r="AG14" s="141">
        <v>2110</v>
      </c>
      <c r="AH14" s="141">
        <v>1621</v>
      </c>
      <c r="AI14" s="141">
        <v>1041</v>
      </c>
      <c r="AJ14" s="141">
        <v>982</v>
      </c>
      <c r="AK14" s="142">
        <v>953</v>
      </c>
      <c r="AL14" s="142">
        <v>1025</v>
      </c>
    </row>
    <row r="15" spans="23:38" x14ac:dyDescent="0.2">
      <c r="W15" s="140" t="s">
        <v>117</v>
      </c>
      <c r="X15" s="140" t="s">
        <v>88</v>
      </c>
      <c r="Y15" s="141">
        <v>1444.7575757575758</v>
      </c>
      <c r="Z15" s="141"/>
      <c r="AA15" s="141"/>
      <c r="AB15" s="141"/>
      <c r="AC15" s="141"/>
      <c r="AD15" s="141"/>
      <c r="AE15" s="141"/>
      <c r="AF15" s="141"/>
      <c r="AG15" s="141"/>
      <c r="AH15" s="141">
        <v>1987</v>
      </c>
      <c r="AI15" s="141">
        <v>1424</v>
      </c>
      <c r="AJ15" s="141">
        <v>1082</v>
      </c>
      <c r="AK15" s="142">
        <v>1124</v>
      </c>
      <c r="AL15" s="142"/>
    </row>
    <row r="16" spans="23:38" x14ac:dyDescent="0.2">
      <c r="W16" s="140" t="s">
        <v>144</v>
      </c>
      <c r="X16" s="140" t="s">
        <v>134</v>
      </c>
      <c r="Y16" s="141">
        <v>2190</v>
      </c>
      <c r="Z16" s="141"/>
      <c r="AA16" s="141"/>
      <c r="AB16" s="141"/>
      <c r="AC16" s="141"/>
      <c r="AD16" s="141"/>
      <c r="AE16" s="141"/>
      <c r="AF16" s="141"/>
      <c r="AG16" s="141"/>
      <c r="AH16" s="141">
        <v>2537</v>
      </c>
      <c r="AI16" s="141">
        <v>2152</v>
      </c>
      <c r="AJ16" s="141">
        <v>1886</v>
      </c>
      <c r="AK16" s="142"/>
      <c r="AL16" s="142"/>
    </row>
    <row r="17" spans="23:38" x14ac:dyDescent="0.2">
      <c r="W17" s="140" t="s">
        <v>146</v>
      </c>
      <c r="X17" s="140" t="s">
        <v>134</v>
      </c>
      <c r="Y17" s="141">
        <v>76.86363636363636</v>
      </c>
      <c r="Z17" s="141">
        <v>70.4375</v>
      </c>
      <c r="AA17" s="141">
        <v>75.65625</v>
      </c>
      <c r="AB17" s="141">
        <v>76.15625</v>
      </c>
      <c r="AC17" s="141">
        <v>76.924999999999997</v>
      </c>
      <c r="AD17" s="141">
        <v>80.78125</v>
      </c>
      <c r="AE17" s="141">
        <v>80.849999999999994</v>
      </c>
      <c r="AF17" s="141">
        <v>81</v>
      </c>
      <c r="AG17" s="141">
        <v>81</v>
      </c>
      <c r="AH17" s="141">
        <v>80</v>
      </c>
      <c r="AI17" s="141">
        <v>77</v>
      </c>
      <c r="AJ17" s="141">
        <v>76</v>
      </c>
      <c r="AK17" s="142">
        <v>78</v>
      </c>
      <c r="AL17" s="142">
        <v>79</v>
      </c>
    </row>
    <row r="18" spans="23:38" x14ac:dyDescent="0.2">
      <c r="W18" s="140" t="s">
        <v>145</v>
      </c>
      <c r="X18" s="140" t="s">
        <v>88</v>
      </c>
      <c r="Y18" s="141">
        <v>653.07500000000005</v>
      </c>
      <c r="Z18" s="141">
        <v>555.75</v>
      </c>
      <c r="AA18" s="141">
        <v>561.19354838709683</v>
      </c>
      <c r="AB18" s="141">
        <v>685.65625</v>
      </c>
      <c r="AC18" s="141">
        <v>1017.775</v>
      </c>
      <c r="AD18" s="141">
        <v>1274.21875</v>
      </c>
      <c r="AE18" s="141">
        <v>1491.0250000000001</v>
      </c>
      <c r="AF18" s="141">
        <v>1721</v>
      </c>
      <c r="AG18" s="141">
        <v>1178</v>
      </c>
      <c r="AH18" s="141">
        <v>789</v>
      </c>
      <c r="AI18" s="141">
        <v>597</v>
      </c>
      <c r="AJ18" s="141">
        <v>665</v>
      </c>
      <c r="AK18" s="142">
        <v>679</v>
      </c>
      <c r="AL18" s="142">
        <v>671</v>
      </c>
    </row>
    <row r="19" spans="23:38" x14ac:dyDescent="0.2">
      <c r="W19" s="140" t="s">
        <v>147</v>
      </c>
      <c r="X19" s="140" t="s">
        <v>88</v>
      </c>
      <c r="Y19" s="141">
        <v>673.02499999999998</v>
      </c>
      <c r="Z19" s="141">
        <v>609.78125</v>
      </c>
      <c r="AA19" s="141">
        <v>580.0625</v>
      </c>
      <c r="AB19" s="141">
        <v>571.0625</v>
      </c>
      <c r="AC19" s="141">
        <v>541.07500000000005</v>
      </c>
      <c r="AD19" s="141">
        <v>588.25</v>
      </c>
      <c r="AE19" s="141">
        <v>615.75</v>
      </c>
      <c r="AF19" s="141">
        <v>944</v>
      </c>
      <c r="AG19" s="141">
        <v>1075</v>
      </c>
      <c r="AH19" s="141">
        <v>1078</v>
      </c>
      <c r="AI19" s="141">
        <v>964</v>
      </c>
      <c r="AJ19" s="141">
        <v>878</v>
      </c>
      <c r="AK19" s="142">
        <v>793</v>
      </c>
      <c r="AL19" s="142">
        <v>788</v>
      </c>
    </row>
    <row r="20" spans="23:38" x14ac:dyDescent="0.2">
      <c r="W20" s="143" t="s">
        <v>9</v>
      </c>
      <c r="X20" s="143"/>
      <c r="Y20" s="143"/>
      <c r="Z20" s="143"/>
      <c r="AA20" s="143"/>
      <c r="AB20" s="143"/>
      <c r="AC20" s="143"/>
      <c r="AD20" s="143"/>
      <c r="AE20" s="143"/>
      <c r="AF20" s="143"/>
      <c r="AG20" s="143"/>
      <c r="AH20" s="143"/>
      <c r="AI20" s="143"/>
      <c r="AJ20" s="143"/>
      <c r="AK20" s="143"/>
      <c r="AL20" s="143"/>
    </row>
  </sheetData>
  <mergeCells count="1">
    <mergeCell ref="W3:AL3"/>
  </mergeCells>
  <printOptions horizontalCentered="1" verticalCentered="1"/>
  <pageMargins left="0.70866141732283472" right="0.70866141732283472" top="0.86614173228346458" bottom="0.74803149606299213" header="0.31496062992125984" footer="0.31496062992125984"/>
  <pageSetup scale="90" orientation="portrait" r:id="rId1"/>
  <headerFooter>
    <oddFooter>&amp;C10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view="pageBreakPreview" zoomScaleNormal="100" zoomScaleSheetLayoutView="100" workbookViewId="0">
      <selection sqref="A1:H1"/>
    </sheetView>
  </sheetViews>
  <sheetFormatPr baseColWidth="10" defaultRowHeight="12.75" x14ac:dyDescent="0.2"/>
  <cols>
    <col min="1" max="1" width="22.7109375" style="5" bestFit="1" customWidth="1"/>
    <col min="2" max="2" width="17.7109375" style="5" customWidth="1"/>
    <col min="3" max="16384" width="11.42578125" style="5"/>
  </cols>
  <sheetData>
    <row r="1" spans="1:19" x14ac:dyDescent="0.2">
      <c r="A1" s="340" t="s">
        <v>153</v>
      </c>
      <c r="B1" s="340"/>
      <c r="C1" s="340"/>
      <c r="D1" s="340"/>
      <c r="E1" s="340"/>
      <c r="F1" s="340"/>
      <c r="G1" s="340"/>
      <c r="H1" s="340"/>
      <c r="I1" s="60"/>
      <c r="J1" s="60"/>
      <c r="K1" s="60"/>
      <c r="L1" s="60"/>
      <c r="M1" s="60"/>
      <c r="N1" s="60"/>
      <c r="O1" s="60"/>
      <c r="P1" s="60"/>
      <c r="Q1" s="60"/>
    </row>
    <row r="2" spans="1:19" x14ac:dyDescent="0.2">
      <c r="A2" s="340" t="s">
        <v>499</v>
      </c>
      <c r="B2" s="340"/>
      <c r="C2" s="340"/>
      <c r="D2" s="340"/>
      <c r="E2" s="340"/>
      <c r="F2" s="340"/>
      <c r="G2" s="340"/>
      <c r="H2" s="340"/>
      <c r="I2" s="60"/>
      <c r="J2" s="60"/>
      <c r="K2" s="60"/>
      <c r="L2" s="60"/>
      <c r="M2" s="60"/>
      <c r="N2" s="60"/>
      <c r="O2" s="60"/>
      <c r="P2" s="60"/>
      <c r="Q2" s="60"/>
    </row>
    <row r="3" spans="1:19" x14ac:dyDescent="0.2">
      <c r="A3" s="340" t="s">
        <v>192</v>
      </c>
      <c r="B3" s="340"/>
      <c r="C3" s="340"/>
      <c r="D3" s="340"/>
      <c r="E3" s="340"/>
      <c r="F3" s="340"/>
      <c r="G3" s="340"/>
      <c r="H3" s="340"/>
      <c r="I3" s="60"/>
      <c r="J3" s="60"/>
      <c r="K3" s="60"/>
      <c r="L3" s="60"/>
      <c r="M3" s="60"/>
      <c r="N3" s="60"/>
      <c r="O3" s="60"/>
      <c r="P3" s="60"/>
      <c r="Q3" s="60"/>
    </row>
    <row r="4" spans="1:19" x14ac:dyDescent="0.2">
      <c r="A4" s="49"/>
      <c r="B4" s="49"/>
      <c r="C4" s="49"/>
      <c r="D4" s="49"/>
      <c r="E4" s="49"/>
      <c r="F4" s="49"/>
      <c r="G4" s="49"/>
      <c r="H4" s="49"/>
    </row>
    <row r="5" spans="1:19" x14ac:dyDescent="0.2">
      <c r="A5" s="337" t="s">
        <v>1</v>
      </c>
      <c r="B5" s="337" t="s">
        <v>81</v>
      </c>
      <c r="C5" s="336">
        <v>2010</v>
      </c>
      <c r="D5" s="336"/>
      <c r="E5" s="336">
        <v>2011</v>
      </c>
      <c r="F5" s="336"/>
      <c r="G5" s="336" t="s">
        <v>4</v>
      </c>
      <c r="H5" s="336"/>
      <c r="I5" s="48"/>
      <c r="J5" s="48"/>
      <c r="K5" s="48"/>
      <c r="L5" s="48"/>
      <c r="M5" s="48"/>
      <c r="N5" s="48"/>
      <c r="O5" s="48"/>
      <c r="P5" s="48"/>
      <c r="Q5" s="48"/>
      <c r="R5" s="76"/>
      <c r="S5" s="49"/>
    </row>
    <row r="6" spans="1:19" x14ac:dyDescent="0.2">
      <c r="A6" s="338"/>
      <c r="B6" s="338"/>
      <c r="C6" s="100" t="s">
        <v>174</v>
      </c>
      <c r="D6" s="100" t="s">
        <v>175</v>
      </c>
      <c r="E6" s="100" t="s">
        <v>174</v>
      </c>
      <c r="F6" s="100" t="s">
        <v>175</v>
      </c>
      <c r="G6" s="100" t="s">
        <v>6</v>
      </c>
      <c r="H6" s="100" t="s">
        <v>5</v>
      </c>
      <c r="I6" s="48"/>
      <c r="J6" s="48"/>
      <c r="K6" s="48"/>
      <c r="L6" s="48"/>
      <c r="M6" s="48"/>
      <c r="N6" s="48"/>
      <c r="O6" s="48"/>
      <c r="P6" s="48"/>
      <c r="Q6" s="48"/>
      <c r="R6" s="76"/>
      <c r="S6" s="49"/>
    </row>
    <row r="7" spans="1:19" ht="15" x14ac:dyDescent="0.25">
      <c r="A7" s="101" t="s">
        <v>133</v>
      </c>
      <c r="B7" s="101" t="s">
        <v>134</v>
      </c>
      <c r="C7" s="103"/>
      <c r="D7" s="103"/>
      <c r="E7" s="123">
        <v>187</v>
      </c>
      <c r="F7" s="103">
        <v>193</v>
      </c>
      <c r="G7" s="104">
        <f>(F7/E7-1)*100</f>
        <v>3.2085561497326109</v>
      </c>
      <c r="H7" s="104"/>
      <c r="I7" s="52"/>
      <c r="J7" s="52"/>
      <c r="K7" s="52"/>
      <c r="L7" s="52"/>
      <c r="M7" s="52"/>
      <c r="N7" s="52"/>
      <c r="O7" s="52"/>
      <c r="P7" s="52"/>
      <c r="Q7" s="52"/>
    </row>
    <row r="8" spans="1:19" x14ac:dyDescent="0.2">
      <c r="A8" s="50" t="s">
        <v>135</v>
      </c>
      <c r="B8" s="50" t="s">
        <v>134</v>
      </c>
      <c r="C8" s="59">
        <v>102</v>
      </c>
      <c r="D8" s="59">
        <v>111</v>
      </c>
      <c r="E8" s="59">
        <v>100</v>
      </c>
      <c r="F8" s="59">
        <v>102</v>
      </c>
      <c r="G8" s="52">
        <f t="shared" ref="G8:G16" si="0">(F8/E8-1)*100</f>
        <v>2.0000000000000018</v>
      </c>
      <c r="H8" s="52">
        <f t="shared" ref="H8:H16" si="1">(F8/D8-1)*100</f>
        <v>-8.1081081081081035</v>
      </c>
      <c r="I8" s="52"/>
      <c r="J8" s="52"/>
      <c r="K8" s="52"/>
      <c r="L8" s="52"/>
      <c r="M8" s="52"/>
      <c r="N8" s="52"/>
      <c r="O8" s="52"/>
      <c r="P8" s="52"/>
      <c r="Q8" s="52"/>
    </row>
    <row r="9" spans="1:19" x14ac:dyDescent="0.2">
      <c r="A9" s="314" t="s">
        <v>151</v>
      </c>
      <c r="B9" s="50" t="s">
        <v>134</v>
      </c>
      <c r="C9" s="59">
        <v>112</v>
      </c>
      <c r="D9" s="59">
        <v>165</v>
      </c>
      <c r="E9" s="59">
        <v>190</v>
      </c>
      <c r="F9" s="59"/>
      <c r="G9" s="52"/>
      <c r="H9" s="52"/>
      <c r="I9" s="52"/>
      <c r="J9" s="52"/>
      <c r="K9" s="52"/>
      <c r="L9" s="52"/>
      <c r="M9" s="52"/>
      <c r="N9" s="52"/>
      <c r="O9" s="52"/>
      <c r="P9" s="52"/>
      <c r="Q9" s="52"/>
    </row>
    <row r="10" spans="1:19" x14ac:dyDescent="0.2">
      <c r="A10" s="50" t="s">
        <v>138</v>
      </c>
      <c r="B10" s="50" t="s">
        <v>134</v>
      </c>
      <c r="C10" s="59">
        <v>450</v>
      </c>
      <c r="D10" s="59">
        <v>469</v>
      </c>
      <c r="E10" s="59">
        <v>570</v>
      </c>
      <c r="F10" s="59">
        <v>572</v>
      </c>
      <c r="G10" s="52">
        <f t="shared" si="0"/>
        <v>0.35087719298245723</v>
      </c>
      <c r="H10" s="52">
        <f t="shared" si="1"/>
        <v>21.961620469083165</v>
      </c>
      <c r="I10" s="52"/>
      <c r="J10" s="52"/>
      <c r="K10" s="52"/>
      <c r="L10" s="52"/>
      <c r="M10" s="52"/>
      <c r="N10" s="52"/>
      <c r="O10" s="52"/>
      <c r="P10" s="52"/>
      <c r="Q10" s="52"/>
    </row>
    <row r="11" spans="1:19" x14ac:dyDescent="0.2">
      <c r="A11" s="50" t="s">
        <v>139</v>
      </c>
      <c r="B11" s="50" t="s">
        <v>134</v>
      </c>
      <c r="C11" s="59">
        <v>409</v>
      </c>
      <c r="D11" s="59">
        <v>438</v>
      </c>
      <c r="E11" s="59">
        <v>513</v>
      </c>
      <c r="F11" s="59">
        <v>455</v>
      </c>
      <c r="G11" s="52">
        <f t="shared" si="0"/>
        <v>-11.306042884990253</v>
      </c>
      <c r="H11" s="52">
        <f t="shared" si="1"/>
        <v>3.8812785388127935</v>
      </c>
      <c r="I11" s="52"/>
      <c r="J11" s="52"/>
      <c r="K11" s="52"/>
      <c r="L11" s="52"/>
      <c r="M11" s="52"/>
      <c r="N11" s="52"/>
      <c r="O11" s="52"/>
      <c r="P11" s="52"/>
      <c r="Q11" s="52"/>
    </row>
    <row r="12" spans="1:19" x14ac:dyDescent="0.2">
      <c r="A12" s="50" t="s">
        <v>143</v>
      </c>
      <c r="B12" s="50" t="s">
        <v>134</v>
      </c>
      <c r="C12" s="59">
        <v>173</v>
      </c>
      <c r="D12" s="59">
        <v>122</v>
      </c>
      <c r="E12" s="59">
        <v>135</v>
      </c>
      <c r="F12" s="59">
        <v>145</v>
      </c>
      <c r="G12" s="52">
        <f t="shared" si="0"/>
        <v>7.4074074074074181</v>
      </c>
      <c r="H12" s="52">
        <f t="shared" si="1"/>
        <v>18.852459016393453</v>
      </c>
      <c r="I12" s="52"/>
      <c r="J12" s="52"/>
      <c r="K12" s="52"/>
      <c r="L12" s="52"/>
      <c r="M12" s="52"/>
      <c r="N12" s="52"/>
      <c r="O12" s="52"/>
      <c r="P12" s="52"/>
      <c r="Q12" s="52"/>
    </row>
    <row r="13" spans="1:19" x14ac:dyDescent="0.2">
      <c r="A13" s="50" t="s">
        <v>118</v>
      </c>
      <c r="B13" s="50" t="s">
        <v>88</v>
      </c>
      <c r="C13" s="59">
        <v>561</v>
      </c>
      <c r="D13" s="59">
        <v>560</v>
      </c>
      <c r="E13" s="59">
        <v>598</v>
      </c>
      <c r="F13" s="59">
        <v>625</v>
      </c>
      <c r="G13" s="52">
        <f t="shared" si="0"/>
        <v>4.5150501672240884</v>
      </c>
      <c r="H13" s="52">
        <f t="shared" si="1"/>
        <v>11.607142857142861</v>
      </c>
      <c r="I13" s="52"/>
      <c r="J13" s="52"/>
      <c r="K13" s="52"/>
      <c r="L13" s="52"/>
      <c r="M13" s="52"/>
      <c r="N13" s="52"/>
      <c r="O13" s="52"/>
      <c r="P13" s="52"/>
      <c r="Q13" s="52"/>
    </row>
    <row r="14" spans="1:19" x14ac:dyDescent="0.2">
      <c r="A14" s="50" t="s">
        <v>228</v>
      </c>
      <c r="B14" s="50" t="s">
        <v>88</v>
      </c>
      <c r="C14" s="59">
        <v>379</v>
      </c>
      <c r="D14" s="59">
        <v>330</v>
      </c>
      <c r="E14" s="59">
        <v>417</v>
      </c>
      <c r="F14" s="59">
        <v>472</v>
      </c>
      <c r="G14" s="52">
        <f t="shared" si="0"/>
        <v>13.189448441247009</v>
      </c>
      <c r="H14" s="52">
        <f t="shared" si="1"/>
        <v>43.030303030303038</v>
      </c>
      <c r="I14" s="52"/>
      <c r="J14" s="52"/>
      <c r="K14" s="52"/>
      <c r="L14" s="52"/>
      <c r="M14" s="52"/>
      <c r="N14" s="52"/>
      <c r="O14" s="52"/>
      <c r="P14" s="52"/>
      <c r="Q14" s="52"/>
    </row>
    <row r="15" spans="1:19" x14ac:dyDescent="0.2">
      <c r="A15" s="50" t="s">
        <v>146</v>
      </c>
      <c r="B15" s="50" t="s">
        <v>134</v>
      </c>
      <c r="C15" s="59">
        <v>50</v>
      </c>
      <c r="D15" s="59">
        <v>47</v>
      </c>
      <c r="E15" s="59">
        <v>45</v>
      </c>
      <c r="F15" s="59">
        <v>46</v>
      </c>
      <c r="G15" s="52">
        <f t="shared" si="0"/>
        <v>2.2222222222222143</v>
      </c>
      <c r="H15" s="52">
        <f t="shared" si="1"/>
        <v>-2.1276595744680882</v>
      </c>
      <c r="I15" s="52"/>
      <c r="J15" s="52"/>
      <c r="K15" s="52"/>
      <c r="L15" s="52"/>
      <c r="M15" s="52"/>
      <c r="N15" s="52"/>
      <c r="O15" s="52"/>
      <c r="P15" s="52"/>
      <c r="Q15" s="52"/>
    </row>
    <row r="16" spans="1:19" x14ac:dyDescent="0.2">
      <c r="A16" s="105" t="s">
        <v>147</v>
      </c>
      <c r="B16" s="105" t="s">
        <v>88</v>
      </c>
      <c r="C16" s="107">
        <v>396</v>
      </c>
      <c r="D16" s="107">
        <v>419</v>
      </c>
      <c r="E16" s="107">
        <v>455</v>
      </c>
      <c r="F16" s="107">
        <v>359</v>
      </c>
      <c r="G16" s="108">
        <f t="shared" si="0"/>
        <v>-21.098901098901102</v>
      </c>
      <c r="H16" s="108">
        <f t="shared" si="1"/>
        <v>-14.319809069212408</v>
      </c>
      <c r="I16" s="52"/>
      <c r="J16" s="52"/>
      <c r="K16" s="52"/>
      <c r="L16" s="52"/>
      <c r="M16" s="52"/>
      <c r="N16" s="52"/>
      <c r="O16" s="52"/>
      <c r="P16" s="52"/>
      <c r="Q16" s="52"/>
    </row>
    <row r="17" spans="1:8" x14ac:dyDescent="0.2">
      <c r="A17" s="78" t="s">
        <v>148</v>
      </c>
      <c r="B17" s="49"/>
      <c r="C17" s="49"/>
      <c r="D17" s="49"/>
      <c r="E17" s="49"/>
      <c r="F17" s="49"/>
      <c r="G17" s="49"/>
      <c r="H17" s="49"/>
    </row>
    <row r="18" spans="1:8" x14ac:dyDescent="0.2">
      <c r="A18" s="49"/>
      <c r="B18" s="49"/>
      <c r="C18" s="49"/>
      <c r="D18" s="49"/>
      <c r="E18" s="49"/>
      <c r="F18" s="49"/>
      <c r="G18" s="49"/>
      <c r="H18" s="49"/>
    </row>
  </sheetData>
  <mergeCells count="8">
    <mergeCell ref="A5:A6"/>
    <mergeCell ref="B5:B6"/>
    <mergeCell ref="A1:H1"/>
    <mergeCell ref="A2:H2"/>
    <mergeCell ref="A3:H3"/>
    <mergeCell ref="C5:D5"/>
    <mergeCell ref="E5:F5"/>
    <mergeCell ref="G5:H5"/>
  </mergeCells>
  <printOptions horizontalCentered="1" verticalCentered="1"/>
  <pageMargins left="0.82677165354330717" right="0.70866141732283472" top="0.74803149606299213" bottom="0.74803149606299213" header="0.31496062992125984" footer="0.31496062992125984"/>
  <pageSetup scale="90" orientation="landscape" r:id="rId1"/>
  <headerFooter>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U3:AI21"/>
  <sheetViews>
    <sheetView view="pageBreakPreview" zoomScaleNormal="100" zoomScaleSheetLayoutView="100" workbookViewId="0"/>
  </sheetViews>
  <sheetFormatPr baseColWidth="10" defaultRowHeight="12.75" x14ac:dyDescent="0.2"/>
  <cols>
    <col min="1" max="20" width="11.42578125" style="5"/>
    <col min="21" max="21" width="22.7109375" style="5" bestFit="1" customWidth="1"/>
    <col min="22" max="22" width="11.42578125" style="5"/>
    <col min="23" max="31" width="11.42578125" style="5" customWidth="1"/>
    <col min="32" max="16384" width="11.42578125" style="5"/>
  </cols>
  <sheetData>
    <row r="3" spans="21:35" x14ac:dyDescent="0.2">
      <c r="U3" s="344" t="s">
        <v>43</v>
      </c>
      <c r="V3" s="344"/>
      <c r="W3" s="344"/>
      <c r="X3" s="344"/>
      <c r="Y3" s="344"/>
      <c r="Z3" s="344"/>
      <c r="AA3" s="344"/>
      <c r="AB3" s="344"/>
      <c r="AC3" s="344"/>
      <c r="AD3" s="344"/>
      <c r="AE3" s="344"/>
      <c r="AF3" s="344"/>
      <c r="AG3" s="344"/>
      <c r="AH3" s="127"/>
      <c r="AI3" s="127"/>
    </row>
    <row r="4" spans="21:35" x14ac:dyDescent="0.2">
      <c r="U4" s="128"/>
      <c r="V4" s="128"/>
      <c r="W4" s="128"/>
      <c r="X4" s="128"/>
      <c r="Y4" s="128"/>
      <c r="Z4" s="128"/>
      <c r="AA4" s="128"/>
      <c r="AB4" s="128"/>
      <c r="AC4" s="128"/>
      <c r="AD4" s="128"/>
      <c r="AE4" s="128"/>
      <c r="AF4" s="128"/>
      <c r="AG4" s="128"/>
      <c r="AH4" s="127"/>
      <c r="AI4" s="127"/>
    </row>
    <row r="5" spans="21:35" x14ac:dyDescent="0.2">
      <c r="U5" s="46" t="s">
        <v>1</v>
      </c>
      <c r="V5" s="46" t="s">
        <v>81</v>
      </c>
      <c r="W5" s="4">
        <v>40269</v>
      </c>
      <c r="X5" s="4">
        <v>40299</v>
      </c>
      <c r="Y5" s="4">
        <v>40330</v>
      </c>
      <c r="Z5" s="4">
        <v>40360</v>
      </c>
      <c r="AA5" s="4">
        <v>40391</v>
      </c>
      <c r="AB5" s="4">
        <v>40422</v>
      </c>
      <c r="AC5" s="4">
        <v>40452</v>
      </c>
      <c r="AD5" s="4">
        <v>40483</v>
      </c>
      <c r="AE5" s="4">
        <v>40513</v>
      </c>
      <c r="AF5" s="4">
        <v>40544</v>
      </c>
      <c r="AG5" s="4">
        <v>40575</v>
      </c>
      <c r="AH5" s="129">
        <v>40603</v>
      </c>
      <c r="AI5" s="129">
        <v>40634</v>
      </c>
    </row>
    <row r="6" spans="21:35" x14ac:dyDescent="0.2">
      <c r="U6" s="125" t="s">
        <v>133</v>
      </c>
      <c r="V6" s="125" t="s">
        <v>134</v>
      </c>
      <c r="W6" s="126">
        <v>144.5625</v>
      </c>
      <c r="X6" s="126">
        <v>135.96875</v>
      </c>
      <c r="Y6" s="126">
        <v>114.59375</v>
      </c>
      <c r="Z6" s="126">
        <v>170.42500000000001</v>
      </c>
      <c r="AA6" s="126">
        <v>202.625</v>
      </c>
      <c r="AB6" s="126">
        <v>210.75</v>
      </c>
      <c r="AC6" s="126">
        <v>191</v>
      </c>
      <c r="AD6" s="126">
        <v>192</v>
      </c>
      <c r="AE6" s="126">
        <v>172</v>
      </c>
      <c r="AF6" s="126">
        <v>188</v>
      </c>
      <c r="AG6" s="126">
        <v>190</v>
      </c>
      <c r="AH6" s="127">
        <v>187</v>
      </c>
      <c r="AI6" s="127">
        <v>193</v>
      </c>
    </row>
    <row r="7" spans="21:35" x14ac:dyDescent="0.2">
      <c r="U7" s="125" t="s">
        <v>143</v>
      </c>
      <c r="V7" s="125" t="s">
        <v>134</v>
      </c>
      <c r="W7" s="126">
        <v>121.875</v>
      </c>
      <c r="X7" s="126">
        <v>150</v>
      </c>
      <c r="Y7" s="126">
        <v>159.375</v>
      </c>
      <c r="Z7" s="126">
        <v>221.25</v>
      </c>
      <c r="AA7" s="126">
        <v>259.375</v>
      </c>
      <c r="AB7" s="126">
        <v>323.07692307692309</v>
      </c>
      <c r="AC7" s="126">
        <v>282</v>
      </c>
      <c r="AD7" s="126">
        <v>208</v>
      </c>
      <c r="AE7" s="126">
        <v>129</v>
      </c>
      <c r="AF7" s="126">
        <v>155</v>
      </c>
      <c r="AG7" s="126">
        <v>139</v>
      </c>
      <c r="AH7" s="127">
        <v>135</v>
      </c>
      <c r="AI7" s="127">
        <v>145</v>
      </c>
    </row>
    <row r="8" spans="21:35" x14ac:dyDescent="0.2">
      <c r="U8" s="125" t="s">
        <v>135</v>
      </c>
      <c r="V8" s="125" t="s">
        <v>134</v>
      </c>
      <c r="W8" s="126">
        <v>110.59375</v>
      </c>
      <c r="X8" s="126">
        <v>129.375</v>
      </c>
      <c r="Y8" s="126">
        <v>162</v>
      </c>
      <c r="Z8" s="126">
        <v>121.675</v>
      </c>
      <c r="AA8" s="126">
        <v>174.78125</v>
      </c>
      <c r="AB8" s="126">
        <v>180.6</v>
      </c>
      <c r="AC8" s="126">
        <v>133</v>
      </c>
      <c r="AD8" s="126">
        <v>113</v>
      </c>
      <c r="AE8" s="126">
        <v>91</v>
      </c>
      <c r="AF8" s="126">
        <v>80</v>
      </c>
      <c r="AG8" s="126">
        <v>89</v>
      </c>
      <c r="AH8" s="127">
        <v>100</v>
      </c>
      <c r="AI8" s="127">
        <v>102</v>
      </c>
    </row>
    <row r="9" spans="21:35" x14ac:dyDescent="0.2">
      <c r="U9" s="125" t="s">
        <v>139</v>
      </c>
      <c r="V9" s="125" t="s">
        <v>134</v>
      </c>
      <c r="W9" s="126">
        <v>437.5</v>
      </c>
      <c r="X9" s="126">
        <v>564.0625</v>
      </c>
      <c r="Y9" s="126">
        <v>479.6875</v>
      </c>
      <c r="Z9" s="126">
        <v>507.5</v>
      </c>
      <c r="AA9" s="126">
        <v>568.75</v>
      </c>
      <c r="AB9" s="126">
        <v>432</v>
      </c>
      <c r="AC9" s="126">
        <v>378</v>
      </c>
      <c r="AD9" s="126">
        <v>300</v>
      </c>
      <c r="AE9" s="126">
        <v>280</v>
      </c>
      <c r="AF9" s="126">
        <v>339</v>
      </c>
      <c r="AG9" s="126">
        <v>361</v>
      </c>
      <c r="AH9" s="127">
        <v>513</v>
      </c>
      <c r="AI9" s="127">
        <v>455</v>
      </c>
    </row>
    <row r="10" spans="21:35" x14ac:dyDescent="0.2">
      <c r="U10" s="125" t="s">
        <v>136</v>
      </c>
      <c r="V10" s="125" t="s">
        <v>134</v>
      </c>
      <c r="W10" s="126"/>
      <c r="X10" s="126">
        <v>140</v>
      </c>
      <c r="Y10" s="126">
        <v>201</v>
      </c>
      <c r="Z10" s="126"/>
      <c r="AA10" s="126"/>
      <c r="AB10" s="126"/>
      <c r="AC10" s="126"/>
      <c r="AD10" s="126"/>
      <c r="AE10" s="126">
        <v>166</v>
      </c>
      <c r="AF10" s="126">
        <v>98</v>
      </c>
      <c r="AG10" s="126"/>
      <c r="AH10" s="127"/>
      <c r="AI10" s="127"/>
    </row>
    <row r="11" spans="21:35" x14ac:dyDescent="0.2">
      <c r="U11" s="125" t="s">
        <v>151</v>
      </c>
      <c r="V11" s="125" t="s">
        <v>141</v>
      </c>
      <c r="W11" s="126">
        <v>164.96875</v>
      </c>
      <c r="X11" s="126">
        <v>143.75</v>
      </c>
      <c r="Y11" s="126"/>
      <c r="Z11" s="126"/>
      <c r="AA11" s="126"/>
      <c r="AB11" s="126"/>
      <c r="AC11" s="126"/>
      <c r="AD11" s="126"/>
      <c r="AE11" s="126"/>
      <c r="AF11" s="126">
        <v>135</v>
      </c>
      <c r="AG11" s="126">
        <v>119</v>
      </c>
      <c r="AH11" s="127">
        <v>190</v>
      </c>
      <c r="AI11" s="127"/>
    </row>
    <row r="12" spans="21:35" x14ac:dyDescent="0.2">
      <c r="U12" s="125" t="s">
        <v>138</v>
      </c>
      <c r="V12" s="125" t="s">
        <v>134</v>
      </c>
      <c r="W12" s="126">
        <v>468.75</v>
      </c>
      <c r="X12" s="126">
        <v>485.9375</v>
      </c>
      <c r="Y12" s="126">
        <v>485.9375</v>
      </c>
      <c r="Z12" s="126">
        <v>539.0625</v>
      </c>
      <c r="AA12" s="126"/>
      <c r="AB12" s="126"/>
      <c r="AC12" s="126">
        <v>413</v>
      </c>
      <c r="AD12" s="126">
        <v>422</v>
      </c>
      <c r="AE12" s="126">
        <v>373</v>
      </c>
      <c r="AF12" s="126">
        <v>406</v>
      </c>
      <c r="AG12" s="126">
        <v>431</v>
      </c>
      <c r="AH12" s="127">
        <v>570</v>
      </c>
      <c r="AI12" s="127">
        <v>572</v>
      </c>
    </row>
    <row r="13" spans="21:35" x14ac:dyDescent="0.2">
      <c r="U13" s="125" t="s">
        <v>145</v>
      </c>
      <c r="V13" s="125" t="s">
        <v>88</v>
      </c>
      <c r="W13" s="126">
        <v>329.6875</v>
      </c>
      <c r="X13" s="126">
        <v>551.5625</v>
      </c>
      <c r="Y13" s="126">
        <v>537.1875</v>
      </c>
      <c r="Z13" s="126">
        <v>678.75</v>
      </c>
      <c r="AA13" s="126">
        <v>737.5</v>
      </c>
      <c r="AB13" s="126">
        <v>1195.75</v>
      </c>
      <c r="AC13" s="126">
        <v>1186</v>
      </c>
      <c r="AD13" s="126">
        <v>770</v>
      </c>
      <c r="AE13" s="126">
        <v>514</v>
      </c>
      <c r="AF13" s="126">
        <v>370</v>
      </c>
      <c r="AG13" s="126">
        <v>379</v>
      </c>
      <c r="AH13" s="127">
        <v>417</v>
      </c>
      <c r="AI13" s="127">
        <v>472</v>
      </c>
    </row>
    <row r="14" spans="21:35" x14ac:dyDescent="0.2">
      <c r="U14" s="125" t="s">
        <v>147</v>
      </c>
      <c r="V14" s="125" t="s">
        <v>88</v>
      </c>
      <c r="W14" s="126">
        <v>418.75</v>
      </c>
      <c r="X14" s="126">
        <v>434.375</v>
      </c>
      <c r="Y14" s="126">
        <v>437.5</v>
      </c>
      <c r="Z14" s="126">
        <v>445</v>
      </c>
      <c r="AA14" s="126">
        <v>468.75</v>
      </c>
      <c r="AB14" s="126">
        <v>536.25</v>
      </c>
      <c r="AC14" s="126">
        <v>938</v>
      </c>
      <c r="AD14" s="126">
        <v>920</v>
      </c>
      <c r="AE14" s="126">
        <v>665</v>
      </c>
      <c r="AF14" s="126">
        <v>534</v>
      </c>
      <c r="AG14" s="126">
        <v>469</v>
      </c>
      <c r="AH14" s="127">
        <v>455</v>
      </c>
      <c r="AI14" s="127">
        <v>359</v>
      </c>
    </row>
    <row r="15" spans="21:35" x14ac:dyDescent="0.2">
      <c r="U15" s="125" t="s">
        <v>152</v>
      </c>
      <c r="V15" s="125" t="s">
        <v>134</v>
      </c>
      <c r="W15" s="126"/>
      <c r="X15" s="126"/>
      <c r="Y15" s="126"/>
      <c r="Z15" s="126"/>
      <c r="AA15" s="126"/>
      <c r="AB15" s="126"/>
      <c r="AC15" s="126"/>
      <c r="AD15" s="126"/>
      <c r="AE15" s="126"/>
      <c r="AF15" s="126">
        <v>465</v>
      </c>
      <c r="AG15" s="126">
        <v>433</v>
      </c>
      <c r="AH15" s="127"/>
      <c r="AI15" s="127"/>
    </row>
    <row r="16" spans="21:35" x14ac:dyDescent="0.2">
      <c r="U16" s="125" t="s">
        <v>142</v>
      </c>
      <c r="V16" s="125" t="s">
        <v>134</v>
      </c>
      <c r="W16" s="126"/>
      <c r="X16" s="126"/>
      <c r="Y16" s="126"/>
      <c r="Z16" s="126"/>
      <c r="AA16" s="126"/>
      <c r="AB16" s="126"/>
      <c r="AC16" s="126"/>
      <c r="AD16" s="126"/>
      <c r="AE16" s="126">
        <v>428</v>
      </c>
      <c r="AF16" s="126">
        <v>464</v>
      </c>
      <c r="AG16" s="126">
        <v>511</v>
      </c>
      <c r="AH16" s="127"/>
      <c r="AI16" s="127"/>
    </row>
    <row r="17" spans="21:35" x14ac:dyDescent="0.2">
      <c r="U17" s="125" t="s">
        <v>118</v>
      </c>
      <c r="V17" s="125" t="s">
        <v>88</v>
      </c>
      <c r="W17" s="126">
        <v>560</v>
      </c>
      <c r="X17" s="126">
        <v>990.625</v>
      </c>
      <c r="Y17" s="126">
        <v>1420.8333333333333</v>
      </c>
      <c r="Z17" s="126"/>
      <c r="AA17" s="126"/>
      <c r="AB17" s="126">
        <v>1338.7096774193549</v>
      </c>
      <c r="AC17" s="126">
        <v>1461</v>
      </c>
      <c r="AD17" s="126">
        <v>1197</v>
      </c>
      <c r="AE17" s="126">
        <v>661</v>
      </c>
      <c r="AF17" s="126">
        <v>484</v>
      </c>
      <c r="AG17" s="126">
        <v>470</v>
      </c>
      <c r="AH17" s="127">
        <v>598</v>
      </c>
      <c r="AI17" s="127">
        <v>625</v>
      </c>
    </row>
    <row r="18" spans="21:35" x14ac:dyDescent="0.2">
      <c r="U18" s="125" t="s">
        <v>117</v>
      </c>
      <c r="V18" s="125" t="s">
        <v>88</v>
      </c>
      <c r="W18" s="126"/>
      <c r="X18" s="126"/>
      <c r="Y18" s="126"/>
      <c r="Z18" s="126"/>
      <c r="AA18" s="126"/>
      <c r="AB18" s="126"/>
      <c r="AC18" s="126"/>
      <c r="AD18" s="126"/>
      <c r="AE18" s="126">
        <v>735</v>
      </c>
      <c r="AF18" s="126">
        <v>581</v>
      </c>
      <c r="AG18" s="126">
        <v>509</v>
      </c>
      <c r="AH18" s="127">
        <v>473</v>
      </c>
      <c r="AI18" s="127"/>
    </row>
    <row r="19" spans="21:35" x14ac:dyDescent="0.2">
      <c r="U19" s="125" t="s">
        <v>144</v>
      </c>
      <c r="V19" s="125" t="s">
        <v>134</v>
      </c>
      <c r="W19" s="126"/>
      <c r="X19" s="126"/>
      <c r="Y19" s="126"/>
      <c r="Z19" s="126"/>
      <c r="AA19" s="126"/>
      <c r="AB19" s="126"/>
      <c r="AC19" s="126"/>
      <c r="AD19" s="126"/>
      <c r="AE19" s="126">
        <v>2200</v>
      </c>
      <c r="AF19" s="126">
        <v>1378</v>
      </c>
      <c r="AG19" s="126">
        <v>1350</v>
      </c>
      <c r="AH19" s="127"/>
      <c r="AI19" s="127"/>
    </row>
    <row r="20" spans="21:35" x14ac:dyDescent="0.2">
      <c r="U20" s="125" t="s">
        <v>146</v>
      </c>
      <c r="V20" s="125" t="s">
        <v>134</v>
      </c>
      <c r="W20" s="126">
        <v>47.03125</v>
      </c>
      <c r="X20" s="126">
        <v>47.9375</v>
      </c>
      <c r="Y20" s="126">
        <v>44.375</v>
      </c>
      <c r="Z20" s="126">
        <v>48.65</v>
      </c>
      <c r="AA20" s="126">
        <v>49.71875</v>
      </c>
      <c r="AB20" s="126">
        <v>47.375</v>
      </c>
      <c r="AC20" s="126">
        <v>51</v>
      </c>
      <c r="AD20" s="126">
        <v>52</v>
      </c>
      <c r="AE20" s="126">
        <v>46</v>
      </c>
      <c r="AF20" s="126">
        <v>45</v>
      </c>
      <c r="AG20" s="126">
        <v>45</v>
      </c>
      <c r="AH20" s="127">
        <v>45</v>
      </c>
      <c r="AI20" s="127">
        <v>46</v>
      </c>
    </row>
    <row r="21" spans="21:35" ht="13.5" thickBot="1" x14ac:dyDescent="0.25">
      <c r="U21" s="56" t="s">
        <v>9</v>
      </c>
      <c r="V21" s="57"/>
      <c r="W21" s="57"/>
      <c r="X21" s="57"/>
      <c r="Y21" s="57"/>
      <c r="Z21" s="57"/>
      <c r="AA21" s="57"/>
      <c r="AB21" s="57"/>
      <c r="AC21" s="57"/>
      <c r="AD21" s="57"/>
      <c r="AE21" s="57"/>
      <c r="AF21" s="57"/>
      <c r="AG21" s="58"/>
      <c r="AH21" s="57"/>
      <c r="AI21" s="58"/>
    </row>
  </sheetData>
  <mergeCells count="1">
    <mergeCell ref="U3:AG3"/>
  </mergeCells>
  <printOptions horizontalCentered="1" verticalCentered="1"/>
  <pageMargins left="0.70866141732283472" right="0.70866141732283472" top="0.86614173228346458" bottom="0.74803149606299213" header="0.31496062992125984" footer="0.31496062992125984"/>
  <pageSetup scale="90" orientation="portrait" r:id="rId1"/>
  <headerFooter>
    <oddFooter>&amp;C12</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baseColWidth="10" defaultRowHeight="12.75" x14ac:dyDescent="0.2"/>
  <cols>
    <col min="1" max="16384" width="11.42578125" style="5"/>
  </cols>
  <sheetData/>
  <printOptions horizontalCentered="1"/>
  <pageMargins left="0.70866141732283472" right="0.70866141732283472" top="0.86614173228346458" bottom="0.74803149606299213" header="0.31496062992125984" footer="0.31496062992125984"/>
  <pageSetup scale="9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zoomScaleNormal="100" zoomScaleSheetLayoutView="100" workbookViewId="0">
      <selection activeCell="B1" sqref="B1:E1"/>
    </sheetView>
  </sheetViews>
  <sheetFormatPr baseColWidth="10" defaultColWidth="14.5703125" defaultRowHeight="12.75" x14ac:dyDescent="0.2"/>
  <cols>
    <col min="1" max="5" width="14.5703125" style="5" customWidth="1"/>
    <col min="6" max="6" width="17.5703125" style="5" customWidth="1"/>
    <col min="7" max="16384" width="14.5703125" style="5"/>
  </cols>
  <sheetData>
    <row r="1" spans="1:7" x14ac:dyDescent="0.2">
      <c r="A1" s="49"/>
      <c r="B1" s="340" t="s">
        <v>170</v>
      </c>
      <c r="C1" s="340"/>
      <c r="D1" s="340"/>
      <c r="E1" s="340"/>
      <c r="F1" s="72"/>
      <c r="G1" s="63"/>
    </row>
    <row r="2" spans="1:7" x14ac:dyDescent="0.2">
      <c r="A2" s="49"/>
      <c r="B2" s="340" t="s">
        <v>496</v>
      </c>
      <c r="C2" s="340"/>
      <c r="D2" s="340"/>
      <c r="E2" s="340"/>
      <c r="F2" s="72"/>
      <c r="G2" s="63"/>
    </row>
    <row r="3" spans="1:7" x14ac:dyDescent="0.2">
      <c r="A3" s="49"/>
      <c r="B3" s="340" t="s">
        <v>525</v>
      </c>
      <c r="C3" s="340"/>
      <c r="D3" s="340"/>
      <c r="E3" s="340"/>
      <c r="F3" s="72"/>
      <c r="G3" s="63"/>
    </row>
    <row r="4" spans="1:7" x14ac:dyDescent="0.2">
      <c r="A4" s="49"/>
      <c r="B4" s="51"/>
      <c r="C4" s="51"/>
      <c r="D4" s="51"/>
      <c r="E4" s="51"/>
      <c r="F4" s="51"/>
      <c r="G4" s="62"/>
    </row>
    <row r="5" spans="1:7" ht="12.75" customHeight="1" x14ac:dyDescent="0.2">
      <c r="A5" s="49"/>
      <c r="B5" s="345" t="s">
        <v>44</v>
      </c>
      <c r="C5" s="347" t="s">
        <v>156</v>
      </c>
      <c r="D5" s="347" t="s">
        <v>158</v>
      </c>
      <c r="E5" s="347" t="s">
        <v>157</v>
      </c>
      <c r="F5" s="73"/>
      <c r="G5" s="65"/>
    </row>
    <row r="6" spans="1:7" x14ac:dyDescent="0.2">
      <c r="A6" s="49"/>
      <c r="B6" s="346"/>
      <c r="C6" s="348"/>
      <c r="D6" s="348"/>
      <c r="E6" s="348"/>
      <c r="F6" s="73"/>
      <c r="G6" s="65"/>
    </row>
    <row r="7" spans="1:7" x14ac:dyDescent="0.2">
      <c r="A7" s="49"/>
      <c r="B7" s="75" t="s">
        <v>32</v>
      </c>
      <c r="C7" s="109">
        <v>63110</v>
      </c>
      <c r="D7" s="109">
        <v>1210044.3</v>
      </c>
      <c r="E7" s="110">
        <v>19.173574710822372</v>
      </c>
      <c r="F7" s="49"/>
      <c r="G7" s="49"/>
    </row>
    <row r="8" spans="1:7" x14ac:dyDescent="0.2">
      <c r="A8" s="49"/>
      <c r="B8" s="75" t="s">
        <v>33</v>
      </c>
      <c r="C8" s="109">
        <v>61360</v>
      </c>
      <c r="D8" s="109">
        <v>1303267.5</v>
      </c>
      <c r="E8" s="110">
        <v>21.239691981747065</v>
      </c>
      <c r="F8" s="49"/>
      <c r="G8" s="49"/>
    </row>
    <row r="9" spans="1:7" x14ac:dyDescent="0.2">
      <c r="A9" s="49"/>
      <c r="B9" s="75" t="s">
        <v>34</v>
      </c>
      <c r="C9" s="109">
        <v>56000</v>
      </c>
      <c r="D9" s="109">
        <v>1093728.3999999999</v>
      </c>
      <c r="E9" s="110">
        <v>19.530864285714287</v>
      </c>
      <c r="F9" s="49"/>
      <c r="G9" s="49"/>
    </row>
    <row r="10" spans="1:7" x14ac:dyDescent="0.2">
      <c r="A10" s="49"/>
      <c r="B10" s="75" t="s">
        <v>35</v>
      </c>
      <c r="C10" s="109">
        <v>59560</v>
      </c>
      <c r="D10" s="109">
        <v>1144170</v>
      </c>
      <c r="E10" s="110">
        <v>19.210376091336467</v>
      </c>
      <c r="F10" s="49"/>
      <c r="G10" s="49"/>
    </row>
    <row r="11" spans="1:7" x14ac:dyDescent="0.2">
      <c r="A11" s="49"/>
      <c r="B11" s="75" t="s">
        <v>36</v>
      </c>
      <c r="C11" s="109">
        <v>55620</v>
      </c>
      <c r="D11" s="109">
        <v>1115735.7</v>
      </c>
      <c r="E11" s="110">
        <v>20.059973031283707</v>
      </c>
      <c r="F11" s="49"/>
      <c r="G11" s="49"/>
    </row>
    <row r="12" spans="1:7" x14ac:dyDescent="0.2">
      <c r="A12" s="49"/>
      <c r="B12" s="75" t="s">
        <v>37</v>
      </c>
      <c r="C12" s="109">
        <v>63200</v>
      </c>
      <c r="D12" s="109">
        <v>1391378.2</v>
      </c>
      <c r="E12" s="110">
        <v>22.015477848101266</v>
      </c>
      <c r="F12" s="49"/>
      <c r="G12" s="49"/>
    </row>
    <row r="13" spans="1:7" x14ac:dyDescent="0.2">
      <c r="A13" s="49"/>
      <c r="B13" s="75" t="s">
        <v>40</v>
      </c>
      <c r="C13" s="109">
        <v>54528</v>
      </c>
      <c r="D13" s="109">
        <v>831053.9</v>
      </c>
      <c r="E13" s="110">
        <v>15.240865243544603</v>
      </c>
      <c r="F13" s="49"/>
      <c r="G13" s="49"/>
    </row>
    <row r="14" spans="1:7" x14ac:dyDescent="0.2">
      <c r="A14" s="49"/>
      <c r="B14" s="75" t="s">
        <v>38</v>
      </c>
      <c r="C14" s="109">
        <v>55976</v>
      </c>
      <c r="D14" s="109">
        <v>965939.5</v>
      </c>
      <c r="E14" s="110">
        <v>17.25631520651708</v>
      </c>
      <c r="F14" s="49"/>
      <c r="G14" s="49"/>
    </row>
    <row r="15" spans="1:7" x14ac:dyDescent="0.2">
      <c r="A15" s="49"/>
      <c r="B15" s="75" t="s">
        <v>41</v>
      </c>
      <c r="C15" s="109">
        <v>45078</v>
      </c>
      <c r="D15" s="109">
        <v>924548.1</v>
      </c>
      <c r="E15" s="110">
        <v>20.509962731265809</v>
      </c>
      <c r="F15" s="49"/>
      <c r="G15" s="49"/>
    </row>
    <row r="16" spans="1:7" x14ac:dyDescent="0.2">
      <c r="A16" s="49"/>
      <c r="B16" s="75" t="s">
        <v>39</v>
      </c>
      <c r="C16" s="109">
        <v>50771</v>
      </c>
      <c r="D16" s="111">
        <v>1081349.2</v>
      </c>
      <c r="E16" s="110">
        <v>21.3</v>
      </c>
      <c r="F16" s="49"/>
      <c r="G16" s="49"/>
    </row>
    <row r="17" spans="1:8" x14ac:dyDescent="0.2">
      <c r="A17" s="49"/>
      <c r="B17" s="106" t="s">
        <v>42</v>
      </c>
      <c r="C17" s="112">
        <v>53653</v>
      </c>
      <c r="D17" s="74"/>
      <c r="E17" s="74"/>
      <c r="F17" s="49"/>
      <c r="G17" s="49"/>
      <c r="H17" s="313"/>
    </row>
    <row r="18" spans="1:8" x14ac:dyDescent="0.2">
      <c r="A18" s="49"/>
      <c r="B18" s="78" t="s">
        <v>159</v>
      </c>
      <c r="C18" s="49"/>
      <c r="D18" s="49"/>
      <c r="E18" s="49"/>
      <c r="F18" s="49"/>
    </row>
    <row r="19" spans="1:8" x14ac:dyDescent="0.2">
      <c r="A19" s="49"/>
      <c r="B19" s="49"/>
      <c r="C19" s="49"/>
      <c r="D19" s="49"/>
      <c r="E19" s="49"/>
      <c r="F19" s="49"/>
    </row>
  </sheetData>
  <mergeCells count="7">
    <mergeCell ref="B1:E1"/>
    <mergeCell ref="B2:E2"/>
    <mergeCell ref="B3:E3"/>
    <mergeCell ref="B5:B6"/>
    <mergeCell ref="C5:C6"/>
    <mergeCell ref="D5:D6"/>
    <mergeCell ref="E5:E6"/>
  </mergeCells>
  <printOptions horizontalCentered="1" verticalCentered="1"/>
  <pageMargins left="0.70866141732283472" right="0.70866141732283472" top="0.86614173228346458" bottom="0.74803149606299213" header="0.31496062992125984" footer="0.31496062992125984"/>
  <pageSetup scale="90" orientation="portrait" r:id="rId1"/>
  <headerFooter>
    <oddFooter>&amp;C14</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view="pageBreakPreview" zoomScaleNormal="100" zoomScaleSheetLayoutView="100" workbookViewId="0">
      <selection sqref="A1:J1"/>
    </sheetView>
  </sheetViews>
  <sheetFormatPr baseColWidth="10" defaultColWidth="15.85546875" defaultRowHeight="12.75" x14ac:dyDescent="0.2"/>
  <cols>
    <col min="1" max="1" width="11" style="5" customWidth="1"/>
    <col min="2" max="3" width="12.28515625" style="5" customWidth="1"/>
    <col min="4" max="4" width="14" style="5" customWidth="1"/>
    <col min="5" max="6" width="11.42578125" style="5" customWidth="1"/>
    <col min="7" max="7" width="11.140625" style="5" customWidth="1"/>
    <col min="8" max="8" width="13.7109375" style="5" customWidth="1"/>
    <col min="9" max="10" width="12.28515625" style="5" customWidth="1"/>
    <col min="11" max="16384" width="15.85546875" style="5"/>
  </cols>
  <sheetData>
    <row r="1" spans="1:17" x14ac:dyDescent="0.2">
      <c r="A1" s="340" t="s">
        <v>171</v>
      </c>
      <c r="B1" s="340"/>
      <c r="C1" s="340"/>
      <c r="D1" s="340"/>
      <c r="E1" s="340"/>
      <c r="F1" s="340"/>
      <c r="G1" s="340"/>
      <c r="H1" s="340"/>
      <c r="I1" s="340"/>
      <c r="J1" s="340"/>
    </row>
    <row r="2" spans="1:17" ht="12.75" customHeight="1" x14ac:dyDescent="0.2">
      <c r="A2" s="340" t="s">
        <v>491</v>
      </c>
      <c r="B2" s="340"/>
      <c r="C2" s="340"/>
      <c r="D2" s="340"/>
      <c r="E2" s="340"/>
      <c r="F2" s="340"/>
      <c r="G2" s="340"/>
      <c r="H2" s="340"/>
      <c r="I2" s="340"/>
      <c r="J2" s="340"/>
    </row>
    <row r="3" spans="1:17" x14ac:dyDescent="0.2">
      <c r="A3" s="340" t="s">
        <v>72</v>
      </c>
      <c r="B3" s="340"/>
      <c r="C3" s="340"/>
      <c r="D3" s="340"/>
      <c r="E3" s="340"/>
      <c r="F3" s="340"/>
      <c r="G3" s="340"/>
      <c r="H3" s="340"/>
      <c r="I3" s="340"/>
      <c r="J3" s="340"/>
    </row>
    <row r="4" spans="1:17" x14ac:dyDescent="0.2">
      <c r="A4" s="340" t="s">
        <v>526</v>
      </c>
      <c r="B4" s="340"/>
      <c r="C4" s="340"/>
      <c r="D4" s="340"/>
      <c r="E4" s="340"/>
      <c r="F4" s="340"/>
      <c r="G4" s="340"/>
      <c r="H4" s="340"/>
      <c r="I4" s="340"/>
      <c r="J4" s="340"/>
    </row>
    <row r="5" spans="1:17" x14ac:dyDescent="0.2">
      <c r="A5" s="49"/>
      <c r="B5" s="49"/>
      <c r="C5" s="49"/>
      <c r="D5" s="49"/>
      <c r="E5" s="49"/>
      <c r="F5" s="49"/>
      <c r="G5" s="49"/>
      <c r="H5" s="49"/>
      <c r="I5" s="49"/>
      <c r="J5" s="49"/>
    </row>
    <row r="6" spans="1:17" ht="15" customHeight="1" x14ac:dyDescent="0.2">
      <c r="A6" s="345" t="s">
        <v>44</v>
      </c>
      <c r="B6" s="347" t="s">
        <v>160</v>
      </c>
      <c r="C6" s="347" t="s">
        <v>161</v>
      </c>
      <c r="D6" s="347" t="s">
        <v>162</v>
      </c>
      <c r="E6" s="347" t="s">
        <v>163</v>
      </c>
      <c r="F6" s="347" t="s">
        <v>164</v>
      </c>
      <c r="G6" s="347" t="s">
        <v>165</v>
      </c>
      <c r="H6" s="347" t="s">
        <v>166</v>
      </c>
      <c r="I6" s="347" t="s">
        <v>167</v>
      </c>
      <c r="J6" s="347" t="s">
        <v>168</v>
      </c>
    </row>
    <row r="7" spans="1:17" ht="15" customHeight="1" x14ac:dyDescent="0.2">
      <c r="A7" s="346"/>
      <c r="B7" s="348"/>
      <c r="C7" s="348"/>
      <c r="D7" s="348"/>
      <c r="E7" s="348"/>
      <c r="F7" s="348"/>
      <c r="G7" s="348"/>
      <c r="H7" s="348"/>
      <c r="I7" s="348"/>
      <c r="J7" s="348"/>
    </row>
    <row r="8" spans="1:17" x14ac:dyDescent="0.2">
      <c r="A8" s="49" t="s">
        <v>33</v>
      </c>
      <c r="B8" s="67">
        <v>5960</v>
      </c>
      <c r="C8" s="67">
        <v>1480</v>
      </c>
      <c r="D8" s="67">
        <v>4280</v>
      </c>
      <c r="E8" s="67">
        <v>2960</v>
      </c>
      <c r="F8" s="67">
        <v>4170</v>
      </c>
      <c r="G8" s="67">
        <v>5240</v>
      </c>
      <c r="H8" s="67">
        <v>18030</v>
      </c>
      <c r="I8" s="49"/>
      <c r="J8" s="67">
        <v>17930</v>
      </c>
      <c r="K8" s="66"/>
      <c r="L8" s="66"/>
      <c r="M8" s="66"/>
      <c r="N8" s="66"/>
      <c r="O8" s="66"/>
      <c r="P8" s="66"/>
      <c r="Q8" s="66"/>
    </row>
    <row r="9" spans="1:17" x14ac:dyDescent="0.2">
      <c r="A9" s="49" t="s">
        <v>34</v>
      </c>
      <c r="B9" s="67">
        <v>5420</v>
      </c>
      <c r="C9" s="67">
        <v>1190</v>
      </c>
      <c r="D9" s="67">
        <v>4090</v>
      </c>
      <c r="E9" s="67">
        <v>3140</v>
      </c>
      <c r="F9" s="67">
        <v>3850</v>
      </c>
      <c r="G9" s="67">
        <v>5690</v>
      </c>
      <c r="H9" s="67">
        <v>15000</v>
      </c>
      <c r="I9" s="49"/>
      <c r="J9" s="67">
        <v>16310</v>
      </c>
      <c r="K9" s="66"/>
      <c r="L9" s="66"/>
      <c r="M9" s="66"/>
      <c r="N9" s="66"/>
      <c r="O9" s="66"/>
      <c r="P9" s="66"/>
      <c r="Q9" s="66"/>
    </row>
    <row r="10" spans="1:17" x14ac:dyDescent="0.2">
      <c r="A10" s="49" t="s">
        <v>35</v>
      </c>
      <c r="B10" s="67">
        <v>5400</v>
      </c>
      <c r="C10" s="67">
        <v>1200</v>
      </c>
      <c r="D10" s="67">
        <v>4000</v>
      </c>
      <c r="E10" s="67">
        <v>3450</v>
      </c>
      <c r="F10" s="67">
        <v>3800</v>
      </c>
      <c r="G10" s="67">
        <v>6400</v>
      </c>
      <c r="H10" s="67">
        <v>16800</v>
      </c>
      <c r="I10" s="49"/>
      <c r="J10" s="67">
        <v>17200</v>
      </c>
      <c r="K10" s="66"/>
      <c r="L10" s="66"/>
      <c r="M10" s="66"/>
      <c r="N10" s="66"/>
      <c r="O10" s="66"/>
      <c r="P10" s="66"/>
      <c r="Q10" s="66"/>
    </row>
    <row r="11" spans="1:17" x14ac:dyDescent="0.2">
      <c r="A11" s="49" t="s">
        <v>36</v>
      </c>
      <c r="B11" s="67">
        <v>4960</v>
      </c>
      <c r="C11" s="67">
        <v>1550</v>
      </c>
      <c r="D11" s="67">
        <v>3260</v>
      </c>
      <c r="E11" s="67">
        <v>2820</v>
      </c>
      <c r="F11" s="67">
        <v>2800</v>
      </c>
      <c r="G11" s="67">
        <v>6290</v>
      </c>
      <c r="H11" s="67">
        <v>15620</v>
      </c>
      <c r="I11" s="49"/>
      <c r="J11" s="67">
        <v>17010</v>
      </c>
      <c r="K11" s="66"/>
      <c r="L11" s="66"/>
      <c r="M11" s="66"/>
      <c r="N11" s="66"/>
      <c r="O11" s="66"/>
      <c r="P11" s="66"/>
      <c r="Q11" s="66"/>
    </row>
    <row r="12" spans="1:17" x14ac:dyDescent="0.2">
      <c r="A12" s="49" t="s">
        <v>37</v>
      </c>
      <c r="B12" s="67">
        <v>5590</v>
      </c>
      <c r="C12" s="67">
        <v>1870</v>
      </c>
      <c r="D12" s="67">
        <v>4000</v>
      </c>
      <c r="E12" s="67">
        <v>3410</v>
      </c>
      <c r="F12" s="67">
        <v>3740</v>
      </c>
      <c r="G12" s="67">
        <v>6600</v>
      </c>
      <c r="H12" s="67">
        <v>17980</v>
      </c>
      <c r="I12" s="49"/>
      <c r="J12" s="67">
        <v>18700</v>
      </c>
      <c r="K12" s="66"/>
      <c r="L12" s="66"/>
      <c r="M12" s="66"/>
      <c r="N12" s="66"/>
      <c r="O12" s="66"/>
      <c r="P12" s="66"/>
      <c r="Q12" s="66"/>
    </row>
    <row r="13" spans="1:17" x14ac:dyDescent="0.2">
      <c r="A13" s="50" t="s">
        <v>172</v>
      </c>
      <c r="B13" s="67">
        <v>5350</v>
      </c>
      <c r="C13" s="67">
        <v>1950</v>
      </c>
      <c r="D13" s="67">
        <v>4400</v>
      </c>
      <c r="E13" s="67">
        <v>3700</v>
      </c>
      <c r="F13" s="67">
        <v>3900</v>
      </c>
      <c r="G13" s="67">
        <v>7100</v>
      </c>
      <c r="H13" s="67">
        <v>17700</v>
      </c>
      <c r="I13" s="49"/>
      <c r="J13" s="67">
        <v>18500</v>
      </c>
      <c r="K13" s="66"/>
      <c r="L13" s="66"/>
      <c r="M13" s="66"/>
      <c r="N13" s="66"/>
      <c r="O13" s="66"/>
      <c r="P13" s="66"/>
      <c r="Q13" s="66"/>
    </row>
    <row r="14" spans="1:17" x14ac:dyDescent="0.2">
      <c r="A14" s="50" t="s">
        <v>169</v>
      </c>
      <c r="B14" s="67">
        <v>3520</v>
      </c>
      <c r="C14" s="67">
        <v>2040</v>
      </c>
      <c r="D14" s="67">
        <v>5610</v>
      </c>
      <c r="E14" s="67">
        <v>1570</v>
      </c>
      <c r="F14" s="67">
        <v>3430</v>
      </c>
      <c r="G14" s="67">
        <v>8100</v>
      </c>
      <c r="H14" s="67">
        <v>14800</v>
      </c>
      <c r="I14" s="67">
        <v>4240</v>
      </c>
      <c r="J14" s="67">
        <v>11960</v>
      </c>
      <c r="K14" s="66"/>
      <c r="L14" s="66"/>
      <c r="M14" s="66"/>
      <c r="N14" s="66"/>
      <c r="O14" s="66"/>
      <c r="P14" s="66"/>
      <c r="Q14" s="66"/>
    </row>
    <row r="15" spans="1:17" x14ac:dyDescent="0.2">
      <c r="A15" s="50" t="s">
        <v>41</v>
      </c>
      <c r="B15" s="67">
        <v>2996</v>
      </c>
      <c r="C15" s="67">
        <v>606</v>
      </c>
      <c r="D15" s="67">
        <v>2760</v>
      </c>
      <c r="E15" s="67">
        <v>259</v>
      </c>
      <c r="F15" s="67">
        <v>2183</v>
      </c>
      <c r="G15" s="67">
        <v>7025</v>
      </c>
      <c r="H15" s="67">
        <v>13473</v>
      </c>
      <c r="I15" s="67">
        <v>4567</v>
      </c>
      <c r="J15" s="67">
        <v>10522</v>
      </c>
      <c r="K15" s="66"/>
      <c r="L15" s="66"/>
      <c r="M15" s="66"/>
      <c r="N15" s="66"/>
      <c r="O15" s="66"/>
      <c r="P15" s="66"/>
      <c r="Q15" s="66"/>
    </row>
    <row r="16" spans="1:17" x14ac:dyDescent="0.2">
      <c r="A16" s="49" t="s">
        <v>39</v>
      </c>
      <c r="B16" s="67">
        <v>3421</v>
      </c>
      <c r="C16" s="67">
        <v>447</v>
      </c>
      <c r="D16" s="67">
        <v>3493</v>
      </c>
      <c r="E16" s="67">
        <v>1981</v>
      </c>
      <c r="F16" s="67">
        <v>4589</v>
      </c>
      <c r="G16" s="67">
        <v>8958</v>
      </c>
      <c r="H16" s="67">
        <v>16756</v>
      </c>
      <c r="I16" s="67">
        <v>3767</v>
      </c>
      <c r="J16" s="67">
        <v>6672</v>
      </c>
      <c r="K16" s="66"/>
      <c r="L16" s="66"/>
      <c r="M16" s="66"/>
      <c r="N16" s="66"/>
      <c r="O16" s="66"/>
      <c r="P16" s="66"/>
      <c r="Q16" s="66"/>
    </row>
    <row r="17" spans="1:17" x14ac:dyDescent="0.2">
      <c r="A17" s="105" t="s">
        <v>42</v>
      </c>
      <c r="B17" s="113">
        <v>3208</v>
      </c>
      <c r="C17" s="113">
        <v>1493</v>
      </c>
      <c r="D17" s="113">
        <v>3750</v>
      </c>
      <c r="E17" s="113">
        <v>887</v>
      </c>
      <c r="F17" s="113">
        <v>4584</v>
      </c>
      <c r="G17" s="113">
        <v>9385</v>
      </c>
      <c r="H17" s="113">
        <v>17757</v>
      </c>
      <c r="I17" s="113">
        <v>3839</v>
      </c>
      <c r="J17" s="113">
        <v>8063</v>
      </c>
      <c r="K17" s="66"/>
      <c r="L17" s="66"/>
      <c r="M17" s="66"/>
      <c r="N17" s="66"/>
      <c r="O17" s="66"/>
      <c r="P17" s="66"/>
      <c r="Q17" s="66"/>
    </row>
    <row r="18" spans="1:17" ht="12.75" customHeight="1" x14ac:dyDescent="0.2">
      <c r="A18" s="81" t="s">
        <v>227</v>
      </c>
      <c r="B18" s="83"/>
      <c r="C18" s="84"/>
      <c r="D18" s="81"/>
      <c r="E18" s="81"/>
      <c r="F18" s="81"/>
      <c r="G18" s="81"/>
      <c r="H18" s="81"/>
      <c r="I18" s="81"/>
      <c r="J18" s="81"/>
    </row>
    <row r="19" spans="1:17" ht="12.75" customHeight="1" x14ac:dyDescent="0.2">
      <c r="A19" s="349" t="s">
        <v>237</v>
      </c>
      <c r="B19" s="349"/>
      <c r="C19" s="349"/>
      <c r="D19" s="349"/>
      <c r="E19" s="349"/>
      <c r="F19" s="349"/>
      <c r="G19" s="349"/>
      <c r="H19" s="349"/>
      <c r="I19" s="349"/>
      <c r="J19" s="349"/>
    </row>
    <row r="20" spans="1:17" ht="12.75" customHeight="1" x14ac:dyDescent="0.2">
      <c r="A20" s="81" t="s">
        <v>159</v>
      </c>
      <c r="B20" s="81"/>
      <c r="C20" s="81"/>
      <c r="D20" s="81"/>
      <c r="E20" s="81"/>
      <c r="F20" s="81"/>
      <c r="G20" s="81"/>
      <c r="H20" s="81"/>
      <c r="I20" s="81"/>
      <c r="J20" s="81"/>
    </row>
    <row r="21" spans="1:17" x14ac:dyDescent="0.2">
      <c r="A21" s="49"/>
      <c r="B21" s="49"/>
      <c r="C21" s="49"/>
      <c r="D21" s="49"/>
      <c r="E21" s="49"/>
      <c r="F21" s="49"/>
      <c r="G21" s="49"/>
      <c r="H21" s="49"/>
      <c r="I21" s="49"/>
      <c r="J21" s="49"/>
    </row>
  </sheetData>
  <mergeCells count="15">
    <mergeCell ref="I6:I7"/>
    <mergeCell ref="E6:E7"/>
    <mergeCell ref="D6:D7"/>
    <mergeCell ref="C6:C7"/>
    <mergeCell ref="B6:B7"/>
    <mergeCell ref="A19:J19"/>
    <mergeCell ref="A1:J1"/>
    <mergeCell ref="A2:J2"/>
    <mergeCell ref="A3:J3"/>
    <mergeCell ref="A4:J4"/>
    <mergeCell ref="H6:H7"/>
    <mergeCell ref="G6:G7"/>
    <mergeCell ref="F6:F7"/>
    <mergeCell ref="A6:A7"/>
    <mergeCell ref="J6:J7"/>
  </mergeCells>
  <printOptions horizontalCentered="1" verticalCentered="1"/>
  <pageMargins left="0.82677165354330717" right="0.70866141732283472" top="0.74803149606299213" bottom="0.74803149606299213" header="0.31496062992125984" footer="0.31496062992125984"/>
  <pageSetup scale="90" orientation="landscape" r:id="rId1"/>
  <headerFooter>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view="pageBreakPreview" zoomScaleNormal="100" zoomScaleSheetLayoutView="100" workbookViewId="0">
      <selection sqref="A1:J1"/>
    </sheetView>
  </sheetViews>
  <sheetFormatPr baseColWidth="10" defaultRowHeight="12.75" x14ac:dyDescent="0.2"/>
  <cols>
    <col min="1" max="3" width="11.42578125" style="5"/>
    <col min="4" max="4" width="13.85546875" style="5" customWidth="1"/>
    <col min="5" max="5" width="11.42578125" style="5"/>
    <col min="6" max="6" width="11.85546875" style="5" customWidth="1"/>
    <col min="7" max="7" width="11.42578125" style="5"/>
    <col min="8" max="8" width="13.42578125" style="5" customWidth="1"/>
    <col min="9" max="16384" width="11.42578125" style="5"/>
  </cols>
  <sheetData>
    <row r="1" spans="1:19" x14ac:dyDescent="0.2">
      <c r="A1" s="340" t="s">
        <v>155</v>
      </c>
      <c r="B1" s="340"/>
      <c r="C1" s="340"/>
      <c r="D1" s="340"/>
      <c r="E1" s="340"/>
      <c r="F1" s="340"/>
      <c r="G1" s="340"/>
      <c r="H1" s="340"/>
      <c r="I1" s="340"/>
      <c r="J1" s="340"/>
      <c r="K1" s="64"/>
      <c r="L1" s="64"/>
      <c r="M1" s="64"/>
      <c r="N1" s="64"/>
      <c r="O1" s="64"/>
      <c r="P1" s="64"/>
      <c r="Q1" s="64"/>
      <c r="R1" s="64"/>
      <c r="S1" s="64"/>
    </row>
    <row r="2" spans="1:19" ht="14.25" customHeight="1" x14ac:dyDescent="0.2">
      <c r="A2" s="340" t="s">
        <v>198</v>
      </c>
      <c r="B2" s="340"/>
      <c r="C2" s="340"/>
      <c r="D2" s="340"/>
      <c r="E2" s="340"/>
      <c r="F2" s="340"/>
      <c r="G2" s="340"/>
      <c r="H2" s="340"/>
      <c r="I2" s="340"/>
      <c r="J2" s="340"/>
      <c r="K2" s="64"/>
      <c r="L2" s="64"/>
      <c r="M2" s="64"/>
      <c r="N2" s="64"/>
      <c r="O2" s="64"/>
      <c r="P2" s="64"/>
      <c r="Q2" s="64"/>
      <c r="R2" s="64"/>
      <c r="S2" s="64"/>
    </row>
    <row r="3" spans="1:19" x14ac:dyDescent="0.2">
      <c r="A3" s="340" t="s">
        <v>200</v>
      </c>
      <c r="B3" s="340"/>
      <c r="C3" s="340"/>
      <c r="D3" s="340"/>
      <c r="E3" s="340"/>
      <c r="F3" s="340"/>
      <c r="G3" s="340"/>
      <c r="H3" s="340"/>
      <c r="I3" s="340"/>
      <c r="J3" s="340"/>
      <c r="K3" s="64"/>
      <c r="L3" s="64"/>
      <c r="M3" s="64"/>
      <c r="N3" s="64"/>
      <c r="O3" s="64"/>
      <c r="P3" s="64"/>
      <c r="Q3" s="64"/>
      <c r="R3" s="64"/>
      <c r="S3" s="64"/>
    </row>
    <row r="4" spans="1:19" x14ac:dyDescent="0.2">
      <c r="A4" s="340" t="s">
        <v>215</v>
      </c>
      <c r="B4" s="340"/>
      <c r="C4" s="340"/>
      <c r="D4" s="340"/>
      <c r="E4" s="340"/>
      <c r="F4" s="340"/>
      <c r="G4" s="340"/>
      <c r="H4" s="340"/>
      <c r="I4" s="340"/>
      <c r="J4" s="340"/>
      <c r="K4" s="64"/>
      <c r="L4" s="64"/>
      <c r="M4" s="64"/>
      <c r="N4" s="64"/>
      <c r="O4" s="64"/>
      <c r="P4" s="64"/>
      <c r="Q4" s="64"/>
      <c r="R4" s="64"/>
      <c r="S4" s="64"/>
    </row>
    <row r="5" spans="1:19" x14ac:dyDescent="0.2">
      <c r="A5" s="49"/>
      <c r="B5" s="49"/>
      <c r="C5" s="49"/>
      <c r="D5" s="49"/>
      <c r="E5" s="49"/>
      <c r="F5" s="49"/>
      <c r="G5" s="49"/>
      <c r="H5" s="49"/>
      <c r="I5" s="49"/>
      <c r="J5" s="49"/>
      <c r="K5" s="49"/>
      <c r="L5" s="49"/>
      <c r="M5" s="49"/>
      <c r="N5" s="49"/>
      <c r="O5" s="49"/>
      <c r="P5" s="49"/>
      <c r="Q5" s="49"/>
      <c r="R5" s="49"/>
      <c r="S5" s="49"/>
    </row>
    <row r="6" spans="1:19" ht="15" customHeight="1" x14ac:dyDescent="0.2">
      <c r="A6" s="345" t="s">
        <v>44</v>
      </c>
      <c r="B6" s="347" t="s">
        <v>160</v>
      </c>
      <c r="C6" s="347" t="s">
        <v>161</v>
      </c>
      <c r="D6" s="347" t="s">
        <v>162</v>
      </c>
      <c r="E6" s="347" t="s">
        <v>163</v>
      </c>
      <c r="F6" s="347" t="s">
        <v>164</v>
      </c>
      <c r="G6" s="347" t="s">
        <v>165</v>
      </c>
      <c r="H6" s="347" t="s">
        <v>166</v>
      </c>
      <c r="I6" s="347" t="s">
        <v>167</v>
      </c>
      <c r="J6" s="347" t="s">
        <v>168</v>
      </c>
      <c r="K6" s="65"/>
      <c r="L6" s="65"/>
      <c r="M6" s="65"/>
      <c r="N6" s="65"/>
      <c r="O6" s="65"/>
      <c r="P6" s="65"/>
      <c r="Q6" s="65"/>
      <c r="R6" s="65"/>
      <c r="S6" s="65"/>
    </row>
    <row r="7" spans="1:19" ht="15" customHeight="1" x14ac:dyDescent="0.2">
      <c r="A7" s="346"/>
      <c r="B7" s="348"/>
      <c r="C7" s="348"/>
      <c r="D7" s="348"/>
      <c r="E7" s="348"/>
      <c r="F7" s="348"/>
      <c r="G7" s="348"/>
      <c r="H7" s="348"/>
      <c r="I7" s="348"/>
      <c r="J7" s="348"/>
      <c r="K7" s="65"/>
      <c r="L7" s="65"/>
      <c r="M7" s="65"/>
      <c r="N7" s="65"/>
      <c r="O7" s="65"/>
      <c r="P7" s="65"/>
      <c r="Q7" s="65"/>
      <c r="R7" s="65"/>
      <c r="S7" s="65"/>
    </row>
    <row r="8" spans="1:19" x14ac:dyDescent="0.2">
      <c r="A8" s="144" t="s">
        <v>33</v>
      </c>
      <c r="B8" s="145">
        <v>131241.4</v>
      </c>
      <c r="C8" s="146">
        <v>21402.7</v>
      </c>
      <c r="D8" s="146">
        <v>82529.399999999994</v>
      </c>
      <c r="E8" s="146">
        <v>49669.7</v>
      </c>
      <c r="F8" s="146">
        <v>62218.6</v>
      </c>
      <c r="G8" s="146">
        <v>104593.9</v>
      </c>
      <c r="H8" s="146">
        <v>420346.7</v>
      </c>
      <c r="I8" s="144"/>
      <c r="J8" s="146">
        <v>419319.1</v>
      </c>
      <c r="K8" s="67"/>
      <c r="L8" s="67"/>
      <c r="M8" s="67"/>
      <c r="N8" s="67"/>
      <c r="O8" s="67"/>
      <c r="P8" s="67"/>
      <c r="Q8" s="67"/>
      <c r="R8" s="67"/>
      <c r="S8" s="67"/>
    </row>
    <row r="9" spans="1:19" x14ac:dyDescent="0.2">
      <c r="A9" s="49" t="s">
        <v>34</v>
      </c>
      <c r="B9" s="67">
        <v>110721.3</v>
      </c>
      <c r="C9" s="67">
        <v>14420.5</v>
      </c>
      <c r="D9" s="67">
        <v>63776.2</v>
      </c>
      <c r="E9" s="67">
        <v>57186.7</v>
      </c>
      <c r="F9" s="67">
        <v>57216.7</v>
      </c>
      <c r="G9" s="67">
        <v>113195.2</v>
      </c>
      <c r="H9" s="67">
        <v>297628.59999999998</v>
      </c>
      <c r="I9" s="49"/>
      <c r="J9" s="67">
        <v>367637.1</v>
      </c>
      <c r="K9" s="67"/>
      <c r="L9" s="67"/>
      <c r="M9" s="67"/>
      <c r="N9" s="67"/>
      <c r="O9" s="67"/>
      <c r="P9" s="67"/>
      <c r="Q9" s="67"/>
      <c r="R9" s="67"/>
      <c r="S9" s="67"/>
    </row>
    <row r="10" spans="1:19" x14ac:dyDescent="0.2">
      <c r="A10" s="49" t="s">
        <v>35</v>
      </c>
      <c r="B10" s="67">
        <v>109620</v>
      </c>
      <c r="C10" s="67">
        <v>15000</v>
      </c>
      <c r="D10" s="67">
        <v>63360</v>
      </c>
      <c r="E10" s="67">
        <v>65550</v>
      </c>
      <c r="F10" s="67">
        <v>57190</v>
      </c>
      <c r="G10" s="67">
        <v>128320</v>
      </c>
      <c r="H10" s="67">
        <v>302400</v>
      </c>
      <c r="I10" s="49"/>
      <c r="J10" s="67">
        <v>390784</v>
      </c>
      <c r="K10" s="67"/>
      <c r="L10" s="67"/>
      <c r="M10" s="67"/>
      <c r="N10" s="67"/>
      <c r="O10" s="67"/>
      <c r="P10" s="67"/>
      <c r="Q10" s="67"/>
      <c r="R10" s="67"/>
      <c r="S10" s="67"/>
    </row>
    <row r="11" spans="1:19" x14ac:dyDescent="0.2">
      <c r="A11" s="49" t="s">
        <v>36</v>
      </c>
      <c r="B11" s="67">
        <v>106540.8</v>
      </c>
      <c r="C11" s="67">
        <v>25575</v>
      </c>
      <c r="D11" s="67">
        <v>43227.6</v>
      </c>
      <c r="E11" s="67">
        <v>56512.800000000003</v>
      </c>
      <c r="F11" s="67">
        <v>42448</v>
      </c>
      <c r="G11" s="67">
        <v>127498.3</v>
      </c>
      <c r="H11" s="67">
        <v>321303.40000000002</v>
      </c>
      <c r="I11" s="49"/>
      <c r="J11" s="67">
        <v>380683.8</v>
      </c>
      <c r="K11" s="67"/>
      <c r="L11" s="67"/>
      <c r="M11" s="67"/>
      <c r="N11" s="67"/>
      <c r="O11" s="67"/>
      <c r="P11" s="67"/>
      <c r="Q11" s="67"/>
      <c r="R11" s="67"/>
      <c r="S11" s="67"/>
    </row>
    <row r="12" spans="1:19" x14ac:dyDescent="0.2">
      <c r="A12" s="49" t="s">
        <v>37</v>
      </c>
      <c r="B12" s="67">
        <v>120464.5</v>
      </c>
      <c r="C12" s="67">
        <v>31322.5</v>
      </c>
      <c r="D12" s="67">
        <v>59440</v>
      </c>
      <c r="E12" s="67">
        <v>44261.8</v>
      </c>
      <c r="F12" s="67">
        <v>63355.6</v>
      </c>
      <c r="G12" s="67">
        <v>131670</v>
      </c>
      <c r="H12" s="67">
        <v>446083.8</v>
      </c>
      <c r="I12" s="49"/>
      <c r="J12" s="67">
        <v>482834</v>
      </c>
      <c r="K12" s="67"/>
      <c r="L12" s="67"/>
      <c r="M12" s="67"/>
      <c r="N12" s="67"/>
      <c r="O12" s="67"/>
      <c r="P12" s="67"/>
      <c r="Q12" s="67"/>
      <c r="R12" s="67"/>
      <c r="S12" s="67"/>
    </row>
    <row r="13" spans="1:19" x14ac:dyDescent="0.2">
      <c r="A13" s="50" t="s">
        <v>172</v>
      </c>
      <c r="B13" s="67">
        <v>120464.5</v>
      </c>
      <c r="C13" s="67">
        <v>33150</v>
      </c>
      <c r="D13" s="67">
        <v>65120</v>
      </c>
      <c r="E13" s="67">
        <v>63159</v>
      </c>
      <c r="F13" s="67">
        <v>68250</v>
      </c>
      <c r="G13" s="67">
        <v>144485</v>
      </c>
      <c r="H13" s="67">
        <v>438960</v>
      </c>
      <c r="I13" s="49"/>
      <c r="J13" s="67">
        <v>499500</v>
      </c>
      <c r="K13" s="67"/>
      <c r="L13" s="67"/>
      <c r="M13" s="67"/>
      <c r="N13" s="67"/>
      <c r="O13" s="67"/>
      <c r="P13" s="67"/>
      <c r="Q13" s="67"/>
      <c r="R13" s="67"/>
      <c r="S13" s="67"/>
    </row>
    <row r="14" spans="1:19" x14ac:dyDescent="0.2">
      <c r="A14" s="50" t="s">
        <v>169</v>
      </c>
      <c r="B14" s="67">
        <v>66880</v>
      </c>
      <c r="C14" s="67">
        <v>27744</v>
      </c>
      <c r="D14" s="67">
        <v>86001.3</v>
      </c>
      <c r="E14" s="67">
        <v>26690</v>
      </c>
      <c r="F14" s="67">
        <v>58550.1</v>
      </c>
      <c r="G14" s="67">
        <v>135270</v>
      </c>
      <c r="H14" s="67">
        <v>220224</v>
      </c>
      <c r="I14" s="67">
        <v>86623.2</v>
      </c>
      <c r="J14" s="67">
        <v>251518.8</v>
      </c>
      <c r="K14" s="67"/>
      <c r="L14" s="67"/>
      <c r="M14" s="67"/>
      <c r="N14" s="67"/>
      <c r="O14" s="67"/>
      <c r="P14" s="67"/>
      <c r="Q14" s="67"/>
      <c r="R14" s="67"/>
      <c r="S14" s="67"/>
    </row>
    <row r="15" spans="1:19" x14ac:dyDescent="0.2">
      <c r="A15" s="50" t="s">
        <v>41</v>
      </c>
      <c r="B15" s="67">
        <v>51591.1</v>
      </c>
      <c r="C15" s="67">
        <v>8350.7000000000007</v>
      </c>
      <c r="D15" s="67">
        <v>53081.5</v>
      </c>
      <c r="E15" s="67">
        <v>3752.9</v>
      </c>
      <c r="F15" s="67">
        <v>31915.5</v>
      </c>
      <c r="G15" s="67">
        <v>109800.8</v>
      </c>
      <c r="H15" s="67">
        <v>265552.8</v>
      </c>
      <c r="I15" s="67">
        <v>121619.2</v>
      </c>
      <c r="J15" s="67">
        <v>272625</v>
      </c>
      <c r="K15" s="67"/>
      <c r="L15" s="67"/>
      <c r="M15" s="67"/>
      <c r="N15" s="67"/>
      <c r="O15" s="67"/>
      <c r="P15" s="67"/>
      <c r="Q15" s="67"/>
      <c r="R15" s="67"/>
      <c r="S15" s="67"/>
    </row>
    <row r="16" spans="1:19" x14ac:dyDescent="0.2">
      <c r="A16" s="74" t="s">
        <v>39</v>
      </c>
      <c r="B16" s="113">
        <v>78466.3</v>
      </c>
      <c r="C16" s="113">
        <v>11764.2</v>
      </c>
      <c r="D16" s="113">
        <v>86174.8</v>
      </c>
      <c r="E16" s="113">
        <v>38358</v>
      </c>
      <c r="F16" s="113">
        <v>57455.5</v>
      </c>
      <c r="G16" s="113">
        <v>165633.4</v>
      </c>
      <c r="H16" s="113">
        <v>315519.2</v>
      </c>
      <c r="I16" s="113">
        <v>124687.7</v>
      </c>
      <c r="J16" s="113">
        <v>197024.2</v>
      </c>
      <c r="K16" s="66"/>
      <c r="L16" s="67"/>
      <c r="M16" s="67"/>
      <c r="N16" s="67"/>
      <c r="O16" s="67"/>
      <c r="P16" s="67"/>
      <c r="Q16" s="67"/>
      <c r="R16" s="67"/>
      <c r="S16" s="67"/>
    </row>
    <row r="17" spans="1:11" ht="12.75" customHeight="1" x14ac:dyDescent="0.2">
      <c r="A17" s="81" t="s">
        <v>219</v>
      </c>
      <c r="B17" s="79"/>
      <c r="C17" s="80"/>
      <c r="D17" s="78"/>
      <c r="E17" s="78"/>
      <c r="F17" s="49"/>
      <c r="G17" s="49"/>
      <c r="H17" s="49"/>
      <c r="I17" s="49"/>
      <c r="J17" s="49"/>
    </row>
    <row r="18" spans="1:11" ht="12.75" customHeight="1" x14ac:dyDescent="0.2">
      <c r="A18" s="349" t="s">
        <v>238</v>
      </c>
      <c r="B18" s="349"/>
      <c r="C18" s="349"/>
      <c r="D18" s="349"/>
      <c r="E18" s="349"/>
      <c r="F18" s="349"/>
      <c r="G18" s="349"/>
      <c r="H18" s="349"/>
      <c r="I18" s="349"/>
      <c r="J18" s="349"/>
    </row>
    <row r="19" spans="1:11" ht="12.75" customHeight="1" x14ac:dyDescent="0.2">
      <c r="A19" s="82" t="s">
        <v>159</v>
      </c>
      <c r="B19" s="82"/>
      <c r="C19" s="82"/>
      <c r="D19" s="78"/>
      <c r="E19" s="78"/>
      <c r="F19" s="49"/>
      <c r="G19" s="49"/>
      <c r="H19" s="49"/>
      <c r="I19" s="49"/>
      <c r="J19" s="49"/>
    </row>
    <row r="20" spans="1:11" ht="14.25" x14ac:dyDescent="0.2">
      <c r="A20" s="350"/>
      <c r="B20" s="351"/>
      <c r="C20" s="351"/>
      <c r="D20" s="49"/>
      <c r="E20" s="49"/>
      <c r="F20" s="49"/>
      <c r="G20" s="49"/>
      <c r="H20" s="49"/>
      <c r="I20" s="49"/>
      <c r="J20" s="49"/>
      <c r="K20" s="67"/>
    </row>
  </sheetData>
  <mergeCells count="16">
    <mergeCell ref="H6:H7"/>
    <mergeCell ref="I6:I7"/>
    <mergeCell ref="J6:J7"/>
    <mergeCell ref="A20:C20"/>
    <mergeCell ref="A4:J4"/>
    <mergeCell ref="A18:J18"/>
    <mergeCell ref="A1:J1"/>
    <mergeCell ref="A2:J2"/>
    <mergeCell ref="A3:J3"/>
    <mergeCell ref="A6:A7"/>
    <mergeCell ref="B6:B7"/>
    <mergeCell ref="C6:C7"/>
    <mergeCell ref="D6:D7"/>
    <mergeCell ref="E6:E7"/>
    <mergeCell ref="F6:F7"/>
    <mergeCell ref="G6:G7"/>
  </mergeCells>
  <printOptions horizontalCentered="1" verticalCentered="1"/>
  <pageMargins left="0.86614173228346458" right="0.70866141732283472" top="0.74803149606299213" bottom="0.74803149606299213" header="0.31496062992125984" footer="0.31496062992125984"/>
  <pageSetup scale="95" orientation="landscape" r:id="rId1"/>
  <headerFooter>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view="pageBreakPreview" zoomScaleNormal="100" zoomScaleSheetLayoutView="100" workbookViewId="0">
      <selection sqref="A1:J1"/>
    </sheetView>
  </sheetViews>
  <sheetFormatPr baseColWidth="10" defaultRowHeight="12.75" x14ac:dyDescent="0.2"/>
  <cols>
    <col min="1" max="3" width="12" style="5" customWidth="1"/>
    <col min="4" max="4" width="13.5703125" style="5" customWidth="1"/>
    <col min="5" max="7" width="12" style="5" customWidth="1"/>
    <col min="8" max="8" width="13" style="5" customWidth="1"/>
    <col min="9" max="10" width="12" style="5" customWidth="1"/>
    <col min="11" max="16384" width="11.42578125" style="5"/>
  </cols>
  <sheetData>
    <row r="1" spans="1:21" x14ac:dyDescent="0.2">
      <c r="A1" s="340" t="s">
        <v>194</v>
      </c>
      <c r="B1" s="340"/>
      <c r="C1" s="340"/>
      <c r="D1" s="340"/>
      <c r="E1" s="340"/>
      <c r="F1" s="340"/>
      <c r="G1" s="340"/>
      <c r="H1" s="340"/>
      <c r="I1" s="340"/>
      <c r="J1" s="340"/>
      <c r="K1" s="64"/>
      <c r="L1" s="64"/>
      <c r="M1" s="64"/>
      <c r="N1" s="64"/>
      <c r="O1" s="64"/>
      <c r="P1" s="64"/>
      <c r="Q1" s="64"/>
      <c r="R1" s="64"/>
      <c r="S1" s="64"/>
      <c r="T1" s="64"/>
      <c r="U1" s="64"/>
    </row>
    <row r="2" spans="1:21" ht="14.25" x14ac:dyDescent="0.2">
      <c r="A2" s="340" t="s">
        <v>201</v>
      </c>
      <c r="B2" s="340"/>
      <c r="C2" s="340"/>
      <c r="D2" s="340"/>
      <c r="E2" s="340"/>
      <c r="F2" s="340"/>
      <c r="G2" s="340"/>
      <c r="H2" s="340"/>
      <c r="I2" s="340"/>
      <c r="J2" s="340"/>
      <c r="K2" s="64"/>
      <c r="L2" s="64"/>
      <c r="M2" s="64"/>
      <c r="N2" s="64"/>
      <c r="O2" s="64"/>
      <c r="P2" s="64"/>
      <c r="Q2" s="64"/>
      <c r="R2" s="64"/>
      <c r="S2" s="64"/>
      <c r="T2" s="64"/>
      <c r="U2" s="64"/>
    </row>
    <row r="3" spans="1:21" ht="15" customHeight="1" x14ac:dyDescent="0.2">
      <c r="A3" s="340" t="s">
        <v>203</v>
      </c>
      <c r="B3" s="340"/>
      <c r="C3" s="340"/>
      <c r="D3" s="340"/>
      <c r="E3" s="340"/>
      <c r="F3" s="340"/>
      <c r="G3" s="340"/>
      <c r="H3" s="340"/>
      <c r="I3" s="340"/>
      <c r="J3" s="340"/>
      <c r="K3" s="64"/>
      <c r="L3" s="64"/>
      <c r="M3" s="64"/>
      <c r="N3" s="64"/>
      <c r="O3" s="64"/>
      <c r="P3" s="64"/>
      <c r="Q3" s="64"/>
      <c r="R3" s="64"/>
      <c r="S3" s="64"/>
      <c r="T3" s="64"/>
      <c r="U3" s="64"/>
    </row>
    <row r="4" spans="1:21" ht="15" customHeight="1" x14ac:dyDescent="0.2">
      <c r="A4" s="340" t="s">
        <v>215</v>
      </c>
      <c r="B4" s="340"/>
      <c r="C4" s="340"/>
      <c r="D4" s="340"/>
      <c r="E4" s="340"/>
      <c r="F4" s="340"/>
      <c r="G4" s="340"/>
      <c r="H4" s="340"/>
      <c r="I4" s="340"/>
      <c r="J4" s="340"/>
      <c r="K4" s="64"/>
      <c r="L4" s="64"/>
      <c r="M4" s="64"/>
      <c r="N4" s="64"/>
      <c r="O4" s="64"/>
      <c r="P4" s="64"/>
      <c r="Q4" s="64"/>
      <c r="R4" s="64"/>
      <c r="S4" s="64"/>
      <c r="T4" s="64"/>
      <c r="U4" s="64"/>
    </row>
    <row r="5" spans="1:21" x14ac:dyDescent="0.2">
      <c r="A5" s="49"/>
      <c r="B5" s="49"/>
      <c r="C5" s="49"/>
      <c r="D5" s="49"/>
      <c r="E5" s="49"/>
      <c r="F5" s="49"/>
      <c r="G5" s="49"/>
      <c r="H5" s="49"/>
      <c r="I5" s="49"/>
      <c r="J5" s="49"/>
      <c r="K5" s="49"/>
      <c r="L5" s="49"/>
      <c r="M5" s="49"/>
      <c r="N5" s="49"/>
      <c r="O5" s="49"/>
      <c r="P5" s="49"/>
      <c r="Q5" s="49"/>
      <c r="R5" s="49"/>
      <c r="S5" s="49"/>
      <c r="T5" s="49"/>
      <c r="U5" s="49"/>
    </row>
    <row r="6" spans="1:21" ht="15" customHeight="1" x14ac:dyDescent="0.2">
      <c r="A6" s="345" t="s">
        <v>44</v>
      </c>
      <c r="B6" s="347" t="s">
        <v>160</v>
      </c>
      <c r="C6" s="347" t="s">
        <v>161</v>
      </c>
      <c r="D6" s="347" t="s">
        <v>162</v>
      </c>
      <c r="E6" s="347" t="s">
        <v>163</v>
      </c>
      <c r="F6" s="347" t="s">
        <v>164</v>
      </c>
      <c r="G6" s="347" t="s">
        <v>165</v>
      </c>
      <c r="H6" s="347" t="s">
        <v>166</v>
      </c>
      <c r="I6" s="347" t="s">
        <v>167</v>
      </c>
      <c r="J6" s="347" t="s">
        <v>168</v>
      </c>
      <c r="K6" s="65"/>
      <c r="L6" s="65"/>
      <c r="M6" s="65"/>
      <c r="N6" s="65"/>
      <c r="O6" s="65"/>
      <c r="P6" s="65"/>
      <c r="Q6" s="65"/>
      <c r="R6" s="65"/>
      <c r="S6" s="65"/>
      <c r="T6" s="65"/>
      <c r="U6" s="65"/>
    </row>
    <row r="7" spans="1:21" ht="15" customHeight="1" x14ac:dyDescent="0.2">
      <c r="A7" s="346"/>
      <c r="B7" s="348"/>
      <c r="C7" s="348"/>
      <c r="D7" s="348"/>
      <c r="E7" s="348"/>
      <c r="F7" s="348"/>
      <c r="G7" s="348"/>
      <c r="H7" s="348"/>
      <c r="I7" s="348"/>
      <c r="J7" s="348"/>
      <c r="K7" s="65"/>
      <c r="L7" s="65"/>
      <c r="M7" s="65"/>
      <c r="N7" s="65"/>
      <c r="O7" s="65"/>
      <c r="P7" s="65"/>
      <c r="Q7" s="65"/>
      <c r="R7" s="65"/>
      <c r="S7" s="65"/>
      <c r="T7" s="65"/>
      <c r="U7" s="65"/>
    </row>
    <row r="8" spans="1:21" ht="12.75" customHeight="1" x14ac:dyDescent="0.2">
      <c r="A8" s="49" t="s">
        <v>33</v>
      </c>
      <c r="B8" s="114">
        <v>220.20369127516776</v>
      </c>
      <c r="C8" s="68">
        <v>144.61283783783784</v>
      </c>
      <c r="D8" s="68">
        <v>192.8257009345794</v>
      </c>
      <c r="E8" s="68">
        <v>167.80304054054054</v>
      </c>
      <c r="F8" s="68">
        <v>149.20527577937651</v>
      </c>
      <c r="G8" s="68">
        <v>199.60667938931297</v>
      </c>
      <c r="H8" s="68">
        <v>233.13738214087633</v>
      </c>
      <c r="I8" s="68"/>
      <c r="J8" s="68">
        <v>233.86452872281092</v>
      </c>
      <c r="K8" s="68"/>
      <c r="L8" s="68"/>
      <c r="M8" s="68"/>
      <c r="N8" s="68"/>
      <c r="O8" s="68"/>
      <c r="P8" s="68"/>
      <c r="Q8" s="68"/>
      <c r="R8" s="68"/>
      <c r="S8" s="68"/>
      <c r="T8" s="68"/>
      <c r="U8" s="68"/>
    </row>
    <row r="9" spans="1:21" ht="12.75" customHeight="1" x14ac:dyDescent="0.2">
      <c r="A9" s="49" t="s">
        <v>34</v>
      </c>
      <c r="B9" s="68">
        <v>204.2828413284133</v>
      </c>
      <c r="C9" s="68">
        <v>121.18067226890757</v>
      </c>
      <c r="D9" s="68">
        <v>155.9320293398533</v>
      </c>
      <c r="E9" s="68">
        <v>182.1232484076433</v>
      </c>
      <c r="F9" s="68">
        <v>148.6148051948052</v>
      </c>
      <c r="G9" s="68">
        <v>198.9370826010545</v>
      </c>
      <c r="H9" s="68">
        <v>198.41906666666665</v>
      </c>
      <c r="I9" s="68"/>
      <c r="J9" s="68">
        <v>225.40594727161249</v>
      </c>
      <c r="K9" s="68"/>
      <c r="L9" s="68"/>
      <c r="M9" s="68"/>
      <c r="N9" s="68"/>
      <c r="O9" s="68"/>
      <c r="P9" s="68"/>
      <c r="Q9" s="68"/>
      <c r="R9" s="68"/>
      <c r="S9" s="68"/>
      <c r="T9" s="68"/>
      <c r="U9" s="68"/>
    </row>
    <row r="10" spans="1:21" ht="12.75" customHeight="1" x14ac:dyDescent="0.2">
      <c r="A10" s="49" t="s">
        <v>35</v>
      </c>
      <c r="B10" s="68">
        <v>203</v>
      </c>
      <c r="C10" s="68">
        <v>125</v>
      </c>
      <c r="D10" s="68">
        <v>158.4</v>
      </c>
      <c r="E10" s="68">
        <v>190</v>
      </c>
      <c r="F10" s="68">
        <v>150.5</v>
      </c>
      <c r="G10" s="68">
        <v>200.5</v>
      </c>
      <c r="H10" s="68">
        <v>180</v>
      </c>
      <c r="I10" s="68"/>
      <c r="J10" s="68">
        <v>227.2</v>
      </c>
      <c r="K10" s="68"/>
      <c r="L10" s="68"/>
      <c r="M10" s="68"/>
      <c r="N10" s="68"/>
      <c r="O10" s="68"/>
      <c r="P10" s="68"/>
      <c r="Q10" s="68"/>
      <c r="R10" s="68"/>
      <c r="S10" s="68"/>
      <c r="T10" s="68"/>
      <c r="U10" s="68"/>
    </row>
    <row r="11" spans="1:21" ht="12.75" customHeight="1" x14ac:dyDescent="0.2">
      <c r="A11" s="49" t="s">
        <v>36</v>
      </c>
      <c r="B11" s="68">
        <v>214.8</v>
      </c>
      <c r="C11" s="68">
        <v>165</v>
      </c>
      <c r="D11" s="68">
        <v>132.6</v>
      </c>
      <c r="E11" s="68">
        <v>200.4</v>
      </c>
      <c r="F11" s="68">
        <v>151.6</v>
      </c>
      <c r="G11" s="68">
        <v>202.7</v>
      </c>
      <c r="H11" s="68">
        <v>205.7</v>
      </c>
      <c r="I11" s="49"/>
      <c r="J11" s="68">
        <v>223.8</v>
      </c>
      <c r="K11" s="68"/>
      <c r="L11" s="68"/>
      <c r="M11" s="68"/>
      <c r="N11" s="68"/>
      <c r="O11" s="68"/>
      <c r="P11" s="68"/>
      <c r="Q11" s="68"/>
      <c r="R11" s="68"/>
      <c r="S11" s="68"/>
      <c r="T11" s="68"/>
      <c r="U11" s="68"/>
    </row>
    <row r="12" spans="1:21" ht="12.75" customHeight="1" x14ac:dyDescent="0.2">
      <c r="A12" s="49" t="s">
        <v>37</v>
      </c>
      <c r="B12" s="68">
        <v>215.5</v>
      </c>
      <c r="C12" s="68">
        <v>167.5</v>
      </c>
      <c r="D12" s="68">
        <v>148.6</v>
      </c>
      <c r="E12" s="68">
        <v>129.80000000000001</v>
      </c>
      <c r="F12" s="68">
        <v>169.4</v>
      </c>
      <c r="G12" s="68">
        <v>199.5</v>
      </c>
      <c r="H12" s="68">
        <v>248.1</v>
      </c>
      <c r="I12" s="49"/>
      <c r="J12" s="68">
        <v>258.2</v>
      </c>
      <c r="K12" s="68"/>
      <c r="L12" s="68"/>
      <c r="M12" s="68"/>
      <c r="N12" s="68"/>
      <c r="O12" s="68"/>
      <c r="P12" s="68"/>
      <c r="Q12" s="68"/>
      <c r="R12" s="68"/>
      <c r="S12" s="68"/>
      <c r="T12" s="68"/>
      <c r="U12" s="68"/>
    </row>
    <row r="13" spans="1:21" ht="12.75" customHeight="1" x14ac:dyDescent="0.2">
      <c r="A13" s="50" t="s">
        <v>172</v>
      </c>
      <c r="B13" s="68">
        <v>225.16728971962615</v>
      </c>
      <c r="C13" s="68">
        <v>170</v>
      </c>
      <c r="D13" s="68">
        <v>148</v>
      </c>
      <c r="E13" s="68">
        <v>170.7</v>
      </c>
      <c r="F13" s="68">
        <v>175</v>
      </c>
      <c r="G13" s="68">
        <v>203.5</v>
      </c>
      <c r="H13" s="68">
        <v>248</v>
      </c>
      <c r="I13" s="68"/>
      <c r="J13" s="68">
        <v>270</v>
      </c>
      <c r="K13" s="68"/>
      <c r="L13" s="68"/>
      <c r="M13" s="68"/>
      <c r="N13" s="68"/>
      <c r="O13" s="68"/>
      <c r="P13" s="68"/>
      <c r="Q13" s="68"/>
      <c r="R13" s="68"/>
      <c r="S13" s="68"/>
      <c r="T13" s="68"/>
      <c r="U13" s="68"/>
    </row>
    <row r="14" spans="1:21" ht="12.75" customHeight="1" x14ac:dyDescent="0.2">
      <c r="A14" s="50" t="s">
        <v>169</v>
      </c>
      <c r="B14" s="68">
        <v>190</v>
      </c>
      <c r="C14" s="68">
        <v>136</v>
      </c>
      <c r="D14" s="68">
        <v>153.30000000000001</v>
      </c>
      <c r="E14" s="68">
        <v>170</v>
      </c>
      <c r="F14" s="68">
        <v>170.7</v>
      </c>
      <c r="G14" s="68">
        <v>167</v>
      </c>
      <c r="H14" s="68">
        <v>148.80000000000001</v>
      </c>
      <c r="I14" s="68">
        <v>204.3</v>
      </c>
      <c r="J14" s="68">
        <v>210.3</v>
      </c>
      <c r="K14" s="68"/>
      <c r="L14" s="68"/>
      <c r="M14" s="68"/>
      <c r="N14" s="68"/>
      <c r="O14" s="68"/>
      <c r="P14" s="68"/>
      <c r="Q14" s="68"/>
      <c r="R14" s="68"/>
      <c r="S14" s="68"/>
      <c r="T14" s="68"/>
      <c r="U14" s="68"/>
    </row>
    <row r="15" spans="1:21" ht="12.75" customHeight="1" x14ac:dyDescent="0.2">
      <c r="A15" s="50" t="s">
        <v>41</v>
      </c>
      <c r="B15" s="68">
        <v>172.2</v>
      </c>
      <c r="C15" s="68">
        <v>137.80000000000001</v>
      </c>
      <c r="D15" s="68">
        <v>192.3</v>
      </c>
      <c r="E15" s="68">
        <v>144.9</v>
      </c>
      <c r="F15" s="68">
        <v>146.19999999999999</v>
      </c>
      <c r="G15" s="68">
        <v>156.30000000000001</v>
      </c>
      <c r="H15" s="68">
        <v>197.1</v>
      </c>
      <c r="I15" s="68">
        <v>266.3</v>
      </c>
      <c r="J15" s="68">
        <v>259.10000000000002</v>
      </c>
      <c r="K15" s="68"/>
      <c r="L15" s="68"/>
      <c r="M15" s="68"/>
      <c r="N15" s="68"/>
      <c r="O15" s="68"/>
      <c r="P15" s="68"/>
      <c r="Q15" s="68"/>
      <c r="R15" s="68"/>
      <c r="S15" s="68"/>
      <c r="T15" s="68"/>
      <c r="U15" s="68"/>
    </row>
    <row r="16" spans="1:21" ht="12.75" customHeight="1" x14ac:dyDescent="0.2">
      <c r="A16" s="105" t="s">
        <v>39</v>
      </c>
      <c r="B16" s="147">
        <v>229.4</v>
      </c>
      <c r="C16" s="147">
        <v>263.3</v>
      </c>
      <c r="D16" s="147">
        <v>246.7</v>
      </c>
      <c r="E16" s="147">
        <v>193.6</v>
      </c>
      <c r="F16" s="147">
        <v>125.2</v>
      </c>
      <c r="G16" s="147">
        <v>184.9</v>
      </c>
      <c r="H16" s="147">
        <v>188.3</v>
      </c>
      <c r="I16" s="148">
        <v>331</v>
      </c>
      <c r="J16" s="147">
        <v>295.3</v>
      </c>
      <c r="K16" s="68"/>
      <c r="L16" s="68"/>
      <c r="M16" s="68"/>
      <c r="N16" s="68"/>
      <c r="O16" s="68"/>
      <c r="P16" s="68"/>
      <c r="Q16" s="68"/>
      <c r="R16" s="68"/>
      <c r="S16" s="68"/>
      <c r="T16" s="68"/>
      <c r="U16" s="68"/>
    </row>
    <row r="17" spans="1:21" ht="12.75" customHeight="1" x14ac:dyDescent="0.2">
      <c r="A17" s="81" t="s">
        <v>219</v>
      </c>
      <c r="B17" s="79"/>
      <c r="C17" s="80"/>
      <c r="D17" s="81"/>
      <c r="E17" s="81"/>
      <c r="F17" s="81"/>
      <c r="G17" s="81"/>
      <c r="H17" s="81"/>
      <c r="I17" s="81"/>
      <c r="J17" s="81"/>
      <c r="K17" s="49"/>
      <c r="L17" s="49"/>
      <c r="M17" s="49"/>
      <c r="N17" s="49"/>
      <c r="O17" s="49"/>
      <c r="P17" s="49"/>
      <c r="Q17" s="49"/>
      <c r="R17" s="49"/>
      <c r="S17" s="49"/>
      <c r="T17" s="49"/>
      <c r="U17" s="49"/>
    </row>
    <row r="18" spans="1:21" ht="12.75" customHeight="1" x14ac:dyDescent="0.2">
      <c r="A18" s="349" t="s">
        <v>237</v>
      </c>
      <c r="B18" s="349"/>
      <c r="C18" s="349"/>
      <c r="D18" s="349"/>
      <c r="E18" s="349"/>
      <c r="F18" s="349"/>
      <c r="G18" s="349"/>
      <c r="H18" s="349"/>
      <c r="I18" s="349"/>
      <c r="J18" s="349"/>
      <c r="K18" s="49"/>
      <c r="L18" s="49"/>
      <c r="M18" s="49"/>
      <c r="N18" s="49"/>
      <c r="O18" s="49"/>
      <c r="P18" s="49"/>
      <c r="Q18" s="49"/>
      <c r="R18" s="49"/>
      <c r="S18" s="49"/>
      <c r="T18" s="49"/>
      <c r="U18" s="49"/>
    </row>
    <row r="19" spans="1:21" ht="12.75" customHeight="1" x14ac:dyDescent="0.2">
      <c r="A19" s="352" t="s">
        <v>226</v>
      </c>
      <c r="B19" s="352"/>
      <c r="C19" s="352"/>
      <c r="D19" s="352"/>
      <c r="E19" s="352"/>
      <c r="F19" s="352"/>
      <c r="G19" s="352"/>
      <c r="H19" s="352"/>
      <c r="I19" s="352"/>
      <c r="J19" s="352"/>
    </row>
    <row r="20" spans="1:21" ht="12.75" customHeight="1" x14ac:dyDescent="0.2">
      <c r="A20" s="81" t="s">
        <v>159</v>
      </c>
      <c r="B20" s="81"/>
      <c r="C20" s="81"/>
      <c r="D20" s="81"/>
      <c r="E20" s="81"/>
      <c r="F20" s="81"/>
      <c r="G20" s="81"/>
      <c r="H20" s="81"/>
      <c r="I20" s="81"/>
      <c r="J20" s="81"/>
    </row>
    <row r="21" spans="1:21" x14ac:dyDescent="0.2">
      <c r="A21" s="49"/>
      <c r="B21" s="49"/>
      <c r="C21" s="49"/>
      <c r="D21" s="49"/>
      <c r="E21" s="49"/>
      <c r="F21" s="49"/>
      <c r="G21" s="49"/>
      <c r="H21" s="49"/>
      <c r="I21" s="49"/>
      <c r="J21" s="49"/>
    </row>
  </sheetData>
  <mergeCells count="16">
    <mergeCell ref="D6:D7"/>
    <mergeCell ref="E6:E7"/>
    <mergeCell ref="F6:F7"/>
    <mergeCell ref="G6:G7"/>
    <mergeCell ref="A6:A7"/>
    <mergeCell ref="B6:B7"/>
    <mergeCell ref="A19:J19"/>
    <mergeCell ref="A18:J18"/>
    <mergeCell ref="A1:J1"/>
    <mergeCell ref="A2:J2"/>
    <mergeCell ref="A3:J3"/>
    <mergeCell ref="A4:J4"/>
    <mergeCell ref="H6:H7"/>
    <mergeCell ref="I6:I7"/>
    <mergeCell ref="J6:J7"/>
    <mergeCell ref="C6:C7"/>
  </mergeCells>
  <printOptions horizontalCentered="1" verticalCentered="1"/>
  <pageMargins left="0.86614173228346458" right="0.70866141732283472" top="0.74803149606299213" bottom="0.74803149606299213" header="0.31496062992125984" footer="0.31496062992125984"/>
  <pageSetup scale="95" orientation="landscape" r:id="rId1"/>
  <headerFooter>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BreakPreview" zoomScaleNormal="100" zoomScaleSheetLayoutView="100" workbookViewId="0">
      <selection sqref="A1:F1"/>
    </sheetView>
  </sheetViews>
  <sheetFormatPr baseColWidth="10" defaultRowHeight="12.75" x14ac:dyDescent="0.2"/>
  <cols>
    <col min="1" max="1" width="28" style="5" customWidth="1"/>
    <col min="2" max="2" width="13.28515625" style="5" customWidth="1"/>
    <col min="3" max="3" width="13.5703125" style="5" customWidth="1"/>
    <col min="4" max="4" width="13.42578125" style="5" customWidth="1"/>
    <col min="5" max="5" width="14.140625" style="5" customWidth="1"/>
    <col min="6" max="6" width="12.85546875" style="5" customWidth="1"/>
    <col min="7" max="16384" width="11.42578125" style="5"/>
  </cols>
  <sheetData>
    <row r="1" spans="1:6" x14ac:dyDescent="0.2">
      <c r="A1" s="340" t="s">
        <v>199</v>
      </c>
      <c r="B1" s="340"/>
      <c r="C1" s="340"/>
      <c r="D1" s="340"/>
      <c r="E1" s="340"/>
      <c r="F1" s="340"/>
    </row>
    <row r="2" spans="1:6" x14ac:dyDescent="0.2">
      <c r="A2" s="340" t="s">
        <v>524</v>
      </c>
      <c r="B2" s="340"/>
      <c r="C2" s="340"/>
      <c r="D2" s="340"/>
      <c r="E2" s="340"/>
      <c r="F2" s="340"/>
    </row>
    <row r="3" spans="1:6" x14ac:dyDescent="0.2">
      <c r="A3" s="340" t="s">
        <v>188</v>
      </c>
      <c r="B3" s="340"/>
      <c r="C3" s="340"/>
      <c r="D3" s="340"/>
      <c r="E3" s="340"/>
      <c r="F3" s="340"/>
    </row>
    <row r="4" spans="1:6" x14ac:dyDescent="0.2">
      <c r="A4" s="340" t="s">
        <v>189</v>
      </c>
      <c r="B4" s="340"/>
      <c r="C4" s="340"/>
      <c r="D4" s="340"/>
      <c r="E4" s="340"/>
      <c r="F4" s="340"/>
    </row>
    <row r="5" spans="1:6" x14ac:dyDescent="0.2">
      <c r="A5" s="49"/>
      <c r="B5" s="49"/>
      <c r="C5" s="49"/>
      <c r="D5" s="49"/>
      <c r="E5" s="49"/>
      <c r="F5" s="49"/>
    </row>
    <row r="6" spans="1:6" x14ac:dyDescent="0.2">
      <c r="A6" s="337" t="s">
        <v>173</v>
      </c>
      <c r="B6" s="336" t="s">
        <v>187</v>
      </c>
      <c r="C6" s="336"/>
      <c r="D6" s="336"/>
      <c r="E6" s="336" t="s">
        <v>184</v>
      </c>
      <c r="F6" s="336"/>
    </row>
    <row r="7" spans="1:6" x14ac:dyDescent="0.2">
      <c r="A7" s="339"/>
      <c r="B7" s="131">
        <v>2009</v>
      </c>
      <c r="C7" s="132">
        <v>2010</v>
      </c>
      <c r="D7" s="132">
        <v>2011</v>
      </c>
      <c r="E7" s="132" t="s">
        <v>186</v>
      </c>
      <c r="F7" s="132" t="s">
        <v>185</v>
      </c>
    </row>
    <row r="8" spans="1:6" x14ac:dyDescent="0.2">
      <c r="A8" s="101" t="s">
        <v>131</v>
      </c>
      <c r="B8" s="149">
        <v>14763</v>
      </c>
      <c r="C8" s="149">
        <v>4878.3</v>
      </c>
      <c r="D8" s="149">
        <v>3229.1</v>
      </c>
      <c r="E8" s="150">
        <f>(D8/C19-1)*100</f>
        <v>-4.4560168062254046</v>
      </c>
      <c r="F8" s="150">
        <f>(D8/C8-1)*100</f>
        <v>-33.806858946764251</v>
      </c>
    </row>
    <row r="9" spans="1:6" x14ac:dyDescent="0.2">
      <c r="A9" s="50" t="s">
        <v>132</v>
      </c>
      <c r="B9" s="124">
        <v>13207.2</v>
      </c>
      <c r="C9" s="124">
        <v>4961.42</v>
      </c>
      <c r="D9" s="124">
        <v>4483.29</v>
      </c>
      <c r="E9" s="151">
        <f>(D9/D8-1)*100</f>
        <v>38.840234120962492</v>
      </c>
      <c r="F9" s="151">
        <f>(D9/C9-1)*100</f>
        <v>-9.6369587738994067</v>
      </c>
    </row>
    <row r="10" spans="1:6" x14ac:dyDescent="0.2">
      <c r="A10" s="50" t="s">
        <v>174</v>
      </c>
      <c r="B10" s="124">
        <v>9712.9</v>
      </c>
      <c r="C10" s="124">
        <v>4962.49</v>
      </c>
      <c r="D10" s="124">
        <v>5067.8500000000004</v>
      </c>
      <c r="E10" s="151">
        <f>(D10/D9-1)*100</f>
        <v>13.038639035172839</v>
      </c>
      <c r="F10" s="151">
        <f>(D10/C10-1)*100</f>
        <v>2.1231277040356877</v>
      </c>
    </row>
    <row r="11" spans="1:6" x14ac:dyDescent="0.2">
      <c r="A11" s="50" t="s">
        <v>175</v>
      </c>
      <c r="B11" s="124">
        <v>8998.9699999999993</v>
      </c>
      <c r="C11" s="124">
        <v>5822.2</v>
      </c>
      <c r="D11" s="124">
        <v>4746.82</v>
      </c>
      <c r="E11" s="151">
        <f>(D11/D10-1)*100</f>
        <v>-6.3346389494558952</v>
      </c>
      <c r="F11" s="151">
        <f>(D11/C11-1)*100</f>
        <v>-18.470337673044558</v>
      </c>
    </row>
    <row r="12" spans="1:6" x14ac:dyDescent="0.2">
      <c r="A12" s="50" t="s">
        <v>176</v>
      </c>
      <c r="B12" s="124">
        <v>9002.11</v>
      </c>
      <c r="C12" s="124">
        <v>6829.44</v>
      </c>
      <c r="D12" s="124" t="s">
        <v>0</v>
      </c>
      <c r="E12" s="151"/>
      <c r="F12" s="151"/>
    </row>
    <row r="13" spans="1:6" x14ac:dyDescent="0.2">
      <c r="A13" s="50" t="s">
        <v>177</v>
      </c>
      <c r="B13" s="124">
        <v>9601.75</v>
      </c>
      <c r="C13" s="124">
        <v>7088.11</v>
      </c>
      <c r="D13" s="124" t="s">
        <v>0</v>
      </c>
      <c r="E13" s="151"/>
      <c r="F13" s="151"/>
    </row>
    <row r="14" spans="1:6" x14ac:dyDescent="0.2">
      <c r="A14" s="50" t="s">
        <v>178</v>
      </c>
      <c r="B14" s="124">
        <v>10452.709999999999</v>
      </c>
      <c r="C14" s="124">
        <v>6871.09</v>
      </c>
      <c r="D14" s="124" t="s">
        <v>0</v>
      </c>
      <c r="E14" s="151"/>
      <c r="F14" s="151"/>
    </row>
    <row r="15" spans="1:6" x14ac:dyDescent="0.2">
      <c r="A15" s="50" t="s">
        <v>179</v>
      </c>
      <c r="B15" s="124">
        <v>11958.66</v>
      </c>
      <c r="C15" s="124">
        <v>6764.87</v>
      </c>
      <c r="D15" s="124" t="s">
        <v>0</v>
      </c>
      <c r="E15" s="151"/>
      <c r="F15" s="151"/>
    </row>
    <row r="16" spans="1:6" x14ac:dyDescent="0.2">
      <c r="A16" s="50" t="s">
        <v>180</v>
      </c>
      <c r="B16" s="124">
        <v>16029.01</v>
      </c>
      <c r="C16" s="124">
        <v>6504.82</v>
      </c>
      <c r="D16" s="124" t="s">
        <v>0</v>
      </c>
      <c r="E16" s="151"/>
      <c r="F16" s="151"/>
    </row>
    <row r="17" spans="1:6" x14ac:dyDescent="0.2">
      <c r="A17" s="50" t="s">
        <v>181</v>
      </c>
      <c r="B17" s="124">
        <v>12750.38</v>
      </c>
      <c r="C17" s="124">
        <v>6862.79</v>
      </c>
      <c r="D17" s="124" t="s">
        <v>0</v>
      </c>
      <c r="E17" s="151"/>
      <c r="F17" s="151"/>
    </row>
    <row r="18" spans="1:6" x14ac:dyDescent="0.2">
      <c r="A18" s="50" t="s">
        <v>182</v>
      </c>
      <c r="B18" s="124">
        <v>9605.99</v>
      </c>
      <c r="C18" s="124">
        <v>6671.3</v>
      </c>
      <c r="D18" s="124" t="s">
        <v>0</v>
      </c>
      <c r="E18" s="151"/>
      <c r="F18" s="151"/>
    </row>
    <row r="19" spans="1:6" x14ac:dyDescent="0.2">
      <c r="A19" s="50" t="s">
        <v>183</v>
      </c>
      <c r="B19" s="124">
        <v>5863.3</v>
      </c>
      <c r="C19" s="124">
        <v>3379.7</v>
      </c>
      <c r="D19" s="124" t="s">
        <v>0</v>
      </c>
      <c r="E19" s="151"/>
      <c r="F19" s="151"/>
    </row>
    <row r="20" spans="1:6" x14ac:dyDescent="0.2">
      <c r="A20" s="287" t="s">
        <v>477</v>
      </c>
      <c r="B20" s="288">
        <v>10995.5</v>
      </c>
      <c r="C20" s="288">
        <v>5966.38</v>
      </c>
      <c r="D20" s="288" t="s">
        <v>0</v>
      </c>
      <c r="E20" s="289"/>
      <c r="F20" s="289"/>
    </row>
    <row r="21" spans="1:6" x14ac:dyDescent="0.2">
      <c r="A21" s="290" t="s">
        <v>478</v>
      </c>
      <c r="B21" s="291">
        <v>11670.52</v>
      </c>
      <c r="C21" s="291">
        <v>5156.1000000000004</v>
      </c>
      <c r="D21" s="291">
        <v>4381.7700000000004</v>
      </c>
      <c r="E21" s="292"/>
      <c r="F21" s="292">
        <f>(D21/C21-1)*100</f>
        <v>-15.017745970791873</v>
      </c>
    </row>
    <row r="22" spans="1:6" x14ac:dyDescent="0.2">
      <c r="A22" s="78" t="s">
        <v>218</v>
      </c>
      <c r="B22" s="78"/>
      <c r="C22" s="49"/>
      <c r="D22" s="49"/>
      <c r="E22" s="49"/>
      <c r="F22" s="49"/>
    </row>
    <row r="23" spans="1:6" x14ac:dyDescent="0.2">
      <c r="A23" s="50"/>
      <c r="B23" s="50"/>
      <c r="C23" s="49"/>
      <c r="D23" s="49"/>
      <c r="E23" s="49"/>
      <c r="F23" s="49"/>
    </row>
  </sheetData>
  <mergeCells count="7">
    <mergeCell ref="E6:F6"/>
    <mergeCell ref="A6:A7"/>
    <mergeCell ref="A1:F1"/>
    <mergeCell ref="A2:F2"/>
    <mergeCell ref="A3:F3"/>
    <mergeCell ref="A4:F4"/>
    <mergeCell ref="B6:D6"/>
  </mergeCells>
  <printOptions horizontalCentered="1"/>
  <pageMargins left="0.70866141732283472" right="0.70866141732283472" top="1.0629921259842521" bottom="0.74803149606299213" header="0.31496062992125984" footer="0.31496062992125984"/>
  <pageSetup scale="90" orientation="portrait" r:id="rId1"/>
  <headerFooter>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view="pageBreakPreview" zoomScaleNormal="100" zoomScaleSheetLayoutView="100" workbookViewId="0">
      <selection sqref="A1:E1"/>
    </sheetView>
  </sheetViews>
  <sheetFormatPr baseColWidth="10" defaultRowHeight="12.75" x14ac:dyDescent="0.2"/>
  <cols>
    <col min="1" max="5" width="15.85546875" style="5" customWidth="1"/>
    <col min="6" max="16384" width="11.42578125" style="5"/>
  </cols>
  <sheetData>
    <row r="1" spans="1:5" x14ac:dyDescent="0.2">
      <c r="A1" s="340" t="s">
        <v>202</v>
      </c>
      <c r="B1" s="340"/>
      <c r="C1" s="340"/>
      <c r="D1" s="340"/>
      <c r="E1" s="340"/>
    </row>
    <row r="2" spans="1:5" x14ac:dyDescent="0.2">
      <c r="A2" s="340" t="s">
        <v>190</v>
      </c>
      <c r="B2" s="340"/>
      <c r="C2" s="340"/>
      <c r="D2" s="340"/>
      <c r="E2" s="340"/>
    </row>
    <row r="3" spans="1:5" x14ac:dyDescent="0.2">
      <c r="A3" s="340" t="s">
        <v>192</v>
      </c>
      <c r="B3" s="340"/>
      <c r="C3" s="340"/>
      <c r="D3" s="340"/>
      <c r="E3" s="340"/>
    </row>
    <row r="4" spans="1:5" x14ac:dyDescent="0.2">
      <c r="A4" s="340" t="s">
        <v>191</v>
      </c>
      <c r="B4" s="340"/>
      <c r="C4" s="340"/>
      <c r="D4" s="340"/>
      <c r="E4" s="340"/>
    </row>
    <row r="5" spans="1:5" x14ac:dyDescent="0.2">
      <c r="A5" s="49"/>
      <c r="B5" s="49"/>
      <c r="C5" s="49"/>
      <c r="D5" s="49"/>
      <c r="E5" s="49"/>
    </row>
    <row r="6" spans="1:5" x14ac:dyDescent="0.2">
      <c r="A6" s="337" t="s">
        <v>173</v>
      </c>
      <c r="B6" s="336" t="s">
        <v>187</v>
      </c>
      <c r="C6" s="336"/>
      <c r="D6" s="336" t="s">
        <v>184</v>
      </c>
      <c r="E6" s="336"/>
    </row>
    <row r="7" spans="1:5" x14ac:dyDescent="0.2">
      <c r="A7" s="338"/>
      <c r="B7" s="100">
        <v>2010</v>
      </c>
      <c r="C7" s="100">
        <v>2011</v>
      </c>
      <c r="D7" s="100" t="s">
        <v>186</v>
      </c>
      <c r="E7" s="100" t="s">
        <v>185</v>
      </c>
    </row>
    <row r="8" spans="1:5" x14ac:dyDescent="0.2">
      <c r="A8" s="50" t="s">
        <v>131</v>
      </c>
      <c r="B8" s="59">
        <v>591.5625</v>
      </c>
      <c r="C8" s="59">
        <v>447</v>
      </c>
      <c r="D8" s="52">
        <f>+(C8/B19-1)*100</f>
        <v>-14.694656488549619</v>
      </c>
      <c r="E8" s="52">
        <f>(C8/B8-1)*100</f>
        <v>-24.437400950871634</v>
      </c>
    </row>
    <row r="9" spans="1:5" x14ac:dyDescent="0.2">
      <c r="A9" s="50" t="s">
        <v>132</v>
      </c>
      <c r="B9" s="59">
        <v>522.78125</v>
      </c>
      <c r="C9" s="59">
        <v>420</v>
      </c>
      <c r="D9" s="52">
        <f>(C9/C8-1)*100</f>
        <v>-6.0402684563758413</v>
      </c>
      <c r="E9" s="52">
        <f>(C9/B9-1)*100</f>
        <v>-19.660469842787975</v>
      </c>
    </row>
    <row r="10" spans="1:5" x14ac:dyDescent="0.2">
      <c r="A10" s="50" t="s">
        <v>174</v>
      </c>
      <c r="B10" s="59">
        <v>514.77499999999998</v>
      </c>
      <c r="C10" s="59">
        <v>433</v>
      </c>
      <c r="D10" s="52">
        <f>(C10/C9-1)*100</f>
        <v>3.0952380952380842</v>
      </c>
      <c r="E10" s="52">
        <f>(C10/B10-1)*100</f>
        <v>-15.885581079112232</v>
      </c>
    </row>
    <row r="11" spans="1:5" x14ac:dyDescent="0.2">
      <c r="A11" s="50" t="s">
        <v>175</v>
      </c>
      <c r="B11" s="59">
        <v>485.15625</v>
      </c>
      <c r="C11" s="59">
        <v>433</v>
      </c>
      <c r="D11" s="52">
        <f>(C11/C10-1)*100</f>
        <v>0</v>
      </c>
      <c r="E11" s="52">
        <f>(C11/B11-1)*100</f>
        <v>-10.750402576489538</v>
      </c>
    </row>
    <row r="12" spans="1:5" x14ac:dyDescent="0.2">
      <c r="A12" s="50" t="s">
        <v>176</v>
      </c>
      <c r="B12" s="59">
        <v>498.25</v>
      </c>
      <c r="C12" s="49"/>
      <c r="D12" s="52"/>
      <c r="E12" s="52"/>
    </row>
    <row r="13" spans="1:5" x14ac:dyDescent="0.2">
      <c r="A13" s="50" t="s">
        <v>177</v>
      </c>
      <c r="B13" s="59">
        <v>471.375</v>
      </c>
      <c r="C13" s="49"/>
      <c r="D13" s="52"/>
      <c r="E13" s="52"/>
    </row>
    <row r="14" spans="1:5" x14ac:dyDescent="0.2">
      <c r="A14" s="50" t="s">
        <v>178</v>
      </c>
      <c r="B14" s="59">
        <v>480.65</v>
      </c>
      <c r="C14" s="49"/>
      <c r="D14" s="52"/>
      <c r="E14" s="52"/>
    </row>
    <row r="15" spans="1:5" x14ac:dyDescent="0.2">
      <c r="A15" s="50" t="s">
        <v>179</v>
      </c>
      <c r="B15" s="59">
        <v>478.3125</v>
      </c>
      <c r="C15" s="49"/>
      <c r="D15" s="52"/>
      <c r="E15" s="52"/>
    </row>
    <row r="16" spans="1:5" x14ac:dyDescent="0.2">
      <c r="A16" s="50" t="s">
        <v>180</v>
      </c>
      <c r="B16" s="59">
        <v>474.75</v>
      </c>
      <c r="C16" s="49"/>
      <c r="D16" s="52"/>
      <c r="E16" s="52"/>
    </row>
    <row r="17" spans="1:5" x14ac:dyDescent="0.2">
      <c r="A17" s="50" t="s">
        <v>181</v>
      </c>
      <c r="B17" s="59">
        <v>511</v>
      </c>
      <c r="C17" s="49"/>
      <c r="D17" s="52"/>
      <c r="E17" s="52"/>
    </row>
    <row r="18" spans="1:5" x14ac:dyDescent="0.2">
      <c r="A18" s="50" t="s">
        <v>182</v>
      </c>
      <c r="B18" s="59">
        <v>589</v>
      </c>
      <c r="C18" s="49"/>
      <c r="D18" s="52"/>
      <c r="E18" s="52"/>
    </row>
    <row r="19" spans="1:5" x14ac:dyDescent="0.2">
      <c r="A19" s="105" t="s">
        <v>183</v>
      </c>
      <c r="B19" s="107">
        <v>524</v>
      </c>
      <c r="C19" s="74"/>
      <c r="D19" s="108"/>
      <c r="E19" s="108"/>
    </row>
    <row r="20" spans="1:5" x14ac:dyDescent="0.2">
      <c r="A20" s="78" t="s">
        <v>9</v>
      </c>
      <c r="B20" s="49"/>
      <c r="C20" s="49"/>
      <c r="D20" s="49"/>
      <c r="E20" s="49"/>
    </row>
    <row r="21" spans="1:5" ht="8.25" customHeight="1" x14ac:dyDescent="0.2">
      <c r="A21" s="49"/>
      <c r="B21" s="49"/>
      <c r="C21" s="49"/>
      <c r="D21" s="49"/>
      <c r="E21" s="49"/>
    </row>
    <row r="22" spans="1:5" x14ac:dyDescent="0.2">
      <c r="A22" s="49"/>
      <c r="B22" s="49"/>
      <c r="C22" s="49"/>
      <c r="D22" s="49"/>
      <c r="E22" s="49"/>
    </row>
    <row r="23" spans="1:5" x14ac:dyDescent="0.2">
      <c r="A23" s="340" t="s">
        <v>211</v>
      </c>
      <c r="B23" s="340"/>
      <c r="C23" s="340"/>
      <c r="D23" s="340"/>
      <c r="E23" s="340"/>
    </row>
    <row r="24" spans="1:5" x14ac:dyDescent="0.2">
      <c r="A24" s="340" t="s">
        <v>193</v>
      </c>
      <c r="B24" s="340"/>
      <c r="C24" s="340"/>
      <c r="D24" s="340"/>
      <c r="E24" s="340"/>
    </row>
    <row r="25" spans="1:5" x14ac:dyDescent="0.2">
      <c r="A25" s="340" t="s">
        <v>192</v>
      </c>
      <c r="B25" s="340"/>
      <c r="C25" s="340"/>
      <c r="D25" s="340"/>
      <c r="E25" s="340"/>
    </row>
    <row r="26" spans="1:5" x14ac:dyDescent="0.2">
      <c r="A26" s="340" t="s">
        <v>191</v>
      </c>
      <c r="B26" s="340"/>
      <c r="C26" s="340"/>
      <c r="D26" s="340"/>
      <c r="E26" s="340"/>
    </row>
    <row r="27" spans="1:5" x14ac:dyDescent="0.2">
      <c r="A27" s="49"/>
      <c r="B27" s="49"/>
      <c r="C27" s="49"/>
      <c r="D27" s="49"/>
      <c r="E27" s="49"/>
    </row>
    <row r="28" spans="1:5" x14ac:dyDescent="0.2">
      <c r="A28" s="337" t="s">
        <v>173</v>
      </c>
      <c r="B28" s="336" t="s">
        <v>187</v>
      </c>
      <c r="C28" s="336"/>
      <c r="D28" s="336" t="s">
        <v>184</v>
      </c>
      <c r="E28" s="336"/>
    </row>
    <row r="29" spans="1:5" x14ac:dyDescent="0.2">
      <c r="A29" s="338"/>
      <c r="B29" s="100">
        <v>2010</v>
      </c>
      <c r="C29" s="100">
        <v>2011</v>
      </c>
      <c r="D29" s="100" t="s">
        <v>186</v>
      </c>
      <c r="E29" s="100" t="s">
        <v>185</v>
      </c>
    </row>
    <row r="30" spans="1:5" x14ac:dyDescent="0.2">
      <c r="A30" s="50" t="s">
        <v>131</v>
      </c>
      <c r="B30" s="59">
        <v>227.59375</v>
      </c>
      <c r="C30" s="59">
        <v>216</v>
      </c>
      <c r="D30" s="52">
        <f>+(C30/B41-1)*100</f>
        <v>5.8823529411764719</v>
      </c>
      <c r="E30" s="52">
        <f>(C30/B30-1)*100</f>
        <v>-5.0940546478099646</v>
      </c>
    </row>
    <row r="31" spans="1:5" x14ac:dyDescent="0.2">
      <c r="A31" s="50" t="s">
        <v>132</v>
      </c>
      <c r="B31" s="59">
        <v>228.625</v>
      </c>
      <c r="C31" s="59">
        <v>226</v>
      </c>
      <c r="D31" s="52">
        <f>(C31/C30-1)*100</f>
        <v>4.629629629629628</v>
      </c>
      <c r="E31" s="52">
        <f>(C31/B31-1)*100</f>
        <v>-1.1481683980317126</v>
      </c>
    </row>
    <row r="32" spans="1:5" x14ac:dyDescent="0.2">
      <c r="A32" s="50" t="s">
        <v>174</v>
      </c>
      <c r="B32" s="59">
        <v>256.625</v>
      </c>
      <c r="C32" s="59">
        <v>235</v>
      </c>
      <c r="D32" s="52">
        <f>(C32/C31-1)*100</f>
        <v>3.9823008849557473</v>
      </c>
      <c r="E32" s="52">
        <f>(C32/B32-1)*100</f>
        <v>-8.4266926449098829</v>
      </c>
    </row>
    <row r="33" spans="1:5" x14ac:dyDescent="0.2">
      <c r="A33" s="50" t="s">
        <v>175</v>
      </c>
      <c r="B33" s="59">
        <v>243.21875</v>
      </c>
      <c r="C33" s="59">
        <v>218</v>
      </c>
      <c r="D33" s="52">
        <f>(C33/C32-1)*100</f>
        <v>-7.2340425531914887</v>
      </c>
      <c r="E33" s="52">
        <f>(C33/B33-1)*100</f>
        <v>-10.368752409096748</v>
      </c>
    </row>
    <row r="34" spans="1:5" x14ac:dyDescent="0.2">
      <c r="A34" s="50" t="s">
        <v>176</v>
      </c>
      <c r="B34" s="59">
        <v>243.21875</v>
      </c>
      <c r="C34" s="59"/>
      <c r="D34" s="52"/>
      <c r="E34" s="52"/>
    </row>
    <row r="35" spans="1:5" x14ac:dyDescent="0.2">
      <c r="A35" s="50" t="s">
        <v>177</v>
      </c>
      <c r="B35" s="59">
        <v>224.375</v>
      </c>
      <c r="C35" s="59"/>
      <c r="D35" s="52"/>
      <c r="E35" s="52"/>
    </row>
    <row r="36" spans="1:5" x14ac:dyDescent="0.2">
      <c r="A36" s="50" t="s">
        <v>178</v>
      </c>
      <c r="B36" s="59">
        <v>225</v>
      </c>
      <c r="C36" s="49"/>
      <c r="D36" s="52"/>
      <c r="E36" s="52"/>
    </row>
    <row r="37" spans="1:5" x14ac:dyDescent="0.2">
      <c r="A37" s="50" t="s">
        <v>179</v>
      </c>
      <c r="B37" s="59">
        <v>231.25</v>
      </c>
      <c r="C37" s="49"/>
      <c r="D37" s="52"/>
      <c r="E37" s="52"/>
    </row>
    <row r="38" spans="1:5" x14ac:dyDescent="0.2">
      <c r="A38" s="50" t="s">
        <v>180</v>
      </c>
      <c r="B38" s="59">
        <v>231.25</v>
      </c>
      <c r="C38" s="49"/>
      <c r="D38" s="52"/>
      <c r="E38" s="52"/>
    </row>
    <row r="39" spans="1:5" x14ac:dyDescent="0.2">
      <c r="A39" s="50" t="s">
        <v>181</v>
      </c>
      <c r="B39" s="59">
        <v>235</v>
      </c>
      <c r="C39" s="49"/>
      <c r="D39" s="52"/>
      <c r="E39" s="52"/>
    </row>
    <row r="40" spans="1:5" x14ac:dyDescent="0.2">
      <c r="A40" s="50" t="s">
        <v>182</v>
      </c>
      <c r="B40" s="59">
        <v>229</v>
      </c>
      <c r="C40" s="49"/>
      <c r="D40" s="52"/>
      <c r="E40" s="52"/>
    </row>
    <row r="41" spans="1:5" x14ac:dyDescent="0.2">
      <c r="A41" s="105" t="s">
        <v>183</v>
      </c>
      <c r="B41" s="107">
        <v>204</v>
      </c>
      <c r="C41" s="74"/>
      <c r="D41" s="108"/>
      <c r="E41" s="108"/>
    </row>
    <row r="42" spans="1:5" x14ac:dyDescent="0.2">
      <c r="A42" s="78" t="s">
        <v>9</v>
      </c>
      <c r="B42" s="49"/>
      <c r="C42" s="49"/>
      <c r="D42" s="49"/>
      <c r="E42" s="49"/>
    </row>
    <row r="43" spans="1:5" x14ac:dyDescent="0.2">
      <c r="A43" s="49"/>
      <c r="B43" s="49"/>
      <c r="C43" s="49"/>
      <c r="D43" s="49"/>
      <c r="E43" s="49"/>
    </row>
  </sheetData>
  <mergeCells count="14">
    <mergeCell ref="A28:A29"/>
    <mergeCell ref="B28:C28"/>
    <mergeCell ref="D28:E28"/>
    <mergeCell ref="A4:E4"/>
    <mergeCell ref="A6:A7"/>
    <mergeCell ref="B6:C6"/>
    <mergeCell ref="D6:E6"/>
    <mergeCell ref="A23:E23"/>
    <mergeCell ref="A24:E24"/>
    <mergeCell ref="A1:E1"/>
    <mergeCell ref="A2:E2"/>
    <mergeCell ref="A3:E3"/>
    <mergeCell ref="A25:E25"/>
    <mergeCell ref="A26:E26"/>
  </mergeCells>
  <printOptions horizontalCentered="1" verticalCentered="1"/>
  <pageMargins left="0.70866141732283472" right="0.70866141732283472" top="0.86614173228346458" bottom="0.74803149606299213" header="0.31496062992125984" footer="0.31496062992125984"/>
  <pageSetup scale="90" orientation="portrait" r:id="rId1"/>
  <headerFooter>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baseColWidth="10" defaultColWidth="13" defaultRowHeight="12.75" x14ac:dyDescent="0.2"/>
  <cols>
    <col min="1" max="16384" width="13" style="5"/>
  </cols>
  <sheetData/>
  <printOptions horizontalCentered="1"/>
  <pageMargins left="0.70866141732283472" right="0.70866141732283472" top="1.0629921259842521" bottom="0.74803149606299213" header="0.31496062992125984" footer="0.31496062992125984"/>
  <pageSetup scale="90" orientation="portrait" horizontalDpi="4294967294" verticalDpi="429496729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U2:W16"/>
  <sheetViews>
    <sheetView view="pageBreakPreview" zoomScaleNormal="100" zoomScaleSheetLayoutView="100" workbookViewId="0"/>
  </sheetViews>
  <sheetFormatPr baseColWidth="10" defaultRowHeight="12.75" x14ac:dyDescent="0.2"/>
  <cols>
    <col min="1" max="20" width="11.42578125" style="5"/>
    <col min="21" max="23" width="15.28515625" style="5" customWidth="1"/>
    <col min="24" max="16384" width="11.42578125" style="5"/>
  </cols>
  <sheetData>
    <row r="2" spans="21:23" x14ac:dyDescent="0.2">
      <c r="U2" s="353" t="s">
        <v>196</v>
      </c>
      <c r="V2" s="353"/>
      <c r="W2" s="353"/>
    </row>
    <row r="3" spans="21:23" x14ac:dyDescent="0.2">
      <c r="U3" s="46" t="s">
        <v>173</v>
      </c>
      <c r="V3" s="46" t="s">
        <v>197</v>
      </c>
      <c r="W3" s="46" t="s">
        <v>195</v>
      </c>
    </row>
    <row r="4" spans="21:23" x14ac:dyDescent="0.2">
      <c r="U4" s="130">
        <v>40269</v>
      </c>
      <c r="V4" s="126">
        <v>485.15625</v>
      </c>
      <c r="W4" s="126">
        <v>243.21875</v>
      </c>
    </row>
    <row r="5" spans="21:23" x14ac:dyDescent="0.2">
      <c r="U5" s="130">
        <v>40299</v>
      </c>
      <c r="V5" s="126">
        <v>498.25</v>
      </c>
      <c r="W5" s="126">
        <v>242.6875</v>
      </c>
    </row>
    <row r="6" spans="21:23" x14ac:dyDescent="0.2">
      <c r="U6" s="130">
        <v>40330</v>
      </c>
      <c r="V6" s="126">
        <v>471.375</v>
      </c>
      <c r="W6" s="126">
        <v>224.375</v>
      </c>
    </row>
    <row r="7" spans="21:23" x14ac:dyDescent="0.2">
      <c r="U7" s="130">
        <v>40360</v>
      </c>
      <c r="V7" s="126">
        <v>480.65</v>
      </c>
      <c r="W7" s="126">
        <v>225</v>
      </c>
    </row>
    <row r="8" spans="21:23" x14ac:dyDescent="0.2">
      <c r="U8" s="130">
        <v>40391</v>
      </c>
      <c r="V8" s="126">
        <v>478.3125</v>
      </c>
      <c r="W8" s="126">
        <v>231.25</v>
      </c>
    </row>
    <row r="9" spans="21:23" x14ac:dyDescent="0.2">
      <c r="U9" s="130">
        <v>40422</v>
      </c>
      <c r="V9" s="126">
        <v>474.75</v>
      </c>
      <c r="W9" s="126">
        <v>231.25</v>
      </c>
    </row>
    <row r="10" spans="21:23" x14ac:dyDescent="0.2">
      <c r="U10" s="130">
        <v>40452</v>
      </c>
      <c r="V10" s="126">
        <v>511</v>
      </c>
      <c r="W10" s="126">
        <v>235</v>
      </c>
    </row>
    <row r="11" spans="21:23" x14ac:dyDescent="0.2">
      <c r="U11" s="130">
        <v>40483</v>
      </c>
      <c r="V11" s="126">
        <v>589</v>
      </c>
      <c r="W11" s="126">
        <v>229</v>
      </c>
    </row>
    <row r="12" spans="21:23" x14ac:dyDescent="0.2">
      <c r="U12" s="130">
        <v>40513</v>
      </c>
      <c r="V12" s="126">
        <v>524</v>
      </c>
      <c r="W12" s="126">
        <v>204</v>
      </c>
    </row>
    <row r="13" spans="21:23" x14ac:dyDescent="0.2">
      <c r="U13" s="130">
        <v>40544</v>
      </c>
      <c r="V13" s="126">
        <v>447</v>
      </c>
      <c r="W13" s="126">
        <v>216</v>
      </c>
    </row>
    <row r="14" spans="21:23" x14ac:dyDescent="0.2">
      <c r="U14" s="130">
        <v>40575</v>
      </c>
      <c r="V14" s="126">
        <v>420</v>
      </c>
      <c r="W14" s="126">
        <v>226</v>
      </c>
    </row>
    <row r="15" spans="21:23" x14ac:dyDescent="0.2">
      <c r="U15" s="130">
        <v>40603</v>
      </c>
      <c r="V15" s="127">
        <v>433</v>
      </c>
      <c r="W15" s="127">
        <v>235</v>
      </c>
    </row>
    <row r="16" spans="21:23" x14ac:dyDescent="0.2">
      <c r="U16" s="130">
        <v>40634</v>
      </c>
      <c r="V16" s="127">
        <v>433</v>
      </c>
      <c r="W16" s="127">
        <v>218</v>
      </c>
    </row>
  </sheetData>
  <mergeCells count="1">
    <mergeCell ref="U2:W2"/>
  </mergeCells>
  <printOptions horizontalCentered="1" verticalCentered="1"/>
  <pageMargins left="0.70866141732283472" right="0.70866141732283472" top="0.86614173228346458" bottom="0.74803149606299213" header="0.31496062992125984" footer="0.31496062992125984"/>
  <pageSetup scale="90" orientation="portrait" r:id="rId1"/>
  <headerFooter>
    <oddFooter>&amp;C20</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SheetLayoutView="100" workbookViewId="0"/>
  </sheetViews>
  <sheetFormatPr baseColWidth="10" defaultRowHeight="12.75" x14ac:dyDescent="0.2"/>
  <cols>
    <col min="1" max="16384" width="11.42578125" style="154"/>
  </cols>
  <sheetData/>
  <printOptions horizontalCentered="1"/>
  <pageMargins left="0.70866141732283472" right="0.70866141732283472" top="0.86614173228346458" bottom="0.74803149606299213" header="0.31496062992125984" footer="0.31496062992125984"/>
  <pageSetup scale="9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view="pageBreakPreview" zoomScaleSheetLayoutView="100" workbookViewId="0">
      <selection sqref="A1:F1"/>
    </sheetView>
  </sheetViews>
  <sheetFormatPr baseColWidth="10" defaultColWidth="12.28515625" defaultRowHeight="12.75" customHeight="1" x14ac:dyDescent="0.2"/>
  <cols>
    <col min="1" max="1" width="31.28515625" style="18" customWidth="1"/>
    <col min="2" max="2" width="13.28515625" style="18" customWidth="1"/>
    <col min="3" max="3" width="12.28515625" style="18" customWidth="1"/>
    <col min="4" max="4" width="11.7109375" style="18" customWidth="1"/>
    <col min="5" max="5" width="11" style="18" customWidth="1"/>
    <col min="6" max="6" width="12.28515625" style="18" customWidth="1"/>
    <col min="7" max="8" width="11.42578125" style="18" customWidth="1"/>
    <col min="9" max="9" width="12" style="18" bestFit="1" customWidth="1"/>
    <col min="10" max="250" width="11.42578125" style="18" customWidth="1"/>
    <col min="251" max="251" width="31.28515625" style="18" customWidth="1"/>
    <col min="252" max="252" width="13.28515625" style="18" customWidth="1"/>
    <col min="253" max="253" width="12.28515625" style="18" customWidth="1"/>
    <col min="254" max="254" width="11.7109375" style="18" customWidth="1"/>
    <col min="255" max="255" width="11" style="18" customWidth="1"/>
    <col min="256" max="16384" width="12.28515625" style="18"/>
  </cols>
  <sheetData>
    <row r="1" spans="1:6" ht="12.75" customHeight="1" x14ac:dyDescent="0.2">
      <c r="A1" s="329" t="s">
        <v>263</v>
      </c>
      <c r="B1" s="329"/>
      <c r="C1" s="329"/>
      <c r="D1" s="329"/>
      <c r="E1" s="329"/>
      <c r="F1" s="329"/>
    </row>
    <row r="2" spans="1:6" ht="12.75" customHeight="1" x14ac:dyDescent="0.2">
      <c r="A2" s="329" t="s">
        <v>261</v>
      </c>
      <c r="B2" s="329"/>
      <c r="C2" s="329"/>
      <c r="D2" s="329"/>
      <c r="E2" s="329"/>
      <c r="F2" s="329"/>
    </row>
    <row r="3" spans="1:6" ht="12.75" customHeight="1" x14ac:dyDescent="0.2">
      <c r="A3" s="175"/>
      <c r="B3" s="175"/>
      <c r="C3" s="175"/>
      <c r="D3" s="175"/>
      <c r="E3" s="175"/>
      <c r="F3" s="175"/>
    </row>
    <row r="4" spans="1:6" ht="12.75" customHeight="1" x14ac:dyDescent="0.2">
      <c r="A4" s="354" t="s">
        <v>260</v>
      </c>
      <c r="B4" s="357" t="s">
        <v>256</v>
      </c>
      <c r="C4" s="357"/>
      <c r="D4" s="357"/>
      <c r="E4" s="357"/>
      <c r="F4" s="357"/>
    </row>
    <row r="5" spans="1:6" ht="12.75" customHeight="1" x14ac:dyDescent="0.2">
      <c r="A5" s="355"/>
      <c r="B5" s="358">
        <v>2010</v>
      </c>
      <c r="C5" s="360" t="s">
        <v>251</v>
      </c>
      <c r="D5" s="360"/>
      <c r="E5" s="354" t="s">
        <v>250</v>
      </c>
      <c r="F5" s="361" t="s">
        <v>249</v>
      </c>
    </row>
    <row r="6" spans="1:6" ht="12.75" customHeight="1" x14ac:dyDescent="0.2">
      <c r="A6" s="356"/>
      <c r="B6" s="359"/>
      <c r="C6" s="167">
        <v>2010</v>
      </c>
      <c r="D6" s="167">
        <v>2011</v>
      </c>
      <c r="E6" s="356"/>
      <c r="F6" s="362"/>
    </row>
    <row r="7" spans="1:6" ht="12.75" customHeight="1" x14ac:dyDescent="0.2">
      <c r="A7" s="162" t="s">
        <v>259</v>
      </c>
      <c r="B7" s="174">
        <v>95069923</v>
      </c>
      <c r="C7" s="174">
        <v>60134748</v>
      </c>
      <c r="D7" s="174">
        <v>58929578</v>
      </c>
      <c r="E7" s="29">
        <f>(D7/C7-1)*100</f>
        <v>-2.0041158233505829</v>
      </c>
      <c r="F7" s="29">
        <f>(D7/$D$9)*100</f>
        <v>67.362533209692344</v>
      </c>
    </row>
    <row r="8" spans="1:6" ht="12.75" customHeight="1" x14ac:dyDescent="0.2">
      <c r="A8" s="162" t="s">
        <v>258</v>
      </c>
      <c r="B8" s="160">
        <v>132994291</v>
      </c>
      <c r="C8" s="160">
        <v>35196553</v>
      </c>
      <c r="D8" s="160">
        <v>28551660</v>
      </c>
      <c r="E8" s="29">
        <f>(D8/C8-1)*100</f>
        <v>-18.879385717118382</v>
      </c>
      <c r="F8" s="29">
        <f>(D8/$D$9)*100</f>
        <v>32.637466790307656</v>
      </c>
    </row>
    <row r="9" spans="1:6" ht="12.75" customHeight="1" x14ac:dyDescent="0.2">
      <c r="A9" s="159" t="s">
        <v>12</v>
      </c>
      <c r="B9" s="158">
        <f>SUM(B7:B8)</f>
        <v>228064214</v>
      </c>
      <c r="C9" s="158">
        <f>SUM(C7:C8)</f>
        <v>95331301</v>
      </c>
      <c r="D9" s="158">
        <f>SUM(D7:D8)</f>
        <v>87481238</v>
      </c>
      <c r="E9" s="157">
        <f>(D9/C9-1)*100</f>
        <v>-8.2345073629069621</v>
      </c>
      <c r="F9" s="157">
        <f>(D9/$D$9)*100</f>
        <v>100</v>
      </c>
    </row>
    <row r="10" spans="1:6" ht="12.75" customHeight="1" x14ac:dyDescent="0.2">
      <c r="A10" s="256" t="s">
        <v>532</v>
      </c>
      <c r="B10" s="155"/>
      <c r="C10" s="155"/>
      <c r="D10" s="172"/>
      <c r="E10" s="171"/>
      <c r="F10" s="170"/>
    </row>
    <row r="11" spans="1:6" ht="12.75" customHeight="1" x14ac:dyDescent="0.25">
      <c r="A11" s="156" t="s">
        <v>243</v>
      </c>
      <c r="B11" s="155"/>
      <c r="C11" s="155"/>
      <c r="D11" s="173"/>
      <c r="E11" s="168"/>
      <c r="F11" s="168"/>
    </row>
    <row r="12" spans="1:6" ht="12.75" customHeight="1" x14ac:dyDescent="0.25">
      <c r="A12" s="156"/>
      <c r="B12" s="155"/>
      <c r="C12" s="155"/>
      <c r="D12" s="173"/>
      <c r="E12" s="168"/>
      <c r="F12" s="168"/>
    </row>
    <row r="13" spans="1:6" ht="12.75" customHeight="1" x14ac:dyDescent="0.2">
      <c r="A13" s="329" t="s">
        <v>262</v>
      </c>
      <c r="B13" s="329"/>
      <c r="C13" s="329"/>
      <c r="D13" s="329"/>
      <c r="E13" s="329"/>
      <c r="F13" s="329"/>
    </row>
    <row r="14" spans="1:6" ht="12.75" customHeight="1" x14ac:dyDescent="0.2">
      <c r="A14" s="329" t="s">
        <v>507</v>
      </c>
      <c r="B14" s="329"/>
      <c r="C14" s="329"/>
      <c r="D14" s="329"/>
      <c r="E14" s="329"/>
      <c r="F14" s="329"/>
    </row>
    <row r="15" spans="1:6" ht="12.75" customHeight="1" x14ac:dyDescent="0.2">
      <c r="A15" s="135"/>
      <c r="B15" s="135"/>
      <c r="C15" s="135"/>
      <c r="D15" s="135"/>
      <c r="E15" s="135"/>
      <c r="F15" s="135"/>
    </row>
    <row r="16" spans="1:6" ht="12.75" customHeight="1" x14ac:dyDescent="0.2">
      <c r="A16" s="354" t="s">
        <v>260</v>
      </c>
      <c r="B16" s="357" t="s">
        <v>252</v>
      </c>
      <c r="C16" s="357"/>
      <c r="D16" s="357"/>
      <c r="E16" s="357"/>
      <c r="F16" s="357"/>
    </row>
    <row r="17" spans="1:8" ht="12.75" customHeight="1" x14ac:dyDescent="0.2">
      <c r="A17" s="355"/>
      <c r="B17" s="358">
        <v>2010</v>
      </c>
      <c r="C17" s="360" t="s">
        <v>251</v>
      </c>
      <c r="D17" s="360"/>
      <c r="E17" s="354" t="s">
        <v>250</v>
      </c>
      <c r="F17" s="361" t="s">
        <v>249</v>
      </c>
    </row>
    <row r="18" spans="1:8" ht="12.75" customHeight="1" x14ac:dyDescent="0.2">
      <c r="A18" s="356"/>
      <c r="B18" s="359"/>
      <c r="C18" s="167">
        <v>2010</v>
      </c>
      <c r="D18" s="167">
        <v>2011</v>
      </c>
      <c r="E18" s="356"/>
      <c r="F18" s="362"/>
    </row>
    <row r="19" spans="1:8" ht="12.75" customHeight="1" x14ac:dyDescent="0.2">
      <c r="A19" s="162" t="s">
        <v>259</v>
      </c>
      <c r="B19" s="160">
        <v>64537881</v>
      </c>
      <c r="C19" s="160">
        <v>41932089</v>
      </c>
      <c r="D19" s="160">
        <v>46672764</v>
      </c>
      <c r="E19" s="29">
        <f>(D19/C19-1)*100</f>
        <v>11.305601779105267</v>
      </c>
      <c r="F19" s="29">
        <f>(D19/D$21)*100</f>
        <v>53.642578564081376</v>
      </c>
    </row>
    <row r="20" spans="1:8" ht="12.75" customHeight="1" x14ac:dyDescent="0.2">
      <c r="A20" s="162" t="s">
        <v>258</v>
      </c>
      <c r="B20" s="160">
        <v>187710055</v>
      </c>
      <c r="C20" s="160">
        <v>46856792</v>
      </c>
      <c r="D20" s="160">
        <v>40334172</v>
      </c>
      <c r="E20" s="29">
        <f>(D20/C20-1)*100</f>
        <v>-13.920329842469792</v>
      </c>
      <c r="F20" s="29">
        <f>(D20/D$21)*100</f>
        <v>46.357421435918624</v>
      </c>
    </row>
    <row r="21" spans="1:8" ht="12.75" customHeight="1" x14ac:dyDescent="0.2">
      <c r="A21" s="159" t="s">
        <v>12</v>
      </c>
      <c r="B21" s="158">
        <v>252247936</v>
      </c>
      <c r="C21" s="158">
        <v>88788881</v>
      </c>
      <c r="D21" s="158">
        <v>87006936</v>
      </c>
      <c r="E21" s="157">
        <f>(D21/C21-1)*100</f>
        <v>-2.0069461174986536</v>
      </c>
      <c r="F21" s="157">
        <f>(D21/D$21)*100</f>
        <v>100</v>
      </c>
    </row>
    <row r="22" spans="1:8" ht="12.75" customHeight="1" x14ac:dyDescent="0.2">
      <c r="A22" s="177" t="s">
        <v>533</v>
      </c>
      <c r="B22" s="155"/>
      <c r="C22" s="155"/>
      <c r="D22" s="172"/>
      <c r="E22" s="171"/>
      <c r="F22" s="170"/>
    </row>
    <row r="23" spans="1:8" ht="12.75" customHeight="1" x14ac:dyDescent="0.25">
      <c r="A23" s="156" t="s">
        <v>243</v>
      </c>
      <c r="B23" s="155"/>
      <c r="C23" s="155"/>
      <c r="D23" s="155"/>
      <c r="E23" s="168"/>
      <c r="F23" s="168"/>
    </row>
    <row r="24" spans="1:8" ht="12.75" customHeight="1" x14ac:dyDescent="0.25">
      <c r="A24" s="156"/>
      <c r="B24" s="169"/>
      <c r="C24" s="155"/>
      <c r="D24" s="155"/>
      <c r="E24" s="168"/>
      <c r="F24" s="168"/>
    </row>
    <row r="25" spans="1:8" ht="12.75" customHeight="1" x14ac:dyDescent="0.2">
      <c r="A25" s="329" t="s">
        <v>257</v>
      </c>
      <c r="B25" s="329"/>
      <c r="C25" s="329"/>
      <c r="D25" s="329"/>
      <c r="E25" s="329"/>
      <c r="F25" s="329"/>
    </row>
    <row r="26" spans="1:8" ht="12.75" customHeight="1" x14ac:dyDescent="0.2">
      <c r="A26" s="329" t="s">
        <v>506</v>
      </c>
      <c r="B26" s="329"/>
      <c r="C26" s="329"/>
      <c r="D26" s="329"/>
      <c r="E26" s="329"/>
      <c r="F26" s="329"/>
    </row>
    <row r="27" spans="1:8" ht="12.75" customHeight="1" x14ac:dyDescent="0.2">
      <c r="A27" s="135"/>
      <c r="B27" s="135"/>
      <c r="C27" s="135"/>
      <c r="D27" s="135"/>
      <c r="E27" s="135"/>
      <c r="F27" s="135"/>
    </row>
    <row r="28" spans="1:8" ht="12.75" customHeight="1" x14ac:dyDescent="0.2">
      <c r="A28" s="354" t="s">
        <v>253</v>
      </c>
      <c r="B28" s="357" t="s">
        <v>256</v>
      </c>
      <c r="C28" s="357"/>
      <c r="D28" s="357"/>
      <c r="E28" s="357"/>
      <c r="F28" s="357"/>
    </row>
    <row r="29" spans="1:8" ht="12.75" customHeight="1" x14ac:dyDescent="0.2">
      <c r="A29" s="355"/>
      <c r="B29" s="358">
        <v>2010</v>
      </c>
      <c r="C29" s="357" t="s">
        <v>251</v>
      </c>
      <c r="D29" s="357"/>
      <c r="E29" s="354" t="s">
        <v>250</v>
      </c>
      <c r="F29" s="363" t="s">
        <v>249</v>
      </c>
    </row>
    <row r="30" spans="1:8" ht="12.75" customHeight="1" x14ac:dyDescent="0.2">
      <c r="A30" s="356"/>
      <c r="B30" s="359"/>
      <c r="C30" s="167">
        <v>2010</v>
      </c>
      <c r="D30" s="167">
        <v>2011</v>
      </c>
      <c r="E30" s="356"/>
      <c r="F30" s="364"/>
    </row>
    <row r="31" spans="1:8" ht="12.75" customHeight="1" x14ac:dyDescent="0.2">
      <c r="A31" s="161" t="s">
        <v>248</v>
      </c>
      <c r="B31" s="165">
        <v>95069923</v>
      </c>
      <c r="C31" s="165">
        <v>60134748</v>
      </c>
      <c r="D31" s="165">
        <v>58929578</v>
      </c>
      <c r="E31" s="29">
        <f t="shared" ref="E31:E37" si="0">(D31/C31-1)*100</f>
        <v>-2.0041158233505829</v>
      </c>
      <c r="F31" s="29">
        <f t="shared" ref="F31:F37" si="1">(D31/D$37)*100</f>
        <v>67.362533209692344</v>
      </c>
      <c r="G31" s="166"/>
      <c r="H31" s="166"/>
    </row>
    <row r="32" spans="1:8" ht="12.75" customHeight="1" x14ac:dyDescent="0.2">
      <c r="A32" s="161" t="s">
        <v>527</v>
      </c>
      <c r="B32" s="165">
        <v>95872773</v>
      </c>
      <c r="C32" s="165">
        <v>27272788</v>
      </c>
      <c r="D32" s="165">
        <v>19553638</v>
      </c>
      <c r="E32" s="29">
        <f t="shared" si="0"/>
        <v>-28.303486977568994</v>
      </c>
      <c r="F32" s="29">
        <f t="shared" si="1"/>
        <v>22.351807595589811</v>
      </c>
    </row>
    <row r="33" spans="1:6" ht="12.75" customHeight="1" x14ac:dyDescent="0.2">
      <c r="A33" s="161" t="s">
        <v>247</v>
      </c>
      <c r="B33" s="165">
        <v>22278025</v>
      </c>
      <c r="C33" s="165">
        <v>5127823</v>
      </c>
      <c r="D33" s="165">
        <v>6686835</v>
      </c>
      <c r="E33" s="29">
        <f t="shared" si="0"/>
        <v>30.402999479506221</v>
      </c>
      <c r="F33" s="29">
        <f t="shared" si="1"/>
        <v>7.6437361345983694</v>
      </c>
    </row>
    <row r="34" spans="1:6" ht="12.75" customHeight="1" x14ac:dyDescent="0.2">
      <c r="A34" s="162" t="s">
        <v>246</v>
      </c>
      <c r="B34" s="165">
        <v>11697525</v>
      </c>
      <c r="C34" s="165">
        <v>2268250</v>
      </c>
      <c r="D34" s="165">
        <v>1744321</v>
      </c>
      <c r="E34" s="29">
        <f t="shared" si="0"/>
        <v>-23.098379808222202</v>
      </c>
      <c r="F34" s="29">
        <f t="shared" si="1"/>
        <v>1.9939372600099692</v>
      </c>
    </row>
    <row r="35" spans="1:6" ht="12.75" customHeight="1" x14ac:dyDescent="0.2">
      <c r="A35" s="161" t="s">
        <v>245</v>
      </c>
      <c r="B35" s="165">
        <v>3138440</v>
      </c>
      <c r="C35" s="165">
        <v>520491</v>
      </c>
      <c r="D35" s="165">
        <v>566852</v>
      </c>
      <c r="E35" s="29">
        <f t="shared" si="0"/>
        <v>8.9071665023986881</v>
      </c>
      <c r="F35" s="29">
        <f t="shared" si="1"/>
        <v>0.64796979667800314</v>
      </c>
    </row>
    <row r="36" spans="1:6" ht="12.75" customHeight="1" x14ac:dyDescent="0.2">
      <c r="A36" s="161" t="s">
        <v>244</v>
      </c>
      <c r="B36" s="165">
        <v>7528</v>
      </c>
      <c r="C36" s="165">
        <v>7201</v>
      </c>
      <c r="D36" s="165">
        <v>14</v>
      </c>
      <c r="E36" s="29">
        <f t="shared" si="0"/>
        <v>-99.805582557978056</v>
      </c>
      <c r="F36" s="29">
        <f t="shared" si="1"/>
        <v>1.6003431501506644E-5</v>
      </c>
    </row>
    <row r="37" spans="1:6" ht="12.75" customHeight="1" x14ac:dyDescent="0.2">
      <c r="A37" s="159" t="s">
        <v>12</v>
      </c>
      <c r="B37" s="164">
        <v>228064214</v>
      </c>
      <c r="C37" s="164">
        <v>95331301</v>
      </c>
      <c r="D37" s="164">
        <v>87481238</v>
      </c>
      <c r="E37" s="157">
        <f t="shared" si="0"/>
        <v>-8.2345073629069621</v>
      </c>
      <c r="F37" s="157">
        <f t="shared" si="1"/>
        <v>100</v>
      </c>
    </row>
    <row r="38" spans="1:6" ht="12.75" customHeight="1" x14ac:dyDescent="0.2">
      <c r="A38" s="256" t="s">
        <v>532</v>
      </c>
      <c r="B38" s="155"/>
      <c r="C38" s="155"/>
      <c r="D38" s="155"/>
    </row>
    <row r="39" spans="1:6" ht="12.75" customHeight="1" x14ac:dyDescent="0.2">
      <c r="A39" s="156" t="s">
        <v>243</v>
      </c>
      <c r="B39" s="155"/>
      <c r="C39" s="155"/>
      <c r="D39" s="155"/>
    </row>
    <row r="40" spans="1:6" ht="12.75" customHeight="1" x14ac:dyDescent="0.2">
      <c r="A40" s="156"/>
      <c r="B40" s="155"/>
      <c r="C40" s="155"/>
      <c r="D40" s="155"/>
    </row>
    <row r="41" spans="1:6" ht="12.75" customHeight="1" x14ac:dyDescent="0.2">
      <c r="A41" s="329" t="s">
        <v>255</v>
      </c>
      <c r="B41" s="329"/>
      <c r="C41" s="329"/>
      <c r="D41" s="329"/>
      <c r="E41" s="329"/>
      <c r="F41" s="329"/>
    </row>
    <row r="42" spans="1:6" ht="12.75" customHeight="1" x14ac:dyDescent="0.2">
      <c r="A42" s="329" t="s">
        <v>254</v>
      </c>
      <c r="B42" s="329"/>
      <c r="C42" s="329"/>
      <c r="D42" s="329"/>
      <c r="E42" s="329"/>
      <c r="F42" s="329"/>
    </row>
    <row r="44" spans="1:6" ht="12.75" customHeight="1" x14ac:dyDescent="0.2">
      <c r="A44" s="365" t="s">
        <v>253</v>
      </c>
      <c r="B44" s="371" t="s">
        <v>252</v>
      </c>
      <c r="C44" s="371"/>
      <c r="D44" s="371"/>
      <c r="E44" s="371"/>
      <c r="F44" s="371"/>
    </row>
    <row r="45" spans="1:6" ht="12.75" customHeight="1" x14ac:dyDescent="0.2">
      <c r="A45" s="366"/>
      <c r="B45" s="358">
        <v>2010</v>
      </c>
      <c r="C45" s="357" t="s">
        <v>251</v>
      </c>
      <c r="D45" s="357"/>
      <c r="E45" s="354" t="s">
        <v>250</v>
      </c>
      <c r="F45" s="363" t="s">
        <v>249</v>
      </c>
    </row>
    <row r="46" spans="1:6" ht="12.75" customHeight="1" x14ac:dyDescent="0.2">
      <c r="A46" s="367"/>
      <c r="B46" s="368"/>
      <c r="C46" s="163">
        <v>2010</v>
      </c>
      <c r="D46" s="163">
        <v>2011</v>
      </c>
      <c r="E46" s="369"/>
      <c r="F46" s="370"/>
    </row>
    <row r="47" spans="1:6" ht="12.75" customHeight="1" x14ac:dyDescent="0.2">
      <c r="A47" s="161" t="s">
        <v>248</v>
      </c>
      <c r="B47" s="160">
        <v>64537881</v>
      </c>
      <c r="C47" s="160">
        <v>41932089</v>
      </c>
      <c r="D47" s="160">
        <v>46672764</v>
      </c>
      <c r="E47" s="29">
        <f t="shared" ref="E47:E53" si="2">(D47/C47-1)*100</f>
        <v>11.305601779105267</v>
      </c>
      <c r="F47" s="29">
        <f t="shared" ref="F47:F53" si="3">(D47/D$53)*100</f>
        <v>53.642578564081376</v>
      </c>
    </row>
    <row r="48" spans="1:6" ht="12.75" customHeight="1" x14ac:dyDescent="0.2">
      <c r="A48" s="161" t="s">
        <v>527</v>
      </c>
      <c r="B48" s="160">
        <v>100427320</v>
      </c>
      <c r="C48" s="160">
        <v>29062779</v>
      </c>
      <c r="D48" s="160">
        <v>19447889</v>
      </c>
      <c r="E48" s="29">
        <f t="shared" si="2"/>
        <v>-33.083174874639489</v>
      </c>
      <c r="F48" s="29">
        <f t="shared" si="3"/>
        <v>22.352113399327152</v>
      </c>
    </row>
    <row r="49" spans="1:6" ht="12.75" customHeight="1" x14ac:dyDescent="0.2">
      <c r="A49" s="161" t="s">
        <v>247</v>
      </c>
      <c r="B49" s="160">
        <v>45178772</v>
      </c>
      <c r="C49" s="160">
        <v>10561811</v>
      </c>
      <c r="D49" s="160">
        <v>14610779</v>
      </c>
      <c r="E49" s="29">
        <f t="shared" si="2"/>
        <v>38.335925533982753</v>
      </c>
      <c r="F49" s="29">
        <f t="shared" si="3"/>
        <v>16.792660070227043</v>
      </c>
    </row>
    <row r="50" spans="1:6" ht="12.75" customHeight="1" x14ac:dyDescent="0.2">
      <c r="A50" s="162" t="s">
        <v>246</v>
      </c>
      <c r="B50" s="160">
        <v>24870956</v>
      </c>
      <c r="C50" s="160">
        <v>4292153</v>
      </c>
      <c r="D50" s="160">
        <v>3203708</v>
      </c>
      <c r="E50" s="29">
        <f t="shared" si="2"/>
        <v>-25.358951556479926</v>
      </c>
      <c r="F50" s="29">
        <f t="shared" si="3"/>
        <v>3.6821294339108781</v>
      </c>
    </row>
    <row r="51" spans="1:6" ht="12.75" customHeight="1" x14ac:dyDescent="0.2">
      <c r="A51" s="161" t="s">
        <v>245</v>
      </c>
      <c r="B51" s="160">
        <v>17199663</v>
      </c>
      <c r="C51" s="160">
        <v>2907482</v>
      </c>
      <c r="D51" s="160">
        <v>3071467</v>
      </c>
      <c r="E51" s="29">
        <f t="shared" si="2"/>
        <v>5.6401037048552594</v>
      </c>
      <c r="F51" s="29">
        <f t="shared" si="3"/>
        <v>3.5301404016801605</v>
      </c>
    </row>
    <row r="52" spans="1:6" ht="12.75" customHeight="1" x14ac:dyDescent="0.2">
      <c r="A52" s="161" t="s">
        <v>244</v>
      </c>
      <c r="B52" s="160">
        <v>33344</v>
      </c>
      <c r="C52" s="160">
        <v>32567</v>
      </c>
      <c r="D52" s="160">
        <v>329</v>
      </c>
      <c r="E52" s="29">
        <f t="shared" si="2"/>
        <v>-98.989774925538114</v>
      </c>
      <c r="F52" s="29">
        <f t="shared" si="3"/>
        <v>3.7813077339029615E-4</v>
      </c>
    </row>
    <row r="53" spans="1:6" ht="12.75" customHeight="1" x14ac:dyDescent="0.2">
      <c r="A53" s="159" t="s">
        <v>12</v>
      </c>
      <c r="B53" s="158">
        <v>252247936</v>
      </c>
      <c r="C53" s="158">
        <v>88788881</v>
      </c>
      <c r="D53" s="158">
        <v>87006936</v>
      </c>
      <c r="E53" s="157">
        <f t="shared" si="2"/>
        <v>-2.0069461174986536</v>
      </c>
      <c r="F53" s="157">
        <f t="shared" si="3"/>
        <v>100</v>
      </c>
    </row>
    <row r="54" spans="1:6" ht="12.75" customHeight="1" x14ac:dyDescent="0.2">
      <c r="A54" s="177" t="s">
        <v>533</v>
      </c>
      <c r="B54" s="155"/>
      <c r="C54" s="155"/>
      <c r="D54" s="155"/>
    </row>
    <row r="55" spans="1:6" ht="12.75" customHeight="1" x14ac:dyDescent="0.2">
      <c r="A55" s="156" t="s">
        <v>243</v>
      </c>
      <c r="B55" s="155"/>
      <c r="C55" s="155"/>
      <c r="D55" s="155"/>
    </row>
  </sheetData>
  <mergeCells count="32">
    <mergeCell ref="A41:F41"/>
    <mergeCell ref="A42:F42"/>
    <mergeCell ref="A44:A46"/>
    <mergeCell ref="B45:B46"/>
    <mergeCell ref="C45:D45"/>
    <mergeCell ref="E45:E46"/>
    <mergeCell ref="F45:F46"/>
    <mergeCell ref="B44:F44"/>
    <mergeCell ref="A14:F14"/>
    <mergeCell ref="A13:F13"/>
    <mergeCell ref="A25:F25"/>
    <mergeCell ref="A26:F26"/>
    <mergeCell ref="A28:A30"/>
    <mergeCell ref="B28:F28"/>
    <mergeCell ref="B29:B30"/>
    <mergeCell ref="C29:D29"/>
    <mergeCell ref="E29:E30"/>
    <mergeCell ref="F29:F30"/>
    <mergeCell ref="A16:A18"/>
    <mergeCell ref="B16:F16"/>
    <mergeCell ref="B17:B18"/>
    <mergeCell ref="C17:D17"/>
    <mergeCell ref="E17:E18"/>
    <mergeCell ref="F17:F18"/>
    <mergeCell ref="A1:F1"/>
    <mergeCell ref="A2:F2"/>
    <mergeCell ref="A4:A6"/>
    <mergeCell ref="B4:F4"/>
    <mergeCell ref="B5:B6"/>
    <mergeCell ref="C5:D5"/>
    <mergeCell ref="E5:E6"/>
    <mergeCell ref="F5:F6"/>
  </mergeCells>
  <printOptions horizontalCentered="1" verticalCentered="1"/>
  <pageMargins left="0.70866141732283472" right="0.70866141732283472" top="0.86614173228346458" bottom="0.74803149606299213" header="0.31496062992125984" footer="0.31496062992125984"/>
  <pageSetup scale="90" orientation="portrait" r:id="rId1"/>
  <headerFooter>
    <oddFooter>&amp;C23</oddFooter>
  </headerFooter>
  <ignoredErrors>
    <ignoredError sqref="B9:D9"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SheetLayoutView="100" workbookViewId="0">
      <selection sqref="A1:L1"/>
    </sheetView>
  </sheetViews>
  <sheetFormatPr baseColWidth="10" defaultColWidth="9.5703125" defaultRowHeight="12.75" x14ac:dyDescent="0.2"/>
  <cols>
    <col min="1" max="1" width="24.140625" style="18" customWidth="1"/>
    <col min="2" max="2" width="8.42578125" style="18" customWidth="1"/>
    <col min="3" max="5" width="9.7109375" style="18" customWidth="1"/>
    <col min="6" max="6" width="7.5703125" style="18" customWidth="1"/>
    <col min="7" max="7" width="7.85546875" style="18" customWidth="1"/>
    <col min="8" max="8" width="9.5703125" style="18" customWidth="1"/>
    <col min="9" max="9" width="9.7109375" style="18" customWidth="1"/>
    <col min="10" max="10" width="9.5703125" style="18" customWidth="1"/>
    <col min="11" max="11" width="6.85546875" style="18" customWidth="1"/>
    <col min="12" max="12" width="7.85546875" style="18" customWidth="1"/>
    <col min="13" max="246" width="11.42578125" style="18" customWidth="1"/>
    <col min="247" max="247" width="25.42578125" style="18" customWidth="1"/>
    <col min="248" max="248" width="8.42578125" style="18" customWidth="1"/>
    <col min="249" max="251" width="9.7109375" style="18" customWidth="1"/>
    <col min="252" max="252" width="7.5703125" style="18" customWidth="1"/>
    <col min="253" max="253" width="7.85546875" style="18" customWidth="1"/>
    <col min="254" max="254" width="9.5703125" style="18" customWidth="1"/>
    <col min="255" max="255" width="9.7109375" style="18" customWidth="1"/>
    <col min="256" max="16384" width="9.5703125" style="18"/>
  </cols>
  <sheetData>
    <row r="1" spans="1:12" x14ac:dyDescent="0.2">
      <c r="A1" s="329" t="s">
        <v>324</v>
      </c>
      <c r="B1" s="329"/>
      <c r="C1" s="329"/>
      <c r="D1" s="329"/>
      <c r="E1" s="329"/>
      <c r="F1" s="329"/>
      <c r="G1" s="329"/>
      <c r="H1" s="329"/>
      <c r="I1" s="329"/>
      <c r="J1" s="329"/>
      <c r="K1" s="329"/>
      <c r="L1" s="329"/>
    </row>
    <row r="2" spans="1:12" x14ac:dyDescent="0.2">
      <c r="A2" s="372" t="s">
        <v>323</v>
      </c>
      <c r="B2" s="372"/>
      <c r="C2" s="372"/>
      <c r="D2" s="372"/>
      <c r="E2" s="372"/>
      <c r="F2" s="372"/>
      <c r="G2" s="372"/>
      <c r="H2" s="372"/>
      <c r="I2" s="372"/>
      <c r="J2" s="372"/>
      <c r="K2" s="372"/>
      <c r="L2" s="372"/>
    </row>
    <row r="3" spans="1:12" x14ac:dyDescent="0.2">
      <c r="A3" s="372" t="s">
        <v>322</v>
      </c>
      <c r="B3" s="372"/>
      <c r="C3" s="372"/>
      <c r="D3" s="372"/>
      <c r="E3" s="372"/>
      <c r="F3" s="372"/>
      <c r="G3" s="372"/>
      <c r="H3" s="372"/>
      <c r="I3" s="372"/>
      <c r="J3" s="372"/>
      <c r="K3" s="372"/>
      <c r="L3" s="372"/>
    </row>
    <row r="4" spans="1:12" x14ac:dyDescent="0.2">
      <c r="A4" s="188"/>
      <c r="B4" s="188"/>
      <c r="C4" s="188"/>
      <c r="D4" s="188"/>
      <c r="E4" s="188"/>
      <c r="F4" s="188"/>
      <c r="G4" s="188"/>
      <c r="H4" s="188"/>
      <c r="I4" s="188"/>
      <c r="J4" s="188"/>
      <c r="K4" s="188"/>
      <c r="L4" s="188"/>
    </row>
    <row r="5" spans="1:12" ht="12.75" customHeight="1" x14ac:dyDescent="0.2">
      <c r="A5" s="373" t="s">
        <v>321</v>
      </c>
      <c r="B5" s="375" t="s">
        <v>320</v>
      </c>
      <c r="C5" s="378" t="s">
        <v>256</v>
      </c>
      <c r="D5" s="378"/>
      <c r="E5" s="378"/>
      <c r="F5" s="378"/>
      <c r="G5" s="378"/>
      <c r="H5" s="379" t="s">
        <v>252</v>
      </c>
      <c r="I5" s="379"/>
      <c r="J5" s="379"/>
      <c r="K5" s="379"/>
      <c r="L5" s="379"/>
    </row>
    <row r="6" spans="1:12" ht="12.75" customHeight="1" x14ac:dyDescent="0.2">
      <c r="A6" s="373"/>
      <c r="B6" s="376"/>
      <c r="C6" s="380">
        <v>2010</v>
      </c>
      <c r="D6" s="382" t="s">
        <v>251</v>
      </c>
      <c r="E6" s="382"/>
      <c r="F6" s="383" t="s">
        <v>250</v>
      </c>
      <c r="G6" s="187" t="s">
        <v>319</v>
      </c>
      <c r="H6" s="380">
        <v>2010</v>
      </c>
      <c r="I6" s="382" t="s">
        <v>251</v>
      </c>
      <c r="J6" s="382"/>
      <c r="K6" s="385" t="s">
        <v>250</v>
      </c>
      <c r="L6" s="386" t="s">
        <v>318</v>
      </c>
    </row>
    <row r="7" spans="1:12" x14ac:dyDescent="0.2">
      <c r="A7" s="374"/>
      <c r="B7" s="377"/>
      <c r="C7" s="381"/>
      <c r="D7" s="185">
        <v>2010</v>
      </c>
      <c r="E7" s="185">
        <v>2011</v>
      </c>
      <c r="F7" s="384"/>
      <c r="G7" s="186">
        <v>2011</v>
      </c>
      <c r="H7" s="381"/>
      <c r="I7" s="185">
        <v>2010</v>
      </c>
      <c r="J7" s="185">
        <v>2011</v>
      </c>
      <c r="K7" s="377"/>
      <c r="L7" s="387"/>
    </row>
    <row r="8" spans="1:12" x14ac:dyDescent="0.2">
      <c r="A8" s="177" t="s">
        <v>317</v>
      </c>
      <c r="B8" s="177" t="s">
        <v>316</v>
      </c>
      <c r="C8" s="183">
        <v>83968497</v>
      </c>
      <c r="D8" s="183">
        <v>52790698</v>
      </c>
      <c r="E8" s="183">
        <v>50322095</v>
      </c>
      <c r="F8" s="181">
        <f t="shared" ref="F8:F27" si="0">(E8/D8-1)*100</f>
        <v>-4.6762082971511409</v>
      </c>
      <c r="G8" s="181">
        <f t="shared" ref="G8:G35" si="1">(E8/E$35)*100</f>
        <v>85.393611676635459</v>
      </c>
      <c r="H8" s="183">
        <v>40326580</v>
      </c>
      <c r="I8" s="183">
        <v>25530125</v>
      </c>
      <c r="J8" s="183">
        <v>24263203</v>
      </c>
      <c r="K8" s="181">
        <f t="shared" ref="K8:K27" si="2">(J8/I8-1)*100</f>
        <v>-4.9624590557233894</v>
      </c>
      <c r="L8" s="181">
        <f t="shared" ref="L8:L35" si="3">(J8/J$35)*100</f>
        <v>51.985785542934636</v>
      </c>
    </row>
    <row r="9" spans="1:12" x14ac:dyDescent="0.2">
      <c r="A9" s="177" t="s">
        <v>315</v>
      </c>
      <c r="B9" s="177" t="s">
        <v>314</v>
      </c>
      <c r="C9" s="183">
        <v>6156159</v>
      </c>
      <c r="D9" s="183">
        <v>4406081</v>
      </c>
      <c r="E9" s="183">
        <v>6389213</v>
      </c>
      <c r="F9" s="181">
        <f t="shared" si="0"/>
        <v>45.008977365599947</v>
      </c>
      <c r="G9" s="181">
        <f t="shared" si="1"/>
        <v>10.842115652007553</v>
      </c>
      <c r="H9" s="183">
        <v>18684039</v>
      </c>
      <c r="I9" s="183">
        <v>13536820</v>
      </c>
      <c r="J9" s="183">
        <v>19891408</v>
      </c>
      <c r="K9" s="181">
        <f t="shared" si="2"/>
        <v>46.942989564757468</v>
      </c>
      <c r="L9" s="181">
        <f t="shared" si="3"/>
        <v>42.618877253551986</v>
      </c>
    </row>
    <row r="10" spans="1:12" x14ac:dyDescent="0.2">
      <c r="A10" s="177" t="s">
        <v>313</v>
      </c>
      <c r="B10" s="177" t="s">
        <v>312</v>
      </c>
      <c r="C10" s="183">
        <v>957775</v>
      </c>
      <c r="D10" s="183">
        <v>391490</v>
      </c>
      <c r="E10" s="183">
        <v>400299</v>
      </c>
      <c r="F10" s="181">
        <f t="shared" si="0"/>
        <v>2.2501213313239177</v>
      </c>
      <c r="G10" s="181">
        <f t="shared" si="1"/>
        <v>0.67928366973881937</v>
      </c>
      <c r="H10" s="183">
        <v>2565575</v>
      </c>
      <c r="I10" s="183">
        <v>1061654</v>
      </c>
      <c r="J10" s="183">
        <v>1150801</v>
      </c>
      <c r="K10" s="181">
        <f t="shared" si="2"/>
        <v>8.3969918636391796</v>
      </c>
      <c r="L10" s="181">
        <f t="shared" si="3"/>
        <v>2.4656799841552131</v>
      </c>
    </row>
    <row r="11" spans="1:12" x14ac:dyDescent="0.2">
      <c r="A11" s="177" t="s">
        <v>311</v>
      </c>
      <c r="B11" s="177" t="s">
        <v>310</v>
      </c>
      <c r="C11" s="183">
        <v>1272534</v>
      </c>
      <c r="D11" s="183">
        <v>1070426</v>
      </c>
      <c r="E11" s="183">
        <v>1073531</v>
      </c>
      <c r="F11" s="181">
        <f t="shared" si="0"/>
        <v>0.29007142950563392</v>
      </c>
      <c r="G11" s="181">
        <f t="shared" si="1"/>
        <v>1.8217184585981594</v>
      </c>
      <c r="H11" s="183">
        <v>1080634</v>
      </c>
      <c r="I11" s="183">
        <v>870833</v>
      </c>
      <c r="J11" s="183">
        <v>1013051</v>
      </c>
      <c r="K11" s="181">
        <f t="shared" si="2"/>
        <v>16.331259839716683</v>
      </c>
      <c r="L11" s="181">
        <f t="shared" si="3"/>
        <v>2.1705399748769967</v>
      </c>
    </row>
    <row r="12" spans="1:12" x14ac:dyDescent="0.2">
      <c r="A12" s="177" t="s">
        <v>309</v>
      </c>
      <c r="B12" s="177" t="s">
        <v>308</v>
      </c>
      <c r="C12" s="183">
        <v>904010</v>
      </c>
      <c r="D12" s="183">
        <v>619978</v>
      </c>
      <c r="E12" s="183">
        <v>421213</v>
      </c>
      <c r="F12" s="181">
        <f t="shared" si="0"/>
        <v>-32.060008580949649</v>
      </c>
      <c r="G12" s="181">
        <f t="shared" si="1"/>
        <v>0.71477348777213368</v>
      </c>
      <c r="H12" s="183">
        <v>588065</v>
      </c>
      <c r="I12" s="183">
        <v>337120</v>
      </c>
      <c r="J12" s="183">
        <v>239756</v>
      </c>
      <c r="K12" s="181">
        <f t="shared" si="2"/>
        <v>-28.88111058376839</v>
      </c>
      <c r="L12" s="181">
        <f t="shared" si="3"/>
        <v>0.5136957391252851</v>
      </c>
    </row>
    <row r="13" spans="1:12" x14ac:dyDescent="0.2">
      <c r="A13" s="177" t="s">
        <v>307</v>
      </c>
      <c r="B13" s="177" t="s">
        <v>306</v>
      </c>
      <c r="C13" s="183">
        <v>5049</v>
      </c>
      <c r="D13" s="183">
        <v>1215</v>
      </c>
      <c r="E13" s="183">
        <v>302622</v>
      </c>
      <c r="F13" s="184">
        <f t="shared" si="0"/>
        <v>24807.160493827159</v>
      </c>
      <c r="G13" s="181">
        <f t="shared" si="1"/>
        <v>0.51353159189431152</v>
      </c>
      <c r="H13" s="183">
        <v>9795</v>
      </c>
      <c r="I13" s="183">
        <v>1782</v>
      </c>
      <c r="J13" s="183">
        <v>81037</v>
      </c>
      <c r="K13" s="184">
        <f t="shared" si="2"/>
        <v>4447.5308641975307</v>
      </c>
      <c r="L13" s="181">
        <f t="shared" si="3"/>
        <v>0.17362802854358486</v>
      </c>
    </row>
    <row r="14" spans="1:12" x14ac:dyDescent="0.2">
      <c r="A14" s="177" t="s">
        <v>305</v>
      </c>
      <c r="B14" s="177" t="s">
        <v>304</v>
      </c>
      <c r="C14" s="183">
        <v>789861</v>
      </c>
      <c r="D14" s="183">
        <v>633371</v>
      </c>
      <c r="E14" s="183">
        <v>9518</v>
      </c>
      <c r="F14" s="181">
        <f t="shared" si="0"/>
        <v>-98.497247268978214</v>
      </c>
      <c r="G14" s="181">
        <f t="shared" si="1"/>
        <v>1.6151481688872777E-2</v>
      </c>
      <c r="H14" s="183">
        <v>619181</v>
      </c>
      <c r="I14" s="183">
        <v>472470</v>
      </c>
      <c r="J14" s="183">
        <v>13057</v>
      </c>
      <c r="K14" s="181">
        <f t="shared" si="2"/>
        <v>-97.236438292378352</v>
      </c>
      <c r="L14" s="181">
        <f t="shared" si="3"/>
        <v>2.7975630498335177E-2</v>
      </c>
    </row>
    <row r="15" spans="1:12" x14ac:dyDescent="0.2">
      <c r="A15" s="177" t="s">
        <v>518</v>
      </c>
      <c r="B15" s="177" t="s">
        <v>303</v>
      </c>
      <c r="C15" s="183">
        <v>79198</v>
      </c>
      <c r="D15" s="183">
        <v>12586</v>
      </c>
      <c r="E15" s="183">
        <v>2766</v>
      </c>
      <c r="F15" s="181">
        <f t="shared" si="0"/>
        <v>-78.023200381376128</v>
      </c>
      <c r="G15" s="181">
        <f t="shared" si="1"/>
        <v>4.6937380070836421E-3</v>
      </c>
      <c r="H15" s="183">
        <v>131518</v>
      </c>
      <c r="I15" s="183">
        <v>33489</v>
      </c>
      <c r="J15" s="183">
        <v>6070</v>
      </c>
      <c r="K15" s="181">
        <f t="shared" si="2"/>
        <v>-81.874645405954197</v>
      </c>
      <c r="L15" s="181">
        <f t="shared" si="3"/>
        <v>1.3005443603040094E-2</v>
      </c>
    </row>
    <row r="16" spans="1:12" x14ac:dyDescent="0.2">
      <c r="A16" s="177" t="s">
        <v>302</v>
      </c>
      <c r="B16" s="177" t="s">
        <v>301</v>
      </c>
      <c r="C16" s="183">
        <v>5780</v>
      </c>
      <c r="D16" s="183">
        <v>1830</v>
      </c>
      <c r="E16" s="183">
        <v>1562</v>
      </c>
      <c r="F16" s="181">
        <f t="shared" si="0"/>
        <v>-14.644808743169403</v>
      </c>
      <c r="G16" s="181">
        <f t="shared" si="1"/>
        <v>2.6506213908404365E-3</v>
      </c>
      <c r="H16" s="183">
        <v>13819</v>
      </c>
      <c r="I16" s="183">
        <v>3750</v>
      </c>
      <c r="J16" s="183">
        <v>4389</v>
      </c>
      <c r="K16" s="181">
        <f t="shared" si="2"/>
        <v>17.04000000000001</v>
      </c>
      <c r="L16" s="181">
        <f t="shared" si="3"/>
        <v>9.4037713301059252E-3</v>
      </c>
    </row>
    <row r="17" spans="1:12" x14ac:dyDescent="0.2">
      <c r="A17" s="177" t="s">
        <v>300</v>
      </c>
      <c r="B17" s="177" t="s">
        <v>299</v>
      </c>
      <c r="C17" s="183">
        <v>1357</v>
      </c>
      <c r="D17" s="183">
        <v>957</v>
      </c>
      <c r="E17" s="183">
        <v>1170</v>
      </c>
      <c r="F17" s="181">
        <f t="shared" si="0"/>
        <v>22.257053291536046</v>
      </c>
      <c r="G17" s="181">
        <f t="shared" si="1"/>
        <v>1.9854206320635793E-3</v>
      </c>
      <c r="H17" s="183">
        <v>3370</v>
      </c>
      <c r="I17" s="183">
        <v>1705</v>
      </c>
      <c r="J17" s="183">
        <v>2280</v>
      </c>
      <c r="K17" s="181">
        <f t="shared" si="2"/>
        <v>33.724340175953074</v>
      </c>
      <c r="L17" s="181">
        <f t="shared" si="3"/>
        <v>4.8850760156394423E-3</v>
      </c>
    </row>
    <row r="18" spans="1:12" x14ac:dyDescent="0.2">
      <c r="A18" s="177" t="s">
        <v>298</v>
      </c>
      <c r="B18" s="177" t="s">
        <v>297</v>
      </c>
      <c r="C18" s="183">
        <v>9681</v>
      </c>
      <c r="D18" s="183">
        <v>2031</v>
      </c>
      <c r="E18" s="183">
        <v>1450</v>
      </c>
      <c r="F18" s="181">
        <f t="shared" si="0"/>
        <v>-28.606597735105854</v>
      </c>
      <c r="G18" s="181">
        <f t="shared" si="1"/>
        <v>2.4605640311899058E-3</v>
      </c>
      <c r="H18" s="183">
        <v>10743</v>
      </c>
      <c r="I18" s="183">
        <v>2751</v>
      </c>
      <c r="J18" s="183">
        <v>1982</v>
      </c>
      <c r="K18" s="181">
        <f t="shared" si="2"/>
        <v>-27.95347146492184</v>
      </c>
      <c r="L18" s="181">
        <f t="shared" si="3"/>
        <v>4.2465880100865678E-3</v>
      </c>
    </row>
    <row r="19" spans="1:12" x14ac:dyDescent="0.2">
      <c r="A19" s="177" t="s">
        <v>296</v>
      </c>
      <c r="B19" s="177" t="s">
        <v>295</v>
      </c>
      <c r="C19" s="183">
        <v>1426</v>
      </c>
      <c r="D19" s="183">
        <v>369</v>
      </c>
      <c r="E19" s="183">
        <v>594</v>
      </c>
      <c r="F19" s="181">
        <f t="shared" si="0"/>
        <v>60.975609756097569</v>
      </c>
      <c r="G19" s="181">
        <f t="shared" si="1"/>
        <v>1.0079827824322788E-3</v>
      </c>
      <c r="H19" s="183">
        <v>3147</v>
      </c>
      <c r="I19" s="183">
        <v>777</v>
      </c>
      <c r="J19" s="183">
        <v>1352</v>
      </c>
      <c r="K19" s="181">
        <f t="shared" si="2"/>
        <v>74.002574002573994</v>
      </c>
      <c r="L19" s="181">
        <f t="shared" si="3"/>
        <v>2.8967643741861955E-3</v>
      </c>
    </row>
    <row r="20" spans="1:12" x14ac:dyDescent="0.2">
      <c r="A20" s="177" t="s">
        <v>294</v>
      </c>
      <c r="B20" s="177" t="s">
        <v>293</v>
      </c>
      <c r="C20" s="183">
        <v>6120</v>
      </c>
      <c r="D20" s="183">
        <v>2295</v>
      </c>
      <c r="E20" s="183">
        <v>1050</v>
      </c>
      <c r="F20" s="181">
        <f t="shared" si="0"/>
        <v>-54.248366013071902</v>
      </c>
      <c r="G20" s="181">
        <f t="shared" si="1"/>
        <v>1.7817877467237249E-3</v>
      </c>
      <c r="H20" s="183">
        <v>7104</v>
      </c>
      <c r="I20" s="183">
        <v>2201</v>
      </c>
      <c r="J20" s="183">
        <v>1141</v>
      </c>
      <c r="K20" s="181">
        <f t="shared" si="2"/>
        <v>-48.159927305770097</v>
      </c>
      <c r="L20" s="181">
        <f t="shared" si="3"/>
        <v>2.444680585019563E-3</v>
      </c>
    </row>
    <row r="21" spans="1:12" x14ac:dyDescent="0.2">
      <c r="A21" s="177" t="s">
        <v>292</v>
      </c>
      <c r="B21" s="177" t="s">
        <v>291</v>
      </c>
      <c r="C21" s="183">
        <v>789025</v>
      </c>
      <c r="D21" s="183">
        <v>199525</v>
      </c>
      <c r="E21" s="183">
        <v>1000</v>
      </c>
      <c r="F21" s="181">
        <f t="shared" si="0"/>
        <v>-99.498809672973309</v>
      </c>
      <c r="G21" s="181">
        <f t="shared" si="1"/>
        <v>1.6969407111654523E-3</v>
      </c>
      <c r="H21" s="183">
        <v>213338</v>
      </c>
      <c r="I21" s="183">
        <v>69260</v>
      </c>
      <c r="J21" s="183">
        <v>860</v>
      </c>
      <c r="K21" s="181">
        <f t="shared" si="2"/>
        <v>-98.758302050245447</v>
      </c>
      <c r="L21" s="181">
        <f t="shared" si="3"/>
        <v>1.8426163918640003E-3</v>
      </c>
    </row>
    <row r="22" spans="1:12" x14ac:dyDescent="0.2">
      <c r="A22" s="177" t="s">
        <v>290</v>
      </c>
      <c r="B22" s="177" t="s">
        <v>289</v>
      </c>
      <c r="C22" s="183">
        <v>1391</v>
      </c>
      <c r="D22" s="183">
        <v>359</v>
      </c>
      <c r="E22" s="183">
        <v>658</v>
      </c>
      <c r="F22" s="181">
        <f t="shared" si="0"/>
        <v>83.28690807799444</v>
      </c>
      <c r="G22" s="181">
        <f t="shared" si="1"/>
        <v>1.1165869879468677E-3</v>
      </c>
      <c r="H22" s="183">
        <v>11113</v>
      </c>
      <c r="I22" s="183">
        <v>4154</v>
      </c>
      <c r="J22" s="183">
        <v>694</v>
      </c>
      <c r="K22" s="181">
        <f t="shared" si="2"/>
        <v>-83.293211362542124</v>
      </c>
      <c r="L22" s="181">
        <f t="shared" si="3"/>
        <v>1.4869485766902514E-3</v>
      </c>
    </row>
    <row r="23" spans="1:12" x14ac:dyDescent="0.2">
      <c r="A23" s="177" t="s">
        <v>288</v>
      </c>
      <c r="B23" s="177" t="s">
        <v>287</v>
      </c>
      <c r="C23" s="183">
        <v>1270</v>
      </c>
      <c r="D23" s="183">
        <v>720</v>
      </c>
      <c r="E23" s="183">
        <v>520</v>
      </c>
      <c r="F23" s="181">
        <f t="shared" si="0"/>
        <v>-27.777777777777779</v>
      </c>
      <c r="G23" s="181">
        <f t="shared" si="1"/>
        <v>8.8240916980603524E-4</v>
      </c>
      <c r="H23" s="183">
        <v>1532</v>
      </c>
      <c r="I23" s="183">
        <v>982</v>
      </c>
      <c r="J23" s="183">
        <v>600</v>
      </c>
      <c r="K23" s="181">
        <f t="shared" si="2"/>
        <v>-38.900203665987775</v>
      </c>
      <c r="L23" s="181">
        <f t="shared" si="3"/>
        <v>1.2855463199051163E-3</v>
      </c>
    </row>
    <row r="24" spans="1:12" x14ac:dyDescent="0.2">
      <c r="A24" s="177" t="s">
        <v>286</v>
      </c>
      <c r="B24" s="177" t="s">
        <v>285</v>
      </c>
      <c r="C24" s="183">
        <v>143</v>
      </c>
      <c r="D24" s="183">
        <v>17</v>
      </c>
      <c r="E24" s="183">
        <v>135</v>
      </c>
      <c r="F24" s="181">
        <f t="shared" si="0"/>
        <v>694.11764705882354</v>
      </c>
      <c r="G24" s="181">
        <f t="shared" si="1"/>
        <v>2.290869960073361E-4</v>
      </c>
      <c r="H24" s="183">
        <v>798</v>
      </c>
      <c r="I24" s="183">
        <v>72</v>
      </c>
      <c r="J24" s="183">
        <v>391</v>
      </c>
      <c r="K24" s="181">
        <f t="shared" si="2"/>
        <v>443.05555555555554</v>
      </c>
      <c r="L24" s="181">
        <f t="shared" si="3"/>
        <v>8.3774768513816757E-4</v>
      </c>
    </row>
    <row r="25" spans="1:12" x14ac:dyDescent="0.2">
      <c r="A25" s="177" t="s">
        <v>284</v>
      </c>
      <c r="B25" s="177" t="s">
        <v>283</v>
      </c>
      <c r="C25" s="183">
        <v>117022</v>
      </c>
      <c r="D25" s="183">
        <v>6</v>
      </c>
      <c r="E25" s="183">
        <v>78</v>
      </c>
      <c r="F25" s="184">
        <f t="shared" si="0"/>
        <v>1200</v>
      </c>
      <c r="G25" s="181">
        <f t="shared" si="1"/>
        <v>1.3236137547090529E-4</v>
      </c>
      <c r="H25" s="183">
        <v>259778</v>
      </c>
      <c r="I25" s="183">
        <v>24</v>
      </c>
      <c r="J25" s="183">
        <v>300</v>
      </c>
      <c r="K25" s="184">
        <f t="shared" si="2"/>
        <v>1150</v>
      </c>
      <c r="L25" s="181">
        <f t="shared" si="3"/>
        <v>6.4277315995255816E-4</v>
      </c>
    </row>
    <row r="26" spans="1:12" x14ac:dyDescent="0.2">
      <c r="A26" s="177" t="s">
        <v>282</v>
      </c>
      <c r="B26" s="177" t="s">
        <v>281</v>
      </c>
      <c r="C26" s="183">
        <v>186</v>
      </c>
      <c r="D26" s="183">
        <v>15</v>
      </c>
      <c r="E26" s="183">
        <v>17</v>
      </c>
      <c r="F26" s="181">
        <f t="shared" si="0"/>
        <v>13.33333333333333</v>
      </c>
      <c r="G26" s="181">
        <f t="shared" si="1"/>
        <v>2.8847992089812689E-5</v>
      </c>
      <c r="H26" s="183">
        <v>403</v>
      </c>
      <c r="I26" s="183">
        <v>24</v>
      </c>
      <c r="J26" s="183">
        <v>125</v>
      </c>
      <c r="K26" s="181">
        <f t="shared" si="2"/>
        <v>420.83333333333331</v>
      </c>
      <c r="L26" s="181">
        <f t="shared" si="3"/>
        <v>2.6782214998023258E-4</v>
      </c>
    </row>
    <row r="27" spans="1:12" x14ac:dyDescent="0.2">
      <c r="A27" s="177" t="s">
        <v>280</v>
      </c>
      <c r="B27" s="177" t="s">
        <v>279</v>
      </c>
      <c r="C27" s="183">
        <v>622</v>
      </c>
      <c r="D27" s="183">
        <v>339</v>
      </c>
      <c r="E27" s="183">
        <v>52</v>
      </c>
      <c r="F27" s="181">
        <f t="shared" si="0"/>
        <v>-84.660766961651916</v>
      </c>
      <c r="G27" s="181">
        <f t="shared" si="1"/>
        <v>8.8240916980603532E-5</v>
      </c>
      <c r="H27" s="183">
        <v>1789</v>
      </c>
      <c r="I27" s="183">
        <v>1221</v>
      </c>
      <c r="J27" s="183">
        <v>100</v>
      </c>
      <c r="K27" s="181">
        <f t="shared" si="2"/>
        <v>-91.809991809991814</v>
      </c>
      <c r="L27" s="181">
        <f t="shared" si="3"/>
        <v>2.1425771998418605E-4</v>
      </c>
    </row>
    <row r="28" spans="1:12" x14ac:dyDescent="0.2">
      <c r="A28" s="177" t="s">
        <v>278</v>
      </c>
      <c r="B28" s="177" t="s">
        <v>277</v>
      </c>
      <c r="C28" s="183">
        <v>198</v>
      </c>
      <c r="D28" s="182">
        <v>0</v>
      </c>
      <c r="E28" s="183">
        <v>20</v>
      </c>
      <c r="F28" s="182">
        <v>0</v>
      </c>
      <c r="G28" s="181">
        <f t="shared" si="1"/>
        <v>3.3938814223309048E-5</v>
      </c>
      <c r="H28" s="183">
        <v>872</v>
      </c>
      <c r="I28" s="183">
        <v>0</v>
      </c>
      <c r="J28" s="183">
        <v>80</v>
      </c>
      <c r="K28" s="183">
        <v>0</v>
      </c>
      <c r="L28" s="181">
        <f t="shared" si="3"/>
        <v>1.7140617598734886E-4</v>
      </c>
    </row>
    <row r="29" spans="1:12" x14ac:dyDescent="0.2">
      <c r="A29" s="177" t="s">
        <v>276</v>
      </c>
      <c r="B29" s="177" t="s">
        <v>275</v>
      </c>
      <c r="C29" s="183">
        <v>130</v>
      </c>
      <c r="D29" s="183">
        <v>34</v>
      </c>
      <c r="E29" s="183">
        <v>12</v>
      </c>
      <c r="F29" s="181">
        <f>(E29/D29-1)*100</f>
        <v>-64.705882352941174</v>
      </c>
      <c r="G29" s="181">
        <f t="shared" si="1"/>
        <v>2.0363288533985429E-5</v>
      </c>
      <c r="H29" s="183">
        <v>780</v>
      </c>
      <c r="I29" s="183">
        <v>204</v>
      </c>
      <c r="J29" s="183">
        <v>72</v>
      </c>
      <c r="K29" s="181">
        <f>(J29/I29-1)*100</f>
        <v>-64.705882352941174</v>
      </c>
      <c r="L29" s="181">
        <f t="shared" si="3"/>
        <v>1.5426555838861397E-4</v>
      </c>
    </row>
    <row r="30" spans="1:12" x14ac:dyDescent="0.2">
      <c r="A30" s="177" t="s">
        <v>274</v>
      </c>
      <c r="B30" s="177" t="s">
        <v>273</v>
      </c>
      <c r="C30" s="183">
        <v>44</v>
      </c>
      <c r="D30" s="183">
        <v>0</v>
      </c>
      <c r="E30" s="183">
        <v>3</v>
      </c>
      <c r="F30" s="182">
        <v>0</v>
      </c>
      <c r="G30" s="181">
        <f t="shared" si="1"/>
        <v>5.0908221334963572E-6</v>
      </c>
      <c r="H30" s="183">
        <v>275</v>
      </c>
      <c r="I30" s="183">
        <v>0</v>
      </c>
      <c r="J30" s="183">
        <v>15</v>
      </c>
      <c r="K30" s="182">
        <v>0</v>
      </c>
      <c r="L30" s="181">
        <f t="shared" si="3"/>
        <v>3.2138657997627911E-5</v>
      </c>
    </row>
    <row r="31" spans="1:12" x14ac:dyDescent="0.2">
      <c r="A31" s="177" t="s">
        <v>272</v>
      </c>
      <c r="B31" s="177" t="s">
        <v>271</v>
      </c>
      <c r="C31" s="183">
        <v>225</v>
      </c>
      <c r="D31" s="183">
        <v>120</v>
      </c>
      <c r="E31" s="182">
        <v>0</v>
      </c>
      <c r="F31" s="182">
        <v>0</v>
      </c>
      <c r="G31" s="181">
        <f t="shared" si="1"/>
        <v>0</v>
      </c>
      <c r="H31" s="183">
        <v>404</v>
      </c>
      <c r="I31" s="183">
        <v>214</v>
      </c>
      <c r="J31" s="183">
        <v>0</v>
      </c>
      <c r="K31" s="182">
        <v>0</v>
      </c>
      <c r="L31" s="181">
        <f t="shared" si="3"/>
        <v>0</v>
      </c>
    </row>
    <row r="32" spans="1:12" x14ac:dyDescent="0.2">
      <c r="A32" s="177" t="s">
        <v>270</v>
      </c>
      <c r="B32" s="177" t="s">
        <v>269</v>
      </c>
      <c r="C32" s="183">
        <v>105</v>
      </c>
      <c r="D32" s="183">
        <v>36</v>
      </c>
      <c r="E32" s="182">
        <v>0</v>
      </c>
      <c r="F32" s="182">
        <v>0</v>
      </c>
      <c r="G32" s="181">
        <f t="shared" si="1"/>
        <v>0</v>
      </c>
      <c r="H32" s="183">
        <v>145</v>
      </c>
      <c r="I32" s="183">
        <v>54</v>
      </c>
      <c r="J32" s="183">
        <v>0</v>
      </c>
      <c r="K32" s="182">
        <v>0</v>
      </c>
      <c r="L32" s="181">
        <f t="shared" si="3"/>
        <v>0</v>
      </c>
    </row>
    <row r="33" spans="1:12" x14ac:dyDescent="0.2">
      <c r="A33" s="177" t="s">
        <v>268</v>
      </c>
      <c r="B33" s="177" t="s">
        <v>267</v>
      </c>
      <c r="C33" s="183">
        <v>29</v>
      </c>
      <c r="D33" s="183">
        <v>29</v>
      </c>
      <c r="E33" s="182">
        <v>0</v>
      </c>
      <c r="F33" s="182">
        <v>0</v>
      </c>
      <c r="G33" s="181">
        <f t="shared" si="1"/>
        <v>0</v>
      </c>
      <c r="H33" s="183">
        <v>59</v>
      </c>
      <c r="I33" s="183">
        <v>59</v>
      </c>
      <c r="J33" s="183">
        <v>0</v>
      </c>
      <c r="K33" s="182">
        <v>0</v>
      </c>
      <c r="L33" s="181">
        <f t="shared" si="3"/>
        <v>0</v>
      </c>
    </row>
    <row r="34" spans="1:12" x14ac:dyDescent="0.2">
      <c r="A34" s="177" t="s">
        <v>266</v>
      </c>
      <c r="B34" s="177" t="s">
        <v>265</v>
      </c>
      <c r="C34" s="183">
        <v>2086</v>
      </c>
      <c r="D34" s="183">
        <v>221</v>
      </c>
      <c r="E34" s="182">
        <v>0</v>
      </c>
      <c r="F34" s="182">
        <v>0</v>
      </c>
      <c r="G34" s="181">
        <f t="shared" si="1"/>
        <v>0</v>
      </c>
      <c r="H34" s="183">
        <v>3025</v>
      </c>
      <c r="I34" s="183">
        <v>344</v>
      </c>
      <c r="J34" s="183">
        <v>0</v>
      </c>
      <c r="K34" s="182">
        <v>0</v>
      </c>
      <c r="L34" s="181">
        <f t="shared" si="3"/>
        <v>0</v>
      </c>
    </row>
    <row r="35" spans="1:12" x14ac:dyDescent="0.2">
      <c r="A35" s="180" t="s">
        <v>264</v>
      </c>
      <c r="B35" s="180"/>
      <c r="C35" s="179">
        <v>95069923</v>
      </c>
      <c r="D35" s="179">
        <v>60134748</v>
      </c>
      <c r="E35" s="179">
        <v>58929578</v>
      </c>
      <c r="F35" s="178">
        <f>(E35/D35-1)*100</f>
        <v>-2.0041158233505829</v>
      </c>
      <c r="G35" s="178">
        <f t="shared" si="1"/>
        <v>100</v>
      </c>
      <c r="H35" s="179">
        <v>64537881</v>
      </c>
      <c r="I35" s="179">
        <v>41932089</v>
      </c>
      <c r="J35" s="179">
        <v>46672764</v>
      </c>
      <c r="K35" s="178">
        <f>(J35/I35-1)*100</f>
        <v>11.305601779105267</v>
      </c>
      <c r="L35" s="178">
        <f t="shared" si="3"/>
        <v>100</v>
      </c>
    </row>
    <row r="36" spans="1:12" x14ac:dyDescent="0.2">
      <c r="A36" s="177" t="s">
        <v>533</v>
      </c>
      <c r="B36" s="177"/>
    </row>
    <row r="37" spans="1:12" x14ac:dyDescent="0.2">
      <c r="A37" s="176" t="s">
        <v>243</v>
      </c>
      <c r="B37" s="176"/>
    </row>
  </sheetData>
  <mergeCells count="14">
    <mergeCell ref="H6:H7"/>
    <mergeCell ref="I6:J6"/>
    <mergeCell ref="K6:K7"/>
    <mergeCell ref="L6:L7"/>
    <mergeCell ref="A1:L1"/>
    <mergeCell ref="A2:L2"/>
    <mergeCell ref="A3:L3"/>
    <mergeCell ref="A5:A7"/>
    <mergeCell ref="B5:B7"/>
    <mergeCell ref="C5:G5"/>
    <mergeCell ref="H5:L5"/>
    <mergeCell ref="C6:C7"/>
    <mergeCell ref="D6:E6"/>
    <mergeCell ref="F6:F7"/>
  </mergeCells>
  <printOptions horizontalCentered="1" verticalCentered="1"/>
  <pageMargins left="0.82677165354330717" right="0.70866141732283472" top="0.74803149606299213" bottom="0.74803149606299213" header="0.31496062992125984" footer="0.31496062992125984"/>
  <pageSetup scale="90" orientation="landscape" r:id="rId1"/>
  <headerFooter>
    <oddFooter>&amp;C24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SheetLayoutView="100" workbookViewId="0">
      <selection sqref="A1:L1"/>
    </sheetView>
  </sheetViews>
  <sheetFormatPr baseColWidth="10" defaultColWidth="6.5703125" defaultRowHeight="12.75" x14ac:dyDescent="0.2"/>
  <cols>
    <col min="1" max="1" width="23.28515625" style="189" customWidth="1"/>
    <col min="2" max="2" width="8.42578125" style="189" customWidth="1"/>
    <col min="3" max="3" width="10.7109375" style="189" customWidth="1"/>
    <col min="4" max="5" width="10" style="189" customWidth="1"/>
    <col min="6" max="6" width="6.7109375" style="189" customWidth="1"/>
    <col min="7" max="7" width="7" style="189" customWidth="1"/>
    <col min="8" max="8" width="10.7109375" style="189" customWidth="1"/>
    <col min="9" max="10" width="9.5703125" style="189" customWidth="1"/>
    <col min="11" max="11" width="6.5703125" style="189" customWidth="1"/>
    <col min="12" max="12" width="8.28515625" style="189" customWidth="1"/>
    <col min="13" max="245" width="11.42578125" style="189" customWidth="1"/>
    <col min="246" max="246" width="24.7109375" style="189" customWidth="1"/>
    <col min="247" max="247" width="8.42578125" style="189" customWidth="1"/>
    <col min="248" max="248" width="10.85546875" style="189" customWidth="1"/>
    <col min="249" max="250" width="10" style="189" customWidth="1"/>
    <col min="251" max="251" width="6.7109375" style="189" customWidth="1"/>
    <col min="252" max="252" width="7" style="189" customWidth="1"/>
    <col min="253" max="253" width="10.7109375" style="189" customWidth="1"/>
    <col min="254" max="255" width="9.5703125" style="189" customWidth="1"/>
    <col min="256" max="16384" width="6.5703125" style="189"/>
  </cols>
  <sheetData>
    <row r="1" spans="1:12" x14ac:dyDescent="0.2">
      <c r="A1" s="388" t="s">
        <v>398</v>
      </c>
      <c r="B1" s="388"/>
      <c r="C1" s="388"/>
      <c r="D1" s="388"/>
      <c r="E1" s="388"/>
      <c r="F1" s="388"/>
      <c r="G1" s="388"/>
      <c r="H1" s="388"/>
      <c r="I1" s="388"/>
      <c r="J1" s="388"/>
      <c r="K1" s="388"/>
      <c r="L1" s="388"/>
    </row>
    <row r="2" spans="1:12" x14ac:dyDescent="0.2">
      <c r="A2" s="372" t="s">
        <v>397</v>
      </c>
      <c r="B2" s="372"/>
      <c r="C2" s="372"/>
      <c r="D2" s="372"/>
      <c r="E2" s="372"/>
      <c r="F2" s="372"/>
      <c r="G2" s="372"/>
      <c r="H2" s="372"/>
      <c r="I2" s="372"/>
      <c r="J2" s="372"/>
      <c r="K2" s="372"/>
      <c r="L2" s="372"/>
    </row>
    <row r="3" spans="1:12" x14ac:dyDescent="0.2">
      <c r="A3" s="372" t="s">
        <v>396</v>
      </c>
      <c r="B3" s="372"/>
      <c r="C3" s="372"/>
      <c r="D3" s="372"/>
      <c r="E3" s="372"/>
      <c r="F3" s="372"/>
      <c r="G3" s="372"/>
      <c r="H3" s="372"/>
      <c r="I3" s="372"/>
      <c r="J3" s="372"/>
      <c r="K3" s="372"/>
      <c r="L3" s="372"/>
    </row>
    <row r="4" spans="1:12" x14ac:dyDescent="0.2">
      <c r="A4" s="199"/>
      <c r="B4" s="199"/>
      <c r="C4" s="200"/>
      <c r="D4" s="199"/>
      <c r="E4" s="199"/>
      <c r="F4" s="199"/>
      <c r="G4" s="199"/>
      <c r="H4" s="200"/>
      <c r="I4" s="199"/>
      <c r="J4" s="199"/>
      <c r="K4" s="199"/>
      <c r="L4" s="199"/>
    </row>
    <row r="5" spans="1:12" ht="12.75" customHeight="1" x14ac:dyDescent="0.2">
      <c r="A5" s="375" t="s">
        <v>321</v>
      </c>
      <c r="B5" s="375" t="s">
        <v>395</v>
      </c>
      <c r="C5" s="391" t="s">
        <v>256</v>
      </c>
      <c r="D5" s="391"/>
      <c r="E5" s="391"/>
      <c r="F5" s="391"/>
      <c r="G5" s="391"/>
      <c r="H5" s="391" t="s">
        <v>252</v>
      </c>
      <c r="I5" s="391"/>
      <c r="J5" s="391"/>
      <c r="K5" s="391"/>
      <c r="L5" s="391"/>
    </row>
    <row r="6" spans="1:12" ht="12.75" customHeight="1" x14ac:dyDescent="0.2">
      <c r="A6" s="376"/>
      <c r="B6" s="376"/>
      <c r="C6" s="380">
        <v>2010</v>
      </c>
      <c r="D6" s="382" t="s">
        <v>251</v>
      </c>
      <c r="E6" s="382"/>
      <c r="F6" s="385" t="s">
        <v>250</v>
      </c>
      <c r="G6" s="385" t="s">
        <v>318</v>
      </c>
      <c r="H6" s="380">
        <v>2010</v>
      </c>
      <c r="I6" s="382" t="s">
        <v>251</v>
      </c>
      <c r="J6" s="382"/>
      <c r="K6" s="385" t="s">
        <v>250</v>
      </c>
      <c r="L6" s="385" t="s">
        <v>318</v>
      </c>
    </row>
    <row r="7" spans="1:12" x14ac:dyDescent="0.2">
      <c r="A7" s="389"/>
      <c r="B7" s="389"/>
      <c r="C7" s="390"/>
      <c r="D7" s="198">
        <v>2010</v>
      </c>
      <c r="E7" s="198">
        <v>2011</v>
      </c>
      <c r="F7" s="389"/>
      <c r="G7" s="389"/>
      <c r="H7" s="390"/>
      <c r="I7" s="198">
        <v>2010</v>
      </c>
      <c r="J7" s="198">
        <v>2011</v>
      </c>
      <c r="K7" s="389"/>
      <c r="L7" s="389"/>
    </row>
    <row r="8" spans="1:12" ht="12" customHeight="1" x14ac:dyDescent="0.2">
      <c r="A8" s="191" t="s">
        <v>394</v>
      </c>
      <c r="B8" s="191" t="s">
        <v>393</v>
      </c>
      <c r="C8" s="196">
        <v>90440318</v>
      </c>
      <c r="D8" s="196">
        <v>25522945</v>
      </c>
      <c r="E8" s="196">
        <v>18118655</v>
      </c>
      <c r="F8" s="195">
        <f t="shared" ref="F8:F26" si="0">(E8/D8-1)*100</f>
        <v>-29.010327765859312</v>
      </c>
      <c r="G8" s="195">
        <f t="shared" ref="G8:G42" si="1">(E8/E$42)*100</f>
        <v>63.45919992042495</v>
      </c>
      <c r="H8" s="196">
        <v>94617207</v>
      </c>
      <c r="I8" s="196">
        <v>27119654</v>
      </c>
      <c r="J8" s="196">
        <v>17942035</v>
      </c>
      <c r="K8" s="195">
        <f t="shared" ref="K8:K26" si="2">(J8/I8-1)*100</f>
        <v>-33.841209773546524</v>
      </c>
      <c r="L8" s="195">
        <f t="shared" ref="L8:L42" si="3">(J8/J$42)*100</f>
        <v>44.483459335671995</v>
      </c>
    </row>
    <row r="9" spans="1:12" ht="12" customHeight="1" x14ac:dyDescent="0.2">
      <c r="A9" s="191" t="s">
        <v>392</v>
      </c>
      <c r="B9" s="191" t="s">
        <v>391</v>
      </c>
      <c r="C9" s="196">
        <v>12913988</v>
      </c>
      <c r="D9" s="196">
        <v>2206700</v>
      </c>
      <c r="E9" s="196">
        <v>3294709</v>
      </c>
      <c r="F9" s="195">
        <f t="shared" si="0"/>
        <v>49.304799021162829</v>
      </c>
      <c r="G9" s="195">
        <f t="shared" si="1"/>
        <v>11.539465656287586</v>
      </c>
      <c r="H9" s="196">
        <v>29097621</v>
      </c>
      <c r="I9" s="196">
        <v>5645297</v>
      </c>
      <c r="J9" s="196">
        <v>9656296</v>
      </c>
      <c r="K9" s="195">
        <f t="shared" si="2"/>
        <v>71.050274237121627</v>
      </c>
      <c r="L9" s="195">
        <f t="shared" si="3"/>
        <v>23.940731943127531</v>
      </c>
    </row>
    <row r="10" spans="1:12" ht="12" customHeight="1" x14ac:dyDescent="0.2">
      <c r="A10" s="191" t="s">
        <v>390</v>
      </c>
      <c r="B10" s="191" t="s">
        <v>389</v>
      </c>
      <c r="C10" s="196">
        <v>3857350</v>
      </c>
      <c r="D10" s="196">
        <v>1243433</v>
      </c>
      <c r="E10" s="196">
        <v>1740411</v>
      </c>
      <c r="F10" s="195">
        <f t="shared" si="0"/>
        <v>39.968217024962335</v>
      </c>
      <c r="G10" s="195">
        <f t="shared" si="1"/>
        <v>6.0956560844448271</v>
      </c>
      <c r="H10" s="196">
        <v>5428897</v>
      </c>
      <c r="I10" s="196">
        <v>1912282</v>
      </c>
      <c r="J10" s="196">
        <v>2239907</v>
      </c>
      <c r="K10" s="195">
        <f t="shared" si="2"/>
        <v>17.13267185488332</v>
      </c>
      <c r="L10" s="195">
        <f t="shared" si="3"/>
        <v>5.5533729563110903</v>
      </c>
    </row>
    <row r="11" spans="1:12" ht="12" customHeight="1" x14ac:dyDescent="0.2">
      <c r="A11" s="191" t="s">
        <v>388</v>
      </c>
      <c r="B11" s="191" t="s">
        <v>387</v>
      </c>
      <c r="C11" s="196">
        <v>5954937</v>
      </c>
      <c r="D11" s="196">
        <v>776492</v>
      </c>
      <c r="E11" s="196">
        <v>808850</v>
      </c>
      <c r="F11" s="195">
        <f t="shared" si="0"/>
        <v>4.1672032680310833</v>
      </c>
      <c r="G11" s="195">
        <f t="shared" si="1"/>
        <v>2.8329351078010876</v>
      </c>
      <c r="H11" s="196">
        <v>13649581</v>
      </c>
      <c r="I11" s="196">
        <v>1586438</v>
      </c>
      <c r="J11" s="196">
        <v>1613412</v>
      </c>
      <c r="K11" s="195">
        <f t="shared" si="2"/>
        <v>1.7002870581768637</v>
      </c>
      <c r="L11" s="195">
        <f t="shared" si="3"/>
        <v>4.0001118654425332</v>
      </c>
    </row>
    <row r="12" spans="1:12" ht="12" customHeight="1" x14ac:dyDescent="0.2">
      <c r="A12" s="191" t="s">
        <v>386</v>
      </c>
      <c r="B12" s="191" t="s">
        <v>385</v>
      </c>
      <c r="C12" s="196">
        <v>5432455</v>
      </c>
      <c r="D12" s="196">
        <v>1749843</v>
      </c>
      <c r="E12" s="196">
        <v>1434983</v>
      </c>
      <c r="F12" s="195">
        <f t="shared" si="0"/>
        <v>-17.993614284252935</v>
      </c>
      <c r="G12" s="195">
        <f t="shared" si="1"/>
        <v>5.0259179326175785</v>
      </c>
      <c r="H12" s="196">
        <v>5810113</v>
      </c>
      <c r="I12" s="196">
        <v>1943125</v>
      </c>
      <c r="J12" s="196">
        <v>1505854</v>
      </c>
      <c r="K12" s="195">
        <f t="shared" si="2"/>
        <v>-22.503493084593117</v>
      </c>
      <c r="L12" s="195">
        <f t="shared" si="3"/>
        <v>3.7334446830841106</v>
      </c>
    </row>
    <row r="13" spans="1:12" ht="12" customHeight="1" x14ac:dyDescent="0.2">
      <c r="A13" s="191" t="s">
        <v>384</v>
      </c>
      <c r="B13" s="191" t="s">
        <v>383</v>
      </c>
      <c r="C13" s="196">
        <v>1602635</v>
      </c>
      <c r="D13" s="196">
        <v>315060</v>
      </c>
      <c r="E13" s="196">
        <v>224130</v>
      </c>
      <c r="F13" s="195">
        <f t="shared" si="0"/>
        <v>-28.861169301085511</v>
      </c>
      <c r="G13" s="195">
        <f t="shared" si="1"/>
        <v>0.78499814021321357</v>
      </c>
      <c r="H13" s="196">
        <v>10451817</v>
      </c>
      <c r="I13" s="196">
        <v>1644110</v>
      </c>
      <c r="J13" s="196">
        <v>1407922</v>
      </c>
      <c r="K13" s="195">
        <f t="shared" si="2"/>
        <v>-14.365705457664024</v>
      </c>
      <c r="L13" s="195">
        <f t="shared" si="3"/>
        <v>3.4906431201810717</v>
      </c>
    </row>
    <row r="14" spans="1:12" ht="12" customHeight="1" x14ac:dyDescent="0.2">
      <c r="A14" s="191" t="s">
        <v>382</v>
      </c>
      <c r="B14" s="191" t="s">
        <v>381</v>
      </c>
      <c r="C14" s="196">
        <v>1846364</v>
      </c>
      <c r="D14" s="196">
        <v>731100</v>
      </c>
      <c r="E14" s="196">
        <v>820658</v>
      </c>
      <c r="F14" s="195">
        <f t="shared" si="0"/>
        <v>12.249760634660101</v>
      </c>
      <c r="G14" s="195">
        <f t="shared" si="1"/>
        <v>2.874291722442758</v>
      </c>
      <c r="H14" s="196">
        <v>2467533</v>
      </c>
      <c r="I14" s="196">
        <v>997812</v>
      </c>
      <c r="J14" s="196">
        <v>1144919</v>
      </c>
      <c r="K14" s="195">
        <f t="shared" si="2"/>
        <v>14.74295759120956</v>
      </c>
      <c r="L14" s="195">
        <f t="shared" si="3"/>
        <v>2.8385831249988227</v>
      </c>
    </row>
    <row r="15" spans="1:12" ht="12" customHeight="1" x14ac:dyDescent="0.2">
      <c r="A15" s="191" t="s">
        <v>380</v>
      </c>
      <c r="B15" s="191" t="s">
        <v>379</v>
      </c>
      <c r="C15" s="196">
        <v>2847779</v>
      </c>
      <c r="D15" s="196">
        <v>604016</v>
      </c>
      <c r="E15" s="196">
        <v>606631</v>
      </c>
      <c r="F15" s="195">
        <f t="shared" si="0"/>
        <v>0.43293555137611239</v>
      </c>
      <c r="G15" s="195">
        <f t="shared" si="1"/>
        <v>2.1246785650991922</v>
      </c>
      <c r="H15" s="196">
        <v>6238486</v>
      </c>
      <c r="I15" s="196">
        <v>1117480</v>
      </c>
      <c r="J15" s="196">
        <v>1000461</v>
      </c>
      <c r="K15" s="195">
        <f t="shared" si="2"/>
        <v>-10.471686294161863</v>
      </c>
      <c r="L15" s="195">
        <f t="shared" si="3"/>
        <v>2.4804302416323312</v>
      </c>
    </row>
    <row r="16" spans="1:12" ht="12" customHeight="1" x14ac:dyDescent="0.2">
      <c r="A16" s="191" t="s">
        <v>378</v>
      </c>
      <c r="B16" s="191" t="s">
        <v>377</v>
      </c>
      <c r="C16" s="196">
        <v>75851</v>
      </c>
      <c r="D16" s="196">
        <v>19416</v>
      </c>
      <c r="E16" s="196">
        <v>63928</v>
      </c>
      <c r="F16" s="195">
        <f t="shared" si="0"/>
        <v>229.25422332097241</v>
      </c>
      <c r="G16" s="195">
        <f t="shared" si="1"/>
        <v>0.22390291842926119</v>
      </c>
      <c r="H16" s="196">
        <v>611813</v>
      </c>
      <c r="I16" s="196">
        <v>151032</v>
      </c>
      <c r="J16" s="196">
        <v>640170</v>
      </c>
      <c r="K16" s="195">
        <f t="shared" si="2"/>
        <v>323.86381693945651</v>
      </c>
      <c r="L16" s="195">
        <f t="shared" si="3"/>
        <v>1.5871653445619263</v>
      </c>
    </row>
    <row r="17" spans="1:12" ht="12" customHeight="1" x14ac:dyDescent="0.2">
      <c r="A17" s="191" t="s">
        <v>376</v>
      </c>
      <c r="B17" s="191" t="s">
        <v>375</v>
      </c>
      <c r="C17" s="196">
        <v>2316330</v>
      </c>
      <c r="D17" s="196">
        <v>569978</v>
      </c>
      <c r="E17" s="196">
        <v>452344</v>
      </c>
      <c r="F17" s="195">
        <f t="shared" si="0"/>
        <v>-20.638340427174384</v>
      </c>
      <c r="G17" s="195">
        <f t="shared" si="1"/>
        <v>1.5843001772926686</v>
      </c>
      <c r="H17" s="196">
        <v>2736798</v>
      </c>
      <c r="I17" s="196">
        <v>632238</v>
      </c>
      <c r="J17" s="196">
        <v>545411</v>
      </c>
      <c r="K17" s="195">
        <f t="shared" si="2"/>
        <v>-13.733277658097109</v>
      </c>
      <c r="L17" s="195">
        <f t="shared" si="3"/>
        <v>1.352230560230665</v>
      </c>
    </row>
    <row r="18" spans="1:12" ht="12" customHeight="1" x14ac:dyDescent="0.2">
      <c r="A18" s="191" t="s">
        <v>374</v>
      </c>
      <c r="B18" s="191" t="s">
        <v>373</v>
      </c>
      <c r="C18" s="196">
        <v>648959</v>
      </c>
      <c r="D18" s="196">
        <v>310745</v>
      </c>
      <c r="E18" s="196">
        <v>171871</v>
      </c>
      <c r="F18" s="195">
        <f t="shared" si="0"/>
        <v>-44.690662762071796</v>
      </c>
      <c r="G18" s="195">
        <f t="shared" si="1"/>
        <v>0.6019649995832117</v>
      </c>
      <c r="H18" s="196">
        <v>1653519</v>
      </c>
      <c r="I18" s="196">
        <v>832773</v>
      </c>
      <c r="J18" s="196">
        <v>483995</v>
      </c>
      <c r="K18" s="195">
        <f t="shared" si="2"/>
        <v>-41.881521134811052</v>
      </c>
      <c r="L18" s="195">
        <f t="shared" si="3"/>
        <v>1.1999626520162605</v>
      </c>
    </row>
    <row r="19" spans="1:12" ht="12" customHeight="1" x14ac:dyDescent="0.2">
      <c r="A19" s="191" t="s">
        <v>372</v>
      </c>
      <c r="B19" s="191" t="s">
        <v>371</v>
      </c>
      <c r="C19" s="196">
        <v>622976</v>
      </c>
      <c r="D19" s="196">
        <v>234657</v>
      </c>
      <c r="E19" s="196">
        <v>210045</v>
      </c>
      <c r="F19" s="195">
        <f t="shared" si="0"/>
        <v>-10.48850023651543</v>
      </c>
      <c r="G19" s="195">
        <f t="shared" si="1"/>
        <v>0.73566650765664765</v>
      </c>
      <c r="H19" s="196">
        <v>1355656</v>
      </c>
      <c r="I19" s="196">
        <v>494854</v>
      </c>
      <c r="J19" s="196">
        <v>406798</v>
      </c>
      <c r="K19" s="195">
        <f t="shared" si="2"/>
        <v>-17.79433934049235</v>
      </c>
      <c r="L19" s="195">
        <f t="shared" si="3"/>
        <v>1.0085691110753434</v>
      </c>
    </row>
    <row r="20" spans="1:12" ht="12" customHeight="1" x14ac:dyDescent="0.2">
      <c r="A20" s="191" t="s">
        <v>370</v>
      </c>
      <c r="B20" s="191" t="s">
        <v>369</v>
      </c>
      <c r="C20" s="196">
        <v>1033152</v>
      </c>
      <c r="D20" s="196">
        <v>80892</v>
      </c>
      <c r="E20" s="196">
        <v>43388</v>
      </c>
      <c r="F20" s="195">
        <f t="shared" si="0"/>
        <v>-46.363051970528602</v>
      </c>
      <c r="G20" s="195">
        <f t="shared" si="1"/>
        <v>0.15196314329884847</v>
      </c>
      <c r="H20" s="196">
        <v>4374176</v>
      </c>
      <c r="I20" s="196">
        <v>641680</v>
      </c>
      <c r="J20" s="196">
        <v>339402</v>
      </c>
      <c r="K20" s="195">
        <f t="shared" si="2"/>
        <v>-47.107280887669866</v>
      </c>
      <c r="L20" s="195">
        <f t="shared" si="3"/>
        <v>0.84147506486559331</v>
      </c>
    </row>
    <row r="21" spans="1:12" ht="12" customHeight="1" x14ac:dyDescent="0.2">
      <c r="A21" s="191" t="s">
        <v>368</v>
      </c>
      <c r="B21" s="191" t="s">
        <v>367</v>
      </c>
      <c r="C21" s="196">
        <v>2030558</v>
      </c>
      <c r="D21" s="196">
        <v>349947</v>
      </c>
      <c r="E21" s="196">
        <v>100903</v>
      </c>
      <c r="F21" s="195">
        <f t="shared" si="0"/>
        <v>-71.166205168211192</v>
      </c>
      <c r="G21" s="195">
        <f t="shared" si="1"/>
        <v>0.35340502093398424</v>
      </c>
      <c r="H21" s="196">
        <v>5668898</v>
      </c>
      <c r="I21" s="196">
        <v>850161</v>
      </c>
      <c r="J21" s="196">
        <v>327568</v>
      </c>
      <c r="K21" s="195">
        <f t="shared" si="2"/>
        <v>-61.469886292125842</v>
      </c>
      <c r="L21" s="195">
        <f t="shared" si="3"/>
        <v>0.81213517907346655</v>
      </c>
    </row>
    <row r="22" spans="1:12" ht="12" customHeight="1" x14ac:dyDescent="0.2">
      <c r="A22" s="191" t="s">
        <v>366</v>
      </c>
      <c r="B22" s="191" t="s">
        <v>365</v>
      </c>
      <c r="C22" s="196">
        <v>147002</v>
      </c>
      <c r="D22" s="196">
        <v>25431</v>
      </c>
      <c r="E22" s="196">
        <v>91088</v>
      </c>
      <c r="F22" s="195">
        <f t="shared" si="0"/>
        <v>258.17702803664815</v>
      </c>
      <c r="G22" s="195">
        <f t="shared" si="1"/>
        <v>0.31902873598242626</v>
      </c>
      <c r="H22" s="196">
        <v>1019137</v>
      </c>
      <c r="I22" s="196">
        <v>205159</v>
      </c>
      <c r="J22" s="196">
        <v>273821</v>
      </c>
      <c r="K22" s="195">
        <f t="shared" si="2"/>
        <v>33.467700661438201</v>
      </c>
      <c r="L22" s="195">
        <f t="shared" si="3"/>
        <v>0.67888092508754116</v>
      </c>
    </row>
    <row r="23" spans="1:12" ht="12" customHeight="1" x14ac:dyDescent="0.2">
      <c r="A23" s="191" t="s">
        <v>364</v>
      </c>
      <c r="B23" s="191" t="s">
        <v>363</v>
      </c>
      <c r="C23" s="196">
        <v>152714</v>
      </c>
      <c r="D23" s="196">
        <v>49591</v>
      </c>
      <c r="E23" s="196">
        <v>78020</v>
      </c>
      <c r="F23" s="195">
        <f t="shared" si="0"/>
        <v>57.326934322760167</v>
      </c>
      <c r="G23" s="195">
        <f t="shared" si="1"/>
        <v>0.27325906794911398</v>
      </c>
      <c r="H23" s="196">
        <v>388440</v>
      </c>
      <c r="I23" s="196">
        <v>124312</v>
      </c>
      <c r="J23" s="196">
        <v>202887</v>
      </c>
      <c r="K23" s="195">
        <f t="shared" si="2"/>
        <v>63.207896261020657</v>
      </c>
      <c r="L23" s="195">
        <f t="shared" si="3"/>
        <v>0.50301516044509353</v>
      </c>
    </row>
    <row r="24" spans="1:12" ht="12" customHeight="1" x14ac:dyDescent="0.2">
      <c r="A24" s="191" t="s">
        <v>362</v>
      </c>
      <c r="B24" s="191" t="s">
        <v>361</v>
      </c>
      <c r="C24" s="196">
        <v>104970</v>
      </c>
      <c r="D24" s="196">
        <v>19500</v>
      </c>
      <c r="E24" s="196">
        <v>63349</v>
      </c>
      <c r="F24" s="195">
        <f t="shared" si="0"/>
        <v>224.86666666666667</v>
      </c>
      <c r="G24" s="195">
        <f t="shared" si="1"/>
        <v>0.22187501532310205</v>
      </c>
      <c r="H24" s="196">
        <v>167471</v>
      </c>
      <c r="I24" s="196">
        <v>19407</v>
      </c>
      <c r="J24" s="196">
        <v>191336</v>
      </c>
      <c r="K24" s="195">
        <f t="shared" si="2"/>
        <v>885.91229968568041</v>
      </c>
      <c r="L24" s="195">
        <f t="shared" si="3"/>
        <v>0.47437691295609091</v>
      </c>
    </row>
    <row r="25" spans="1:12" ht="12" customHeight="1" x14ac:dyDescent="0.2">
      <c r="A25" s="191" t="s">
        <v>360</v>
      </c>
      <c r="B25" s="191" t="s">
        <v>359</v>
      </c>
      <c r="C25" s="196">
        <v>127374</v>
      </c>
      <c r="D25" s="196">
        <v>72115</v>
      </c>
      <c r="E25" s="196">
        <v>26397</v>
      </c>
      <c r="F25" s="195">
        <f t="shared" si="0"/>
        <v>-63.39596477847882</v>
      </c>
      <c r="G25" s="195">
        <f t="shared" si="1"/>
        <v>9.2453468554893128E-2</v>
      </c>
      <c r="H25" s="196">
        <v>738416</v>
      </c>
      <c r="I25" s="196">
        <v>405923</v>
      </c>
      <c r="J25" s="196">
        <v>139503</v>
      </c>
      <c r="K25" s="195">
        <f t="shared" si="2"/>
        <v>-65.633137319146726</v>
      </c>
      <c r="L25" s="195">
        <f t="shared" si="3"/>
        <v>0.3458680148435922</v>
      </c>
    </row>
    <row r="26" spans="1:12" ht="12" customHeight="1" x14ac:dyDescent="0.2">
      <c r="A26" s="191" t="s">
        <v>358</v>
      </c>
      <c r="B26" s="191" t="s">
        <v>357</v>
      </c>
      <c r="C26" s="196">
        <v>333912</v>
      </c>
      <c r="D26" s="196">
        <v>36961</v>
      </c>
      <c r="E26" s="196">
        <v>76214</v>
      </c>
      <c r="F26" s="195">
        <f t="shared" si="0"/>
        <v>106.20113092178242</v>
      </c>
      <c r="G26" s="195">
        <f t="shared" si="1"/>
        <v>0.26693369142109424</v>
      </c>
      <c r="H26" s="196">
        <v>318111</v>
      </c>
      <c r="I26" s="196">
        <v>31980</v>
      </c>
      <c r="J26" s="196">
        <v>75806</v>
      </c>
      <c r="K26" s="195">
        <f t="shared" si="2"/>
        <v>137.04190118824266</v>
      </c>
      <c r="L26" s="195">
        <f t="shared" si="3"/>
        <v>0.18794485232026087</v>
      </c>
    </row>
    <row r="27" spans="1:12" ht="12" customHeight="1" x14ac:dyDescent="0.2">
      <c r="A27" s="191" t="s">
        <v>356</v>
      </c>
      <c r="B27" s="191" t="s">
        <v>355</v>
      </c>
      <c r="C27" s="196">
        <v>0</v>
      </c>
      <c r="D27" s="196">
        <v>0</v>
      </c>
      <c r="E27" s="196">
        <v>40365</v>
      </c>
      <c r="F27" s="195"/>
      <c r="G27" s="195">
        <f t="shared" si="1"/>
        <v>0.14137531758223515</v>
      </c>
      <c r="H27" s="196">
        <v>0</v>
      </c>
      <c r="I27" s="196">
        <v>0</v>
      </c>
      <c r="J27" s="196">
        <v>47378</v>
      </c>
      <c r="K27" s="195"/>
      <c r="L27" s="195">
        <f t="shared" si="3"/>
        <v>0.11746367323469539</v>
      </c>
    </row>
    <row r="28" spans="1:12" ht="12" customHeight="1" x14ac:dyDescent="0.2">
      <c r="A28" s="191" t="s">
        <v>354</v>
      </c>
      <c r="B28" s="191" t="s">
        <v>353</v>
      </c>
      <c r="C28" s="196">
        <v>117940</v>
      </c>
      <c r="D28" s="196">
        <v>19450</v>
      </c>
      <c r="E28" s="196">
        <v>21674</v>
      </c>
      <c r="F28" s="195">
        <f>(E28/D28-1)*100</f>
        <v>11.434447300771211</v>
      </c>
      <c r="G28" s="195">
        <f t="shared" si="1"/>
        <v>7.5911523182890239E-2</v>
      </c>
      <c r="H28" s="196">
        <v>228307</v>
      </c>
      <c r="I28" s="196">
        <v>38842</v>
      </c>
      <c r="J28" s="196">
        <v>41560</v>
      </c>
      <c r="K28" s="195">
        <f>(J28/I28-1)*100</f>
        <v>6.9975799392410387</v>
      </c>
      <c r="L28" s="195">
        <f t="shared" si="3"/>
        <v>0.10303917978036092</v>
      </c>
    </row>
    <row r="29" spans="1:12" ht="12" customHeight="1" x14ac:dyDescent="0.2">
      <c r="A29" s="191" t="s">
        <v>352</v>
      </c>
      <c r="B29" s="191" t="s">
        <v>351</v>
      </c>
      <c r="C29" s="196">
        <v>1000</v>
      </c>
      <c r="D29" s="196">
        <v>0</v>
      </c>
      <c r="E29" s="196">
        <v>20028</v>
      </c>
      <c r="F29" s="195"/>
      <c r="G29" s="195">
        <f t="shared" si="1"/>
        <v>7.0146534387142467E-2</v>
      </c>
      <c r="H29" s="196">
        <v>1633</v>
      </c>
      <c r="I29" s="196">
        <v>0</v>
      </c>
      <c r="J29" s="196">
        <v>28239</v>
      </c>
      <c r="K29" s="195"/>
      <c r="L29" s="195">
        <f t="shared" si="3"/>
        <v>7.0012593787719263E-2</v>
      </c>
    </row>
    <row r="30" spans="1:12" ht="12" customHeight="1" x14ac:dyDescent="0.2">
      <c r="A30" s="191" t="s">
        <v>350</v>
      </c>
      <c r="B30" s="191" t="s">
        <v>349</v>
      </c>
      <c r="C30" s="196">
        <v>28533</v>
      </c>
      <c r="D30" s="196">
        <v>6183</v>
      </c>
      <c r="E30" s="196">
        <v>12000</v>
      </c>
      <c r="F30" s="195">
        <f t="shared" ref="F30:F35" si="4">(E30/D30-1)*100</f>
        <v>94.080543425521597</v>
      </c>
      <c r="G30" s="195">
        <f t="shared" si="1"/>
        <v>4.2029079920396922E-2</v>
      </c>
      <c r="H30" s="196">
        <v>41278</v>
      </c>
      <c r="I30" s="196">
        <v>10613</v>
      </c>
      <c r="J30" s="196">
        <v>19200</v>
      </c>
      <c r="K30" s="195">
        <f t="shared" ref="K30:K35" si="5">(J30/I30-1)*100</f>
        <v>80.910204466220677</v>
      </c>
      <c r="L30" s="195">
        <f t="shared" si="3"/>
        <v>4.7602315971677814E-2</v>
      </c>
    </row>
    <row r="31" spans="1:12" ht="12" customHeight="1" x14ac:dyDescent="0.2">
      <c r="A31" s="191" t="s">
        <v>348</v>
      </c>
      <c r="B31" s="191" t="s">
        <v>347</v>
      </c>
      <c r="C31" s="196">
        <v>1898</v>
      </c>
      <c r="D31" s="196">
        <v>865</v>
      </c>
      <c r="E31" s="196">
        <v>6726</v>
      </c>
      <c r="F31" s="195">
        <f t="shared" si="4"/>
        <v>677.57225433526014</v>
      </c>
      <c r="G31" s="195">
        <f t="shared" si="1"/>
        <v>2.3557299295382476E-2</v>
      </c>
      <c r="H31" s="196">
        <v>13580</v>
      </c>
      <c r="I31" s="196">
        <v>6210</v>
      </c>
      <c r="J31" s="196">
        <v>15436</v>
      </c>
      <c r="K31" s="195">
        <f t="shared" si="5"/>
        <v>148.56682769726248</v>
      </c>
      <c r="L31" s="195">
        <f t="shared" si="3"/>
        <v>3.8270278611396806E-2</v>
      </c>
    </row>
    <row r="32" spans="1:12" ht="12" customHeight="1" x14ac:dyDescent="0.2">
      <c r="A32" s="191" t="s">
        <v>346</v>
      </c>
      <c r="B32" s="191" t="s">
        <v>345</v>
      </c>
      <c r="C32" s="196">
        <v>44645</v>
      </c>
      <c r="D32" s="196">
        <v>12379</v>
      </c>
      <c r="E32" s="196">
        <v>10853</v>
      </c>
      <c r="F32" s="195">
        <f t="shared" si="4"/>
        <v>-12.327328540269811</v>
      </c>
      <c r="G32" s="195">
        <f t="shared" si="1"/>
        <v>3.8011800364672318E-2</v>
      </c>
      <c r="H32" s="196">
        <v>62776</v>
      </c>
      <c r="I32" s="196">
        <v>17325</v>
      </c>
      <c r="J32" s="196">
        <v>15402</v>
      </c>
      <c r="K32" s="195">
        <f t="shared" si="5"/>
        <v>-11.099567099567098</v>
      </c>
      <c r="L32" s="195">
        <f t="shared" si="3"/>
        <v>3.8185982843530294E-2</v>
      </c>
    </row>
    <row r="33" spans="1:12" ht="12" customHeight="1" x14ac:dyDescent="0.2">
      <c r="A33" s="191" t="s">
        <v>344</v>
      </c>
      <c r="B33" s="191" t="s">
        <v>343</v>
      </c>
      <c r="C33" s="196">
        <v>5478</v>
      </c>
      <c r="D33" s="196">
        <v>200</v>
      </c>
      <c r="E33" s="196">
        <v>2194</v>
      </c>
      <c r="F33" s="195">
        <f t="shared" si="4"/>
        <v>997.00000000000011</v>
      </c>
      <c r="G33" s="195">
        <f t="shared" si="1"/>
        <v>7.6843167787792373E-3</v>
      </c>
      <c r="H33" s="196">
        <v>34137</v>
      </c>
      <c r="I33" s="196">
        <v>916</v>
      </c>
      <c r="J33" s="196">
        <v>11808</v>
      </c>
      <c r="K33" s="197">
        <f t="shared" si="5"/>
        <v>1189.0829694323145</v>
      </c>
      <c r="L33" s="195">
        <f t="shared" si="3"/>
        <v>2.9275424322581855E-2</v>
      </c>
    </row>
    <row r="34" spans="1:12" ht="12" customHeight="1" x14ac:dyDescent="0.2">
      <c r="A34" s="191" t="s">
        <v>342</v>
      </c>
      <c r="B34" s="191" t="s">
        <v>341</v>
      </c>
      <c r="C34" s="196">
        <v>237930</v>
      </c>
      <c r="D34" s="196">
        <v>221052</v>
      </c>
      <c r="E34" s="196">
        <v>10198</v>
      </c>
      <c r="F34" s="195">
        <f t="shared" si="4"/>
        <v>-95.386605866492943</v>
      </c>
      <c r="G34" s="195">
        <f t="shared" si="1"/>
        <v>3.5717713085683979E-2</v>
      </c>
      <c r="H34" s="196">
        <v>290616</v>
      </c>
      <c r="I34" s="196">
        <v>273736</v>
      </c>
      <c r="J34" s="196">
        <v>10791</v>
      </c>
      <c r="K34" s="195">
        <f t="shared" si="5"/>
        <v>-96.057880585673786</v>
      </c>
      <c r="L34" s="195">
        <f t="shared" si="3"/>
        <v>2.6753989148457048E-2</v>
      </c>
    </row>
    <row r="35" spans="1:12" ht="12" customHeight="1" x14ac:dyDescent="0.2">
      <c r="A35" s="191" t="s">
        <v>340</v>
      </c>
      <c r="B35" s="191" t="s">
        <v>339</v>
      </c>
      <c r="C35" s="196">
        <v>16638</v>
      </c>
      <c r="D35" s="196">
        <v>10401</v>
      </c>
      <c r="E35" s="196">
        <v>755</v>
      </c>
      <c r="F35" s="195">
        <f t="shared" si="4"/>
        <v>-92.741082588212677</v>
      </c>
      <c r="G35" s="195">
        <f t="shared" si="1"/>
        <v>2.6443296116583064E-3</v>
      </c>
      <c r="H35" s="196">
        <v>152672</v>
      </c>
      <c r="I35" s="196">
        <v>120866</v>
      </c>
      <c r="J35" s="196">
        <v>4121</v>
      </c>
      <c r="K35" s="195">
        <f t="shared" si="5"/>
        <v>-96.590438998560387</v>
      </c>
      <c r="L35" s="195">
        <f t="shared" si="3"/>
        <v>1.0217142922879389E-2</v>
      </c>
    </row>
    <row r="36" spans="1:12" ht="12" customHeight="1" x14ac:dyDescent="0.2">
      <c r="A36" s="191" t="s">
        <v>338</v>
      </c>
      <c r="B36" s="191" t="s">
        <v>337</v>
      </c>
      <c r="C36" s="196">
        <v>42483</v>
      </c>
      <c r="D36" s="196">
        <v>0</v>
      </c>
      <c r="E36" s="196">
        <v>143</v>
      </c>
      <c r="F36" s="195"/>
      <c r="G36" s="195">
        <f t="shared" si="1"/>
        <v>5.0084653571806333E-4</v>
      </c>
      <c r="H36" s="196">
        <v>55060</v>
      </c>
      <c r="I36" s="196">
        <v>0</v>
      </c>
      <c r="J36" s="196">
        <v>1600</v>
      </c>
      <c r="K36" s="195"/>
      <c r="L36" s="195">
        <f t="shared" si="3"/>
        <v>3.9668596643064845E-3</v>
      </c>
    </row>
    <row r="37" spans="1:12" ht="12" customHeight="1" x14ac:dyDescent="0.2">
      <c r="A37" s="191" t="s">
        <v>336</v>
      </c>
      <c r="B37" s="191" t="s">
        <v>335</v>
      </c>
      <c r="C37" s="196">
        <v>0</v>
      </c>
      <c r="D37" s="196">
        <v>0</v>
      </c>
      <c r="E37" s="196">
        <v>96</v>
      </c>
      <c r="F37" s="195"/>
      <c r="G37" s="195">
        <f t="shared" si="1"/>
        <v>3.3623263936317542E-4</v>
      </c>
      <c r="H37" s="196">
        <v>0</v>
      </c>
      <c r="I37" s="196">
        <v>0</v>
      </c>
      <c r="J37" s="196">
        <v>519</v>
      </c>
      <c r="K37" s="195"/>
      <c r="L37" s="195">
        <f t="shared" si="3"/>
        <v>1.2867501036094159E-3</v>
      </c>
    </row>
    <row r="38" spans="1:12" ht="12" customHeight="1" x14ac:dyDescent="0.2">
      <c r="A38" s="191" t="s">
        <v>334</v>
      </c>
      <c r="B38" s="191" t="s">
        <v>333</v>
      </c>
      <c r="C38" s="196">
        <v>7528</v>
      </c>
      <c r="D38" s="196">
        <v>7201</v>
      </c>
      <c r="E38" s="196">
        <v>14</v>
      </c>
      <c r="F38" s="195">
        <f>(E38/D38-1)*100</f>
        <v>-99.805582557978056</v>
      </c>
      <c r="G38" s="195">
        <f t="shared" si="1"/>
        <v>4.9033926573796411E-5</v>
      </c>
      <c r="H38" s="196">
        <v>33344</v>
      </c>
      <c r="I38" s="196">
        <v>32567</v>
      </c>
      <c r="J38" s="196">
        <v>329</v>
      </c>
      <c r="K38" s="195">
        <f>(J38/I38-1)*100</f>
        <v>-98.989774925538114</v>
      </c>
      <c r="L38" s="195">
        <f t="shared" si="3"/>
        <v>8.1568551847302083E-4</v>
      </c>
    </row>
    <row r="39" spans="1:12" ht="12" customHeight="1" x14ac:dyDescent="0.2">
      <c r="A39" s="191" t="s">
        <v>332</v>
      </c>
      <c r="B39" s="191" t="s">
        <v>331</v>
      </c>
      <c r="C39" s="196">
        <v>0</v>
      </c>
      <c r="D39" s="196">
        <v>0</v>
      </c>
      <c r="E39" s="196">
        <v>40</v>
      </c>
      <c r="F39" s="195"/>
      <c r="G39" s="195">
        <f t="shared" si="1"/>
        <v>1.4009693306798974E-4</v>
      </c>
      <c r="H39" s="196">
        <v>0</v>
      </c>
      <c r="I39" s="196">
        <v>0</v>
      </c>
      <c r="J39" s="196">
        <v>286</v>
      </c>
      <c r="K39" s="195"/>
      <c r="L39" s="195">
        <f t="shared" si="3"/>
        <v>7.0907616499478411E-4</v>
      </c>
    </row>
    <row r="40" spans="1:12" ht="12" customHeight="1" x14ac:dyDescent="0.2">
      <c r="A40" s="191" t="s">
        <v>330</v>
      </c>
      <c r="B40" s="191" t="s">
        <v>329</v>
      </c>
      <c r="C40" s="196">
        <v>489</v>
      </c>
      <c r="D40" s="196">
        <v>0</v>
      </c>
      <c r="E40" s="196">
        <v>0</v>
      </c>
      <c r="F40" s="195"/>
      <c r="G40" s="195">
        <f t="shared" si="1"/>
        <v>0</v>
      </c>
      <c r="H40" s="196">
        <v>1493</v>
      </c>
      <c r="I40" s="196">
        <v>0</v>
      </c>
      <c r="J40" s="196">
        <v>0</v>
      </c>
      <c r="K40" s="195"/>
      <c r="L40" s="195">
        <f t="shared" si="3"/>
        <v>0</v>
      </c>
    </row>
    <row r="41" spans="1:12" ht="12.75" customHeight="1" x14ac:dyDescent="0.2">
      <c r="A41" s="191" t="s">
        <v>328</v>
      </c>
      <c r="B41" s="191" t="s">
        <v>327</v>
      </c>
      <c r="C41" s="196">
        <v>105</v>
      </c>
      <c r="D41" s="196">
        <v>0</v>
      </c>
      <c r="E41" s="196">
        <v>0</v>
      </c>
      <c r="F41" s="195"/>
      <c r="G41" s="195">
        <f t="shared" si="1"/>
        <v>0</v>
      </c>
      <c r="H41" s="196">
        <v>1469</v>
      </c>
      <c r="I41" s="196">
        <v>0</v>
      </c>
      <c r="J41" s="196">
        <v>0</v>
      </c>
      <c r="K41" s="195"/>
      <c r="L41" s="195">
        <f t="shared" si="3"/>
        <v>0</v>
      </c>
    </row>
    <row r="42" spans="1:12" x14ac:dyDescent="0.2">
      <c r="A42" s="194" t="s">
        <v>326</v>
      </c>
      <c r="B42" s="194"/>
      <c r="C42" s="193">
        <v>132994291</v>
      </c>
      <c r="D42" s="193">
        <v>35196553</v>
      </c>
      <c r="E42" s="193">
        <v>28551660</v>
      </c>
      <c r="F42" s="192">
        <f>(E42/D42-1)*100</f>
        <v>-18.879385717118382</v>
      </c>
      <c r="G42" s="192">
        <f t="shared" si="1"/>
        <v>100</v>
      </c>
      <c r="H42" s="193">
        <v>187710055</v>
      </c>
      <c r="I42" s="193">
        <v>46856792</v>
      </c>
      <c r="J42" s="193">
        <v>40334172</v>
      </c>
      <c r="K42" s="192">
        <f>(J42/I42-1)*100</f>
        <v>-13.920329842469792</v>
      </c>
      <c r="L42" s="192">
        <f t="shared" si="3"/>
        <v>100</v>
      </c>
    </row>
    <row r="43" spans="1:12" x14ac:dyDescent="0.2">
      <c r="A43" s="256" t="s">
        <v>532</v>
      </c>
      <c r="E43" s="190"/>
    </row>
    <row r="44" spans="1:12" x14ac:dyDescent="0.2">
      <c r="A44" s="176" t="s">
        <v>325</v>
      </c>
    </row>
  </sheetData>
  <mergeCells count="15">
    <mergeCell ref="I6:J6"/>
    <mergeCell ref="K6:K7"/>
    <mergeCell ref="C5:G5"/>
    <mergeCell ref="H5:L5"/>
    <mergeCell ref="L6:L7"/>
    <mergeCell ref="A1:L1"/>
    <mergeCell ref="A2:L2"/>
    <mergeCell ref="A3:L3"/>
    <mergeCell ref="A5:A7"/>
    <mergeCell ref="B5:B7"/>
    <mergeCell ref="C6:C7"/>
    <mergeCell ref="D6:E6"/>
    <mergeCell ref="F6:F7"/>
    <mergeCell ref="G6:G7"/>
    <mergeCell ref="H6:H7"/>
  </mergeCells>
  <pageMargins left="0.86614173228346458" right="0.70866141732283472" top="0.74803149606299213" bottom="0.74803149606299213" header="0.31496062992125984" footer="0.31496062992125984"/>
  <pageSetup scale="95" orientation="landscape" r:id="rId1"/>
  <headerFooter>
    <oddFooter>&amp;C25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SheetLayoutView="100" workbookViewId="0">
      <selection sqref="A1:F1"/>
    </sheetView>
  </sheetViews>
  <sheetFormatPr baseColWidth="10" defaultRowHeight="11.25" x14ac:dyDescent="0.2"/>
  <cols>
    <col min="1" max="1" width="14.42578125" style="201" customWidth="1"/>
    <col min="2" max="6" width="12.7109375" style="201" customWidth="1"/>
    <col min="7" max="238" width="11.42578125" style="201"/>
    <col min="239" max="239" width="14.42578125" style="201" customWidth="1"/>
    <col min="240" max="244" width="12.7109375" style="201" customWidth="1"/>
    <col min="245" max="16384" width="11.42578125" style="201"/>
  </cols>
  <sheetData>
    <row r="1" spans="1:6" ht="12.75" x14ac:dyDescent="0.2">
      <c r="A1" s="392" t="s">
        <v>412</v>
      </c>
      <c r="B1" s="392"/>
      <c r="C1" s="392"/>
      <c r="D1" s="392"/>
      <c r="E1" s="392"/>
      <c r="F1" s="392"/>
    </row>
    <row r="2" spans="1:6" ht="12.75" customHeight="1" x14ac:dyDescent="0.2">
      <c r="A2" s="393" t="s">
        <v>421</v>
      </c>
      <c r="B2" s="393"/>
      <c r="C2" s="393"/>
      <c r="D2" s="393"/>
      <c r="E2" s="393"/>
      <c r="F2" s="393"/>
    </row>
    <row r="3" spans="1:6" ht="12.75" customHeight="1" x14ac:dyDescent="0.2">
      <c r="A3" s="393"/>
      <c r="B3" s="393"/>
      <c r="C3" s="393"/>
      <c r="D3" s="393"/>
      <c r="E3" s="393"/>
      <c r="F3" s="393"/>
    </row>
    <row r="4" spans="1:6" ht="12.75" customHeight="1" x14ac:dyDescent="0.2">
      <c r="A4" s="394"/>
      <c r="B4" s="394"/>
      <c r="C4" s="394"/>
      <c r="D4" s="394"/>
      <c r="E4" s="394"/>
      <c r="F4" s="394"/>
    </row>
    <row r="5" spans="1:6" ht="12.75" customHeight="1" x14ac:dyDescent="0.2">
      <c r="A5" s="398" t="s">
        <v>420</v>
      </c>
      <c r="B5" s="395" t="s">
        <v>252</v>
      </c>
      <c r="C5" s="395"/>
      <c r="D5" s="395"/>
      <c r="E5" s="395"/>
      <c r="F5" s="395"/>
    </row>
    <row r="6" spans="1:6" ht="12" customHeight="1" x14ac:dyDescent="0.2">
      <c r="A6" s="396"/>
      <c r="B6" s="396">
        <v>2010</v>
      </c>
      <c r="C6" s="395" t="s">
        <v>251</v>
      </c>
      <c r="D6" s="395"/>
      <c r="E6" s="395"/>
      <c r="F6" s="398" t="s">
        <v>249</v>
      </c>
    </row>
    <row r="7" spans="1:6" ht="12" x14ac:dyDescent="0.2">
      <c r="A7" s="397"/>
      <c r="B7" s="397"/>
      <c r="C7" s="219">
        <v>2010</v>
      </c>
      <c r="D7" s="219">
        <v>2011</v>
      </c>
      <c r="E7" s="219" t="s">
        <v>250</v>
      </c>
      <c r="F7" s="397"/>
    </row>
    <row r="8" spans="1:6" ht="12" x14ac:dyDescent="0.2">
      <c r="A8" s="218" t="s">
        <v>419</v>
      </c>
      <c r="B8" s="217">
        <v>7493999</v>
      </c>
      <c r="C8" s="217">
        <v>6388199</v>
      </c>
      <c r="D8" s="217">
        <v>11617239</v>
      </c>
      <c r="E8" s="208">
        <f t="shared" ref="E8:E19" si="0">(D8/C8-1)*100</f>
        <v>81.854682360396097</v>
      </c>
      <c r="F8" s="208">
        <f t="shared" ref="F8:F19" si="1">(D8/$D$19)*100</f>
        <v>24.890831406513659</v>
      </c>
    </row>
    <row r="9" spans="1:6" ht="12" x14ac:dyDescent="0.2">
      <c r="A9" s="218" t="s">
        <v>418</v>
      </c>
      <c r="B9" s="217">
        <v>13991911</v>
      </c>
      <c r="C9" s="217">
        <v>9597734</v>
      </c>
      <c r="D9" s="217">
        <v>9886610</v>
      </c>
      <c r="E9" s="208">
        <f t="shared" si="0"/>
        <v>3.0098354465752042</v>
      </c>
      <c r="F9" s="208">
        <f t="shared" si="1"/>
        <v>21.182825169728538</v>
      </c>
    </row>
    <row r="10" spans="1:6" ht="12" x14ac:dyDescent="0.2">
      <c r="A10" s="218" t="s">
        <v>407</v>
      </c>
      <c r="B10" s="217">
        <v>11202895</v>
      </c>
      <c r="C10" s="217">
        <v>9450281</v>
      </c>
      <c r="D10" s="217">
        <v>7289089</v>
      </c>
      <c r="E10" s="208">
        <f t="shared" si="0"/>
        <v>-22.869076591479132</v>
      </c>
      <c r="F10" s="208">
        <f t="shared" si="1"/>
        <v>15.617435899018108</v>
      </c>
    </row>
    <row r="11" spans="1:6" ht="12" x14ac:dyDescent="0.2">
      <c r="A11" s="218" t="s">
        <v>417</v>
      </c>
      <c r="B11" s="217">
        <v>8718115</v>
      </c>
      <c r="C11" s="217">
        <v>4377989</v>
      </c>
      <c r="D11" s="217">
        <v>5814313</v>
      </c>
      <c r="E11" s="208">
        <f t="shared" si="0"/>
        <v>32.807848535023723</v>
      </c>
      <c r="F11" s="208">
        <f t="shared" si="1"/>
        <v>12.457614466544129</v>
      </c>
    </row>
    <row r="12" spans="1:6" ht="12" x14ac:dyDescent="0.2">
      <c r="A12" s="218" t="s">
        <v>416</v>
      </c>
      <c r="B12" s="217">
        <v>3760026</v>
      </c>
      <c r="C12" s="217">
        <v>2772511</v>
      </c>
      <c r="D12" s="217">
        <v>3424243</v>
      </c>
      <c r="E12" s="208">
        <f t="shared" si="0"/>
        <v>23.506922064511194</v>
      </c>
      <c r="F12" s="208">
        <f t="shared" si="1"/>
        <v>7.3367049785180924</v>
      </c>
    </row>
    <row r="13" spans="1:6" ht="12" x14ac:dyDescent="0.2">
      <c r="A13" s="218" t="s">
        <v>404</v>
      </c>
      <c r="B13" s="217">
        <v>7781733</v>
      </c>
      <c r="C13" s="217">
        <v>3652703</v>
      </c>
      <c r="D13" s="217">
        <v>1981328</v>
      </c>
      <c r="E13" s="208">
        <f t="shared" si="0"/>
        <v>-45.75721048221002</v>
      </c>
      <c r="F13" s="208">
        <f t="shared" si="1"/>
        <v>4.2451481982082742</v>
      </c>
    </row>
    <row r="14" spans="1:6" ht="12" x14ac:dyDescent="0.2">
      <c r="A14" s="218" t="s">
        <v>415</v>
      </c>
      <c r="B14" s="217">
        <v>1684743</v>
      </c>
      <c r="C14" s="217">
        <v>962316</v>
      </c>
      <c r="D14" s="217">
        <v>1507143</v>
      </c>
      <c r="E14" s="208">
        <f t="shared" si="0"/>
        <v>56.616225855124512</v>
      </c>
      <c r="F14" s="208">
        <f t="shared" si="1"/>
        <v>3.2291702287012614</v>
      </c>
    </row>
    <row r="15" spans="1:6" ht="12" x14ac:dyDescent="0.2">
      <c r="A15" s="218" t="s">
        <v>414</v>
      </c>
      <c r="B15" s="217">
        <v>1436708</v>
      </c>
      <c r="C15" s="217">
        <v>845543</v>
      </c>
      <c r="D15" s="217">
        <v>1192119</v>
      </c>
      <c r="E15" s="208">
        <f t="shared" si="0"/>
        <v>40.98857184081708</v>
      </c>
      <c r="F15" s="208">
        <f t="shared" si="1"/>
        <v>2.554206988898279</v>
      </c>
    </row>
    <row r="16" spans="1:6" ht="12" x14ac:dyDescent="0.2">
      <c r="A16" s="218" t="s">
        <v>413</v>
      </c>
      <c r="B16" s="217">
        <v>1767447</v>
      </c>
      <c r="C16" s="217">
        <v>1199688</v>
      </c>
      <c r="D16" s="217">
        <v>1052654</v>
      </c>
      <c r="E16" s="208">
        <f t="shared" si="0"/>
        <v>-12.256019898506942</v>
      </c>
      <c r="F16" s="208">
        <f t="shared" si="1"/>
        <v>2.255392459722334</v>
      </c>
    </row>
    <row r="17" spans="1:6" ht="12" x14ac:dyDescent="0.2">
      <c r="A17" s="218" t="s">
        <v>406</v>
      </c>
      <c r="B17" s="217">
        <v>1789143</v>
      </c>
      <c r="C17" s="217">
        <v>759139</v>
      </c>
      <c r="D17" s="217">
        <v>511858</v>
      </c>
      <c r="E17" s="208">
        <f t="shared" si="0"/>
        <v>-32.573876457407671</v>
      </c>
      <c r="F17" s="208">
        <f t="shared" si="1"/>
        <v>1.096695280356655</v>
      </c>
    </row>
    <row r="18" spans="1:6" ht="12" x14ac:dyDescent="0.2">
      <c r="A18" s="218" t="s">
        <v>399</v>
      </c>
      <c r="B18" s="217">
        <v>4911161</v>
      </c>
      <c r="C18" s="217">
        <v>1925986</v>
      </c>
      <c r="D18" s="217">
        <v>2396168</v>
      </c>
      <c r="E18" s="208">
        <f t="shared" si="0"/>
        <v>24.412534670553153</v>
      </c>
      <c r="F18" s="208">
        <f t="shared" si="1"/>
        <v>5.1339749237906718</v>
      </c>
    </row>
    <row r="19" spans="1:6" ht="12" x14ac:dyDescent="0.2">
      <c r="A19" s="207" t="s">
        <v>12</v>
      </c>
      <c r="B19" s="216">
        <v>64537881</v>
      </c>
      <c r="C19" s="216">
        <v>41932089</v>
      </c>
      <c r="D19" s="216">
        <v>46672764</v>
      </c>
      <c r="E19" s="205">
        <f t="shared" si="0"/>
        <v>11.305601779105267</v>
      </c>
      <c r="F19" s="205">
        <f t="shared" si="1"/>
        <v>100</v>
      </c>
    </row>
    <row r="20" spans="1:6" ht="12.75" x14ac:dyDescent="0.2">
      <c r="A20" s="177" t="s">
        <v>533</v>
      </c>
      <c r="B20" s="204"/>
      <c r="C20" s="204"/>
      <c r="D20" s="204"/>
      <c r="E20" s="204"/>
      <c r="F20" s="204"/>
    </row>
    <row r="21" spans="1:6" ht="11.25" customHeight="1" x14ac:dyDescent="0.2">
      <c r="A21" s="203" t="s">
        <v>528</v>
      </c>
      <c r="B21" s="203"/>
      <c r="C21" s="203"/>
      <c r="D21" s="203"/>
      <c r="E21" s="203"/>
      <c r="F21" s="203"/>
    </row>
    <row r="22" spans="1:6" ht="12.75" customHeight="1" x14ac:dyDescent="0.2">
      <c r="A22" s="176" t="s">
        <v>243</v>
      </c>
      <c r="B22" s="202"/>
      <c r="C22" s="202"/>
      <c r="D22" s="202"/>
      <c r="E22" s="202"/>
      <c r="F22" s="202"/>
    </row>
    <row r="23" spans="1:6" ht="12.75" customHeight="1" x14ac:dyDescent="0.2">
      <c r="A23" s="176"/>
      <c r="B23" s="202"/>
      <c r="C23" s="202"/>
      <c r="D23" s="202"/>
      <c r="E23" s="202"/>
      <c r="F23" s="202"/>
    </row>
    <row r="25" spans="1:6" ht="14.25" customHeight="1" x14ac:dyDescent="0.2">
      <c r="A25" s="393" t="s">
        <v>433</v>
      </c>
      <c r="B25" s="393"/>
      <c r="C25" s="393"/>
      <c r="D25" s="393"/>
      <c r="E25" s="393"/>
      <c r="F25" s="393"/>
    </row>
    <row r="26" spans="1:6" ht="14.25" customHeight="1" x14ac:dyDescent="0.2">
      <c r="A26" s="399" t="s">
        <v>411</v>
      </c>
      <c r="B26" s="399"/>
      <c r="C26" s="399"/>
      <c r="D26" s="399"/>
      <c r="E26" s="399"/>
      <c r="F26" s="399"/>
    </row>
    <row r="27" spans="1:6" ht="14.25" customHeight="1" x14ac:dyDescent="0.2">
      <c r="A27" s="399"/>
      <c r="B27" s="399"/>
      <c r="C27" s="399"/>
      <c r="D27" s="399"/>
      <c r="E27" s="399"/>
      <c r="F27" s="399"/>
    </row>
    <row r="28" spans="1:6" x14ac:dyDescent="0.2">
      <c r="A28" s="377"/>
      <c r="B28" s="377"/>
      <c r="C28" s="377"/>
      <c r="D28" s="377"/>
      <c r="E28" s="377"/>
      <c r="F28" s="377"/>
    </row>
    <row r="29" spans="1:6" ht="12.75" customHeight="1" x14ac:dyDescent="0.2">
      <c r="A29" s="400" t="s">
        <v>410</v>
      </c>
      <c r="B29" s="407" t="s">
        <v>252</v>
      </c>
      <c r="C29" s="407"/>
      <c r="D29" s="407"/>
      <c r="E29" s="407"/>
      <c r="F29" s="407"/>
    </row>
    <row r="30" spans="1:6" ht="12" customHeight="1" x14ac:dyDescent="0.2">
      <c r="A30" s="401"/>
      <c r="B30" s="403">
        <v>2010</v>
      </c>
      <c r="C30" s="405" t="s">
        <v>251</v>
      </c>
      <c r="D30" s="405"/>
      <c r="E30" s="405"/>
      <c r="F30" s="406" t="s">
        <v>249</v>
      </c>
    </row>
    <row r="31" spans="1:6" ht="12" x14ac:dyDescent="0.2">
      <c r="A31" s="402"/>
      <c r="B31" s="404"/>
      <c r="C31" s="215">
        <v>2010</v>
      </c>
      <c r="D31" s="215">
        <v>2011</v>
      </c>
      <c r="E31" s="214" t="s">
        <v>250</v>
      </c>
      <c r="F31" s="402"/>
    </row>
    <row r="32" spans="1:6" ht="12" x14ac:dyDescent="0.2">
      <c r="A32" s="213" t="s">
        <v>409</v>
      </c>
      <c r="B32" s="211">
        <v>32831423</v>
      </c>
      <c r="C32" s="211">
        <v>6491377</v>
      </c>
      <c r="D32" s="211">
        <v>5328310</v>
      </c>
      <c r="E32" s="208">
        <f t="shared" ref="E32:E43" si="2">(D32/C32-1)*100</f>
        <v>-17.917107572091407</v>
      </c>
      <c r="F32" s="208">
        <f t="shared" ref="F32:F43" si="3">(D32/D$43)*100</f>
        <v>13.210411261200553</v>
      </c>
    </row>
    <row r="33" spans="1:6" ht="12" x14ac:dyDescent="0.2">
      <c r="A33" s="212" t="s">
        <v>408</v>
      </c>
      <c r="B33" s="211">
        <v>12869736</v>
      </c>
      <c r="C33" s="211">
        <v>4039004</v>
      </c>
      <c r="D33" s="211">
        <v>5313974</v>
      </c>
      <c r="E33" s="208">
        <f t="shared" si="2"/>
        <v>31.566445589061075</v>
      </c>
      <c r="F33" s="208">
        <f t="shared" si="3"/>
        <v>13.174868198608367</v>
      </c>
    </row>
    <row r="34" spans="1:6" ht="12" x14ac:dyDescent="0.2">
      <c r="A34" s="212" t="s">
        <v>407</v>
      </c>
      <c r="B34" s="211">
        <v>35360153</v>
      </c>
      <c r="C34" s="211">
        <v>5419456</v>
      </c>
      <c r="D34" s="211">
        <v>4884419</v>
      </c>
      <c r="E34" s="208">
        <f t="shared" si="2"/>
        <v>-9.8725222605368543</v>
      </c>
      <c r="F34" s="208">
        <f t="shared" si="3"/>
        <v>12.109877946670133</v>
      </c>
    </row>
    <row r="35" spans="1:6" ht="12" x14ac:dyDescent="0.2">
      <c r="A35" s="212" t="s">
        <v>406</v>
      </c>
      <c r="B35" s="211">
        <v>12912853</v>
      </c>
      <c r="C35" s="211">
        <v>2957731</v>
      </c>
      <c r="D35" s="211">
        <v>4563315</v>
      </c>
      <c r="E35" s="208">
        <f t="shared" si="2"/>
        <v>54.284314564103362</v>
      </c>
      <c r="F35" s="208">
        <f t="shared" si="3"/>
        <v>11.313768880640465</v>
      </c>
    </row>
    <row r="36" spans="1:6" ht="12" x14ac:dyDescent="0.2">
      <c r="A36" s="212" t="s">
        <v>405</v>
      </c>
      <c r="B36" s="211">
        <v>15960888</v>
      </c>
      <c r="C36" s="211">
        <v>2737419</v>
      </c>
      <c r="D36" s="211">
        <v>4468704</v>
      </c>
      <c r="E36" s="208">
        <f t="shared" si="2"/>
        <v>63.245159034842672</v>
      </c>
      <c r="F36" s="208">
        <f t="shared" si="3"/>
        <v>11.079201030828152</v>
      </c>
    </row>
    <row r="37" spans="1:6" ht="12" x14ac:dyDescent="0.2">
      <c r="A37" s="212" t="s">
        <v>404</v>
      </c>
      <c r="B37" s="211">
        <v>21362933</v>
      </c>
      <c r="C37" s="211">
        <v>12653685</v>
      </c>
      <c r="D37" s="211">
        <v>2439424</v>
      </c>
      <c r="E37" s="208">
        <f t="shared" si="2"/>
        <v>-80.72163168278648</v>
      </c>
      <c r="F37" s="208">
        <f t="shared" si="3"/>
        <v>6.0480329185882384</v>
      </c>
    </row>
    <row r="38" spans="1:6" ht="12" x14ac:dyDescent="0.2">
      <c r="A38" s="212" t="s">
        <v>403</v>
      </c>
      <c r="B38" s="211">
        <v>6891854</v>
      </c>
      <c r="C38" s="211">
        <v>1195552</v>
      </c>
      <c r="D38" s="211">
        <v>2129680</v>
      </c>
      <c r="E38" s="208">
        <f t="shared" si="2"/>
        <v>78.133615267257312</v>
      </c>
      <c r="F38" s="208">
        <f t="shared" si="3"/>
        <v>5.2800885561751461</v>
      </c>
    </row>
    <row r="39" spans="1:6" ht="12" x14ac:dyDescent="0.2">
      <c r="A39" s="212" t="s">
        <v>402</v>
      </c>
      <c r="B39" s="211">
        <v>5512442</v>
      </c>
      <c r="C39" s="211">
        <v>1267006</v>
      </c>
      <c r="D39" s="211">
        <v>1641411</v>
      </c>
      <c r="E39" s="208">
        <f t="shared" si="2"/>
        <v>29.550373084263228</v>
      </c>
      <c r="F39" s="208">
        <f t="shared" si="3"/>
        <v>4.0695294302806069</v>
      </c>
    </row>
    <row r="40" spans="1:6" ht="12" x14ac:dyDescent="0.2">
      <c r="A40" s="212" t="s">
        <v>401</v>
      </c>
      <c r="B40" s="211">
        <v>3907268</v>
      </c>
      <c r="C40" s="211">
        <v>1180545</v>
      </c>
      <c r="D40" s="211">
        <v>1014497</v>
      </c>
      <c r="E40" s="208">
        <f t="shared" si="2"/>
        <v>-14.065368113879606</v>
      </c>
      <c r="F40" s="208">
        <f t="shared" si="3"/>
        <v>2.5152295180374598</v>
      </c>
    </row>
    <row r="41" spans="1:6" ht="12" x14ac:dyDescent="0.2">
      <c r="A41" s="212" t="s">
        <v>400</v>
      </c>
      <c r="B41" s="211">
        <v>2092600</v>
      </c>
      <c r="C41" s="211">
        <v>559347</v>
      </c>
      <c r="D41" s="211">
        <v>816631</v>
      </c>
      <c r="E41" s="208">
        <f t="shared" si="2"/>
        <v>45.997207457982256</v>
      </c>
      <c r="F41" s="208">
        <f t="shared" si="3"/>
        <v>2.0246628590764182</v>
      </c>
    </row>
    <row r="42" spans="1:6" ht="12" x14ac:dyDescent="0.2">
      <c r="A42" s="210" t="s">
        <v>494</v>
      </c>
      <c r="B42" s="209">
        <v>38007905</v>
      </c>
      <c r="C42" s="209">
        <v>8355670</v>
      </c>
      <c r="D42" s="209">
        <v>7733807</v>
      </c>
      <c r="E42" s="208">
        <f t="shared" si="2"/>
        <v>-7.4424073712820116</v>
      </c>
      <c r="F42" s="208">
        <f t="shared" si="3"/>
        <v>19.174329399894464</v>
      </c>
    </row>
    <row r="43" spans="1:6" ht="12" x14ac:dyDescent="0.2">
      <c r="A43" s="207" t="s">
        <v>12</v>
      </c>
      <c r="B43" s="206">
        <v>187710055</v>
      </c>
      <c r="C43" s="206">
        <v>46856792</v>
      </c>
      <c r="D43" s="206">
        <v>40334172</v>
      </c>
      <c r="E43" s="205">
        <f t="shared" si="2"/>
        <v>-13.920329842469792</v>
      </c>
      <c r="F43" s="205">
        <f t="shared" si="3"/>
        <v>100</v>
      </c>
    </row>
    <row r="44" spans="1:6" ht="12.75" x14ac:dyDescent="0.2">
      <c r="A44" s="256" t="s">
        <v>532</v>
      </c>
      <c r="B44" s="204"/>
      <c r="C44" s="204"/>
      <c r="D44" s="204"/>
      <c r="E44" s="204"/>
    </row>
    <row r="45" spans="1:6" x14ac:dyDescent="0.2">
      <c r="A45" s="203" t="s">
        <v>529</v>
      </c>
      <c r="B45" s="203"/>
      <c r="C45" s="203"/>
      <c r="D45" s="203"/>
      <c r="E45" s="203"/>
    </row>
    <row r="46" spans="1:6" x14ac:dyDescent="0.2">
      <c r="A46" s="176" t="s">
        <v>243</v>
      </c>
      <c r="B46" s="202"/>
      <c r="C46" s="202"/>
      <c r="D46" s="202"/>
      <c r="E46" s="202"/>
    </row>
  </sheetData>
  <mergeCells count="16">
    <mergeCell ref="A25:F25"/>
    <mergeCell ref="A26:F27"/>
    <mergeCell ref="A28:F28"/>
    <mergeCell ref="A29:A31"/>
    <mergeCell ref="B30:B31"/>
    <mergeCell ref="C30:E30"/>
    <mergeCell ref="F30:F31"/>
    <mergeCell ref="B29:F29"/>
    <mergeCell ref="A1:F1"/>
    <mergeCell ref="A2:F3"/>
    <mergeCell ref="A4:F4"/>
    <mergeCell ref="B5:F5"/>
    <mergeCell ref="B6:B7"/>
    <mergeCell ref="C6:E6"/>
    <mergeCell ref="F6:F7"/>
    <mergeCell ref="A5:A7"/>
  </mergeCells>
  <printOptions horizontalCentered="1" verticalCentered="1"/>
  <pageMargins left="0.70866141732283472" right="0.70866141732283472" top="0.86614173228346458" bottom="0.74803149606299213" header="0.31496062992125984" footer="0.31496062992125984"/>
  <pageSetup scale="90" orientation="portrait" r:id="rId1"/>
  <headerFooter>
    <oddFooter>&amp;C26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BreakPreview" zoomScaleNormal="100" zoomScaleSheetLayoutView="100" workbookViewId="0">
      <selection sqref="A1:F1"/>
    </sheetView>
  </sheetViews>
  <sheetFormatPr baseColWidth="10" defaultColWidth="11.5703125" defaultRowHeight="12.75" x14ac:dyDescent="0.2"/>
  <cols>
    <col min="1" max="1" width="25.5703125" style="18" customWidth="1"/>
    <col min="2" max="4" width="12" style="18" bestFit="1" customWidth="1"/>
    <col min="5" max="5" width="11.5703125" style="18" bestFit="1" customWidth="1"/>
    <col min="6" max="6" width="12.28515625" style="18" customWidth="1"/>
    <col min="7" max="250" width="11.42578125" style="18" customWidth="1"/>
    <col min="251" max="251" width="25.5703125" style="18" customWidth="1"/>
    <col min="252" max="254" width="12" style="18" bestFit="1" customWidth="1"/>
    <col min="255" max="16384" width="11.5703125" style="18"/>
  </cols>
  <sheetData>
    <row r="1" spans="1:6" x14ac:dyDescent="0.2">
      <c r="A1" s="409" t="s">
        <v>430</v>
      </c>
      <c r="B1" s="409"/>
      <c r="C1" s="409"/>
      <c r="D1" s="409"/>
      <c r="E1" s="409"/>
      <c r="F1" s="409"/>
    </row>
    <row r="2" spans="1:6" ht="12.75" customHeight="1" x14ac:dyDescent="0.2">
      <c r="A2" s="327" t="s">
        <v>432</v>
      </c>
      <c r="B2" s="327"/>
      <c r="C2" s="327"/>
      <c r="D2" s="327"/>
      <c r="E2" s="327"/>
      <c r="F2" s="327"/>
    </row>
    <row r="3" spans="1:6" x14ac:dyDescent="0.2">
      <c r="A3" s="327" t="s">
        <v>322</v>
      </c>
      <c r="B3" s="327"/>
      <c r="C3" s="327"/>
      <c r="D3" s="327"/>
      <c r="E3" s="327"/>
      <c r="F3" s="327"/>
    </row>
    <row r="4" spans="1:6" x14ac:dyDescent="0.2">
      <c r="A4" s="376"/>
      <c r="B4" s="376"/>
      <c r="C4" s="376"/>
      <c r="D4" s="376"/>
      <c r="E4" s="376"/>
      <c r="F4" s="376"/>
    </row>
    <row r="5" spans="1:6" x14ac:dyDescent="0.2">
      <c r="A5" s="406" t="s">
        <v>500</v>
      </c>
      <c r="B5" s="408" t="s">
        <v>252</v>
      </c>
      <c r="C5" s="408"/>
      <c r="D5" s="408"/>
      <c r="E5" s="408"/>
      <c r="F5" s="408"/>
    </row>
    <row r="6" spans="1:6" ht="12.75" customHeight="1" x14ac:dyDescent="0.2">
      <c r="A6" s="401"/>
      <c r="B6" s="403">
        <v>2010</v>
      </c>
      <c r="C6" s="408" t="s">
        <v>251</v>
      </c>
      <c r="D6" s="408"/>
      <c r="E6" s="408"/>
      <c r="F6" s="406" t="s">
        <v>249</v>
      </c>
    </row>
    <row r="7" spans="1:6" x14ac:dyDescent="0.2">
      <c r="A7" s="402"/>
      <c r="B7" s="404"/>
      <c r="C7" s="215">
        <v>2010</v>
      </c>
      <c r="D7" s="215">
        <v>2011</v>
      </c>
      <c r="E7" s="214" t="s">
        <v>250</v>
      </c>
      <c r="F7" s="402"/>
    </row>
    <row r="8" spans="1:6" x14ac:dyDescent="0.2">
      <c r="A8" s="162" t="s">
        <v>428</v>
      </c>
      <c r="B8" s="223">
        <v>28525703</v>
      </c>
      <c r="C8" s="223">
        <v>17246832</v>
      </c>
      <c r="D8" s="223">
        <v>21442909</v>
      </c>
      <c r="E8" s="222">
        <f t="shared" ref="E8:E17" si="0">(D8/C8-1)*100</f>
        <v>24.329552233128958</v>
      </c>
      <c r="F8" s="222">
        <f t="shared" ref="F8:F20" si="1">(D8/D$20)*100</f>
        <v>45.943087921683833</v>
      </c>
    </row>
    <row r="9" spans="1:6" x14ac:dyDescent="0.2">
      <c r="A9" s="162" t="s">
        <v>46</v>
      </c>
      <c r="B9" s="223">
        <v>17728227</v>
      </c>
      <c r="C9" s="223">
        <v>13150907</v>
      </c>
      <c r="D9" s="223">
        <v>15093397</v>
      </c>
      <c r="E9" s="222">
        <f t="shared" si="0"/>
        <v>14.770768282370184</v>
      </c>
      <c r="F9" s="222">
        <f t="shared" si="1"/>
        <v>32.338768280361542</v>
      </c>
    </row>
    <row r="10" spans="1:6" x14ac:dyDescent="0.2">
      <c r="A10" s="162" t="s">
        <v>427</v>
      </c>
      <c r="B10" s="223">
        <v>13090239</v>
      </c>
      <c r="C10" s="223">
        <v>9124006</v>
      </c>
      <c r="D10" s="223">
        <v>7595842</v>
      </c>
      <c r="E10" s="222">
        <f t="shared" si="0"/>
        <v>-16.748827214712481</v>
      </c>
      <c r="F10" s="222">
        <f t="shared" si="1"/>
        <v>16.274677882801196</v>
      </c>
    </row>
    <row r="11" spans="1:6" x14ac:dyDescent="0.2">
      <c r="A11" s="162" t="s">
        <v>45</v>
      </c>
      <c r="B11" s="223">
        <v>1652829</v>
      </c>
      <c r="C11" s="223">
        <v>1274397</v>
      </c>
      <c r="D11" s="223">
        <v>806785</v>
      </c>
      <c r="E11" s="222">
        <f t="shared" si="0"/>
        <v>-36.692804518529151</v>
      </c>
      <c r="F11" s="222">
        <f t="shared" si="1"/>
        <v>1.7285991461744155</v>
      </c>
    </row>
    <row r="12" spans="1:6" x14ac:dyDescent="0.2">
      <c r="A12" s="162" t="s">
        <v>47</v>
      </c>
      <c r="B12" s="223">
        <v>1586856</v>
      </c>
      <c r="C12" s="223">
        <v>318489</v>
      </c>
      <c r="D12" s="223">
        <v>630687</v>
      </c>
      <c r="E12" s="222">
        <f t="shared" si="0"/>
        <v>98.024735548166504</v>
      </c>
      <c r="F12" s="222">
        <f t="shared" si="1"/>
        <v>1.3512955864366636</v>
      </c>
    </row>
    <row r="13" spans="1:6" x14ac:dyDescent="0.2">
      <c r="A13" s="162" t="s">
        <v>426</v>
      </c>
      <c r="B13" s="223">
        <v>1332471</v>
      </c>
      <c r="C13" s="223">
        <v>445392</v>
      </c>
      <c r="D13" s="223">
        <v>535921</v>
      </c>
      <c r="E13" s="222">
        <f t="shared" si="0"/>
        <v>20.325690627582006</v>
      </c>
      <c r="F13" s="222">
        <f t="shared" si="1"/>
        <v>1.1482521155164498</v>
      </c>
    </row>
    <row r="14" spans="1:6" x14ac:dyDescent="0.2">
      <c r="A14" s="162" t="s">
        <v>48</v>
      </c>
      <c r="B14" s="223">
        <v>75848</v>
      </c>
      <c r="C14" s="223">
        <v>29250</v>
      </c>
      <c r="D14" s="223">
        <v>182540</v>
      </c>
      <c r="E14" s="222">
        <f t="shared" si="0"/>
        <v>524.0683760683761</v>
      </c>
      <c r="F14" s="222">
        <f t="shared" si="1"/>
        <v>0.39110604205913324</v>
      </c>
    </row>
    <row r="15" spans="1:6" x14ac:dyDescent="0.2">
      <c r="A15" s="162" t="s">
        <v>431</v>
      </c>
      <c r="B15" s="223">
        <v>130690</v>
      </c>
      <c r="C15" s="223">
        <v>50810</v>
      </c>
      <c r="D15" s="223">
        <v>6960</v>
      </c>
      <c r="E15" s="222">
        <f t="shared" si="0"/>
        <v>-86.301909073017129</v>
      </c>
      <c r="F15" s="222">
        <f t="shared" si="1"/>
        <v>1.4912337310899349E-2</v>
      </c>
    </row>
    <row r="16" spans="1:6" x14ac:dyDescent="0.2">
      <c r="A16" s="162" t="s">
        <v>424</v>
      </c>
      <c r="B16" s="223">
        <v>52957</v>
      </c>
      <c r="C16" s="223">
        <v>30917</v>
      </c>
      <c r="D16" s="223">
        <v>983</v>
      </c>
      <c r="E16" s="222">
        <f t="shared" si="0"/>
        <v>-96.820519455315846</v>
      </c>
      <c r="F16" s="222">
        <f t="shared" si="1"/>
        <v>2.106153387444549E-3</v>
      </c>
    </row>
    <row r="17" spans="1:6" x14ac:dyDescent="0.2">
      <c r="A17" s="162" t="s">
        <v>49</v>
      </c>
      <c r="B17" s="223">
        <v>303930</v>
      </c>
      <c r="C17" s="223">
        <v>260730</v>
      </c>
      <c r="D17" s="223">
        <v>0</v>
      </c>
      <c r="E17" s="222">
        <f t="shared" si="0"/>
        <v>-100</v>
      </c>
      <c r="F17" s="222">
        <f t="shared" si="1"/>
        <v>0</v>
      </c>
    </row>
    <row r="18" spans="1:6" x14ac:dyDescent="0.2">
      <c r="A18" s="162" t="s">
        <v>501</v>
      </c>
      <c r="B18" s="223">
        <v>57101</v>
      </c>
      <c r="C18" s="223">
        <v>0</v>
      </c>
      <c r="D18" s="223">
        <v>0</v>
      </c>
      <c r="E18" s="222"/>
      <c r="F18" s="222">
        <f t="shared" si="1"/>
        <v>0</v>
      </c>
    </row>
    <row r="19" spans="1:6" x14ac:dyDescent="0.2">
      <c r="A19" s="162" t="s">
        <v>422</v>
      </c>
      <c r="B19" s="223">
        <v>1030</v>
      </c>
      <c r="C19" s="223">
        <v>359</v>
      </c>
      <c r="D19" s="223">
        <v>376740</v>
      </c>
      <c r="E19" s="224">
        <f>(D19/C19-1)*100</f>
        <v>104841.50417827298</v>
      </c>
      <c r="F19" s="222">
        <f t="shared" si="1"/>
        <v>0.80719453426842258</v>
      </c>
    </row>
    <row r="20" spans="1:6" x14ac:dyDescent="0.2">
      <c r="A20" s="159" t="s">
        <v>12</v>
      </c>
      <c r="B20" s="221">
        <v>64537881</v>
      </c>
      <c r="C20" s="221">
        <v>41932089</v>
      </c>
      <c r="D20" s="221">
        <v>46672764</v>
      </c>
      <c r="E20" s="220">
        <f>(D20/C20-1)*100</f>
        <v>11.305601779105267</v>
      </c>
      <c r="F20" s="220">
        <f t="shared" si="1"/>
        <v>100</v>
      </c>
    </row>
    <row r="21" spans="1:6" x14ac:dyDescent="0.2">
      <c r="A21" s="177" t="s">
        <v>533</v>
      </c>
    </row>
    <row r="22" spans="1:6" x14ac:dyDescent="0.2">
      <c r="A22" s="176" t="s">
        <v>243</v>
      </c>
    </row>
    <row r="23" spans="1:6" x14ac:dyDescent="0.2">
      <c r="A23" s="176"/>
    </row>
    <row r="24" spans="1:6" x14ac:dyDescent="0.2">
      <c r="A24" s="176"/>
    </row>
    <row r="25" spans="1:6" x14ac:dyDescent="0.2">
      <c r="A25" s="409" t="s">
        <v>440</v>
      </c>
      <c r="B25" s="409"/>
      <c r="C25" s="409"/>
      <c r="D25" s="409"/>
      <c r="E25" s="409"/>
      <c r="F25" s="409"/>
    </row>
    <row r="26" spans="1:6" ht="12.75" customHeight="1" x14ac:dyDescent="0.2">
      <c r="A26" s="410" t="s">
        <v>429</v>
      </c>
      <c r="B26" s="410"/>
      <c r="C26" s="410"/>
      <c r="D26" s="410"/>
      <c r="E26" s="410"/>
      <c r="F26" s="410"/>
    </row>
    <row r="27" spans="1:6" x14ac:dyDescent="0.2">
      <c r="A27" s="410" t="s">
        <v>396</v>
      </c>
      <c r="B27" s="410"/>
      <c r="C27" s="410"/>
      <c r="D27" s="410"/>
      <c r="E27" s="410"/>
      <c r="F27" s="410"/>
    </row>
    <row r="28" spans="1:6" x14ac:dyDescent="0.2">
      <c r="A28" s="376"/>
      <c r="B28" s="376"/>
      <c r="C28" s="376"/>
      <c r="D28" s="376"/>
      <c r="E28" s="376"/>
      <c r="F28" s="376"/>
    </row>
    <row r="29" spans="1:6" x14ac:dyDescent="0.2">
      <c r="A29" s="406" t="s">
        <v>503</v>
      </c>
      <c r="B29" s="408" t="s">
        <v>252</v>
      </c>
      <c r="C29" s="408"/>
      <c r="D29" s="408"/>
      <c r="E29" s="408"/>
      <c r="F29" s="408"/>
    </row>
    <row r="30" spans="1:6" ht="12.75" customHeight="1" x14ac:dyDescent="0.2">
      <c r="A30" s="401"/>
      <c r="B30" s="403">
        <v>2010</v>
      </c>
      <c r="C30" s="405" t="s">
        <v>251</v>
      </c>
      <c r="D30" s="405"/>
      <c r="E30" s="405"/>
      <c r="F30" s="411" t="s">
        <v>249</v>
      </c>
    </row>
    <row r="31" spans="1:6" x14ac:dyDescent="0.2">
      <c r="A31" s="402"/>
      <c r="B31" s="404"/>
      <c r="C31" s="215">
        <v>2010</v>
      </c>
      <c r="D31" s="215">
        <v>2011</v>
      </c>
      <c r="E31" s="214" t="s">
        <v>250</v>
      </c>
      <c r="F31" s="412"/>
    </row>
    <row r="32" spans="1:6" x14ac:dyDescent="0.2">
      <c r="A32" s="162" t="s">
        <v>47</v>
      </c>
      <c r="B32" s="223">
        <v>72245083</v>
      </c>
      <c r="C32" s="223">
        <v>22287098</v>
      </c>
      <c r="D32" s="223">
        <v>14526064</v>
      </c>
      <c r="E32" s="222">
        <f t="shared" ref="E32:E42" si="2">(D32/C32-1)*100</f>
        <v>-34.822990413556752</v>
      </c>
      <c r="F32" s="222">
        <f t="shared" ref="F32:F45" si="3">(D32/D$45)*100</f>
        <v>36.014285851709069</v>
      </c>
    </row>
    <row r="33" spans="1:6" x14ac:dyDescent="0.2">
      <c r="A33" s="162" t="s">
        <v>428</v>
      </c>
      <c r="B33" s="223">
        <v>37893131</v>
      </c>
      <c r="C33" s="223">
        <v>8394850</v>
      </c>
      <c r="D33" s="223">
        <v>9378920</v>
      </c>
      <c r="E33" s="222">
        <f t="shared" si="2"/>
        <v>11.722305937568866</v>
      </c>
      <c r="F33" s="222">
        <f t="shared" si="3"/>
        <v>23.253037151723358</v>
      </c>
    </row>
    <row r="34" spans="1:6" x14ac:dyDescent="0.2">
      <c r="A34" s="162" t="s">
        <v>427</v>
      </c>
      <c r="B34" s="223">
        <v>28290564</v>
      </c>
      <c r="C34" s="223">
        <v>8172246</v>
      </c>
      <c r="D34" s="223">
        <v>6130854</v>
      </c>
      <c r="E34" s="222">
        <f t="shared" si="2"/>
        <v>-24.979571099548401</v>
      </c>
      <c r="F34" s="222">
        <f t="shared" si="3"/>
        <v>15.200148400220042</v>
      </c>
    </row>
    <row r="35" spans="1:6" x14ac:dyDescent="0.2">
      <c r="A35" s="162" t="s">
        <v>48</v>
      </c>
      <c r="B35" s="223">
        <v>16140826</v>
      </c>
      <c r="C35" s="223">
        <v>3449425</v>
      </c>
      <c r="D35" s="223">
        <v>5887024</v>
      </c>
      <c r="E35" s="222">
        <f t="shared" si="2"/>
        <v>70.666821281807842</v>
      </c>
      <c r="F35" s="222">
        <f t="shared" si="3"/>
        <v>14.595623780252637</v>
      </c>
    </row>
    <row r="36" spans="1:6" x14ac:dyDescent="0.2">
      <c r="A36" s="162" t="s">
        <v>46</v>
      </c>
      <c r="B36" s="223">
        <v>19036567</v>
      </c>
      <c r="C36" s="223">
        <v>2453654</v>
      </c>
      <c r="D36" s="223">
        <v>2379965</v>
      </c>
      <c r="E36" s="222">
        <f t="shared" si="2"/>
        <v>-3.0032351749676223</v>
      </c>
      <c r="F36" s="222">
        <f t="shared" si="3"/>
        <v>5.9006169756007383</v>
      </c>
    </row>
    <row r="37" spans="1:6" x14ac:dyDescent="0.2">
      <c r="A37" s="162" t="s">
        <v>45</v>
      </c>
      <c r="B37" s="223">
        <v>11007277</v>
      </c>
      <c r="C37" s="223">
        <v>1137110</v>
      </c>
      <c r="D37" s="223">
        <v>842649</v>
      </c>
      <c r="E37" s="222">
        <f t="shared" si="2"/>
        <v>-25.895559796325774</v>
      </c>
      <c r="F37" s="222">
        <f t="shared" si="3"/>
        <v>2.0891689557926219</v>
      </c>
    </row>
    <row r="38" spans="1:6" x14ac:dyDescent="0.2">
      <c r="A38" s="162" t="s">
        <v>49</v>
      </c>
      <c r="B38" s="223">
        <v>1778174</v>
      </c>
      <c r="C38" s="223">
        <v>586317</v>
      </c>
      <c r="D38" s="223">
        <v>351810</v>
      </c>
      <c r="E38" s="222">
        <f t="shared" si="2"/>
        <v>-39.996622987223638</v>
      </c>
      <c r="F38" s="222">
        <f t="shared" si="3"/>
        <v>0.87223806156229022</v>
      </c>
    </row>
    <row r="39" spans="1:6" x14ac:dyDescent="0.2">
      <c r="A39" s="162" t="s">
        <v>426</v>
      </c>
      <c r="B39" s="223">
        <v>37920</v>
      </c>
      <c r="C39" s="223">
        <v>81</v>
      </c>
      <c r="D39" s="223">
        <v>19540</v>
      </c>
      <c r="E39" s="224">
        <f t="shared" si="2"/>
        <v>24023.456790123455</v>
      </c>
      <c r="F39" s="222">
        <f t="shared" si="3"/>
        <v>4.8445273650342936E-2</v>
      </c>
    </row>
    <row r="40" spans="1:6" x14ac:dyDescent="0.2">
      <c r="A40" s="162" t="s">
        <v>425</v>
      </c>
      <c r="B40" s="223">
        <v>99270</v>
      </c>
      <c r="C40" s="223">
        <v>99270</v>
      </c>
      <c r="D40" s="223">
        <v>17268</v>
      </c>
      <c r="E40" s="222">
        <f t="shared" si="2"/>
        <v>-82.60501662133575</v>
      </c>
      <c r="F40" s="222">
        <f t="shared" si="3"/>
        <v>4.2812332927027734E-2</v>
      </c>
    </row>
    <row r="41" spans="1:6" x14ac:dyDescent="0.2">
      <c r="A41" s="162" t="s">
        <v>424</v>
      </c>
      <c r="B41" s="223">
        <v>13534</v>
      </c>
      <c r="C41" s="223">
        <v>11148</v>
      </c>
      <c r="D41" s="223">
        <v>2413</v>
      </c>
      <c r="E41" s="222">
        <f t="shared" si="2"/>
        <v>-78.354861858629349</v>
      </c>
      <c r="F41" s="222">
        <f t="shared" si="3"/>
        <v>5.9825202312322164E-3</v>
      </c>
    </row>
    <row r="42" spans="1:6" x14ac:dyDescent="0.2">
      <c r="A42" s="162" t="s">
        <v>423</v>
      </c>
      <c r="B42" s="223">
        <v>34400</v>
      </c>
      <c r="C42" s="223">
        <v>34400</v>
      </c>
      <c r="D42" s="223">
        <v>0</v>
      </c>
      <c r="E42" s="222">
        <f t="shared" si="2"/>
        <v>-100</v>
      </c>
      <c r="F42" s="222">
        <f t="shared" si="3"/>
        <v>0</v>
      </c>
    </row>
    <row r="43" spans="1:6" x14ac:dyDescent="0.2">
      <c r="A43" s="162" t="s">
        <v>502</v>
      </c>
      <c r="B43" s="223">
        <v>1030</v>
      </c>
      <c r="C43" s="223">
        <v>0</v>
      </c>
      <c r="D43" s="223">
        <v>0</v>
      </c>
      <c r="E43" s="222"/>
      <c r="F43" s="222">
        <f t="shared" si="3"/>
        <v>0</v>
      </c>
    </row>
    <row r="44" spans="1:6" x14ac:dyDescent="0.2">
      <c r="A44" s="162" t="s">
        <v>422</v>
      </c>
      <c r="B44" s="223">
        <v>1132279</v>
      </c>
      <c r="C44" s="223">
        <v>231193</v>
      </c>
      <c r="D44" s="223">
        <v>797665</v>
      </c>
      <c r="E44" s="222">
        <f>(D44/C44-1)*100</f>
        <v>245.02125929418276</v>
      </c>
      <c r="F44" s="222">
        <f t="shared" si="3"/>
        <v>1.9776406963306448</v>
      </c>
    </row>
    <row r="45" spans="1:6" x14ac:dyDescent="0.2">
      <c r="A45" s="159" t="s">
        <v>12</v>
      </c>
      <c r="B45" s="221">
        <v>187710055</v>
      </c>
      <c r="C45" s="221">
        <v>46856792</v>
      </c>
      <c r="D45" s="221">
        <v>40334172</v>
      </c>
      <c r="E45" s="220">
        <f>(D45/C45-1)*100</f>
        <v>-13.920329842469792</v>
      </c>
      <c r="F45" s="220">
        <f t="shared" si="3"/>
        <v>100</v>
      </c>
    </row>
    <row r="46" spans="1:6" x14ac:dyDescent="0.2">
      <c r="A46" s="256" t="s">
        <v>532</v>
      </c>
    </row>
    <row r="47" spans="1:6" x14ac:dyDescent="0.2">
      <c r="A47" s="176" t="s">
        <v>243</v>
      </c>
    </row>
  </sheetData>
  <mergeCells count="18">
    <mergeCell ref="B30:B31"/>
    <mergeCell ref="C30:E30"/>
    <mergeCell ref="F6:F7"/>
    <mergeCell ref="A25:F25"/>
    <mergeCell ref="A26:F26"/>
    <mergeCell ref="A27:F27"/>
    <mergeCell ref="A28:F28"/>
    <mergeCell ref="A5:A7"/>
    <mergeCell ref="F30:F31"/>
    <mergeCell ref="A29:A31"/>
    <mergeCell ref="B29:F29"/>
    <mergeCell ref="A1:F1"/>
    <mergeCell ref="A2:F2"/>
    <mergeCell ref="A3:F3"/>
    <mergeCell ref="A4:F4"/>
    <mergeCell ref="B5:F5"/>
    <mergeCell ref="B6:B7"/>
    <mergeCell ref="C6:E6"/>
  </mergeCells>
  <printOptions horizontalCentered="1" verticalCentered="1"/>
  <pageMargins left="0.70866141732283472" right="0.70866141732283472" top="0.86614173228346458" bottom="0.74803149606299213" header="0.31496062992125984" footer="0.31496062992125984"/>
  <pageSetup scale="90" orientation="portrait" r:id="rId1"/>
  <headerFooter>
    <oddFooter>&amp;C27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SheetLayoutView="100" workbookViewId="0"/>
  </sheetViews>
  <sheetFormatPr baseColWidth="10" defaultRowHeight="12.75" x14ac:dyDescent="0.2"/>
  <cols>
    <col min="1" max="16384" width="11.42578125" style="154"/>
  </cols>
  <sheetData/>
  <printOptions horizontalCentered="1" verticalCentered="1"/>
  <pageMargins left="0.70866141732283472" right="0.70866141732283472" top="0.9055118110236221" bottom="0.74803149606299213" header="0.31496062992125984" footer="0.31496062992125984"/>
  <pageSetup scale="95"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view="pageBreakPreview" zoomScaleSheetLayoutView="100" workbookViewId="0">
      <selection sqref="A1:F1"/>
    </sheetView>
  </sheetViews>
  <sheetFormatPr baseColWidth="10" defaultRowHeight="12.75" customHeight="1" x14ac:dyDescent="0.2"/>
  <cols>
    <col min="1" max="1" width="31.5703125" style="18" customWidth="1"/>
    <col min="2" max="6" width="12.42578125" style="18" customWidth="1"/>
    <col min="7" max="237" width="11.42578125" style="18"/>
    <col min="238" max="238" width="31.5703125" style="18" customWidth="1"/>
    <col min="239" max="243" width="12.42578125" style="18" customWidth="1"/>
    <col min="244" max="16384" width="11.42578125" style="18"/>
  </cols>
  <sheetData>
    <row r="1" spans="1:6" ht="12.75" customHeight="1" x14ac:dyDescent="0.2">
      <c r="A1" s="413" t="s">
        <v>437</v>
      </c>
      <c r="B1" s="413"/>
      <c r="C1" s="413"/>
      <c r="D1" s="413"/>
      <c r="E1" s="413"/>
      <c r="F1" s="413"/>
    </row>
    <row r="2" spans="1:6" ht="12.75" customHeight="1" x14ac:dyDescent="0.2">
      <c r="A2" s="413" t="s">
        <v>441</v>
      </c>
      <c r="B2" s="413"/>
      <c r="C2" s="413"/>
      <c r="D2" s="413"/>
      <c r="E2" s="413"/>
      <c r="F2" s="413"/>
    </row>
    <row r="3" spans="1:6" ht="12.75" customHeight="1" x14ac:dyDescent="0.25">
      <c r="A3" s="416"/>
      <c r="B3" s="416"/>
      <c r="C3" s="416"/>
      <c r="D3" s="416"/>
      <c r="E3" s="416"/>
      <c r="F3" s="416"/>
    </row>
    <row r="4" spans="1:6" ht="12.75" customHeight="1" x14ac:dyDescent="0.2">
      <c r="A4" s="400" t="s">
        <v>260</v>
      </c>
      <c r="B4" s="407" t="s">
        <v>256</v>
      </c>
      <c r="C4" s="407"/>
      <c r="D4" s="407"/>
      <c r="E4" s="407"/>
      <c r="F4" s="407"/>
    </row>
    <row r="5" spans="1:6" ht="12.75" customHeight="1" x14ac:dyDescent="0.2">
      <c r="A5" s="401"/>
      <c r="B5" s="403">
        <v>2010</v>
      </c>
      <c r="C5" s="408" t="s">
        <v>251</v>
      </c>
      <c r="D5" s="408"/>
      <c r="E5" s="406" t="s">
        <v>250</v>
      </c>
      <c r="F5" s="225" t="s">
        <v>438</v>
      </c>
    </row>
    <row r="6" spans="1:6" ht="12.75" customHeight="1" x14ac:dyDescent="0.2">
      <c r="A6" s="414"/>
      <c r="B6" s="415"/>
      <c r="C6" s="235">
        <v>2010</v>
      </c>
      <c r="D6" s="235">
        <v>2011</v>
      </c>
      <c r="E6" s="414"/>
      <c r="F6" s="236">
        <v>2011</v>
      </c>
    </row>
    <row r="7" spans="1:6" ht="12.75" customHeight="1" x14ac:dyDescent="0.2">
      <c r="A7" s="234" t="s">
        <v>258</v>
      </c>
      <c r="B7" s="174">
        <f>+B37-B32</f>
        <v>67072931</v>
      </c>
      <c r="C7" s="174">
        <f>+C37-C32</f>
        <v>20212881</v>
      </c>
      <c r="D7" s="174">
        <f>+D37-D32</f>
        <v>20084227</v>
      </c>
      <c r="E7" s="233">
        <f>(D7/C7-1)*100</f>
        <v>-0.63649511417991356</v>
      </c>
      <c r="F7" s="233">
        <f>(D7/$D$9)*100</f>
        <v>87.562685917102385</v>
      </c>
    </row>
    <row r="8" spans="1:6" ht="12.75" customHeight="1" x14ac:dyDescent="0.2">
      <c r="A8" s="234" t="s">
        <v>259</v>
      </c>
      <c r="B8" s="174">
        <v>21233916</v>
      </c>
      <c r="C8" s="174">
        <v>4810800</v>
      </c>
      <c r="D8" s="174">
        <v>2852743</v>
      </c>
      <c r="E8" s="233">
        <f>(D8/C8-1)*100</f>
        <v>-40.701276295002906</v>
      </c>
      <c r="F8" s="233">
        <f>(D8/$D$9)*100</f>
        <v>12.437314082897611</v>
      </c>
    </row>
    <row r="9" spans="1:6" ht="12.75" customHeight="1" x14ac:dyDescent="0.2">
      <c r="A9" s="232" t="s">
        <v>12</v>
      </c>
      <c r="B9" s="231">
        <f>SUM(B7:B8)</f>
        <v>88306847</v>
      </c>
      <c r="C9" s="231">
        <f>SUM(C7:C8)</f>
        <v>25023681</v>
      </c>
      <c r="D9" s="231">
        <f>SUM(D7:D8)</f>
        <v>22936970</v>
      </c>
      <c r="E9" s="230">
        <f>(D9/C9-1)*100</f>
        <v>-8.3389450177214108</v>
      </c>
      <c r="F9" s="230">
        <f>(D9/$D$9)*100</f>
        <v>100</v>
      </c>
    </row>
    <row r="10" spans="1:6" ht="12.75" customHeight="1" x14ac:dyDescent="0.2">
      <c r="A10" s="256" t="s">
        <v>532</v>
      </c>
      <c r="B10" s="227"/>
      <c r="C10" s="227"/>
      <c r="D10" s="227"/>
      <c r="E10" s="227"/>
      <c r="F10" s="227"/>
    </row>
    <row r="11" spans="1:6" ht="12.75" customHeight="1" x14ac:dyDescent="0.2">
      <c r="A11" s="228" t="s">
        <v>243</v>
      </c>
      <c r="B11" s="227"/>
      <c r="C11" s="227"/>
      <c r="D11" s="227"/>
      <c r="E11" s="227"/>
      <c r="F11" s="227"/>
    </row>
    <row r="12" spans="1:6" ht="12.75" customHeight="1" x14ac:dyDescent="0.2">
      <c r="A12" s="228"/>
      <c r="B12" s="227"/>
      <c r="C12" s="227"/>
      <c r="D12" s="227"/>
      <c r="E12" s="227"/>
      <c r="F12" s="227"/>
    </row>
    <row r="13" spans="1:6" ht="12.75" customHeight="1" x14ac:dyDescent="0.2">
      <c r="A13" s="413" t="s">
        <v>435</v>
      </c>
      <c r="B13" s="413"/>
      <c r="C13" s="413"/>
      <c r="D13" s="413"/>
      <c r="E13" s="413"/>
      <c r="F13" s="413"/>
    </row>
    <row r="14" spans="1:6" ht="12.75" customHeight="1" x14ac:dyDescent="0.2">
      <c r="A14" s="413" t="s">
        <v>439</v>
      </c>
      <c r="B14" s="413"/>
      <c r="C14" s="413"/>
      <c r="D14" s="413"/>
      <c r="E14" s="413"/>
      <c r="F14" s="413"/>
    </row>
    <row r="15" spans="1:6" ht="12.75" customHeight="1" x14ac:dyDescent="0.25">
      <c r="A15" s="416"/>
      <c r="B15" s="416"/>
      <c r="C15" s="416"/>
      <c r="D15" s="416"/>
      <c r="E15" s="416"/>
      <c r="F15" s="416"/>
    </row>
    <row r="16" spans="1:6" ht="12.75" customHeight="1" x14ac:dyDescent="0.2">
      <c r="A16" s="400" t="s">
        <v>260</v>
      </c>
      <c r="B16" s="407" t="s">
        <v>434</v>
      </c>
      <c r="C16" s="407"/>
      <c r="D16" s="407"/>
      <c r="E16" s="407"/>
      <c r="F16" s="407"/>
    </row>
    <row r="17" spans="1:6" ht="12.75" customHeight="1" x14ac:dyDescent="0.2">
      <c r="A17" s="401"/>
      <c r="B17" s="403">
        <v>2010</v>
      </c>
      <c r="C17" s="408" t="s">
        <v>251</v>
      </c>
      <c r="D17" s="408"/>
      <c r="E17" s="406" t="s">
        <v>250</v>
      </c>
      <c r="F17" s="225" t="s">
        <v>438</v>
      </c>
    </row>
    <row r="18" spans="1:6" ht="12.75" customHeight="1" x14ac:dyDescent="0.2">
      <c r="A18" s="414"/>
      <c r="B18" s="415"/>
      <c r="C18" s="235">
        <v>2010</v>
      </c>
      <c r="D18" s="235">
        <v>2011</v>
      </c>
      <c r="E18" s="414"/>
      <c r="F18" s="236">
        <v>2011</v>
      </c>
    </row>
    <row r="19" spans="1:6" ht="12.75" customHeight="1" x14ac:dyDescent="0.2">
      <c r="A19" s="234" t="s">
        <v>258</v>
      </c>
      <c r="B19" s="174">
        <v>73716991</v>
      </c>
      <c r="C19" s="174">
        <v>21538715</v>
      </c>
      <c r="D19" s="174">
        <v>25895337</v>
      </c>
      <c r="E19" s="233">
        <f>(D19/C19-1)*100</f>
        <v>20.226935543740666</v>
      </c>
      <c r="F19" s="233">
        <f>(D19/D$21)*100</f>
        <v>90.565166498717886</v>
      </c>
    </row>
    <row r="20" spans="1:6" ht="12.75" customHeight="1" x14ac:dyDescent="0.2">
      <c r="A20" s="234" t="s">
        <v>259</v>
      </c>
      <c r="B20" s="174">
        <v>10182498</v>
      </c>
      <c r="C20" s="174">
        <v>2965966</v>
      </c>
      <c r="D20" s="174">
        <v>2697706</v>
      </c>
      <c r="E20" s="233">
        <f>(D20/C20-1)*100</f>
        <v>-9.0446080636123245</v>
      </c>
      <c r="F20" s="233">
        <f>(D20/D$21)*100</f>
        <v>9.4348335012821121</v>
      </c>
    </row>
    <row r="21" spans="1:6" ht="12.75" customHeight="1" x14ac:dyDescent="0.2">
      <c r="A21" s="232" t="s">
        <v>12</v>
      </c>
      <c r="B21" s="231">
        <v>83899489</v>
      </c>
      <c r="C21" s="231">
        <v>24504681</v>
      </c>
      <c r="D21" s="231">
        <v>28593043</v>
      </c>
      <c r="E21" s="230">
        <f>(D21/C21-1)*100</f>
        <v>16.684004170468491</v>
      </c>
      <c r="F21" s="230">
        <f>(D21/D$21)*100</f>
        <v>100</v>
      </c>
    </row>
    <row r="22" spans="1:6" ht="12.75" customHeight="1" x14ac:dyDescent="0.2">
      <c r="A22" s="256" t="s">
        <v>532</v>
      </c>
      <c r="B22" s="227"/>
      <c r="C22" s="227"/>
      <c r="D22" s="227"/>
      <c r="E22" s="227"/>
      <c r="F22" s="227"/>
    </row>
    <row r="23" spans="1:6" ht="12.75" customHeight="1" x14ac:dyDescent="0.2">
      <c r="A23" s="228" t="s">
        <v>243</v>
      </c>
      <c r="B23" s="227"/>
      <c r="C23" s="227"/>
      <c r="D23" s="227"/>
      <c r="E23" s="227"/>
      <c r="F23" s="227"/>
    </row>
    <row r="24" spans="1:6" ht="12.75" customHeight="1" x14ac:dyDescent="0.2">
      <c r="A24" s="228"/>
      <c r="B24" s="227"/>
      <c r="C24" s="227"/>
      <c r="D24" s="227"/>
      <c r="E24" s="227"/>
      <c r="F24" s="227"/>
    </row>
    <row r="25" spans="1:6" ht="12.75" customHeight="1" x14ac:dyDescent="0.2">
      <c r="A25" s="413" t="s">
        <v>450</v>
      </c>
      <c r="B25" s="413"/>
      <c r="C25" s="413"/>
      <c r="D25" s="413"/>
      <c r="E25" s="413"/>
      <c r="F25" s="413"/>
    </row>
    <row r="26" spans="1:6" ht="12.75" customHeight="1" x14ac:dyDescent="0.2">
      <c r="A26" s="413" t="s">
        <v>436</v>
      </c>
      <c r="B26" s="413"/>
      <c r="C26" s="413"/>
      <c r="D26" s="413"/>
      <c r="E26" s="413"/>
      <c r="F26" s="413"/>
    </row>
    <row r="27" spans="1:6" ht="12.75" customHeight="1" x14ac:dyDescent="0.25">
      <c r="A27" s="420"/>
      <c r="B27" s="420"/>
      <c r="C27" s="420"/>
      <c r="D27" s="420"/>
      <c r="E27" s="420"/>
      <c r="F27" s="420"/>
    </row>
    <row r="28" spans="1:6" ht="12.75" customHeight="1" x14ac:dyDescent="0.2">
      <c r="A28" s="417" t="s">
        <v>253</v>
      </c>
      <c r="B28" s="408" t="s">
        <v>256</v>
      </c>
      <c r="C28" s="408"/>
      <c r="D28" s="408"/>
      <c r="E28" s="408"/>
      <c r="F28" s="408"/>
    </row>
    <row r="29" spans="1:6" ht="12.75" customHeight="1" x14ac:dyDescent="0.2">
      <c r="A29" s="418"/>
      <c r="B29" s="403">
        <v>2010</v>
      </c>
      <c r="C29" s="408" t="s">
        <v>251</v>
      </c>
      <c r="D29" s="408"/>
      <c r="E29" s="417" t="s">
        <v>250</v>
      </c>
      <c r="F29" s="411" t="s">
        <v>249</v>
      </c>
    </row>
    <row r="30" spans="1:6" ht="12.75" customHeight="1" x14ac:dyDescent="0.2">
      <c r="A30" s="419"/>
      <c r="B30" s="404"/>
      <c r="C30" s="215">
        <v>2010</v>
      </c>
      <c r="D30" s="215">
        <v>2011</v>
      </c>
      <c r="E30" s="419"/>
      <c r="F30" s="412"/>
    </row>
    <row r="31" spans="1:6" ht="12.75" customHeight="1" x14ac:dyDescent="0.2">
      <c r="A31" s="234" t="s">
        <v>246</v>
      </c>
      <c r="B31" s="174">
        <v>53278026</v>
      </c>
      <c r="C31" s="174">
        <v>15569591</v>
      </c>
      <c r="D31" s="174">
        <v>15713536</v>
      </c>
      <c r="E31" s="233">
        <f t="shared" ref="E31:E37" si="0">(D31/C31-1)*100</f>
        <v>0.9245265338055475</v>
      </c>
      <c r="F31" s="233">
        <f t="shared" ref="F31:F37" si="1">(D31/D$37)*100</f>
        <v>68.50746197078341</v>
      </c>
    </row>
    <row r="32" spans="1:6" ht="12.75" customHeight="1" x14ac:dyDescent="0.2">
      <c r="A32" s="234" t="s">
        <v>248</v>
      </c>
      <c r="B32" s="174">
        <v>21233916</v>
      </c>
      <c r="C32" s="174">
        <v>4810800</v>
      </c>
      <c r="D32" s="174">
        <v>2852743</v>
      </c>
      <c r="E32" s="233">
        <f t="shared" si="0"/>
        <v>-40.701276295002906</v>
      </c>
      <c r="F32" s="233">
        <f t="shared" si="1"/>
        <v>12.437314082897611</v>
      </c>
    </row>
    <row r="33" spans="1:6" ht="12.75" customHeight="1" x14ac:dyDescent="0.2">
      <c r="A33" s="234" t="s">
        <v>247</v>
      </c>
      <c r="B33" s="174">
        <v>7299433</v>
      </c>
      <c r="C33" s="174">
        <v>2543140</v>
      </c>
      <c r="D33" s="174">
        <v>2568356</v>
      </c>
      <c r="E33" s="233">
        <f t="shared" si="0"/>
        <v>0.99153015563437918</v>
      </c>
      <c r="F33" s="233">
        <f t="shared" si="1"/>
        <v>11.197451101867422</v>
      </c>
    </row>
    <row r="34" spans="1:6" ht="12.75" customHeight="1" x14ac:dyDescent="0.2">
      <c r="A34" s="234" t="s">
        <v>245</v>
      </c>
      <c r="B34" s="174">
        <v>3500308</v>
      </c>
      <c r="C34" s="174">
        <v>962913</v>
      </c>
      <c r="D34" s="174">
        <v>1179304</v>
      </c>
      <c r="E34" s="233">
        <f t="shared" si="0"/>
        <v>22.47253905596871</v>
      </c>
      <c r="F34" s="233">
        <f t="shared" si="1"/>
        <v>5.1414986373527105</v>
      </c>
    </row>
    <row r="35" spans="1:6" ht="12.75" customHeight="1" x14ac:dyDescent="0.2">
      <c r="A35" s="234" t="s">
        <v>527</v>
      </c>
      <c r="B35" s="174">
        <v>2969085</v>
      </c>
      <c r="C35" s="174">
        <v>1132337</v>
      </c>
      <c r="D35" s="174">
        <v>612638</v>
      </c>
      <c r="E35" s="233">
        <f t="shared" si="0"/>
        <v>-45.896142226210046</v>
      </c>
      <c r="F35" s="233">
        <f t="shared" si="1"/>
        <v>2.6709630783839367</v>
      </c>
    </row>
    <row r="36" spans="1:6" ht="12.75" customHeight="1" x14ac:dyDescent="0.2">
      <c r="A36" s="234" t="s">
        <v>244</v>
      </c>
      <c r="B36" s="174">
        <v>26079</v>
      </c>
      <c r="C36" s="174">
        <v>4900</v>
      </c>
      <c r="D36" s="174">
        <v>10393</v>
      </c>
      <c r="E36" s="233">
        <f t="shared" si="0"/>
        <v>112.10204081632651</v>
      </c>
      <c r="F36" s="233">
        <f t="shared" si="1"/>
        <v>4.5311128714908722E-2</v>
      </c>
    </row>
    <row r="37" spans="1:6" ht="12.75" customHeight="1" x14ac:dyDescent="0.2">
      <c r="A37" s="232" t="s">
        <v>12</v>
      </c>
      <c r="B37" s="231">
        <v>88306847</v>
      </c>
      <c r="C37" s="231">
        <v>25023681</v>
      </c>
      <c r="D37" s="231">
        <v>22936970</v>
      </c>
      <c r="E37" s="230">
        <f t="shared" si="0"/>
        <v>-8.3389450177214108</v>
      </c>
      <c r="F37" s="230">
        <f t="shared" si="1"/>
        <v>100</v>
      </c>
    </row>
    <row r="38" spans="1:6" ht="12.75" customHeight="1" x14ac:dyDescent="0.25">
      <c r="A38" s="256" t="s">
        <v>532</v>
      </c>
      <c r="B38" s="227"/>
      <c r="C38" s="227"/>
      <c r="D38" s="227"/>
      <c r="E38" s="227"/>
      <c r="F38" s="226"/>
    </row>
    <row r="39" spans="1:6" ht="12.75" customHeight="1" x14ac:dyDescent="0.25">
      <c r="A39" s="228" t="s">
        <v>243</v>
      </c>
      <c r="B39" s="227"/>
      <c r="C39" s="227"/>
      <c r="D39" s="227"/>
      <c r="E39" s="227"/>
      <c r="F39" s="226"/>
    </row>
    <row r="40" spans="1:6" ht="12.75" customHeight="1" x14ac:dyDescent="0.25">
      <c r="A40" s="228"/>
      <c r="E40" s="227"/>
      <c r="F40" s="226"/>
    </row>
    <row r="41" spans="1:6" ht="12.75" customHeight="1" x14ac:dyDescent="0.2">
      <c r="A41" s="413" t="s">
        <v>465</v>
      </c>
      <c r="B41" s="413"/>
      <c r="C41" s="413"/>
      <c r="D41" s="413"/>
      <c r="E41" s="413"/>
      <c r="F41" s="413"/>
    </row>
    <row r="42" spans="1:6" ht="12.75" customHeight="1" x14ac:dyDescent="0.2">
      <c r="A42" s="413" t="s">
        <v>479</v>
      </c>
      <c r="B42" s="413"/>
      <c r="C42" s="413"/>
      <c r="D42" s="413"/>
      <c r="E42" s="413"/>
      <c r="F42" s="413"/>
    </row>
    <row r="43" spans="1:6" ht="12.75" customHeight="1" x14ac:dyDescent="0.25">
      <c r="A43" s="416"/>
      <c r="B43" s="416"/>
      <c r="C43" s="416"/>
      <c r="D43" s="416"/>
      <c r="E43" s="416"/>
      <c r="F43" s="416"/>
    </row>
    <row r="44" spans="1:6" ht="12.75" customHeight="1" x14ac:dyDescent="0.2">
      <c r="A44" s="421" t="s">
        <v>253</v>
      </c>
      <c r="B44" s="407" t="s">
        <v>434</v>
      </c>
      <c r="C44" s="407"/>
      <c r="D44" s="407"/>
      <c r="E44" s="407"/>
      <c r="F44" s="407"/>
    </row>
    <row r="45" spans="1:6" ht="12.75" customHeight="1" x14ac:dyDescent="0.2">
      <c r="A45" s="422"/>
      <c r="B45" s="403">
        <v>2010</v>
      </c>
      <c r="C45" s="408" t="s">
        <v>251</v>
      </c>
      <c r="D45" s="408"/>
      <c r="E45" s="417" t="s">
        <v>250</v>
      </c>
      <c r="F45" s="411" t="s">
        <v>249</v>
      </c>
    </row>
    <row r="46" spans="1:6" ht="12.75" customHeight="1" x14ac:dyDescent="0.2">
      <c r="A46" s="423"/>
      <c r="B46" s="415"/>
      <c r="C46" s="235">
        <v>2010</v>
      </c>
      <c r="D46" s="235">
        <v>2011</v>
      </c>
      <c r="E46" s="424"/>
      <c r="F46" s="425"/>
    </row>
    <row r="47" spans="1:6" ht="12.75" customHeight="1" x14ac:dyDescent="0.2">
      <c r="A47" s="234" t="s">
        <v>246</v>
      </c>
      <c r="B47" s="174">
        <v>54195132</v>
      </c>
      <c r="C47" s="174">
        <v>15647455</v>
      </c>
      <c r="D47" s="174">
        <v>19001986</v>
      </c>
      <c r="E47" s="233">
        <f t="shared" ref="E47:E53" si="2">(D47/C47-1)*100</f>
        <v>21.438189149609311</v>
      </c>
      <c r="F47" s="233">
        <f t="shared" ref="F47:F53" si="3">(D47/D$53)*100</f>
        <v>66.456676192177227</v>
      </c>
    </row>
    <row r="48" spans="1:6" ht="12.75" customHeight="1" x14ac:dyDescent="0.2">
      <c r="A48" s="234" t="s">
        <v>245</v>
      </c>
      <c r="B48" s="174">
        <v>7668709</v>
      </c>
      <c r="C48" s="174">
        <v>1924865</v>
      </c>
      <c r="D48" s="174">
        <v>3115620</v>
      </c>
      <c r="E48" s="233">
        <f t="shared" si="2"/>
        <v>61.861740953261666</v>
      </c>
      <c r="F48" s="233">
        <f t="shared" si="3"/>
        <v>10.896426798644692</v>
      </c>
    </row>
    <row r="49" spans="1:6" ht="12.75" customHeight="1" x14ac:dyDescent="0.2">
      <c r="A49" s="234" t="s">
        <v>247</v>
      </c>
      <c r="B49" s="174">
        <v>7520343</v>
      </c>
      <c r="C49" s="174">
        <v>2588199</v>
      </c>
      <c r="D49" s="174">
        <v>2887901</v>
      </c>
      <c r="E49" s="233">
        <f t="shared" si="2"/>
        <v>11.579557831526866</v>
      </c>
      <c r="F49" s="233">
        <f t="shared" si="3"/>
        <v>10.100012789824433</v>
      </c>
    </row>
    <row r="50" spans="1:6" ht="12.75" customHeight="1" x14ac:dyDescent="0.2">
      <c r="A50" s="234" t="s">
        <v>248</v>
      </c>
      <c r="B50" s="174">
        <v>10182498</v>
      </c>
      <c r="C50" s="174">
        <v>2965966</v>
      </c>
      <c r="D50" s="174">
        <v>2697706</v>
      </c>
      <c r="E50" s="233">
        <f t="shared" si="2"/>
        <v>-9.0446080636123245</v>
      </c>
      <c r="F50" s="233">
        <f t="shared" si="3"/>
        <v>9.4348335012821121</v>
      </c>
    </row>
    <row r="51" spans="1:6" ht="12.75" customHeight="1" x14ac:dyDescent="0.2">
      <c r="A51" s="234" t="s">
        <v>527</v>
      </c>
      <c r="B51" s="174">
        <v>4289516</v>
      </c>
      <c r="C51" s="174">
        <v>1369710</v>
      </c>
      <c r="D51" s="174">
        <v>872387</v>
      </c>
      <c r="E51" s="233">
        <f t="shared" si="2"/>
        <v>-36.308634674493149</v>
      </c>
      <c r="F51" s="233">
        <f t="shared" si="3"/>
        <v>3.0510463681672499</v>
      </c>
    </row>
    <row r="52" spans="1:6" ht="12.75" customHeight="1" x14ac:dyDescent="0.2">
      <c r="A52" s="234" t="s">
        <v>244</v>
      </c>
      <c r="B52" s="174">
        <v>43291</v>
      </c>
      <c r="C52" s="174">
        <v>8486</v>
      </c>
      <c r="D52" s="174">
        <v>17443</v>
      </c>
      <c r="E52" s="233">
        <f t="shared" si="2"/>
        <v>105.55031817110536</v>
      </c>
      <c r="F52" s="233">
        <f t="shared" si="3"/>
        <v>6.1004349904275668E-2</v>
      </c>
    </row>
    <row r="53" spans="1:6" ht="12.75" customHeight="1" x14ac:dyDescent="0.2">
      <c r="A53" s="232" t="s">
        <v>12</v>
      </c>
      <c r="B53" s="231">
        <v>83899489</v>
      </c>
      <c r="C53" s="231">
        <v>24504681</v>
      </c>
      <c r="D53" s="231">
        <v>28593043</v>
      </c>
      <c r="E53" s="230">
        <f t="shared" si="2"/>
        <v>16.684004170468491</v>
      </c>
      <c r="F53" s="230">
        <f t="shared" si="3"/>
        <v>100</v>
      </c>
    </row>
    <row r="54" spans="1:6" ht="12.75" customHeight="1" x14ac:dyDescent="0.25">
      <c r="A54" s="256" t="s">
        <v>532</v>
      </c>
      <c r="B54" s="227"/>
      <c r="C54" s="227"/>
      <c r="D54" s="227"/>
      <c r="E54" s="227"/>
      <c r="F54" s="226"/>
    </row>
    <row r="55" spans="1:6" ht="12.75" customHeight="1" x14ac:dyDescent="0.25">
      <c r="A55" s="228" t="s">
        <v>243</v>
      </c>
      <c r="B55" s="227"/>
      <c r="C55" s="227"/>
      <c r="D55" s="227"/>
      <c r="E55" s="227"/>
      <c r="F55" s="226"/>
    </row>
    <row r="56" spans="1:6" ht="12.75" customHeight="1" x14ac:dyDescent="0.25">
      <c r="A56" s="226"/>
      <c r="B56" s="226"/>
      <c r="C56" s="226"/>
      <c r="D56" s="226"/>
      <c r="E56" s="226"/>
      <c r="F56" s="226"/>
    </row>
  </sheetData>
  <mergeCells count="34">
    <mergeCell ref="A41:F41"/>
    <mergeCell ref="A42:F42"/>
    <mergeCell ref="A44:A46"/>
    <mergeCell ref="B45:B46"/>
    <mergeCell ref="C45:D45"/>
    <mergeCell ref="E45:E46"/>
    <mergeCell ref="F45:F46"/>
    <mergeCell ref="A43:F43"/>
    <mergeCell ref="B44:F44"/>
    <mergeCell ref="A25:F25"/>
    <mergeCell ref="A26:F26"/>
    <mergeCell ref="A28:A30"/>
    <mergeCell ref="B28:F28"/>
    <mergeCell ref="B29:B30"/>
    <mergeCell ref="C29:D29"/>
    <mergeCell ref="E29:E30"/>
    <mergeCell ref="F29:F30"/>
    <mergeCell ref="A27:F27"/>
    <mergeCell ref="A13:F13"/>
    <mergeCell ref="A14:F14"/>
    <mergeCell ref="A16:A18"/>
    <mergeCell ref="B17:B18"/>
    <mergeCell ref="C17:D17"/>
    <mergeCell ref="E17:E18"/>
    <mergeCell ref="A15:F15"/>
    <mergeCell ref="B16:F16"/>
    <mergeCell ref="A1:F1"/>
    <mergeCell ref="A2:F2"/>
    <mergeCell ref="A4:A6"/>
    <mergeCell ref="B5:B6"/>
    <mergeCell ref="C5:D5"/>
    <mergeCell ref="E5:E6"/>
    <mergeCell ref="A3:F3"/>
    <mergeCell ref="B4:F4"/>
  </mergeCells>
  <printOptions horizontalCentered="1" verticalCentered="1"/>
  <pageMargins left="0.70866141732283472" right="0.70866141732283472" top="0.86614173228346458" bottom="0.74803149606299213" header="0.31496062992125984" footer="0.31496062992125984"/>
  <pageSetup scale="90" orientation="portrait" r:id="rId1"/>
  <headerFooter>
    <oddFooter>&amp;C29</oddFooter>
  </headerFooter>
  <ignoredErrors>
    <ignoredError sqref="E9"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BreakPreview" zoomScaleSheetLayoutView="100" workbookViewId="0">
      <selection sqref="A1:L1"/>
    </sheetView>
  </sheetViews>
  <sheetFormatPr baseColWidth="10" defaultColWidth="8.140625" defaultRowHeight="12.75" x14ac:dyDescent="0.2"/>
  <cols>
    <col min="1" max="1" width="26" style="237" customWidth="1"/>
    <col min="2" max="2" width="8.85546875" style="237" customWidth="1"/>
    <col min="3" max="3" width="10" style="237" customWidth="1"/>
    <col min="4" max="6" width="9.140625" style="237" customWidth="1"/>
    <col min="7" max="7" width="8.85546875" style="237" customWidth="1"/>
    <col min="8" max="8" width="9.85546875" style="237" customWidth="1"/>
    <col min="9" max="10" width="8.85546875" style="237" customWidth="1"/>
    <col min="11" max="11" width="8.140625" style="237" customWidth="1"/>
    <col min="12" max="13" width="8.85546875" style="237" customWidth="1"/>
    <col min="14" max="245" width="11.42578125" style="237" customWidth="1"/>
    <col min="246" max="246" width="23" style="237" customWidth="1"/>
    <col min="247" max="247" width="8.85546875" style="237" customWidth="1"/>
    <col min="248" max="248" width="10" style="237" customWidth="1"/>
    <col min="249" max="251" width="9.140625" style="237" customWidth="1"/>
    <col min="252" max="252" width="8.85546875" style="237" customWidth="1"/>
    <col min="253" max="253" width="9.85546875" style="237" customWidth="1"/>
    <col min="254" max="255" width="8.85546875" style="237" customWidth="1"/>
    <col min="256" max="16384" width="8.140625" style="237"/>
  </cols>
  <sheetData>
    <row r="1" spans="1:13" x14ac:dyDescent="0.2">
      <c r="A1" s="413" t="s">
        <v>480</v>
      </c>
      <c r="B1" s="413"/>
      <c r="C1" s="413"/>
      <c r="D1" s="413"/>
      <c r="E1" s="413"/>
      <c r="F1" s="413"/>
      <c r="G1" s="413"/>
      <c r="H1" s="413"/>
      <c r="I1" s="413"/>
      <c r="J1" s="413"/>
      <c r="K1" s="413"/>
      <c r="L1" s="413"/>
      <c r="M1" s="254"/>
    </row>
    <row r="2" spans="1:13" x14ac:dyDescent="0.2">
      <c r="A2" s="372" t="s">
        <v>449</v>
      </c>
      <c r="B2" s="372"/>
      <c r="C2" s="372"/>
      <c r="D2" s="372"/>
      <c r="E2" s="372"/>
      <c r="F2" s="372"/>
      <c r="G2" s="372"/>
      <c r="H2" s="372"/>
      <c r="I2" s="372"/>
      <c r="J2" s="372"/>
      <c r="K2" s="372"/>
      <c r="L2" s="372"/>
      <c r="M2" s="251"/>
    </row>
    <row r="3" spans="1:13" ht="12.75" customHeight="1" x14ac:dyDescent="0.2">
      <c r="A3" s="372" t="s">
        <v>322</v>
      </c>
      <c r="B3" s="372"/>
      <c r="C3" s="372"/>
      <c r="D3" s="372"/>
      <c r="E3" s="372"/>
      <c r="F3" s="372"/>
      <c r="G3" s="372"/>
      <c r="H3" s="372"/>
      <c r="I3" s="372"/>
      <c r="J3" s="372"/>
      <c r="K3" s="372"/>
      <c r="L3" s="372"/>
      <c r="M3" s="251"/>
    </row>
    <row r="4" spans="1:13" ht="12.75" customHeight="1" x14ac:dyDescent="0.2">
      <c r="A4" s="251"/>
      <c r="B4" s="251"/>
      <c r="C4" s="252"/>
      <c r="D4" s="251"/>
      <c r="E4" s="251"/>
      <c r="F4" s="251"/>
      <c r="G4" s="251"/>
      <c r="H4" s="253"/>
      <c r="I4" s="251"/>
      <c r="J4" s="252"/>
      <c r="K4" s="251"/>
      <c r="L4" s="251"/>
      <c r="M4" s="251"/>
    </row>
    <row r="5" spans="1:13" ht="12.75" customHeight="1" x14ac:dyDescent="0.2">
      <c r="A5" s="375" t="s">
        <v>321</v>
      </c>
      <c r="B5" s="375" t="s">
        <v>395</v>
      </c>
      <c r="C5" s="391" t="s">
        <v>256</v>
      </c>
      <c r="D5" s="391"/>
      <c r="E5" s="391"/>
      <c r="F5" s="391"/>
      <c r="G5" s="391"/>
      <c r="H5" s="391" t="s">
        <v>434</v>
      </c>
      <c r="I5" s="391"/>
      <c r="J5" s="391"/>
      <c r="K5" s="391"/>
      <c r="L5" s="391"/>
      <c r="M5" s="250"/>
    </row>
    <row r="6" spans="1:13" ht="12.75" customHeight="1" x14ac:dyDescent="0.2">
      <c r="A6" s="376"/>
      <c r="B6" s="376"/>
      <c r="C6" s="426">
        <v>2010</v>
      </c>
      <c r="D6" s="382" t="s">
        <v>251</v>
      </c>
      <c r="E6" s="382"/>
      <c r="F6" s="385" t="s">
        <v>250</v>
      </c>
      <c r="G6" s="187" t="s">
        <v>319</v>
      </c>
      <c r="H6" s="426">
        <v>2010</v>
      </c>
      <c r="I6" s="382" t="s">
        <v>251</v>
      </c>
      <c r="J6" s="382"/>
      <c r="K6" s="385" t="s">
        <v>250</v>
      </c>
      <c r="L6" s="187" t="s">
        <v>319</v>
      </c>
      <c r="M6" s="250"/>
    </row>
    <row r="7" spans="1:13" x14ac:dyDescent="0.2">
      <c r="A7" s="377"/>
      <c r="B7" s="377"/>
      <c r="C7" s="427"/>
      <c r="D7" s="185">
        <v>2010</v>
      </c>
      <c r="E7" s="185">
        <v>2011</v>
      </c>
      <c r="F7" s="377"/>
      <c r="G7" s="186">
        <v>2011</v>
      </c>
      <c r="H7" s="427"/>
      <c r="I7" s="185">
        <v>2010</v>
      </c>
      <c r="J7" s="185">
        <v>2011</v>
      </c>
      <c r="K7" s="377"/>
      <c r="L7" s="186">
        <v>2011</v>
      </c>
      <c r="M7" s="250"/>
    </row>
    <row r="8" spans="1:13" x14ac:dyDescent="0.2">
      <c r="A8" s="248" t="s">
        <v>315</v>
      </c>
      <c r="B8" s="248" t="s">
        <v>314</v>
      </c>
      <c r="C8" s="227">
        <v>7213101</v>
      </c>
      <c r="D8" s="227">
        <v>2901540</v>
      </c>
      <c r="E8" s="249">
        <v>889365</v>
      </c>
      <c r="F8" s="247">
        <f t="shared" ref="F8:F20" si="0">(E8/D8-1)*100</f>
        <v>-69.348518373001923</v>
      </c>
      <c r="G8" s="247">
        <f t="shared" ref="G8:G30" si="1">(E8/E$30)*100</f>
        <v>31.175784148799945</v>
      </c>
      <c r="H8" s="227">
        <v>5310989</v>
      </c>
      <c r="I8" s="227">
        <v>1574930</v>
      </c>
      <c r="J8" s="227">
        <v>1129669</v>
      </c>
      <c r="K8" s="247">
        <f t="shared" ref="K8:K20" si="2">(J8/I8-1)*100</f>
        <v>-28.271796206815537</v>
      </c>
      <c r="L8" s="247">
        <f t="shared" ref="L8:L30" si="3">(J8/J$30)*100</f>
        <v>41.875170978601815</v>
      </c>
      <c r="M8" s="246"/>
    </row>
    <row r="9" spans="1:13" x14ac:dyDescent="0.2">
      <c r="A9" s="248" t="s">
        <v>313</v>
      </c>
      <c r="B9" s="248" t="s">
        <v>312</v>
      </c>
      <c r="C9" s="227">
        <v>958306</v>
      </c>
      <c r="D9" s="227">
        <v>413964</v>
      </c>
      <c r="E9" s="227">
        <v>395039</v>
      </c>
      <c r="F9" s="247">
        <f t="shared" si="0"/>
        <v>-4.5716535737407078</v>
      </c>
      <c r="G9" s="247">
        <f t="shared" si="1"/>
        <v>13.84768974983025</v>
      </c>
      <c r="H9" s="227">
        <v>1844255</v>
      </c>
      <c r="I9" s="227">
        <v>755056</v>
      </c>
      <c r="J9" s="227">
        <v>900816</v>
      </c>
      <c r="K9" s="247">
        <f t="shared" si="2"/>
        <v>19.304528405840095</v>
      </c>
      <c r="L9" s="247">
        <f t="shared" si="3"/>
        <v>33.391926325552156</v>
      </c>
      <c r="M9" s="246"/>
    </row>
    <row r="10" spans="1:13" x14ac:dyDescent="0.2">
      <c r="A10" s="248" t="s">
        <v>284</v>
      </c>
      <c r="B10" s="248" t="s">
        <v>283</v>
      </c>
      <c r="C10" s="227">
        <v>460431</v>
      </c>
      <c r="D10" s="227">
        <v>192918</v>
      </c>
      <c r="E10" s="227">
        <v>164470</v>
      </c>
      <c r="F10" s="247">
        <f t="shared" si="0"/>
        <v>-14.746161581604621</v>
      </c>
      <c r="G10" s="247">
        <f t="shared" si="1"/>
        <v>5.7653283173422913</v>
      </c>
      <c r="H10" s="227">
        <v>1083002</v>
      </c>
      <c r="I10" s="227">
        <v>435003</v>
      </c>
      <c r="J10" s="227">
        <v>443034</v>
      </c>
      <c r="K10" s="247">
        <f t="shared" si="2"/>
        <v>1.8461941641781721</v>
      </c>
      <c r="L10" s="247">
        <f t="shared" si="3"/>
        <v>16.422619811054282</v>
      </c>
      <c r="M10" s="246"/>
    </row>
    <row r="11" spans="1:13" x14ac:dyDescent="0.2">
      <c r="A11" s="248" t="s">
        <v>307</v>
      </c>
      <c r="B11" s="248" t="s">
        <v>306</v>
      </c>
      <c r="C11" s="227">
        <v>37244</v>
      </c>
      <c r="D11" s="227">
        <v>16125</v>
      </c>
      <c r="E11" s="227">
        <v>16263</v>
      </c>
      <c r="F11" s="247">
        <f t="shared" si="0"/>
        <v>0.8558139534883713</v>
      </c>
      <c r="G11" s="247">
        <f t="shared" si="1"/>
        <v>0.57008289916056232</v>
      </c>
      <c r="H11" s="227">
        <v>135272</v>
      </c>
      <c r="I11" s="227">
        <v>50241</v>
      </c>
      <c r="J11" s="227">
        <v>67382</v>
      </c>
      <c r="K11" s="247">
        <f t="shared" si="2"/>
        <v>34.117553392647437</v>
      </c>
      <c r="L11" s="247">
        <f t="shared" si="3"/>
        <v>2.4977517935608993</v>
      </c>
      <c r="M11" s="246"/>
    </row>
    <row r="12" spans="1:13" x14ac:dyDescent="0.2">
      <c r="A12" s="248" t="s">
        <v>288</v>
      </c>
      <c r="B12" s="248" t="s">
        <v>287</v>
      </c>
      <c r="C12" s="227">
        <v>2390507</v>
      </c>
      <c r="D12" s="227">
        <v>411479</v>
      </c>
      <c r="E12" s="227">
        <v>807971</v>
      </c>
      <c r="F12" s="247">
        <f t="shared" si="0"/>
        <v>96.35777281465154</v>
      </c>
      <c r="G12" s="247">
        <f t="shared" si="1"/>
        <v>28.322600388468221</v>
      </c>
      <c r="H12" s="227">
        <v>305916</v>
      </c>
      <c r="I12" s="227">
        <v>39785</v>
      </c>
      <c r="J12" s="227">
        <v>62864</v>
      </c>
      <c r="K12" s="247">
        <f t="shared" si="2"/>
        <v>58.009299987432449</v>
      </c>
      <c r="L12" s="247">
        <f t="shared" si="3"/>
        <v>2.3302761679738269</v>
      </c>
      <c r="M12" s="246"/>
    </row>
    <row r="13" spans="1:13" x14ac:dyDescent="0.2">
      <c r="A13" s="248" t="s">
        <v>448</v>
      </c>
      <c r="B13" s="248" t="s">
        <v>447</v>
      </c>
      <c r="C13" s="227">
        <v>20251</v>
      </c>
      <c r="D13" s="227">
        <v>3751</v>
      </c>
      <c r="E13" s="227">
        <v>7100</v>
      </c>
      <c r="F13" s="247">
        <f t="shared" si="0"/>
        <v>89.282857904558782</v>
      </c>
      <c r="G13" s="247">
        <f t="shared" si="1"/>
        <v>0.24888326778823047</v>
      </c>
      <c r="H13" s="227">
        <v>57262</v>
      </c>
      <c r="I13" s="227">
        <v>9889</v>
      </c>
      <c r="J13" s="227">
        <v>21520</v>
      </c>
      <c r="K13" s="247">
        <f t="shared" si="2"/>
        <v>117.61553240974823</v>
      </c>
      <c r="L13" s="247">
        <f t="shared" si="3"/>
        <v>0.79771479916640287</v>
      </c>
      <c r="M13" s="246"/>
    </row>
    <row r="14" spans="1:13" x14ac:dyDescent="0.2">
      <c r="A14" s="248" t="s">
        <v>317</v>
      </c>
      <c r="B14" s="248" t="s">
        <v>316</v>
      </c>
      <c r="C14" s="227">
        <v>4522037</v>
      </c>
      <c r="D14" s="227">
        <v>724762</v>
      </c>
      <c r="E14" s="227">
        <v>237312</v>
      </c>
      <c r="F14" s="247">
        <f t="shared" si="0"/>
        <v>-67.256561464315183</v>
      </c>
      <c r="G14" s="247">
        <f t="shared" si="1"/>
        <v>8.318730428924022</v>
      </c>
      <c r="H14" s="227">
        <v>489195</v>
      </c>
      <c r="I14" s="227">
        <v>47390</v>
      </c>
      <c r="J14" s="227">
        <v>21433</v>
      </c>
      <c r="K14" s="247">
        <f t="shared" si="2"/>
        <v>-54.773158894281494</v>
      </c>
      <c r="L14" s="247">
        <f t="shared" si="3"/>
        <v>0.7944898369207023</v>
      </c>
      <c r="M14" s="246"/>
    </row>
    <row r="15" spans="1:13" x14ac:dyDescent="0.2">
      <c r="A15" s="248" t="s">
        <v>286</v>
      </c>
      <c r="B15" s="248" t="s">
        <v>285</v>
      </c>
      <c r="C15" s="227">
        <v>331601</v>
      </c>
      <c r="D15" s="227">
        <v>87590</v>
      </c>
      <c r="E15" s="227">
        <v>132780</v>
      </c>
      <c r="F15" s="247">
        <f t="shared" si="0"/>
        <v>51.592647562507146</v>
      </c>
      <c r="G15" s="247">
        <f t="shared" si="1"/>
        <v>4.6544676474536963</v>
      </c>
      <c r="H15" s="227">
        <v>48866</v>
      </c>
      <c r="I15" s="227">
        <v>13945</v>
      </c>
      <c r="J15" s="227">
        <v>17236</v>
      </c>
      <c r="K15" s="247">
        <f t="shared" si="2"/>
        <v>23.599856579419143</v>
      </c>
      <c r="L15" s="247">
        <f t="shared" si="3"/>
        <v>0.63891320996431789</v>
      </c>
      <c r="M15" s="246"/>
    </row>
    <row r="16" spans="1:13" x14ac:dyDescent="0.2">
      <c r="A16" s="248" t="s">
        <v>309</v>
      </c>
      <c r="B16" s="248" t="s">
        <v>308</v>
      </c>
      <c r="C16" s="227">
        <v>1223222</v>
      </c>
      <c r="D16" s="227">
        <v>5500</v>
      </c>
      <c r="E16" s="227">
        <v>171195</v>
      </c>
      <c r="F16" s="247">
        <f t="shared" si="0"/>
        <v>3012.6363636363635</v>
      </c>
      <c r="G16" s="247">
        <f t="shared" si="1"/>
        <v>6.0010663421135373</v>
      </c>
      <c r="H16" s="227">
        <v>178153</v>
      </c>
      <c r="I16" s="227">
        <v>591</v>
      </c>
      <c r="J16" s="227">
        <v>11967</v>
      </c>
      <c r="K16" s="247">
        <f t="shared" si="2"/>
        <v>1924.8730964467004</v>
      </c>
      <c r="L16" s="247">
        <f t="shared" si="3"/>
        <v>0.44359911717585232</v>
      </c>
      <c r="M16" s="246"/>
    </row>
    <row r="17" spans="1:13" x14ac:dyDescent="0.2">
      <c r="A17" s="248" t="s">
        <v>276</v>
      </c>
      <c r="B17" s="248" t="s">
        <v>275</v>
      </c>
      <c r="C17" s="227">
        <v>15000</v>
      </c>
      <c r="D17" s="227">
        <v>5000</v>
      </c>
      <c r="E17" s="227">
        <v>5000</v>
      </c>
      <c r="F17" s="247">
        <f t="shared" si="0"/>
        <v>0</v>
      </c>
      <c r="G17" s="247">
        <f t="shared" si="1"/>
        <v>0.17526990689312005</v>
      </c>
      <c r="H17" s="227">
        <v>24141</v>
      </c>
      <c r="I17" s="227">
        <v>8556</v>
      </c>
      <c r="J17" s="227">
        <v>7705</v>
      </c>
      <c r="K17" s="247">
        <f t="shared" si="2"/>
        <v>-9.9462365591397877</v>
      </c>
      <c r="L17" s="247">
        <f t="shared" si="3"/>
        <v>0.28561303566808244</v>
      </c>
      <c r="M17" s="246"/>
    </row>
    <row r="18" spans="1:13" x14ac:dyDescent="0.2">
      <c r="A18" s="248" t="s">
        <v>446</v>
      </c>
      <c r="B18" s="248" t="s">
        <v>445</v>
      </c>
      <c r="C18" s="227">
        <v>121655</v>
      </c>
      <c r="D18" s="227">
        <v>20616</v>
      </c>
      <c r="E18" s="227">
        <v>21949</v>
      </c>
      <c r="F18" s="247">
        <f t="shared" si="0"/>
        <v>6.4658517656189352</v>
      </c>
      <c r="G18" s="247">
        <f t="shared" si="1"/>
        <v>0.76939983727941841</v>
      </c>
      <c r="H18" s="227">
        <v>103260</v>
      </c>
      <c r="I18" s="227">
        <v>9716</v>
      </c>
      <c r="J18" s="227">
        <v>7503</v>
      </c>
      <c r="K18" s="247">
        <f t="shared" si="2"/>
        <v>-22.776862906545901</v>
      </c>
      <c r="L18" s="247">
        <f t="shared" si="3"/>
        <v>0.27812519229300747</v>
      </c>
      <c r="M18" s="246"/>
    </row>
    <row r="19" spans="1:13" x14ac:dyDescent="0.2">
      <c r="A19" s="248" t="s">
        <v>311</v>
      </c>
      <c r="B19" s="248" t="s">
        <v>310</v>
      </c>
      <c r="C19" s="227">
        <v>9850</v>
      </c>
      <c r="D19" s="227">
        <v>300</v>
      </c>
      <c r="E19" s="227">
        <v>1150</v>
      </c>
      <c r="F19" s="247">
        <f t="shared" si="0"/>
        <v>283.33333333333337</v>
      </c>
      <c r="G19" s="247">
        <f t="shared" si="1"/>
        <v>4.0312078585417611E-2</v>
      </c>
      <c r="H19" s="227">
        <v>21360</v>
      </c>
      <c r="I19" s="227">
        <v>711</v>
      </c>
      <c r="J19" s="227">
        <v>3706</v>
      </c>
      <c r="K19" s="247">
        <f t="shared" si="2"/>
        <v>421.23769338959215</v>
      </c>
      <c r="L19" s="247">
        <f t="shared" si="3"/>
        <v>0.13737597796053388</v>
      </c>
      <c r="M19" s="246"/>
    </row>
    <row r="20" spans="1:13" x14ac:dyDescent="0.2">
      <c r="A20" s="248" t="s">
        <v>444</v>
      </c>
      <c r="B20" s="248" t="s">
        <v>303</v>
      </c>
      <c r="C20" s="227">
        <v>5376</v>
      </c>
      <c r="D20" s="227">
        <v>5376</v>
      </c>
      <c r="E20" s="227">
        <v>1569</v>
      </c>
      <c r="F20" s="247">
        <f t="shared" si="0"/>
        <v>-70.814732142857139</v>
      </c>
      <c r="G20" s="247">
        <f t="shared" si="1"/>
        <v>5.4999696783061075E-2</v>
      </c>
      <c r="H20" s="227">
        <v>9431</v>
      </c>
      <c r="I20" s="227">
        <v>9431</v>
      </c>
      <c r="J20" s="227">
        <v>2767</v>
      </c>
      <c r="K20" s="247">
        <f t="shared" si="2"/>
        <v>-70.660587424451265</v>
      </c>
      <c r="L20" s="247">
        <f t="shared" si="3"/>
        <v>0.1025686268259032</v>
      </c>
      <c r="M20" s="246"/>
    </row>
    <row r="21" spans="1:13" x14ac:dyDescent="0.2">
      <c r="A21" s="248" t="s">
        <v>443</v>
      </c>
      <c r="B21" s="248" t="s">
        <v>442</v>
      </c>
      <c r="C21" s="227">
        <v>8290</v>
      </c>
      <c r="D21" s="227">
        <v>0</v>
      </c>
      <c r="E21" s="227">
        <v>1580</v>
      </c>
      <c r="F21" s="227">
        <v>0</v>
      </c>
      <c r="G21" s="247">
        <f t="shared" si="1"/>
        <v>5.5385290578225936E-2</v>
      </c>
      <c r="H21" s="227">
        <v>490</v>
      </c>
      <c r="I21" s="227">
        <v>0</v>
      </c>
      <c r="J21" s="227">
        <v>104</v>
      </c>
      <c r="K21" s="227">
        <v>0</v>
      </c>
      <c r="L21" s="247">
        <f t="shared" si="3"/>
        <v>3.8551272822168166E-3</v>
      </c>
      <c r="M21" s="246"/>
    </row>
    <row r="22" spans="1:13" x14ac:dyDescent="0.2">
      <c r="A22" s="248" t="s">
        <v>302</v>
      </c>
      <c r="B22" s="248" t="s">
        <v>301</v>
      </c>
      <c r="C22" s="227">
        <v>2</v>
      </c>
      <c r="D22" s="227">
        <v>0</v>
      </c>
      <c r="E22" s="227">
        <v>0</v>
      </c>
      <c r="F22" s="227">
        <v>0</v>
      </c>
      <c r="G22" s="247">
        <f t="shared" si="1"/>
        <v>0</v>
      </c>
      <c r="H22" s="227">
        <v>298</v>
      </c>
      <c r="I22" s="227">
        <v>0</v>
      </c>
      <c r="J22" s="227">
        <v>0</v>
      </c>
      <c r="K22" s="227">
        <v>0</v>
      </c>
      <c r="L22" s="247">
        <f t="shared" si="3"/>
        <v>0</v>
      </c>
      <c r="M22" s="246"/>
    </row>
    <row r="23" spans="1:13" x14ac:dyDescent="0.2">
      <c r="A23" s="248" t="s">
        <v>290</v>
      </c>
      <c r="B23" s="248" t="s">
        <v>289</v>
      </c>
      <c r="C23" s="227">
        <v>2981880</v>
      </c>
      <c r="D23" s="227">
        <v>794</v>
      </c>
      <c r="E23" s="227">
        <v>0</v>
      </c>
      <c r="F23" s="227">
        <v>0</v>
      </c>
      <c r="G23" s="247">
        <f t="shared" si="1"/>
        <v>0</v>
      </c>
      <c r="H23" s="227">
        <v>327787</v>
      </c>
      <c r="I23" s="227">
        <v>1163</v>
      </c>
      <c r="J23" s="227">
        <v>0</v>
      </c>
      <c r="K23" s="227">
        <v>0</v>
      </c>
      <c r="L23" s="247">
        <f t="shared" si="3"/>
        <v>0</v>
      </c>
      <c r="M23" s="246"/>
    </row>
    <row r="24" spans="1:13" x14ac:dyDescent="0.2">
      <c r="A24" s="248" t="s">
        <v>270</v>
      </c>
      <c r="B24" s="248" t="s">
        <v>269</v>
      </c>
      <c r="C24" s="227">
        <v>30790</v>
      </c>
      <c r="D24" s="227">
        <v>0</v>
      </c>
      <c r="E24" s="227">
        <v>0</v>
      </c>
      <c r="F24" s="227">
        <v>0</v>
      </c>
      <c r="G24" s="247">
        <f t="shared" si="1"/>
        <v>0</v>
      </c>
      <c r="H24" s="227">
        <v>3449</v>
      </c>
      <c r="I24" s="227">
        <v>0</v>
      </c>
      <c r="J24" s="227">
        <v>0</v>
      </c>
      <c r="K24" s="227">
        <v>0</v>
      </c>
      <c r="L24" s="247">
        <f t="shared" si="3"/>
        <v>0</v>
      </c>
      <c r="M24" s="246"/>
    </row>
    <row r="25" spans="1:13" x14ac:dyDescent="0.2">
      <c r="A25" s="248" t="s">
        <v>292</v>
      </c>
      <c r="B25" s="248" t="s">
        <v>291</v>
      </c>
      <c r="C25" s="227">
        <v>543400</v>
      </c>
      <c r="D25" s="227">
        <v>0</v>
      </c>
      <c r="E25" s="227">
        <v>0</v>
      </c>
      <c r="F25" s="227">
        <v>0</v>
      </c>
      <c r="G25" s="247">
        <f t="shared" si="1"/>
        <v>0</v>
      </c>
      <c r="H25" s="227">
        <v>82415</v>
      </c>
      <c r="I25" s="227">
        <v>0</v>
      </c>
      <c r="J25" s="227">
        <v>0</v>
      </c>
      <c r="K25" s="227">
        <v>0</v>
      </c>
      <c r="L25" s="247">
        <f t="shared" si="3"/>
        <v>0</v>
      </c>
      <c r="M25" s="246"/>
    </row>
    <row r="26" spans="1:13" x14ac:dyDescent="0.2">
      <c r="A26" s="248" t="s">
        <v>300</v>
      </c>
      <c r="B26" s="248" t="s">
        <v>299</v>
      </c>
      <c r="C26" s="227">
        <v>126016</v>
      </c>
      <c r="D26" s="227">
        <v>15104</v>
      </c>
      <c r="E26" s="227">
        <v>0</v>
      </c>
      <c r="F26" s="227">
        <v>0</v>
      </c>
      <c r="G26" s="247">
        <f t="shared" si="1"/>
        <v>0</v>
      </c>
      <c r="H26" s="227">
        <v>99383</v>
      </c>
      <c r="I26" s="227">
        <v>5464</v>
      </c>
      <c r="J26" s="227">
        <v>0</v>
      </c>
      <c r="K26" s="227">
        <v>0</v>
      </c>
      <c r="L26" s="247">
        <f t="shared" si="3"/>
        <v>0</v>
      </c>
      <c r="M26" s="246"/>
    </row>
    <row r="27" spans="1:13" x14ac:dyDescent="0.2">
      <c r="A27" s="248" t="s">
        <v>266</v>
      </c>
      <c r="B27" s="248" t="s">
        <v>265</v>
      </c>
      <c r="C27" s="227">
        <v>184236</v>
      </c>
      <c r="D27" s="227">
        <v>2500</v>
      </c>
      <c r="E27" s="227">
        <v>0</v>
      </c>
      <c r="F27" s="227">
        <v>0</v>
      </c>
      <c r="G27" s="247">
        <f t="shared" si="1"/>
        <v>0</v>
      </c>
      <c r="H27" s="227">
        <v>19452</v>
      </c>
      <c r="I27" s="227">
        <v>346</v>
      </c>
      <c r="J27" s="227">
        <v>0</v>
      </c>
      <c r="K27" s="227">
        <v>0</v>
      </c>
      <c r="L27" s="247">
        <f t="shared" si="3"/>
        <v>0</v>
      </c>
      <c r="M27" s="246"/>
    </row>
    <row r="28" spans="1:13" x14ac:dyDescent="0.2">
      <c r="A28" s="248" t="s">
        <v>296</v>
      </c>
      <c r="B28" s="248" t="s">
        <v>295</v>
      </c>
      <c r="C28" s="227">
        <v>7960</v>
      </c>
      <c r="D28" s="227">
        <v>2520</v>
      </c>
      <c r="E28" s="227">
        <v>0</v>
      </c>
      <c r="F28" s="227">
        <v>0</v>
      </c>
      <c r="G28" s="247">
        <f t="shared" si="1"/>
        <v>0</v>
      </c>
      <c r="H28" s="227">
        <v>7609</v>
      </c>
      <c r="I28" s="227">
        <v>2423</v>
      </c>
      <c r="J28" s="227">
        <v>0</v>
      </c>
      <c r="K28" s="227">
        <v>0</v>
      </c>
      <c r="L28" s="247">
        <f t="shared" si="3"/>
        <v>0</v>
      </c>
      <c r="M28" s="246"/>
    </row>
    <row r="29" spans="1:13" x14ac:dyDescent="0.2">
      <c r="A29" s="248" t="s">
        <v>305</v>
      </c>
      <c r="B29" s="248" t="s">
        <v>304</v>
      </c>
      <c r="C29" s="227">
        <v>42761</v>
      </c>
      <c r="D29" s="227">
        <v>961</v>
      </c>
      <c r="E29" s="227">
        <v>0</v>
      </c>
      <c r="F29" s="227">
        <v>0</v>
      </c>
      <c r="G29" s="247">
        <f t="shared" si="1"/>
        <v>0</v>
      </c>
      <c r="H29" s="227">
        <v>30513</v>
      </c>
      <c r="I29" s="227">
        <v>1326</v>
      </c>
      <c r="J29" s="227">
        <v>0</v>
      </c>
      <c r="K29" s="227">
        <v>0</v>
      </c>
      <c r="L29" s="247">
        <f t="shared" si="3"/>
        <v>0</v>
      </c>
      <c r="M29" s="246"/>
    </row>
    <row r="30" spans="1:13" x14ac:dyDescent="0.2">
      <c r="A30" s="245" t="s">
        <v>12</v>
      </c>
      <c r="B30" s="244"/>
      <c r="C30" s="243">
        <v>21233916</v>
      </c>
      <c r="D30" s="243">
        <v>4810800</v>
      </c>
      <c r="E30" s="243">
        <v>2852743</v>
      </c>
      <c r="F30" s="242">
        <f>(E30/D30-1)*100</f>
        <v>-40.701276295002906</v>
      </c>
      <c r="G30" s="242">
        <f t="shared" si="1"/>
        <v>100</v>
      </c>
      <c r="H30" s="243">
        <v>10182498</v>
      </c>
      <c r="I30" s="243">
        <v>2965966</v>
      </c>
      <c r="J30" s="243">
        <v>2697706</v>
      </c>
      <c r="K30" s="242">
        <f>(J30/I30-1)*100</f>
        <v>-9.0446080636123245</v>
      </c>
      <c r="L30" s="242">
        <f t="shared" si="3"/>
        <v>100</v>
      </c>
      <c r="M30" s="241"/>
    </row>
    <row r="31" spans="1:13" ht="15" x14ac:dyDescent="0.25">
      <c r="A31" s="256" t="s">
        <v>532</v>
      </c>
      <c r="B31" s="229"/>
      <c r="C31" s="239"/>
      <c r="D31" s="239"/>
      <c r="E31" s="229"/>
      <c r="F31" s="229"/>
      <c r="G31" s="229"/>
      <c r="H31" s="226"/>
      <c r="I31" s="226"/>
      <c r="J31" s="226"/>
      <c r="K31" s="226"/>
      <c r="L31" s="226"/>
    </row>
    <row r="32" spans="1:13" ht="15" x14ac:dyDescent="0.25">
      <c r="A32" s="228" t="s">
        <v>243</v>
      </c>
      <c r="B32" s="228"/>
      <c r="C32" s="240"/>
      <c r="D32" s="240"/>
      <c r="E32" s="226"/>
      <c r="F32" s="226"/>
      <c r="G32" s="226"/>
      <c r="H32" s="226"/>
      <c r="I32" s="226"/>
      <c r="J32" s="226"/>
      <c r="K32" s="226"/>
      <c r="L32" s="226"/>
    </row>
    <row r="33" spans="1:13" ht="15" x14ac:dyDescent="0.25">
      <c r="A33" s="226"/>
      <c r="B33" s="226"/>
      <c r="C33" s="226"/>
      <c r="D33" s="226"/>
      <c r="E33" s="239"/>
      <c r="F33" s="239"/>
      <c r="G33" s="239"/>
      <c r="H33" s="239"/>
      <c r="I33" s="239"/>
      <c r="J33" s="239"/>
      <c r="K33" s="226"/>
      <c r="L33" s="226"/>
    </row>
    <row r="34" spans="1:13" x14ac:dyDescent="0.2">
      <c r="E34" s="238"/>
      <c r="F34" s="238"/>
      <c r="G34" s="238"/>
      <c r="H34" s="238"/>
      <c r="I34" s="238"/>
      <c r="J34" s="238"/>
      <c r="K34" s="238"/>
      <c r="L34" s="238"/>
      <c r="M34" s="238"/>
    </row>
  </sheetData>
  <mergeCells count="13">
    <mergeCell ref="A1:L1"/>
    <mergeCell ref="A2:L2"/>
    <mergeCell ref="A3:L3"/>
    <mergeCell ref="B5:B7"/>
    <mergeCell ref="C6:C7"/>
    <mergeCell ref="D6:E6"/>
    <mergeCell ref="F6:F7"/>
    <mergeCell ref="H6:H7"/>
    <mergeCell ref="I6:J6"/>
    <mergeCell ref="K6:K7"/>
    <mergeCell ref="A5:A7"/>
    <mergeCell ref="C5:G5"/>
    <mergeCell ref="H5:L5"/>
  </mergeCells>
  <printOptions horizontalCentered="1" verticalCentered="1"/>
  <pageMargins left="0.86614173228346458" right="0.70866141732283472" top="0.74803149606299213" bottom="0.74803149606299213" header="0.31496062992125984" footer="0.31496062992125984"/>
  <pageSetup scale="95" orientation="landscape" r:id="rId1"/>
  <headerFooter>
    <oddFooter>&amp;C30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70"/>
  <sheetViews>
    <sheetView view="pageBreakPreview" zoomScaleNormal="100" zoomScaleSheetLayoutView="100" workbookViewId="0">
      <selection sqref="A1:C1"/>
    </sheetView>
  </sheetViews>
  <sheetFormatPr baseColWidth="10" defaultRowHeight="12.75" x14ac:dyDescent="0.2"/>
  <cols>
    <col min="1" max="1" width="10.85546875" style="20" customWidth="1"/>
    <col min="2" max="2" width="77.28515625" style="19" customWidth="1"/>
    <col min="3" max="3" width="11" style="19" customWidth="1"/>
    <col min="4" max="6" width="9.42578125" style="18" customWidth="1"/>
    <col min="7" max="85" width="11.42578125" style="18"/>
    <col min="86" max="16384" width="11.42578125" style="2"/>
  </cols>
  <sheetData>
    <row r="1" spans="1:85" x14ac:dyDescent="0.2">
      <c r="A1" s="326" t="s">
        <v>62</v>
      </c>
      <c r="B1" s="326"/>
      <c r="C1" s="32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row>
    <row r="2" spans="1:85" ht="6.75" customHeight="1" x14ac:dyDescent="0.2">
      <c r="A2" s="18"/>
      <c r="B2" s="18"/>
      <c r="C2" s="18"/>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row>
    <row r="3" spans="1:85" x14ac:dyDescent="0.2">
      <c r="A3" s="300" t="s">
        <v>481</v>
      </c>
      <c r="B3" s="301" t="s">
        <v>59</v>
      </c>
      <c r="C3" s="302" t="s">
        <v>58</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row>
    <row r="4" spans="1:85" ht="8.25" customHeight="1" x14ac:dyDescent="0.2">
      <c r="A4" s="134"/>
      <c r="B4" s="293"/>
      <c r="C4" s="307"/>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row>
    <row r="5" spans="1:85" x14ac:dyDescent="0.2">
      <c r="A5" s="294">
        <v>1</v>
      </c>
      <c r="B5" s="295" t="s">
        <v>482</v>
      </c>
      <c r="C5" s="308">
        <v>4</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row>
    <row r="6" spans="1:85" x14ac:dyDescent="0.2">
      <c r="A6" s="294">
        <v>2</v>
      </c>
      <c r="B6" s="295" t="s">
        <v>483</v>
      </c>
      <c r="C6" s="308">
        <v>7</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row>
    <row r="7" spans="1:85" x14ac:dyDescent="0.2">
      <c r="A7" s="294">
        <v>3</v>
      </c>
      <c r="B7" s="295" t="s">
        <v>498</v>
      </c>
      <c r="C7" s="308">
        <v>13</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row>
    <row r="8" spans="1:85" x14ac:dyDescent="0.2">
      <c r="A8" s="294">
        <v>4</v>
      </c>
      <c r="B8" s="295" t="s">
        <v>484</v>
      </c>
      <c r="C8" s="308">
        <v>21</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row>
    <row r="9" spans="1:85" x14ac:dyDescent="0.2">
      <c r="A9" s="294">
        <v>5</v>
      </c>
      <c r="B9" s="295" t="s">
        <v>487</v>
      </c>
      <c r="C9" s="308">
        <v>27</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row>
    <row r="10" spans="1:85" ht="9.75" customHeight="1" x14ac:dyDescent="0.2">
      <c r="A10" s="28"/>
      <c r="B10" s="27"/>
      <c r="C10" s="309"/>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row>
    <row r="11" spans="1:85" x14ac:dyDescent="0.2">
      <c r="A11" s="300" t="s">
        <v>61</v>
      </c>
      <c r="B11" s="301" t="s">
        <v>59</v>
      </c>
      <c r="C11" s="302" t="s">
        <v>58</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row>
    <row r="12" spans="1:85" ht="3.75" customHeight="1" x14ac:dyDescent="0.2">
      <c r="A12" s="24"/>
      <c r="B12" s="25"/>
      <c r="C12" s="310"/>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row>
    <row r="13" spans="1:85" x14ac:dyDescent="0.2">
      <c r="A13" s="296">
        <v>1</v>
      </c>
      <c r="B13" s="297" t="s">
        <v>205</v>
      </c>
      <c r="C13" s="311">
        <v>5</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row>
    <row r="14" spans="1:85" x14ac:dyDescent="0.2">
      <c r="A14" s="296">
        <v>2</v>
      </c>
      <c r="B14" s="297" t="s">
        <v>488</v>
      </c>
      <c r="C14" s="311">
        <v>6</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row>
    <row r="15" spans="1:85" x14ac:dyDescent="0.2">
      <c r="A15" s="296">
        <v>3</v>
      </c>
      <c r="B15" s="297" t="s">
        <v>519</v>
      </c>
      <c r="C15" s="311">
        <v>8</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row>
    <row r="16" spans="1:85" x14ac:dyDescent="0.2">
      <c r="A16" s="296">
        <v>4</v>
      </c>
      <c r="B16" s="297" t="s">
        <v>234</v>
      </c>
      <c r="C16" s="311">
        <v>9</v>
      </c>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row>
    <row r="17" spans="1:85" x14ac:dyDescent="0.2">
      <c r="A17" s="296">
        <v>5</v>
      </c>
      <c r="B17" s="297" t="s">
        <v>235</v>
      </c>
      <c r="C17" s="311">
        <v>11</v>
      </c>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row>
    <row r="18" spans="1:85" x14ac:dyDescent="0.2">
      <c r="A18" s="296">
        <v>6</v>
      </c>
      <c r="B18" s="297" t="s">
        <v>497</v>
      </c>
      <c r="C18" s="311">
        <v>14</v>
      </c>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row>
    <row r="19" spans="1:85" x14ac:dyDescent="0.2">
      <c r="A19" s="296">
        <v>7</v>
      </c>
      <c r="B19" s="297" t="s">
        <v>495</v>
      </c>
      <c r="C19" s="311">
        <v>15</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row>
    <row r="20" spans="1:85" x14ac:dyDescent="0.2">
      <c r="A20" s="296">
        <v>8</v>
      </c>
      <c r="B20" s="297" t="s">
        <v>207</v>
      </c>
      <c r="C20" s="311">
        <v>16</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row>
    <row r="21" spans="1:85" x14ac:dyDescent="0.2">
      <c r="A21" s="296">
        <v>9</v>
      </c>
      <c r="B21" s="297" t="s">
        <v>208</v>
      </c>
      <c r="C21" s="311">
        <v>17</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row>
    <row r="22" spans="1:85" x14ac:dyDescent="0.2">
      <c r="A22" s="296">
        <v>10</v>
      </c>
      <c r="B22" s="297" t="s">
        <v>236</v>
      </c>
      <c r="C22" s="311">
        <v>18</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row>
    <row r="23" spans="1:85" x14ac:dyDescent="0.2">
      <c r="A23" s="296">
        <v>11</v>
      </c>
      <c r="B23" s="297" t="s">
        <v>516</v>
      </c>
      <c r="C23" s="311">
        <v>19</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row>
    <row r="24" spans="1:85" x14ac:dyDescent="0.2">
      <c r="A24" s="296">
        <v>12</v>
      </c>
      <c r="B24" s="297" t="s">
        <v>517</v>
      </c>
      <c r="C24" s="311">
        <v>19</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row>
    <row r="25" spans="1:85" x14ac:dyDescent="0.2">
      <c r="A25" s="296">
        <v>13</v>
      </c>
      <c r="B25" s="297" t="s">
        <v>515</v>
      </c>
      <c r="C25" s="311">
        <v>23</v>
      </c>
      <c r="D25" s="2"/>
      <c r="E25" s="2"/>
      <c r="F25" s="2"/>
      <c r="G25" s="327"/>
      <c r="H25" s="327"/>
      <c r="I25" s="327"/>
      <c r="J25" s="327"/>
      <c r="K25" s="327"/>
      <c r="L25" s="327"/>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row>
    <row r="26" spans="1:85" x14ac:dyDescent="0.2">
      <c r="A26" s="296">
        <v>14</v>
      </c>
      <c r="B26" s="297" t="s">
        <v>512</v>
      </c>
      <c r="C26" s="311">
        <v>23</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row>
    <row r="27" spans="1:85" x14ac:dyDescent="0.2">
      <c r="A27" s="296">
        <v>15</v>
      </c>
      <c r="B27" s="297" t="s">
        <v>513</v>
      </c>
      <c r="C27" s="311">
        <v>23</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row>
    <row r="28" spans="1:85" x14ac:dyDescent="0.2">
      <c r="A28" s="296">
        <v>16</v>
      </c>
      <c r="B28" s="297" t="s">
        <v>514</v>
      </c>
      <c r="C28" s="311">
        <v>23</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row>
    <row r="29" spans="1:85" x14ac:dyDescent="0.2">
      <c r="A29" s="296">
        <v>17</v>
      </c>
      <c r="B29" s="297" t="s">
        <v>220</v>
      </c>
      <c r="C29" s="311">
        <v>24</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row>
    <row r="30" spans="1:85" x14ac:dyDescent="0.2">
      <c r="A30" s="296">
        <v>18</v>
      </c>
      <c r="B30" s="297" t="s">
        <v>221</v>
      </c>
      <c r="C30" s="311">
        <v>25</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row>
    <row r="31" spans="1:85" x14ac:dyDescent="0.2">
      <c r="A31" s="296">
        <v>19</v>
      </c>
      <c r="B31" s="297" t="s">
        <v>222</v>
      </c>
      <c r="C31" s="311">
        <v>26</v>
      </c>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row>
    <row r="32" spans="1:85" x14ac:dyDescent="0.2">
      <c r="A32" s="296">
        <v>20</v>
      </c>
      <c r="B32" s="297" t="s">
        <v>223</v>
      </c>
      <c r="C32" s="311">
        <v>26</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row>
    <row r="33" spans="1:85" x14ac:dyDescent="0.2">
      <c r="A33" s="296">
        <v>21</v>
      </c>
      <c r="B33" s="297" t="s">
        <v>224</v>
      </c>
      <c r="C33" s="311">
        <v>27</v>
      </c>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row>
    <row r="34" spans="1:85" x14ac:dyDescent="0.2">
      <c r="A34" s="296">
        <v>22</v>
      </c>
      <c r="B34" s="297" t="s">
        <v>225</v>
      </c>
      <c r="C34" s="311">
        <v>27</v>
      </c>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row>
    <row r="35" spans="1:85" x14ac:dyDescent="0.2">
      <c r="A35" s="296">
        <v>23</v>
      </c>
      <c r="B35" s="297" t="s">
        <v>508</v>
      </c>
      <c r="C35" s="311">
        <v>29</v>
      </c>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row>
    <row r="36" spans="1:85" x14ac:dyDescent="0.2">
      <c r="A36" s="296">
        <v>24</v>
      </c>
      <c r="B36" s="297" t="s">
        <v>509</v>
      </c>
      <c r="C36" s="311">
        <v>29</v>
      </c>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row>
    <row r="37" spans="1:85" x14ac:dyDescent="0.2">
      <c r="A37" s="296">
        <v>25</v>
      </c>
      <c r="B37" s="297" t="s">
        <v>510</v>
      </c>
      <c r="C37" s="311">
        <v>29</v>
      </c>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row>
    <row r="38" spans="1:85" x14ac:dyDescent="0.2">
      <c r="A38" s="296">
        <v>26</v>
      </c>
      <c r="B38" s="297" t="s">
        <v>511</v>
      </c>
      <c r="C38" s="311">
        <v>29</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row>
    <row r="39" spans="1:85" x14ac:dyDescent="0.2">
      <c r="A39" s="296">
        <v>27</v>
      </c>
      <c r="B39" s="297" t="s">
        <v>492</v>
      </c>
      <c r="C39" s="311">
        <v>30</v>
      </c>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row>
    <row r="40" spans="1:85" x14ac:dyDescent="0.2">
      <c r="A40" s="296">
        <v>28</v>
      </c>
      <c r="B40" s="297" t="s">
        <v>493</v>
      </c>
      <c r="C40" s="311">
        <v>31</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row>
    <row r="41" spans="1:85" x14ac:dyDescent="0.2">
      <c r="A41" s="296">
        <v>29</v>
      </c>
      <c r="B41" s="297" t="s">
        <v>504</v>
      </c>
      <c r="C41" s="311">
        <v>32</v>
      </c>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row>
    <row r="42" spans="1:85" x14ac:dyDescent="0.2">
      <c r="A42" s="296">
        <v>30</v>
      </c>
      <c r="B42" s="297" t="s">
        <v>505</v>
      </c>
      <c r="C42" s="311">
        <v>32</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row>
    <row r="43" spans="1:85" ht="8.25" customHeight="1" x14ac:dyDescent="0.2">
      <c r="A43" s="24"/>
      <c r="B43" s="25"/>
      <c r="C43" s="31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row>
    <row r="44" spans="1:85" x14ac:dyDescent="0.2">
      <c r="A44" s="302" t="s">
        <v>60</v>
      </c>
      <c r="B44" s="303" t="s">
        <v>59</v>
      </c>
      <c r="C44" s="304" t="s">
        <v>58</v>
      </c>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row>
    <row r="45" spans="1:85" ht="7.5" customHeight="1" x14ac:dyDescent="0.2">
      <c r="A45" s="26"/>
      <c r="B45" s="25"/>
      <c r="C45" s="31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row>
    <row r="46" spans="1:85" ht="24" customHeight="1" x14ac:dyDescent="0.2">
      <c r="A46" s="306">
        <v>1</v>
      </c>
      <c r="B46" s="305" t="s">
        <v>209</v>
      </c>
      <c r="C46" s="311">
        <v>10</v>
      </c>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row>
    <row r="47" spans="1:85" x14ac:dyDescent="0.2">
      <c r="A47" s="296">
        <v>2</v>
      </c>
      <c r="B47" s="298" t="s">
        <v>210</v>
      </c>
      <c r="C47" s="311">
        <v>10</v>
      </c>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row>
    <row r="48" spans="1:85" x14ac:dyDescent="0.2">
      <c r="A48" s="296">
        <v>3</v>
      </c>
      <c r="B48" s="299" t="s">
        <v>490</v>
      </c>
      <c r="C48" s="308">
        <v>12</v>
      </c>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row>
    <row r="49" spans="1:85" x14ac:dyDescent="0.2">
      <c r="A49" s="296">
        <v>4</v>
      </c>
      <c r="B49" s="297" t="s">
        <v>212</v>
      </c>
      <c r="C49" s="308">
        <v>12</v>
      </c>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row>
    <row r="50" spans="1:85" x14ac:dyDescent="0.2">
      <c r="A50" s="296">
        <v>5</v>
      </c>
      <c r="B50" s="295" t="s">
        <v>214</v>
      </c>
      <c r="C50" s="311">
        <v>14</v>
      </c>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row>
    <row r="51" spans="1:85" x14ac:dyDescent="0.2">
      <c r="A51" s="296">
        <v>6</v>
      </c>
      <c r="B51" s="297" t="s">
        <v>213</v>
      </c>
      <c r="C51" s="311">
        <v>20</v>
      </c>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row>
    <row r="52" spans="1:85" x14ac:dyDescent="0.2">
      <c r="A52" s="24"/>
      <c r="B52" s="21"/>
      <c r="C52" s="23"/>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row>
    <row r="53" spans="1:85" x14ac:dyDescent="0.2">
      <c r="A53" s="24"/>
      <c r="B53" s="21"/>
      <c r="C53" s="23"/>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row>
    <row r="54" spans="1:85" x14ac:dyDescent="0.2">
      <c r="A54" s="24"/>
      <c r="B54" s="21"/>
      <c r="C54" s="23"/>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row>
    <row r="55" spans="1:85" x14ac:dyDescent="0.2">
      <c r="A55" s="24"/>
      <c r="B55" s="21"/>
      <c r="C55" s="23"/>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row>
    <row r="56" spans="1:85" x14ac:dyDescent="0.2">
      <c r="A56" s="24"/>
      <c r="B56" s="21"/>
      <c r="C56" s="23"/>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row>
    <row r="57" spans="1:85" x14ac:dyDescent="0.2">
      <c r="A57" s="24"/>
      <c r="B57" s="21"/>
      <c r="C57" s="23"/>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row>
    <row r="58" spans="1:85" x14ac:dyDescent="0.2">
      <c r="A58" s="24"/>
      <c r="B58" s="21"/>
      <c r="C58" s="23"/>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row>
    <row r="59" spans="1:85" x14ac:dyDescent="0.2">
      <c r="A59" s="24"/>
      <c r="B59" s="21"/>
      <c r="C59" s="23"/>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row>
    <row r="60" spans="1:85" x14ac:dyDescent="0.2">
      <c r="A60" s="24"/>
      <c r="B60" s="21"/>
      <c r="C60" s="23"/>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row>
    <row r="61" spans="1:85" x14ac:dyDescent="0.2">
      <c r="A61" s="24"/>
      <c r="B61" s="21"/>
      <c r="C61" s="23"/>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row>
    <row r="62" spans="1:85" x14ac:dyDescent="0.2">
      <c r="A62" s="24"/>
      <c r="B62" s="21"/>
      <c r="C62" s="23"/>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row>
    <row r="63" spans="1:85" x14ac:dyDescent="0.2">
      <c r="A63" s="24"/>
      <c r="B63" s="21"/>
      <c r="C63" s="23"/>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row>
    <row r="64" spans="1:85" x14ac:dyDescent="0.2">
      <c r="A64" s="24"/>
      <c r="B64" s="21"/>
      <c r="C64" s="23"/>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row>
    <row r="65" spans="1:85" x14ac:dyDescent="0.2">
      <c r="A65" s="18"/>
      <c r="B65" s="18"/>
      <c r="C65" s="18"/>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row>
    <row r="66" spans="1:85" x14ac:dyDescent="0.2">
      <c r="A66" s="18"/>
      <c r="B66" s="18"/>
      <c r="C66" s="18"/>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row>
    <row r="67" spans="1:85" x14ac:dyDescent="0.2">
      <c r="A67" s="18"/>
      <c r="B67" s="18"/>
      <c r="C67" s="18"/>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row>
    <row r="68" spans="1:85" x14ac:dyDescent="0.2">
      <c r="A68" s="18"/>
      <c r="B68" s="18"/>
      <c r="C68" s="18"/>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row>
    <row r="69" spans="1:85" x14ac:dyDescent="0.2">
      <c r="A69" s="18"/>
      <c r="B69" s="18"/>
      <c r="C69" s="18"/>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row>
    <row r="70" spans="1:85" x14ac:dyDescent="0.2">
      <c r="A70" s="22"/>
      <c r="B70" s="21"/>
      <c r="C70" s="21"/>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row>
  </sheetData>
  <mergeCells count="2">
    <mergeCell ref="A1:C1"/>
    <mergeCell ref="G25:L25"/>
  </mergeCells>
  <hyperlinks>
    <hyperlink ref="C5" location="'Comentario_1 (2)'!A1" display="'Comentario_1 (2)'!A1"/>
    <hyperlink ref="C6" location="Comentario_2!A1" display="Comentario_2!A1"/>
    <hyperlink ref="C7" location="Comentario_3!A1" display="Comentario_3!A1"/>
    <hyperlink ref="C8" location="Comentario_4!A1" display="Comentario_4!A1"/>
    <hyperlink ref="C9" location="Comentario_5!A1" display="Comentario_5!A1"/>
    <hyperlink ref="C13" location="'Pág.5-C1'!A1" display="'Pág.5-C1'!A1"/>
    <hyperlink ref="C15" location="'Pág.8-C3'!A1" display="'Pág.8-C3'!A1"/>
    <hyperlink ref="C16" location="'Pág.9-C4'!A1" display="'Pág.9-C4'!A1"/>
    <hyperlink ref="C17" location="'Pág.11-C5'!A1" display="'Pág.11-C5'!A1"/>
    <hyperlink ref="C18" location="'Pág.14-C6-G5'!A1" display="'Pág.14-C6-G5'!A1"/>
    <hyperlink ref="C19" location="'Pág.15-C7'!A1" display="'Pág.15-C7'!A1"/>
    <hyperlink ref="C20" location="'Pág.16-C8'!A1" display="'Pág.16-C8'!A1"/>
    <hyperlink ref="C21" location="'Pág.17-C9'!A1" display="'Pág.17-C9'!A1"/>
    <hyperlink ref="C46" location="'Pág.10-G1-G2'!A1" display="'Pág.10-G1-G2'!A1"/>
    <hyperlink ref="C47" location="'Pág.10-G1-G2'!A1" display="'Pág.10-G1-G2'!A1"/>
    <hyperlink ref="C48" location="'Pág.12-G3-G4'!A1" display="'Pág.12-G3-G4'!A1"/>
    <hyperlink ref="C49" location="'Pág.12-G3-G4'!A1" display="'Pág.12-G3-G4'!A1"/>
    <hyperlink ref="C50" location="'Pág.14-C6-G5'!A1" display="'Pág.14-C6-G5'!A1"/>
    <hyperlink ref="C51" location="'Pág.20-G6'!A1" display="'Pág.20-G6'!A1"/>
    <hyperlink ref="C25" location="'Pág.23-C13-C14-C15-C16'!A1" display="'Pág.23-C13-C14-C15-C16'!A1"/>
    <hyperlink ref="C26" location="'Pág.23-C13-C14-C15-C16'!A1" display="'Pág.23-C13-C14-C15-C16'!A1"/>
    <hyperlink ref="C27" location="'Pág.23-C13-C14-C15-C16'!A1" display="'Pág.23-C13-C14-C15-C16'!A1"/>
    <hyperlink ref="C28" location="'Pág.23-C13-C14-C15-C16'!A1" display="'Pág.23-C13-C14-C15-C16'!A1"/>
    <hyperlink ref="C29" location="'Pág.24-C17'!A1" display="'Pág.24-C17'!A1"/>
    <hyperlink ref="C30" location="'Pág.25-C18'!A1" display="'Pág.25-C18'!A1"/>
    <hyperlink ref="C31" location="'Pág.26-C19-C20'!A1" display="'Pág.26-C19-C20'!A1"/>
    <hyperlink ref="C32" location="'Pág.26-C19-C20'!A1" display="'Pág.26-C19-C20'!A1"/>
    <hyperlink ref="C33" location="'Pág.27-C21-C22'!A1" display="'Pág.27-C21-C22'!A1"/>
    <hyperlink ref="C34" location="'Pág.27-C21-C22'!A1" display="'Pág.27-C21-C22'!A1"/>
    <hyperlink ref="C35" location="'Pág.29-C23-C24-C25-C26'!A1" display="'Pág.29-C23-C24-C25-C26'!A1"/>
    <hyperlink ref="C36" location="'Pág.29-C23-C24-C25-C26'!A1" display="'Pág.29-C23-C24-C25-C26'!A1"/>
    <hyperlink ref="C37" location="'Pág.29-C23-C24-C25-C26'!A1" display="'Pág.29-C23-C24-C25-C26'!A1"/>
    <hyperlink ref="C38" location="'Pág.29-C23-C24-C25-C26'!A1" display="'Pág.29-C23-C24-C25-C26'!A1"/>
    <hyperlink ref="C39" location="'Pág.30-C27'!A1" display="'Pág.30-C27'!A1"/>
    <hyperlink ref="C40" location="'Pág.31-C28'!A1" display="'Pág.31-C28'!A1"/>
    <hyperlink ref="C41" location="'Pág.32-C29-C30'!A1" display="'Pág.32-C29-C30'!A1"/>
    <hyperlink ref="C42" location="'Pág.32-C29-C30'!A1" display="'Pág.32-C29-C30'!A1"/>
    <hyperlink ref="C14" location="'Pág.6-C2'!A1" display="'Pág.6-C2'!A1"/>
    <hyperlink ref="C22" location="'Pág.18-C10'!A1" display="'Pág.18-C10'!A1"/>
    <hyperlink ref="C23" location="'Pág.19-C11-C12'!A1" display="'Pág.19-C11-C12'!A1"/>
    <hyperlink ref="C24" location="'Pág.19-C11-C12'!A1" display="'Pág.19-C11-C12'!A1"/>
  </hyperlinks>
  <printOptions horizontalCentered="1" verticalCentered="1"/>
  <pageMargins left="0.70866141732283472" right="0.70866141732283472" top="0.86614173228346458" bottom="0.74803149606299213" header="0" footer="0.39370078740157483"/>
  <pageSetup scale="90" orientation="portrait" r:id="rId1"/>
  <headerFooter>
    <oddFooter>&amp;C3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BreakPreview" zoomScaleSheetLayoutView="100" workbookViewId="0">
      <selection sqref="A1:L1"/>
    </sheetView>
  </sheetViews>
  <sheetFormatPr baseColWidth="10" defaultColWidth="10" defaultRowHeight="12.75" x14ac:dyDescent="0.2"/>
  <cols>
    <col min="1" max="1" width="37.28515625" style="237" customWidth="1"/>
    <col min="2" max="2" width="12" style="237" customWidth="1"/>
    <col min="3" max="3" width="9.85546875" style="237" customWidth="1"/>
    <col min="4" max="4" width="10.140625" style="237" customWidth="1"/>
    <col min="5" max="5" width="10" style="237" customWidth="1"/>
    <col min="6" max="6" width="6.5703125" style="237" customWidth="1"/>
    <col min="7" max="7" width="7" style="237" customWidth="1"/>
    <col min="8" max="8" width="10" style="237" customWidth="1"/>
    <col min="9" max="9" width="9.5703125" style="237" customWidth="1"/>
    <col min="10" max="10" width="10" style="237" customWidth="1"/>
    <col min="11" max="11" width="6.7109375" style="237" customWidth="1"/>
    <col min="12" max="12" width="7" style="237" customWidth="1"/>
    <col min="13" max="246" width="11.42578125" style="237" customWidth="1"/>
    <col min="247" max="247" width="25.7109375" style="237" customWidth="1"/>
    <col min="248" max="248" width="11.42578125" style="237" customWidth="1"/>
    <col min="249" max="249" width="9.85546875" style="237" customWidth="1"/>
    <col min="250" max="251" width="9.42578125" style="237" customWidth="1"/>
    <col min="252" max="252" width="6.5703125" style="237" customWidth="1"/>
    <col min="253" max="253" width="7" style="237" customWidth="1"/>
    <col min="254" max="254" width="10" style="237" customWidth="1"/>
    <col min="255" max="255" width="9.5703125" style="237" customWidth="1"/>
    <col min="256" max="16384" width="10" style="237"/>
  </cols>
  <sheetData>
    <row r="1" spans="1:12" x14ac:dyDescent="0.2">
      <c r="A1" s="429" t="s">
        <v>470</v>
      </c>
      <c r="B1" s="429"/>
      <c r="C1" s="429"/>
      <c r="D1" s="429"/>
      <c r="E1" s="429"/>
      <c r="F1" s="429"/>
      <c r="G1" s="429"/>
      <c r="H1" s="429"/>
      <c r="I1" s="429"/>
      <c r="J1" s="429"/>
      <c r="K1" s="429"/>
      <c r="L1" s="429"/>
    </row>
    <row r="2" spans="1:12" x14ac:dyDescent="0.2">
      <c r="A2" s="372" t="s">
        <v>464</v>
      </c>
      <c r="B2" s="372"/>
      <c r="C2" s="372"/>
      <c r="D2" s="372"/>
      <c r="E2" s="372"/>
      <c r="F2" s="372"/>
      <c r="G2" s="372"/>
      <c r="H2" s="372"/>
      <c r="I2" s="372"/>
      <c r="J2" s="372"/>
      <c r="K2" s="372"/>
      <c r="L2" s="372"/>
    </row>
    <row r="3" spans="1:12" x14ac:dyDescent="0.2">
      <c r="A3" s="372" t="s">
        <v>396</v>
      </c>
      <c r="B3" s="372"/>
      <c r="C3" s="372"/>
      <c r="D3" s="372"/>
      <c r="E3" s="372"/>
      <c r="F3" s="372"/>
      <c r="G3" s="372"/>
      <c r="H3" s="372"/>
      <c r="I3" s="372"/>
      <c r="J3" s="372"/>
      <c r="K3" s="372"/>
      <c r="L3" s="372"/>
    </row>
    <row r="4" spans="1:12" ht="8.25" customHeight="1" x14ac:dyDescent="0.2">
      <c r="A4" s="430"/>
      <c r="B4" s="430"/>
      <c r="C4" s="430"/>
      <c r="D4" s="430"/>
      <c r="E4" s="430"/>
      <c r="F4" s="430"/>
      <c r="G4" s="430"/>
      <c r="H4" s="430"/>
      <c r="I4" s="430"/>
      <c r="J4" s="430"/>
      <c r="K4" s="430"/>
      <c r="L4" s="430"/>
    </row>
    <row r="5" spans="1:12" ht="12.75" customHeight="1" x14ac:dyDescent="0.2">
      <c r="A5" s="431" t="s">
        <v>463</v>
      </c>
      <c r="B5" s="431" t="s">
        <v>462</v>
      </c>
      <c r="C5" s="428" t="s">
        <v>256</v>
      </c>
      <c r="D5" s="428"/>
      <c r="E5" s="428"/>
      <c r="F5" s="428"/>
      <c r="G5" s="428"/>
      <c r="H5" s="428" t="s">
        <v>434</v>
      </c>
      <c r="I5" s="428"/>
      <c r="J5" s="428"/>
      <c r="K5" s="428"/>
      <c r="L5" s="428"/>
    </row>
    <row r="6" spans="1:12" ht="12.75" customHeight="1" x14ac:dyDescent="0.2">
      <c r="A6" s="376"/>
      <c r="B6" s="376"/>
      <c r="C6" s="380">
        <v>2010</v>
      </c>
      <c r="D6" s="382" t="s">
        <v>251</v>
      </c>
      <c r="E6" s="382"/>
      <c r="F6" s="385" t="s">
        <v>250</v>
      </c>
      <c r="G6" s="385" t="s">
        <v>461</v>
      </c>
      <c r="H6" s="380">
        <v>2010</v>
      </c>
      <c r="I6" s="382" t="s">
        <v>251</v>
      </c>
      <c r="J6" s="382"/>
      <c r="K6" s="385" t="s">
        <v>250</v>
      </c>
      <c r="L6" s="385" t="s">
        <v>461</v>
      </c>
    </row>
    <row r="7" spans="1:12" x14ac:dyDescent="0.2">
      <c r="A7" s="377"/>
      <c r="B7" s="377"/>
      <c r="C7" s="390"/>
      <c r="D7" s="198">
        <v>2010</v>
      </c>
      <c r="E7" s="198">
        <v>2011</v>
      </c>
      <c r="F7" s="389"/>
      <c r="G7" s="389"/>
      <c r="H7" s="390"/>
      <c r="I7" s="198">
        <v>2010</v>
      </c>
      <c r="J7" s="198">
        <v>2011</v>
      </c>
      <c r="K7" s="389"/>
      <c r="L7" s="389"/>
    </row>
    <row r="8" spans="1:12" ht="9.75" customHeight="1" x14ac:dyDescent="0.2">
      <c r="A8" s="262" t="s">
        <v>350</v>
      </c>
      <c r="B8" s="261" t="s">
        <v>349</v>
      </c>
      <c r="C8" s="260">
        <v>37368129</v>
      </c>
      <c r="D8" s="260">
        <v>10029442</v>
      </c>
      <c r="E8" s="260">
        <v>10312531</v>
      </c>
      <c r="F8" s="246">
        <f t="shared" ref="F8:F30" si="0">(E8/D8-1)*100</f>
        <v>2.822579760668642</v>
      </c>
      <c r="G8" s="246">
        <f t="shared" ref="G8:G47" si="1">(E8/E$47)*100</f>
        <v>51.346417265648313</v>
      </c>
      <c r="H8" s="260">
        <v>32525920</v>
      </c>
      <c r="I8" s="260">
        <v>8853414</v>
      </c>
      <c r="J8" s="260">
        <v>10416947</v>
      </c>
      <c r="K8" s="246">
        <f t="shared" ref="K8:K30" si="2">(J8/I8-1)*100</f>
        <v>17.660226891004992</v>
      </c>
      <c r="L8" s="246">
        <f t="shared" ref="L8:L47" si="3">(J8/J$47)*100</f>
        <v>40.227115020746787</v>
      </c>
    </row>
    <row r="9" spans="1:12" ht="9.75" customHeight="1" x14ac:dyDescent="0.2">
      <c r="A9" s="262" t="s">
        <v>360</v>
      </c>
      <c r="B9" s="261" t="s">
        <v>359</v>
      </c>
      <c r="C9" s="260">
        <v>1910284</v>
      </c>
      <c r="D9" s="260">
        <v>621844</v>
      </c>
      <c r="E9" s="260">
        <v>878438</v>
      </c>
      <c r="F9" s="246">
        <f t="shared" si="0"/>
        <v>41.263403683238884</v>
      </c>
      <c r="G9" s="246">
        <f t="shared" si="1"/>
        <v>4.3737705215142215</v>
      </c>
      <c r="H9" s="260">
        <v>6236944</v>
      </c>
      <c r="I9" s="260">
        <v>1557850</v>
      </c>
      <c r="J9" s="260">
        <v>3768468</v>
      </c>
      <c r="K9" s="246">
        <f t="shared" si="2"/>
        <v>141.90185191128802</v>
      </c>
      <c r="L9" s="246">
        <f t="shared" si="3"/>
        <v>14.552689544067334</v>
      </c>
    </row>
    <row r="10" spans="1:12" ht="9.75" customHeight="1" x14ac:dyDescent="0.2">
      <c r="A10" s="262" t="s">
        <v>366</v>
      </c>
      <c r="B10" s="261" t="s">
        <v>365</v>
      </c>
      <c r="C10" s="260">
        <v>1835278</v>
      </c>
      <c r="D10" s="260">
        <v>624208</v>
      </c>
      <c r="E10" s="260">
        <v>593153</v>
      </c>
      <c r="F10" s="246">
        <f t="shared" si="0"/>
        <v>-4.975104452362034</v>
      </c>
      <c r="G10" s="246">
        <f t="shared" si="1"/>
        <v>2.9533275042151237</v>
      </c>
      <c r="H10" s="260">
        <v>4063037</v>
      </c>
      <c r="I10" s="260">
        <v>1193283</v>
      </c>
      <c r="J10" s="260">
        <v>1565858</v>
      </c>
      <c r="K10" s="246">
        <f t="shared" si="2"/>
        <v>31.222685649590254</v>
      </c>
      <c r="L10" s="246">
        <f t="shared" si="3"/>
        <v>6.0468724542955359</v>
      </c>
    </row>
    <row r="11" spans="1:12" ht="9.75" customHeight="1" x14ac:dyDescent="0.2">
      <c r="A11" s="262" t="s">
        <v>390</v>
      </c>
      <c r="B11" s="261" t="s">
        <v>389</v>
      </c>
      <c r="C11" s="260">
        <v>3773965</v>
      </c>
      <c r="D11" s="260">
        <v>1326896</v>
      </c>
      <c r="E11" s="260">
        <v>1191579</v>
      </c>
      <c r="F11" s="246">
        <f t="shared" si="0"/>
        <v>-10.198010997093965</v>
      </c>
      <c r="G11" s="246">
        <f t="shared" si="1"/>
        <v>5.9329094418221828</v>
      </c>
      <c r="H11" s="260">
        <v>3698026</v>
      </c>
      <c r="I11" s="260">
        <v>1299041</v>
      </c>
      <c r="J11" s="260">
        <v>1360493</v>
      </c>
      <c r="K11" s="246">
        <f t="shared" si="2"/>
        <v>4.7305666256877155</v>
      </c>
      <c r="L11" s="246">
        <f t="shared" si="3"/>
        <v>5.2538146153494738</v>
      </c>
    </row>
    <row r="12" spans="1:12" ht="9.75" customHeight="1" x14ac:dyDescent="0.2">
      <c r="A12" s="262" t="s">
        <v>460</v>
      </c>
      <c r="B12" s="261" t="s">
        <v>459</v>
      </c>
      <c r="C12" s="260">
        <v>3929864</v>
      </c>
      <c r="D12" s="260">
        <v>1548792</v>
      </c>
      <c r="E12" s="260">
        <v>2070191</v>
      </c>
      <c r="F12" s="246">
        <f t="shared" si="0"/>
        <v>33.66488205001059</v>
      </c>
      <c r="G12" s="246">
        <f t="shared" si="1"/>
        <v>10.307546314827052</v>
      </c>
      <c r="H12" s="260">
        <v>2460739</v>
      </c>
      <c r="I12" s="260">
        <v>920223</v>
      </c>
      <c r="J12" s="260">
        <v>1340974</v>
      </c>
      <c r="K12" s="246">
        <f t="shared" si="2"/>
        <v>45.722721557709377</v>
      </c>
      <c r="L12" s="246">
        <f t="shared" si="3"/>
        <v>5.1784381103053416</v>
      </c>
    </row>
    <row r="13" spans="1:12" ht="9.75" customHeight="1" x14ac:dyDescent="0.2">
      <c r="A13" s="262" t="s">
        <v>372</v>
      </c>
      <c r="B13" s="261" t="s">
        <v>371</v>
      </c>
      <c r="C13" s="260">
        <v>4778638</v>
      </c>
      <c r="D13" s="260">
        <v>1761280</v>
      </c>
      <c r="E13" s="260">
        <v>700871</v>
      </c>
      <c r="F13" s="246">
        <f t="shared" si="0"/>
        <v>-60.206724654796503</v>
      </c>
      <c r="G13" s="246">
        <f t="shared" si="1"/>
        <v>3.4896588253060474</v>
      </c>
      <c r="H13" s="260">
        <v>7223329</v>
      </c>
      <c r="I13" s="260">
        <v>2686586</v>
      </c>
      <c r="J13" s="260">
        <v>1172302</v>
      </c>
      <c r="K13" s="246">
        <f t="shared" si="2"/>
        <v>-56.364620376939357</v>
      </c>
      <c r="L13" s="246">
        <f t="shared" si="3"/>
        <v>4.5270775970206527</v>
      </c>
    </row>
    <row r="14" spans="1:12" ht="9.75" customHeight="1" x14ac:dyDescent="0.2">
      <c r="A14" s="262" t="s">
        <v>392</v>
      </c>
      <c r="B14" s="261" t="s">
        <v>391</v>
      </c>
      <c r="C14" s="260">
        <v>734616</v>
      </c>
      <c r="D14" s="260">
        <v>263967</v>
      </c>
      <c r="E14" s="260">
        <v>687785</v>
      </c>
      <c r="F14" s="246">
        <f t="shared" si="0"/>
        <v>160.55719086097881</v>
      </c>
      <c r="G14" s="246">
        <f t="shared" si="1"/>
        <v>3.4245032183713122</v>
      </c>
      <c r="H14" s="260">
        <v>750410</v>
      </c>
      <c r="I14" s="260">
        <v>274823</v>
      </c>
      <c r="J14" s="260">
        <v>713789</v>
      </c>
      <c r="K14" s="246">
        <f t="shared" si="2"/>
        <v>159.72680598057659</v>
      </c>
      <c r="L14" s="246">
        <f t="shared" si="3"/>
        <v>2.756438350271325</v>
      </c>
    </row>
    <row r="15" spans="1:12" ht="9.75" customHeight="1" x14ac:dyDescent="0.2">
      <c r="A15" s="262" t="s">
        <v>386</v>
      </c>
      <c r="B15" s="261" t="s">
        <v>385</v>
      </c>
      <c r="C15" s="260">
        <v>1436629</v>
      </c>
      <c r="D15" s="260">
        <v>311788</v>
      </c>
      <c r="E15" s="260">
        <v>435925</v>
      </c>
      <c r="F15" s="246">
        <f t="shared" si="0"/>
        <v>39.814553478645756</v>
      </c>
      <c r="G15" s="246">
        <f t="shared" si="1"/>
        <v>2.1704843308134292</v>
      </c>
      <c r="H15" s="260">
        <v>2854464</v>
      </c>
      <c r="I15" s="260">
        <v>607953</v>
      </c>
      <c r="J15" s="260">
        <v>707509</v>
      </c>
      <c r="K15" s="246">
        <f t="shared" si="2"/>
        <v>16.375607982853936</v>
      </c>
      <c r="L15" s="246">
        <f t="shared" si="3"/>
        <v>2.7321868798231899</v>
      </c>
    </row>
    <row r="16" spans="1:12" ht="9.75" customHeight="1" x14ac:dyDescent="0.2">
      <c r="A16" s="262" t="s">
        <v>384</v>
      </c>
      <c r="B16" s="261" t="s">
        <v>383</v>
      </c>
      <c r="C16" s="260">
        <v>297804</v>
      </c>
      <c r="D16" s="260">
        <v>94908</v>
      </c>
      <c r="E16" s="260">
        <v>239660</v>
      </c>
      <c r="F16" s="246">
        <f t="shared" si="0"/>
        <v>152.51822817886796</v>
      </c>
      <c r="G16" s="246">
        <f t="shared" si="1"/>
        <v>1.1932747025812844</v>
      </c>
      <c r="H16" s="260">
        <v>614663</v>
      </c>
      <c r="I16" s="260">
        <v>193363</v>
      </c>
      <c r="J16" s="260">
        <v>589318</v>
      </c>
      <c r="K16" s="246">
        <f t="shared" si="2"/>
        <v>204.77288829817493</v>
      </c>
      <c r="L16" s="246">
        <f t="shared" si="3"/>
        <v>2.2757687996105247</v>
      </c>
    </row>
    <row r="17" spans="1:12" ht="9.75" customHeight="1" x14ac:dyDescent="0.2">
      <c r="A17" s="262" t="s">
        <v>336</v>
      </c>
      <c r="B17" s="261" t="s">
        <v>335</v>
      </c>
      <c r="C17" s="260">
        <v>945952</v>
      </c>
      <c r="D17" s="260">
        <v>276016</v>
      </c>
      <c r="E17" s="260">
        <v>429063</v>
      </c>
      <c r="F17" s="246">
        <f t="shared" si="0"/>
        <v>55.448597182772019</v>
      </c>
      <c r="G17" s="246">
        <f t="shared" si="1"/>
        <v>2.1363182162798697</v>
      </c>
      <c r="H17" s="260">
        <v>868795</v>
      </c>
      <c r="I17" s="260">
        <v>265698</v>
      </c>
      <c r="J17" s="260">
        <v>377435</v>
      </c>
      <c r="K17" s="246">
        <f t="shared" si="2"/>
        <v>42.054136651386152</v>
      </c>
      <c r="L17" s="246">
        <f t="shared" si="3"/>
        <v>1.4575404058267325</v>
      </c>
    </row>
    <row r="18" spans="1:12" ht="9.75" customHeight="1" x14ac:dyDescent="0.2">
      <c r="A18" s="262" t="s">
        <v>364</v>
      </c>
      <c r="B18" s="261" t="s">
        <v>363</v>
      </c>
      <c r="C18" s="260">
        <v>672484</v>
      </c>
      <c r="D18" s="260">
        <v>180764</v>
      </c>
      <c r="E18" s="260">
        <v>148183</v>
      </c>
      <c r="F18" s="246">
        <f t="shared" si="0"/>
        <v>-18.02405346197251</v>
      </c>
      <c r="G18" s="246">
        <f t="shared" si="1"/>
        <v>0.7378078329825688</v>
      </c>
      <c r="H18" s="260">
        <v>1333442</v>
      </c>
      <c r="I18" s="260">
        <v>333440</v>
      </c>
      <c r="J18" s="260">
        <v>360758</v>
      </c>
      <c r="K18" s="246">
        <f t="shared" si="2"/>
        <v>8.192778310940497</v>
      </c>
      <c r="L18" s="246">
        <f t="shared" si="3"/>
        <v>1.3931388496701163</v>
      </c>
    </row>
    <row r="19" spans="1:12" ht="9.75" customHeight="1" x14ac:dyDescent="0.2">
      <c r="A19" s="262" t="s">
        <v>382</v>
      </c>
      <c r="B19" s="261" t="s">
        <v>381</v>
      </c>
      <c r="C19" s="260">
        <v>1020204</v>
      </c>
      <c r="D19" s="260">
        <v>389819</v>
      </c>
      <c r="E19" s="260">
        <v>300736</v>
      </c>
      <c r="F19" s="246">
        <f t="shared" si="0"/>
        <v>-22.852400729569368</v>
      </c>
      <c r="G19" s="246">
        <f t="shared" si="1"/>
        <v>1.497374033862493</v>
      </c>
      <c r="H19" s="260">
        <v>1090970</v>
      </c>
      <c r="I19" s="260">
        <v>418983</v>
      </c>
      <c r="J19" s="260">
        <v>352774</v>
      </c>
      <c r="K19" s="246">
        <f t="shared" si="2"/>
        <v>-15.802311788306444</v>
      </c>
      <c r="L19" s="246">
        <f t="shared" si="3"/>
        <v>1.3623070439284106</v>
      </c>
    </row>
    <row r="20" spans="1:12" ht="9.75" customHeight="1" x14ac:dyDescent="0.2">
      <c r="A20" s="262" t="s">
        <v>458</v>
      </c>
      <c r="B20" s="261" t="s">
        <v>457</v>
      </c>
      <c r="C20" s="260">
        <v>1089276</v>
      </c>
      <c r="D20" s="260">
        <v>433155</v>
      </c>
      <c r="E20" s="260">
        <v>324186</v>
      </c>
      <c r="F20" s="246">
        <f t="shared" si="0"/>
        <v>-25.157045399452848</v>
      </c>
      <c r="G20" s="246">
        <f t="shared" si="1"/>
        <v>1.6141323238380048</v>
      </c>
      <c r="H20" s="260">
        <v>654427</v>
      </c>
      <c r="I20" s="260">
        <v>213469</v>
      </c>
      <c r="J20" s="260">
        <v>346481</v>
      </c>
      <c r="K20" s="246">
        <f t="shared" si="2"/>
        <v>62.309749893427146</v>
      </c>
      <c r="L20" s="246">
        <f t="shared" si="3"/>
        <v>1.3380053713917683</v>
      </c>
    </row>
    <row r="21" spans="1:12" ht="9.75" customHeight="1" x14ac:dyDescent="0.2">
      <c r="A21" s="262" t="s">
        <v>362</v>
      </c>
      <c r="B21" s="261" t="s">
        <v>361</v>
      </c>
      <c r="C21" s="260">
        <v>445738</v>
      </c>
      <c r="D21" s="260">
        <v>22405</v>
      </c>
      <c r="E21" s="260">
        <v>134497</v>
      </c>
      <c r="F21" s="246">
        <f t="shared" si="0"/>
        <v>500.29904039276943</v>
      </c>
      <c r="G21" s="246">
        <f t="shared" si="1"/>
        <v>0.66966480711455811</v>
      </c>
      <c r="H21" s="260">
        <v>728750</v>
      </c>
      <c r="I21" s="260">
        <v>21347</v>
      </c>
      <c r="J21" s="260">
        <v>325542</v>
      </c>
      <c r="K21" s="246">
        <f t="shared" si="2"/>
        <v>1425.0011711247482</v>
      </c>
      <c r="L21" s="246">
        <f t="shared" si="3"/>
        <v>1.2571452536029943</v>
      </c>
    </row>
    <row r="22" spans="1:12" ht="9.75" customHeight="1" x14ac:dyDescent="0.2">
      <c r="A22" s="262" t="s">
        <v>376</v>
      </c>
      <c r="B22" s="261" t="s">
        <v>375</v>
      </c>
      <c r="C22" s="260">
        <v>500177</v>
      </c>
      <c r="D22" s="260">
        <v>104490</v>
      </c>
      <c r="E22" s="260">
        <v>163197</v>
      </c>
      <c r="F22" s="246">
        <f t="shared" si="0"/>
        <v>56.184323858742459</v>
      </c>
      <c r="G22" s="246">
        <f t="shared" si="1"/>
        <v>0.81256301275622911</v>
      </c>
      <c r="H22" s="260">
        <v>802533</v>
      </c>
      <c r="I22" s="260">
        <v>150979</v>
      </c>
      <c r="J22" s="260">
        <v>288627</v>
      </c>
      <c r="K22" s="246">
        <f t="shared" si="2"/>
        <v>91.17029520661815</v>
      </c>
      <c r="L22" s="246">
        <f t="shared" si="3"/>
        <v>1.1145906307378817</v>
      </c>
    </row>
    <row r="23" spans="1:12" ht="9.75" customHeight="1" x14ac:dyDescent="0.2">
      <c r="A23" s="262" t="s">
        <v>388</v>
      </c>
      <c r="B23" s="261" t="s">
        <v>387</v>
      </c>
      <c r="C23" s="260">
        <v>398631</v>
      </c>
      <c r="D23" s="260">
        <v>141304</v>
      </c>
      <c r="E23" s="260">
        <v>137335</v>
      </c>
      <c r="F23" s="246">
        <f t="shared" si="0"/>
        <v>-2.8088376832927642</v>
      </c>
      <c r="G23" s="246">
        <f t="shared" si="1"/>
        <v>0.6837952986689505</v>
      </c>
      <c r="H23" s="260">
        <v>668201</v>
      </c>
      <c r="I23" s="260">
        <v>226333</v>
      </c>
      <c r="J23" s="260">
        <v>280660</v>
      </c>
      <c r="K23" s="246">
        <f t="shared" si="2"/>
        <v>24.003128134209327</v>
      </c>
      <c r="L23" s="246">
        <f t="shared" si="3"/>
        <v>1.0838244738811471</v>
      </c>
    </row>
    <row r="24" spans="1:12" ht="9.75" customHeight="1" x14ac:dyDescent="0.2">
      <c r="A24" s="262" t="s">
        <v>378</v>
      </c>
      <c r="B24" s="261" t="s">
        <v>377</v>
      </c>
      <c r="C24" s="260">
        <v>168932</v>
      </c>
      <c r="D24" s="260">
        <v>39780</v>
      </c>
      <c r="E24" s="260">
        <v>63712</v>
      </c>
      <c r="F24" s="246">
        <f t="shared" si="0"/>
        <v>60.160884866767226</v>
      </c>
      <c r="G24" s="246">
        <f t="shared" si="1"/>
        <v>0.31722405846139862</v>
      </c>
      <c r="H24" s="260">
        <v>746408</v>
      </c>
      <c r="I24" s="260">
        <v>178912</v>
      </c>
      <c r="J24" s="260">
        <v>273228</v>
      </c>
      <c r="K24" s="246">
        <f t="shared" si="2"/>
        <v>52.716419245215526</v>
      </c>
      <c r="L24" s="246">
        <f t="shared" si="3"/>
        <v>1.0551243260514431</v>
      </c>
    </row>
    <row r="25" spans="1:12" ht="9.75" customHeight="1" x14ac:dyDescent="0.2">
      <c r="A25" s="262" t="s">
        <v>368</v>
      </c>
      <c r="B25" s="261" t="s">
        <v>367</v>
      </c>
      <c r="C25" s="260">
        <v>541600</v>
      </c>
      <c r="D25" s="260">
        <v>141302</v>
      </c>
      <c r="E25" s="260">
        <v>173210</v>
      </c>
      <c r="F25" s="246">
        <f t="shared" si="0"/>
        <v>22.581421352847087</v>
      </c>
      <c r="G25" s="246">
        <f t="shared" si="1"/>
        <v>0.86241805572103925</v>
      </c>
      <c r="H25" s="260">
        <v>665185</v>
      </c>
      <c r="I25" s="260">
        <v>160882</v>
      </c>
      <c r="J25" s="260">
        <v>266837</v>
      </c>
      <c r="K25" s="246">
        <f t="shared" si="2"/>
        <v>65.858828209495158</v>
      </c>
      <c r="L25" s="246">
        <f t="shared" si="3"/>
        <v>1.0304442070014381</v>
      </c>
    </row>
    <row r="26" spans="1:12" ht="9.75" customHeight="1" x14ac:dyDescent="0.2">
      <c r="A26" s="262" t="s">
        <v>346</v>
      </c>
      <c r="B26" s="261" t="s">
        <v>345</v>
      </c>
      <c r="C26" s="260">
        <v>559259</v>
      </c>
      <c r="D26" s="260">
        <v>100797</v>
      </c>
      <c r="E26" s="260">
        <v>209251</v>
      </c>
      <c r="F26" s="246">
        <f t="shared" si="0"/>
        <v>107.59645624373739</v>
      </c>
      <c r="G26" s="246">
        <f t="shared" si="1"/>
        <v>1.0418673320113341</v>
      </c>
      <c r="H26" s="260">
        <v>608584</v>
      </c>
      <c r="I26" s="260">
        <v>116644</v>
      </c>
      <c r="J26" s="260">
        <v>240874</v>
      </c>
      <c r="K26" s="246">
        <f t="shared" si="2"/>
        <v>106.50354926099928</v>
      </c>
      <c r="L26" s="246">
        <f t="shared" si="3"/>
        <v>0.93018291285415589</v>
      </c>
    </row>
    <row r="27" spans="1:12" ht="9.75" customHeight="1" x14ac:dyDescent="0.2">
      <c r="A27" s="262" t="s">
        <v>332</v>
      </c>
      <c r="B27" s="261" t="s">
        <v>331</v>
      </c>
      <c r="C27" s="260">
        <v>274100</v>
      </c>
      <c r="D27" s="260">
        <v>84188</v>
      </c>
      <c r="E27" s="260">
        <v>100162</v>
      </c>
      <c r="F27" s="246">
        <f t="shared" si="0"/>
        <v>18.974200598660151</v>
      </c>
      <c r="G27" s="246">
        <f t="shared" si="1"/>
        <v>0.49870975865787615</v>
      </c>
      <c r="H27" s="260">
        <v>578995</v>
      </c>
      <c r="I27" s="260">
        <v>169106</v>
      </c>
      <c r="J27" s="260">
        <v>203870</v>
      </c>
      <c r="K27" s="246">
        <f t="shared" si="2"/>
        <v>20.557520135299747</v>
      </c>
      <c r="L27" s="246">
        <f t="shared" si="3"/>
        <v>0.78728459876772405</v>
      </c>
    </row>
    <row r="28" spans="1:12" ht="9.75" customHeight="1" x14ac:dyDescent="0.2">
      <c r="A28" s="262" t="s">
        <v>394</v>
      </c>
      <c r="B28" s="261" t="s">
        <v>393</v>
      </c>
      <c r="C28" s="260">
        <v>1532456</v>
      </c>
      <c r="D28" s="260">
        <v>820549</v>
      </c>
      <c r="E28" s="260">
        <v>176713</v>
      </c>
      <c r="F28" s="246">
        <f t="shared" si="0"/>
        <v>-78.464052725675131</v>
      </c>
      <c r="G28" s="246">
        <f t="shared" si="1"/>
        <v>0.87985960325981172</v>
      </c>
      <c r="H28" s="260">
        <v>1435052</v>
      </c>
      <c r="I28" s="260">
        <v>761757</v>
      </c>
      <c r="J28" s="260">
        <v>164878</v>
      </c>
      <c r="K28" s="246">
        <f t="shared" si="2"/>
        <v>-78.355564832354673</v>
      </c>
      <c r="L28" s="246">
        <f t="shared" si="3"/>
        <v>0.63670922683879339</v>
      </c>
    </row>
    <row r="29" spans="1:12" ht="9.75" customHeight="1" x14ac:dyDescent="0.2">
      <c r="A29" s="262" t="s">
        <v>380</v>
      </c>
      <c r="B29" s="261" t="s">
        <v>379</v>
      </c>
      <c r="C29" s="260">
        <v>723329</v>
      </c>
      <c r="D29" s="260">
        <v>163002</v>
      </c>
      <c r="E29" s="260">
        <v>125555</v>
      </c>
      <c r="F29" s="246">
        <f t="shared" si="0"/>
        <v>-22.973337750457045</v>
      </c>
      <c r="G29" s="246">
        <f t="shared" si="1"/>
        <v>0.62514230694564443</v>
      </c>
      <c r="H29" s="260">
        <v>862299</v>
      </c>
      <c r="I29" s="260">
        <v>172958</v>
      </c>
      <c r="J29" s="260">
        <v>154408</v>
      </c>
      <c r="K29" s="246">
        <f t="shared" si="2"/>
        <v>-10.725147145549785</v>
      </c>
      <c r="L29" s="246">
        <f t="shared" si="3"/>
        <v>0.59627723709484837</v>
      </c>
    </row>
    <row r="30" spans="1:12" ht="9.75" customHeight="1" x14ac:dyDescent="0.2">
      <c r="A30" s="262" t="s">
        <v>342</v>
      </c>
      <c r="B30" s="261" t="s">
        <v>341</v>
      </c>
      <c r="C30" s="260">
        <v>342975</v>
      </c>
      <c r="D30" s="260">
        <v>108300</v>
      </c>
      <c r="E30" s="260">
        <v>141846</v>
      </c>
      <c r="F30" s="246">
        <f t="shared" si="0"/>
        <v>30.97506925207756</v>
      </c>
      <c r="G30" s="246">
        <f t="shared" si="1"/>
        <v>0.7062557100156257</v>
      </c>
      <c r="H30" s="260">
        <v>345378</v>
      </c>
      <c r="I30" s="260">
        <v>130074</v>
      </c>
      <c r="J30" s="260">
        <v>136748</v>
      </c>
      <c r="K30" s="246">
        <f t="shared" si="2"/>
        <v>5.1309254731921827</v>
      </c>
      <c r="L30" s="246">
        <f t="shared" si="3"/>
        <v>0.52807963070725827</v>
      </c>
    </row>
    <row r="31" spans="1:12" ht="9.75" customHeight="1" x14ac:dyDescent="0.2">
      <c r="A31" s="262" t="s">
        <v>356</v>
      </c>
      <c r="B31" s="261" t="s">
        <v>355</v>
      </c>
      <c r="C31" s="260">
        <v>640</v>
      </c>
      <c r="D31" s="260">
        <v>0</v>
      </c>
      <c r="E31" s="260">
        <v>533</v>
      </c>
      <c r="F31" s="246"/>
      <c r="G31" s="246">
        <f t="shared" si="1"/>
        <v>2.6538238190596032E-3</v>
      </c>
      <c r="H31" s="260">
        <v>3976</v>
      </c>
      <c r="I31" s="260">
        <v>0</v>
      </c>
      <c r="J31" s="260">
        <v>124455</v>
      </c>
      <c r="K31" s="246"/>
      <c r="L31" s="246">
        <f t="shared" si="3"/>
        <v>0.48060776347494533</v>
      </c>
    </row>
    <row r="32" spans="1:12" ht="9.75" customHeight="1" x14ac:dyDescent="0.2">
      <c r="A32" s="262" t="s">
        <v>456</v>
      </c>
      <c r="B32" s="261" t="s">
        <v>455</v>
      </c>
      <c r="C32" s="260">
        <v>394550</v>
      </c>
      <c r="D32" s="260">
        <v>124500</v>
      </c>
      <c r="E32" s="260">
        <v>104242</v>
      </c>
      <c r="F32" s="246">
        <f t="shared" ref="F32:F44" si="4">(E32/D32-1)*100</f>
        <v>-16.271485943775097</v>
      </c>
      <c r="G32" s="246">
        <f t="shared" si="1"/>
        <v>0.51902420740414845</v>
      </c>
      <c r="H32" s="260">
        <v>472371</v>
      </c>
      <c r="I32" s="260">
        <v>150995</v>
      </c>
      <c r="J32" s="260">
        <v>123867</v>
      </c>
      <c r="K32" s="246">
        <f t="shared" ref="K32:K47" si="5">(J32/I32-1)*100</f>
        <v>-17.96615781979536</v>
      </c>
      <c r="L32" s="246">
        <f t="shared" si="3"/>
        <v>0.47833708439476957</v>
      </c>
    </row>
    <row r="33" spans="1:12" ht="9.75" customHeight="1" x14ac:dyDescent="0.2">
      <c r="A33" s="262" t="s">
        <v>338</v>
      </c>
      <c r="B33" s="261" t="s">
        <v>337</v>
      </c>
      <c r="C33" s="260">
        <v>186170</v>
      </c>
      <c r="D33" s="260">
        <v>56618</v>
      </c>
      <c r="E33" s="260">
        <v>59724</v>
      </c>
      <c r="F33" s="246">
        <f t="shared" si="4"/>
        <v>5.4858878801794519</v>
      </c>
      <c r="G33" s="246">
        <f t="shared" si="1"/>
        <v>0.29736768061822844</v>
      </c>
      <c r="H33" s="260">
        <v>203687</v>
      </c>
      <c r="I33" s="260">
        <v>51501</v>
      </c>
      <c r="J33" s="260">
        <v>55635</v>
      </c>
      <c r="K33" s="246">
        <f t="shared" si="5"/>
        <v>8.0270286013863767</v>
      </c>
      <c r="L33" s="246">
        <f t="shared" si="3"/>
        <v>0.21484563031560472</v>
      </c>
    </row>
    <row r="34" spans="1:12" ht="9.75" customHeight="1" x14ac:dyDescent="0.2">
      <c r="A34" s="262" t="s">
        <v>454</v>
      </c>
      <c r="B34" s="261" t="s">
        <v>453</v>
      </c>
      <c r="C34" s="260">
        <v>181434</v>
      </c>
      <c r="D34" s="260">
        <v>41073</v>
      </c>
      <c r="E34" s="260">
        <v>49006</v>
      </c>
      <c r="F34" s="246">
        <f t="shared" si="4"/>
        <v>19.314391449370639</v>
      </c>
      <c r="G34" s="246">
        <f t="shared" si="1"/>
        <v>0.24400242040681974</v>
      </c>
      <c r="H34" s="260">
        <v>165465</v>
      </c>
      <c r="I34" s="260">
        <v>37437</v>
      </c>
      <c r="J34" s="260">
        <v>40397</v>
      </c>
      <c r="K34" s="246">
        <f t="shared" si="5"/>
        <v>7.9066164489675961</v>
      </c>
      <c r="L34" s="246">
        <f t="shared" si="3"/>
        <v>0.15600105918683352</v>
      </c>
    </row>
    <row r="35" spans="1:12" ht="9.75" customHeight="1" x14ac:dyDescent="0.2">
      <c r="A35" s="262" t="s">
        <v>352</v>
      </c>
      <c r="B35" s="261" t="s">
        <v>351</v>
      </c>
      <c r="C35" s="260">
        <v>85650</v>
      </c>
      <c r="D35" s="260">
        <v>45443</v>
      </c>
      <c r="E35" s="260">
        <v>27941</v>
      </c>
      <c r="F35" s="246">
        <f t="shared" si="4"/>
        <v>-38.514182602381005</v>
      </c>
      <c r="G35" s="246">
        <f t="shared" si="1"/>
        <v>0.13911912069107762</v>
      </c>
      <c r="H35" s="260">
        <v>93023</v>
      </c>
      <c r="I35" s="260">
        <v>38818</v>
      </c>
      <c r="J35" s="260">
        <v>34003</v>
      </c>
      <c r="K35" s="246">
        <f t="shared" si="5"/>
        <v>-12.404039363182029</v>
      </c>
      <c r="L35" s="246">
        <f t="shared" si="3"/>
        <v>0.13130935503948066</v>
      </c>
    </row>
    <row r="36" spans="1:12" ht="9.75" customHeight="1" x14ac:dyDescent="0.2">
      <c r="A36" s="262" t="s">
        <v>452</v>
      </c>
      <c r="B36" s="261" t="s">
        <v>451</v>
      </c>
      <c r="C36" s="260">
        <v>330071</v>
      </c>
      <c r="D36" s="260">
        <v>68000</v>
      </c>
      <c r="E36" s="260">
        <v>60014</v>
      </c>
      <c r="F36" s="246">
        <f t="shared" si="4"/>
        <v>-11.744117647058827</v>
      </c>
      <c r="G36" s="246">
        <f t="shared" si="1"/>
        <v>0.29881159976931149</v>
      </c>
      <c r="H36" s="260">
        <v>198676</v>
      </c>
      <c r="I36" s="260">
        <v>46538</v>
      </c>
      <c r="J36" s="260">
        <v>32263</v>
      </c>
      <c r="K36" s="246">
        <f t="shared" si="5"/>
        <v>-30.673857922557911</v>
      </c>
      <c r="L36" s="246">
        <f t="shared" si="3"/>
        <v>0.1245899985777362</v>
      </c>
    </row>
    <row r="37" spans="1:12" ht="9.75" customHeight="1" x14ac:dyDescent="0.2">
      <c r="A37" s="262" t="s">
        <v>334</v>
      </c>
      <c r="B37" s="261" t="s">
        <v>333</v>
      </c>
      <c r="C37" s="260">
        <v>26079</v>
      </c>
      <c r="D37" s="260">
        <v>4900</v>
      </c>
      <c r="E37" s="260">
        <v>10393</v>
      </c>
      <c r="F37" s="246">
        <f t="shared" si="4"/>
        <v>112.10204081632651</v>
      </c>
      <c r="G37" s="246">
        <f t="shared" si="1"/>
        <v>5.1747074955884535E-2</v>
      </c>
      <c r="H37" s="260">
        <v>43291</v>
      </c>
      <c r="I37" s="260">
        <v>8486</v>
      </c>
      <c r="J37" s="260">
        <v>17443</v>
      </c>
      <c r="K37" s="246">
        <f t="shared" si="5"/>
        <v>105.55031817110536</v>
      </c>
      <c r="L37" s="246">
        <f t="shared" si="3"/>
        <v>6.7359617679430078E-2</v>
      </c>
    </row>
    <row r="38" spans="1:12" ht="9.75" customHeight="1" x14ac:dyDescent="0.2">
      <c r="A38" s="262" t="s">
        <v>354</v>
      </c>
      <c r="B38" s="261" t="s">
        <v>353</v>
      </c>
      <c r="C38" s="260">
        <v>303195</v>
      </c>
      <c r="D38" s="260">
        <v>202770</v>
      </c>
      <c r="E38" s="260">
        <v>12455</v>
      </c>
      <c r="F38" s="246">
        <f t="shared" si="4"/>
        <v>-93.857572619223745</v>
      </c>
      <c r="G38" s="246">
        <f t="shared" si="1"/>
        <v>6.2013838023240828E-2</v>
      </c>
      <c r="H38" s="260">
        <v>310993</v>
      </c>
      <c r="I38" s="260">
        <v>215855</v>
      </c>
      <c r="J38" s="260">
        <v>16300</v>
      </c>
      <c r="K38" s="246">
        <f t="shared" si="5"/>
        <v>-92.448634500011579</v>
      </c>
      <c r="L38" s="246">
        <f t="shared" si="3"/>
        <v>6.2945695589904857E-2</v>
      </c>
    </row>
    <row r="39" spans="1:12" ht="9.75" customHeight="1" x14ac:dyDescent="0.2">
      <c r="A39" s="262" t="s">
        <v>330</v>
      </c>
      <c r="B39" s="261" t="s">
        <v>329</v>
      </c>
      <c r="C39" s="260">
        <v>4494</v>
      </c>
      <c r="D39" s="260">
        <v>551</v>
      </c>
      <c r="E39" s="260">
        <v>4525</v>
      </c>
      <c r="F39" s="246">
        <f t="shared" si="4"/>
        <v>721.23411978221407</v>
      </c>
      <c r="G39" s="246">
        <f t="shared" si="1"/>
        <v>2.2530117788451605E-2</v>
      </c>
      <c r="H39" s="260">
        <v>16751</v>
      </c>
      <c r="I39" s="260">
        <v>3168</v>
      </c>
      <c r="J39" s="260">
        <v>15452</v>
      </c>
      <c r="K39" s="246">
        <f t="shared" si="5"/>
        <v>387.75252525252529</v>
      </c>
      <c r="L39" s="246">
        <f t="shared" si="3"/>
        <v>5.9670974739583417E-2</v>
      </c>
    </row>
    <row r="40" spans="1:12" ht="9.75" customHeight="1" x14ac:dyDescent="0.2">
      <c r="A40" s="262" t="s">
        <v>374</v>
      </c>
      <c r="B40" s="261" t="s">
        <v>373</v>
      </c>
      <c r="C40" s="260">
        <v>99215</v>
      </c>
      <c r="D40" s="260">
        <v>50446</v>
      </c>
      <c r="E40" s="260">
        <v>13054</v>
      </c>
      <c r="F40" s="246">
        <f t="shared" si="4"/>
        <v>-74.122824406295834</v>
      </c>
      <c r="G40" s="246">
        <f t="shared" si="1"/>
        <v>6.499627792496071E-2</v>
      </c>
      <c r="H40" s="260">
        <v>106038</v>
      </c>
      <c r="I40" s="260">
        <v>51077</v>
      </c>
      <c r="J40" s="260">
        <v>15260</v>
      </c>
      <c r="K40" s="246">
        <f t="shared" si="5"/>
        <v>-70.123538970573833</v>
      </c>
      <c r="L40" s="246">
        <f t="shared" si="3"/>
        <v>5.8929528509321961E-2</v>
      </c>
    </row>
    <row r="41" spans="1:12" ht="9.75" customHeight="1" x14ac:dyDescent="0.2">
      <c r="A41" s="262" t="s">
        <v>328</v>
      </c>
      <c r="B41" s="261" t="s">
        <v>327</v>
      </c>
      <c r="C41" s="260">
        <v>20731</v>
      </c>
      <c r="D41" s="260">
        <v>7166</v>
      </c>
      <c r="E41" s="260">
        <v>2890</v>
      </c>
      <c r="F41" s="246">
        <f t="shared" si="4"/>
        <v>-59.670667038794313</v>
      </c>
      <c r="G41" s="246">
        <f t="shared" si="1"/>
        <v>1.4389401195276274E-2</v>
      </c>
      <c r="H41" s="260">
        <v>31456</v>
      </c>
      <c r="I41" s="260">
        <v>10546</v>
      </c>
      <c r="J41" s="260">
        <v>5977</v>
      </c>
      <c r="K41" s="246">
        <f t="shared" si="5"/>
        <v>-43.32448321638536</v>
      </c>
      <c r="L41" s="246">
        <f t="shared" si="3"/>
        <v>2.3081375616003763E-2</v>
      </c>
    </row>
    <row r="42" spans="1:12" ht="9.75" customHeight="1" x14ac:dyDescent="0.2">
      <c r="A42" s="262" t="s">
        <v>348</v>
      </c>
      <c r="B42" s="261" t="s">
        <v>347</v>
      </c>
      <c r="C42" s="260">
        <v>63127</v>
      </c>
      <c r="D42" s="260">
        <v>21002</v>
      </c>
      <c r="E42" s="260">
        <v>134</v>
      </c>
      <c r="F42" s="246">
        <f t="shared" si="4"/>
        <v>-99.36196552709265</v>
      </c>
      <c r="G42" s="246">
        <f t="shared" si="1"/>
        <v>6.6719022843149509E-4</v>
      </c>
      <c r="H42" s="260">
        <v>42380</v>
      </c>
      <c r="I42" s="260">
        <v>11823</v>
      </c>
      <c r="J42" s="260">
        <v>2568</v>
      </c>
      <c r="K42" s="246">
        <f t="shared" si="5"/>
        <v>-78.279624460796754</v>
      </c>
      <c r="L42" s="246">
        <f t="shared" si="3"/>
        <v>9.9168433297469726E-3</v>
      </c>
    </row>
    <row r="43" spans="1:12" ht="9.75" customHeight="1" x14ac:dyDescent="0.2">
      <c r="A43" s="262" t="s">
        <v>358</v>
      </c>
      <c r="B43" s="261" t="s">
        <v>357</v>
      </c>
      <c r="C43" s="260">
        <v>17183</v>
      </c>
      <c r="D43" s="260">
        <v>568</v>
      </c>
      <c r="E43" s="260">
        <v>1438</v>
      </c>
      <c r="F43" s="246">
        <f t="shared" si="4"/>
        <v>153.16901408450704</v>
      </c>
      <c r="G43" s="246">
        <f t="shared" si="1"/>
        <v>7.1598473767499242E-3</v>
      </c>
      <c r="H43" s="260">
        <v>29924</v>
      </c>
      <c r="I43" s="260">
        <v>833</v>
      </c>
      <c r="J43" s="260">
        <v>2023</v>
      </c>
      <c r="K43" s="246">
        <f t="shared" si="5"/>
        <v>142.85714285714283</v>
      </c>
      <c r="L43" s="246">
        <f t="shared" si="3"/>
        <v>7.8122173115569033E-3</v>
      </c>
    </row>
    <row r="44" spans="1:12" ht="9.75" customHeight="1" x14ac:dyDescent="0.2">
      <c r="A44" s="262" t="s">
        <v>340</v>
      </c>
      <c r="B44" s="261" t="s">
        <v>339</v>
      </c>
      <c r="C44" s="260">
        <v>1005</v>
      </c>
      <c r="D44" s="260">
        <v>705</v>
      </c>
      <c r="E44" s="260">
        <v>99</v>
      </c>
      <c r="F44" s="246">
        <f t="shared" si="4"/>
        <v>-85.957446808510639</v>
      </c>
      <c r="G44" s="246">
        <f t="shared" si="1"/>
        <v>4.9292412399043288E-4</v>
      </c>
      <c r="H44" s="260">
        <v>3354</v>
      </c>
      <c r="I44" s="260">
        <v>2406</v>
      </c>
      <c r="J44" s="260">
        <v>853</v>
      </c>
      <c r="K44" s="246">
        <f t="shared" si="5"/>
        <v>-64.546965918536998</v>
      </c>
      <c r="L44" s="246">
        <f t="shared" si="3"/>
        <v>3.2940293459011562E-3</v>
      </c>
    </row>
    <row r="45" spans="1:12" ht="9.75" customHeight="1" x14ac:dyDescent="0.2">
      <c r="A45" s="262" t="s">
        <v>344</v>
      </c>
      <c r="B45" s="261" t="s">
        <v>343</v>
      </c>
      <c r="C45" s="260">
        <v>9100</v>
      </c>
      <c r="D45" s="260">
        <v>100</v>
      </c>
      <c r="E45" s="260">
        <v>0</v>
      </c>
      <c r="F45" s="246"/>
      <c r="G45" s="246">
        <f t="shared" si="1"/>
        <v>0</v>
      </c>
      <c r="H45" s="260">
        <v>44983</v>
      </c>
      <c r="I45" s="260">
        <v>513</v>
      </c>
      <c r="J45" s="260">
        <v>49</v>
      </c>
      <c r="K45" s="246">
        <f t="shared" si="5"/>
        <v>-90.448343079922026</v>
      </c>
      <c r="L45" s="246">
        <f t="shared" si="3"/>
        <v>1.8922325668130908E-4</v>
      </c>
    </row>
    <row r="46" spans="1:12" ht="9.75" customHeight="1" x14ac:dyDescent="0.2">
      <c r="A46" s="262" t="s">
        <v>370</v>
      </c>
      <c r="B46" s="261" t="s">
        <v>369</v>
      </c>
      <c r="C46" s="260">
        <v>69967</v>
      </c>
      <c r="D46" s="260">
        <v>43</v>
      </c>
      <c r="E46" s="260">
        <v>0</v>
      </c>
      <c r="F46" s="246"/>
      <c r="G46" s="246">
        <f t="shared" si="1"/>
        <v>0</v>
      </c>
      <c r="H46" s="260">
        <v>134072</v>
      </c>
      <c r="I46" s="260">
        <v>1601</v>
      </c>
      <c r="J46" s="260">
        <v>14</v>
      </c>
      <c r="K46" s="246">
        <f t="shared" si="5"/>
        <v>-99.125546533416625</v>
      </c>
      <c r="L46" s="246">
        <f t="shared" si="3"/>
        <v>5.4063787623231162E-5</v>
      </c>
    </row>
    <row r="47" spans="1:12" ht="12.75" customHeight="1" x14ac:dyDescent="0.2">
      <c r="A47" s="259" t="s">
        <v>12</v>
      </c>
      <c r="B47" s="259"/>
      <c r="C47" s="258">
        <v>67072931</v>
      </c>
      <c r="D47" s="258">
        <v>20212881</v>
      </c>
      <c r="E47" s="258">
        <v>20084227</v>
      </c>
      <c r="F47" s="257">
        <f>(E47/D47-1)*100</f>
        <v>-0.63649511417991356</v>
      </c>
      <c r="G47" s="257">
        <f t="shared" si="1"/>
        <v>100</v>
      </c>
      <c r="H47" s="258">
        <v>73716991</v>
      </c>
      <c r="I47" s="258">
        <v>21538715</v>
      </c>
      <c r="J47" s="258">
        <v>25895337</v>
      </c>
      <c r="K47" s="257">
        <f t="shared" si="5"/>
        <v>20.226935543740666</v>
      </c>
      <c r="L47" s="257">
        <f t="shared" si="3"/>
        <v>100</v>
      </c>
    </row>
    <row r="48" spans="1:12" x14ac:dyDescent="0.2">
      <c r="A48" s="256" t="s">
        <v>532</v>
      </c>
      <c r="B48" s="256"/>
      <c r="F48" s="255"/>
      <c r="G48" s="255"/>
    </row>
    <row r="49" spans="1:2" x14ac:dyDescent="0.2">
      <c r="A49" s="228" t="s">
        <v>243</v>
      </c>
      <c r="B49" s="228"/>
    </row>
  </sheetData>
  <mergeCells count="16">
    <mergeCell ref="D6:E6"/>
    <mergeCell ref="F6:F7"/>
    <mergeCell ref="G6:G7"/>
    <mergeCell ref="H6:H7"/>
    <mergeCell ref="I6:J6"/>
    <mergeCell ref="K6:K7"/>
    <mergeCell ref="C5:G5"/>
    <mergeCell ref="H5:L5"/>
    <mergeCell ref="L6:L7"/>
    <mergeCell ref="A1:L1"/>
    <mergeCell ref="A2:L2"/>
    <mergeCell ref="A3:L3"/>
    <mergeCell ref="A4:L4"/>
    <mergeCell ref="A5:A7"/>
    <mergeCell ref="B5:B7"/>
    <mergeCell ref="C6:C7"/>
  </mergeCells>
  <printOptions horizontalCentered="1" verticalCentered="1"/>
  <pageMargins left="0.82677165354330717" right="0.70866141732283472" top="0.74803149606299213" bottom="0.74803149606299213" header="0.31496062992125984" footer="0.31496062992125984"/>
  <pageSetup scale="90" orientation="landscape" r:id="rId1"/>
  <headerFooter>
    <oddFooter>&amp;C31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zoomScaleSheetLayoutView="100" workbookViewId="0">
      <selection sqref="A1:F1"/>
    </sheetView>
  </sheetViews>
  <sheetFormatPr baseColWidth="10" defaultRowHeight="12.75" x14ac:dyDescent="0.2"/>
  <cols>
    <col min="1" max="1" width="15.42578125" style="237" customWidth="1"/>
    <col min="2" max="6" width="14.28515625" style="237" customWidth="1"/>
    <col min="7" max="228" width="11.42578125" style="237"/>
    <col min="229" max="229" width="15.42578125" style="237" customWidth="1"/>
    <col min="230" max="234" width="14.28515625" style="237" customWidth="1"/>
    <col min="235" max="16384" width="11.42578125" style="237"/>
  </cols>
  <sheetData>
    <row r="1" spans="1:6" x14ac:dyDescent="0.2">
      <c r="A1" s="432" t="s">
        <v>475</v>
      </c>
      <c r="B1" s="432"/>
      <c r="C1" s="432"/>
      <c r="D1" s="432"/>
      <c r="E1" s="432"/>
      <c r="F1" s="432"/>
    </row>
    <row r="2" spans="1:6" x14ac:dyDescent="0.2">
      <c r="A2" s="433" t="s">
        <v>473</v>
      </c>
      <c r="B2" s="433"/>
      <c r="C2" s="433"/>
      <c r="D2" s="433"/>
      <c r="E2" s="433"/>
      <c r="F2" s="433"/>
    </row>
    <row r="3" spans="1:6" x14ac:dyDescent="0.2">
      <c r="A3" s="433"/>
      <c r="B3" s="433"/>
      <c r="C3" s="433"/>
      <c r="D3" s="433"/>
      <c r="E3" s="433"/>
      <c r="F3" s="433"/>
    </row>
    <row r="4" spans="1:6" x14ac:dyDescent="0.2">
      <c r="A4" s="376"/>
      <c r="B4" s="376"/>
      <c r="C4" s="376"/>
      <c r="D4" s="376"/>
      <c r="E4" s="376"/>
      <c r="F4" s="376"/>
    </row>
    <row r="5" spans="1:6" x14ac:dyDescent="0.2">
      <c r="A5" s="400" t="s">
        <v>410</v>
      </c>
      <c r="B5" s="407" t="s">
        <v>434</v>
      </c>
      <c r="C5" s="407"/>
      <c r="D5" s="407"/>
      <c r="E5" s="407"/>
      <c r="F5" s="407"/>
    </row>
    <row r="6" spans="1:6" ht="12.75" customHeight="1" x14ac:dyDescent="0.2">
      <c r="A6" s="401"/>
      <c r="B6" s="403">
        <v>2010</v>
      </c>
      <c r="C6" s="408" t="s">
        <v>251</v>
      </c>
      <c r="D6" s="408"/>
      <c r="E6" s="406" t="s">
        <v>250</v>
      </c>
      <c r="F6" s="406" t="s">
        <v>249</v>
      </c>
    </row>
    <row r="7" spans="1:6" x14ac:dyDescent="0.2">
      <c r="A7" s="414"/>
      <c r="B7" s="415"/>
      <c r="C7" s="235">
        <v>2010</v>
      </c>
      <c r="D7" s="235">
        <v>2011</v>
      </c>
      <c r="E7" s="414"/>
      <c r="F7" s="414"/>
    </row>
    <row r="8" spans="1:6" x14ac:dyDescent="0.2">
      <c r="A8" s="270" t="s">
        <v>400</v>
      </c>
      <c r="B8" s="269">
        <v>3857135</v>
      </c>
      <c r="C8" s="269">
        <v>1194482</v>
      </c>
      <c r="D8" s="269">
        <v>1300210</v>
      </c>
      <c r="E8" s="266">
        <f>(D8/C8-1)*100</f>
        <v>8.8513682081437839</v>
      </c>
      <c r="F8" s="266">
        <f t="shared" ref="F8:F19" si="0">(D8/D$19)*100</f>
        <v>48.196875419337765</v>
      </c>
    </row>
    <row r="9" spans="1:6" x14ac:dyDescent="0.2">
      <c r="A9" s="270" t="s">
        <v>468</v>
      </c>
      <c r="B9" s="269">
        <v>4978726</v>
      </c>
      <c r="C9" s="269">
        <v>1454136</v>
      </c>
      <c r="D9" s="269">
        <v>1093156</v>
      </c>
      <c r="E9" s="266">
        <f>(D9/C9-1)*100</f>
        <v>-24.824363058200881</v>
      </c>
      <c r="F9" s="266">
        <f t="shared" si="0"/>
        <v>40.52168768575968</v>
      </c>
    </row>
    <row r="10" spans="1:6" x14ac:dyDescent="0.2">
      <c r="A10" s="270" t="s">
        <v>472</v>
      </c>
      <c r="B10" s="269">
        <v>289301</v>
      </c>
      <c r="C10" s="269">
        <v>121365</v>
      </c>
      <c r="D10" s="269">
        <v>121769</v>
      </c>
      <c r="E10" s="266">
        <f>(D10/C10-1)*100</f>
        <v>0.33288015490462453</v>
      </c>
      <c r="F10" s="266">
        <f t="shared" si="0"/>
        <v>4.5137980195024952</v>
      </c>
    </row>
    <row r="11" spans="1:6" x14ac:dyDescent="0.2">
      <c r="A11" s="270" t="s">
        <v>414</v>
      </c>
      <c r="B11" s="269">
        <v>30862</v>
      </c>
      <c r="C11" s="269">
        <v>0</v>
      </c>
      <c r="D11" s="269">
        <v>89915</v>
      </c>
      <c r="E11" s="266"/>
      <c r="F11" s="266">
        <f t="shared" si="0"/>
        <v>3.3330170151973566</v>
      </c>
    </row>
    <row r="12" spans="1:6" x14ac:dyDescent="0.2">
      <c r="A12" s="270" t="s">
        <v>407</v>
      </c>
      <c r="B12" s="269">
        <v>252762</v>
      </c>
      <c r="C12" s="269">
        <v>50749</v>
      </c>
      <c r="D12" s="269">
        <v>67424</v>
      </c>
      <c r="E12" s="266">
        <f>(D12/C12-1)*100</f>
        <v>32.857790301286727</v>
      </c>
      <c r="F12" s="266">
        <f t="shared" si="0"/>
        <v>2.4993086718864101</v>
      </c>
    </row>
    <row r="13" spans="1:6" x14ac:dyDescent="0.2">
      <c r="A13" s="270" t="s">
        <v>406</v>
      </c>
      <c r="B13" s="269">
        <v>724220</v>
      </c>
      <c r="C13" s="269">
        <v>141856</v>
      </c>
      <c r="D13" s="269">
        <v>25226</v>
      </c>
      <c r="E13" s="266">
        <f>(D13/C13-1)*100</f>
        <v>-82.21717798330701</v>
      </c>
      <c r="F13" s="266">
        <f t="shared" si="0"/>
        <v>0.93509077712693678</v>
      </c>
    </row>
    <row r="14" spans="1:6" x14ac:dyDescent="0.2">
      <c r="A14" s="270" t="s">
        <v>403</v>
      </c>
      <c r="B14" s="269">
        <v>0</v>
      </c>
      <c r="C14" s="269">
        <v>0</v>
      </c>
      <c r="D14" s="269">
        <v>6</v>
      </c>
      <c r="E14" s="266"/>
      <c r="F14" s="266">
        <f t="shared" si="0"/>
        <v>2.2241118935866253E-4</v>
      </c>
    </row>
    <row r="15" spans="1:6" x14ac:dyDescent="0.2">
      <c r="A15" s="270" t="s">
        <v>413</v>
      </c>
      <c r="B15" s="269">
        <v>7609</v>
      </c>
      <c r="C15" s="269">
        <v>2423</v>
      </c>
      <c r="D15" s="269">
        <v>0</v>
      </c>
      <c r="E15" s="266">
        <f>(D15/C15-1)*100</f>
        <v>-100</v>
      </c>
      <c r="F15" s="266">
        <f t="shared" si="0"/>
        <v>0</v>
      </c>
    </row>
    <row r="16" spans="1:6" x14ac:dyDescent="0.2">
      <c r="A16" s="270" t="s">
        <v>471</v>
      </c>
      <c r="B16" s="269">
        <v>1637</v>
      </c>
      <c r="C16" s="269">
        <v>0</v>
      </c>
      <c r="D16" s="269">
        <v>0</v>
      </c>
      <c r="E16" s="266"/>
      <c r="F16" s="266">
        <f t="shared" si="0"/>
        <v>0</v>
      </c>
    </row>
    <row r="17" spans="1:6" x14ac:dyDescent="0.2">
      <c r="A17" s="270" t="s">
        <v>401</v>
      </c>
      <c r="B17" s="269">
        <v>3906</v>
      </c>
      <c r="C17" s="269">
        <v>0</v>
      </c>
      <c r="D17" s="269">
        <v>0</v>
      </c>
      <c r="E17" s="268"/>
      <c r="F17" s="266">
        <f t="shared" si="0"/>
        <v>0</v>
      </c>
    </row>
    <row r="18" spans="1:6" x14ac:dyDescent="0.2">
      <c r="A18" s="267" t="s">
        <v>399</v>
      </c>
      <c r="B18" s="267">
        <v>36340</v>
      </c>
      <c r="C18" s="267">
        <v>955</v>
      </c>
      <c r="D18" s="267">
        <v>0</v>
      </c>
      <c r="E18" s="266">
        <f>(D18/C18-1)*100</f>
        <v>-100</v>
      </c>
      <c r="F18" s="266">
        <f t="shared" si="0"/>
        <v>0</v>
      </c>
    </row>
    <row r="19" spans="1:6" x14ac:dyDescent="0.2">
      <c r="A19" s="265" t="s">
        <v>12</v>
      </c>
      <c r="B19" s="265">
        <v>10182498</v>
      </c>
      <c r="C19" s="265">
        <v>2965966</v>
      </c>
      <c r="D19" s="265">
        <v>2697706</v>
      </c>
      <c r="E19" s="264">
        <f>(D19/C19-1)*100</f>
        <v>-9.0446080636123245</v>
      </c>
      <c r="F19" s="264">
        <f t="shared" si="0"/>
        <v>100</v>
      </c>
    </row>
    <row r="20" spans="1:6" x14ac:dyDescent="0.2">
      <c r="A20" s="256" t="s">
        <v>532</v>
      </c>
      <c r="B20" s="263"/>
      <c r="C20" s="263"/>
      <c r="D20" s="263"/>
      <c r="E20" s="263"/>
    </row>
    <row r="21" spans="1:6" x14ac:dyDescent="0.2">
      <c r="A21" s="271" t="s">
        <v>531</v>
      </c>
      <c r="B21" s="271"/>
      <c r="C21" s="271"/>
      <c r="D21" s="271"/>
      <c r="E21" s="271"/>
    </row>
    <row r="22" spans="1:6" x14ac:dyDescent="0.2">
      <c r="A22" s="228" t="s">
        <v>243</v>
      </c>
      <c r="B22" s="238"/>
      <c r="C22" s="238"/>
      <c r="D22" s="238"/>
      <c r="E22" s="238"/>
    </row>
    <row r="23" spans="1:6" x14ac:dyDescent="0.2">
      <c r="A23" s="228"/>
      <c r="B23" s="238"/>
      <c r="C23" s="238"/>
      <c r="D23" s="238"/>
      <c r="E23" s="238"/>
    </row>
    <row r="25" spans="1:6" x14ac:dyDescent="0.2">
      <c r="A25" s="432" t="s">
        <v>474</v>
      </c>
      <c r="B25" s="432"/>
      <c r="C25" s="432"/>
      <c r="D25" s="432"/>
      <c r="E25" s="432"/>
      <c r="F25" s="432"/>
    </row>
    <row r="26" spans="1:6" x14ac:dyDescent="0.2">
      <c r="A26" s="433" t="s">
        <v>469</v>
      </c>
      <c r="B26" s="433"/>
      <c r="C26" s="433"/>
      <c r="D26" s="433"/>
      <c r="E26" s="433"/>
      <c r="F26" s="433"/>
    </row>
    <row r="27" spans="1:6" x14ac:dyDescent="0.2">
      <c r="A27" s="433"/>
      <c r="B27" s="433"/>
      <c r="C27" s="433"/>
      <c r="D27" s="433"/>
      <c r="E27" s="433"/>
      <c r="F27" s="433"/>
    </row>
    <row r="29" spans="1:6" x14ac:dyDescent="0.2">
      <c r="A29" s="400" t="s">
        <v>410</v>
      </c>
      <c r="B29" s="407" t="s">
        <v>434</v>
      </c>
      <c r="C29" s="407"/>
      <c r="D29" s="407"/>
      <c r="E29" s="407"/>
      <c r="F29" s="407"/>
    </row>
    <row r="30" spans="1:6" ht="12.75" customHeight="1" x14ac:dyDescent="0.2">
      <c r="A30" s="401"/>
      <c r="B30" s="403">
        <v>2010</v>
      </c>
      <c r="C30" s="408" t="s">
        <v>251</v>
      </c>
      <c r="D30" s="408"/>
      <c r="E30" s="406" t="s">
        <v>250</v>
      </c>
      <c r="F30" s="406" t="s">
        <v>249</v>
      </c>
    </row>
    <row r="31" spans="1:6" x14ac:dyDescent="0.2">
      <c r="A31" s="414"/>
      <c r="B31" s="415"/>
      <c r="C31" s="235">
        <v>2010</v>
      </c>
      <c r="D31" s="235">
        <v>2011</v>
      </c>
      <c r="E31" s="414"/>
      <c r="F31" s="414"/>
    </row>
    <row r="32" spans="1:6" x14ac:dyDescent="0.2">
      <c r="A32" s="270" t="s">
        <v>413</v>
      </c>
      <c r="B32" s="269">
        <v>15628073</v>
      </c>
      <c r="C32" s="269">
        <v>3902874</v>
      </c>
      <c r="D32" s="269">
        <v>5599866</v>
      </c>
      <c r="E32" s="266">
        <f t="shared" ref="E32:E43" si="1">(D32/C32-1)*100</f>
        <v>43.480573546571065</v>
      </c>
      <c r="F32" s="266">
        <f t="shared" ref="F32:F43" si="2">(D32/D$43)*100</f>
        <v>21.624997581610927</v>
      </c>
    </row>
    <row r="33" spans="1:6" x14ac:dyDescent="0.2">
      <c r="A33" s="270" t="s">
        <v>407</v>
      </c>
      <c r="B33" s="269">
        <v>8912789</v>
      </c>
      <c r="C33" s="269">
        <v>1372050</v>
      </c>
      <c r="D33" s="269">
        <v>4678196</v>
      </c>
      <c r="E33" s="266">
        <f t="shared" si="1"/>
        <v>240.96395903939361</v>
      </c>
      <c r="F33" s="266">
        <f t="shared" si="2"/>
        <v>18.065785357417823</v>
      </c>
    </row>
    <row r="34" spans="1:6" x14ac:dyDescent="0.2">
      <c r="A34" s="270" t="s">
        <v>406</v>
      </c>
      <c r="B34" s="269">
        <v>14269059</v>
      </c>
      <c r="C34" s="269">
        <v>5788192</v>
      </c>
      <c r="D34" s="269">
        <v>4252899</v>
      </c>
      <c r="E34" s="266">
        <f t="shared" si="1"/>
        <v>-26.524569330112058</v>
      </c>
      <c r="F34" s="266">
        <f t="shared" si="2"/>
        <v>16.423416308503729</v>
      </c>
    </row>
    <row r="35" spans="1:6" x14ac:dyDescent="0.2">
      <c r="A35" s="270" t="s">
        <v>416</v>
      </c>
      <c r="B35" s="269">
        <v>9016509</v>
      </c>
      <c r="C35" s="269">
        <v>2546948</v>
      </c>
      <c r="D35" s="269">
        <v>3163229</v>
      </c>
      <c r="E35" s="266">
        <f t="shared" si="1"/>
        <v>24.196842652460916</v>
      </c>
      <c r="F35" s="266">
        <f t="shared" si="2"/>
        <v>12.215438632831848</v>
      </c>
    </row>
    <row r="36" spans="1:6" x14ac:dyDescent="0.2">
      <c r="A36" s="270" t="s">
        <v>468</v>
      </c>
      <c r="B36" s="269">
        <v>7435220</v>
      </c>
      <c r="C36" s="269">
        <v>2347514</v>
      </c>
      <c r="D36" s="269">
        <v>2385093</v>
      </c>
      <c r="E36" s="266">
        <f t="shared" si="1"/>
        <v>1.6007998248359856</v>
      </c>
      <c r="F36" s="266">
        <f t="shared" si="2"/>
        <v>9.210511529546805</v>
      </c>
    </row>
    <row r="37" spans="1:6" x14ac:dyDescent="0.2">
      <c r="A37" s="270" t="s">
        <v>400</v>
      </c>
      <c r="B37" s="269">
        <v>2248086</v>
      </c>
      <c r="C37" s="269">
        <v>549103</v>
      </c>
      <c r="D37" s="269">
        <v>1244030</v>
      </c>
      <c r="E37" s="266">
        <f t="shared" si="1"/>
        <v>126.55676621690284</v>
      </c>
      <c r="F37" s="266">
        <f t="shared" si="2"/>
        <v>4.804069551209162</v>
      </c>
    </row>
    <row r="38" spans="1:6" x14ac:dyDescent="0.2">
      <c r="A38" s="270" t="s">
        <v>418</v>
      </c>
      <c r="B38" s="269">
        <v>3582170</v>
      </c>
      <c r="C38" s="269">
        <v>668239</v>
      </c>
      <c r="D38" s="269">
        <v>1156398</v>
      </c>
      <c r="E38" s="266">
        <f t="shared" si="1"/>
        <v>73.051557900691222</v>
      </c>
      <c r="F38" s="266">
        <f t="shared" si="2"/>
        <v>4.465661134280662</v>
      </c>
    </row>
    <row r="39" spans="1:6" x14ac:dyDescent="0.2">
      <c r="A39" s="270" t="s">
        <v>467</v>
      </c>
      <c r="B39" s="269">
        <v>1614706</v>
      </c>
      <c r="C39" s="269">
        <v>588129</v>
      </c>
      <c r="D39" s="269">
        <v>926150</v>
      </c>
      <c r="E39" s="266">
        <f t="shared" si="1"/>
        <v>57.473955543766749</v>
      </c>
      <c r="F39" s="266">
        <f t="shared" si="2"/>
        <v>3.5765126362325388</v>
      </c>
    </row>
    <row r="40" spans="1:6" x14ac:dyDescent="0.2">
      <c r="A40" s="270" t="s">
        <v>414</v>
      </c>
      <c r="B40" s="269">
        <v>3202176</v>
      </c>
      <c r="C40" s="269">
        <v>681112</v>
      </c>
      <c r="D40" s="269">
        <v>770971</v>
      </c>
      <c r="E40" s="266">
        <f t="shared" si="1"/>
        <v>13.19298441372343</v>
      </c>
      <c r="F40" s="266">
        <f t="shared" si="2"/>
        <v>2.9772580291192967</v>
      </c>
    </row>
    <row r="41" spans="1:6" x14ac:dyDescent="0.2">
      <c r="A41" s="270" t="s">
        <v>466</v>
      </c>
      <c r="B41" s="269">
        <v>73458</v>
      </c>
      <c r="C41" s="269">
        <v>482</v>
      </c>
      <c r="D41" s="269">
        <v>264145</v>
      </c>
      <c r="E41" s="268">
        <f t="shared" si="1"/>
        <v>54701.867219917018</v>
      </c>
      <c r="F41" s="266">
        <f t="shared" si="2"/>
        <v>1.0200485129813139</v>
      </c>
    </row>
    <row r="42" spans="1:6" x14ac:dyDescent="0.2">
      <c r="A42" s="267" t="s">
        <v>399</v>
      </c>
      <c r="B42" s="267">
        <v>7734745</v>
      </c>
      <c r="C42" s="267">
        <v>3094072</v>
      </c>
      <c r="D42" s="267">
        <v>1454360</v>
      </c>
      <c r="E42" s="266">
        <f t="shared" si="1"/>
        <v>-52.995276128028046</v>
      </c>
      <c r="F42" s="266">
        <f t="shared" si="2"/>
        <v>5.6163007262658908</v>
      </c>
    </row>
    <row r="43" spans="1:6" x14ac:dyDescent="0.2">
      <c r="A43" s="265" t="s">
        <v>12</v>
      </c>
      <c r="B43" s="265">
        <v>73716991</v>
      </c>
      <c r="C43" s="265">
        <v>21538715</v>
      </c>
      <c r="D43" s="265">
        <v>25895337</v>
      </c>
      <c r="E43" s="264">
        <f t="shared" si="1"/>
        <v>20.226935543740666</v>
      </c>
      <c r="F43" s="264">
        <f t="shared" si="2"/>
        <v>100</v>
      </c>
    </row>
    <row r="44" spans="1:6" x14ac:dyDescent="0.2">
      <c r="A44" s="256" t="s">
        <v>532</v>
      </c>
    </row>
    <row r="45" spans="1:6" x14ac:dyDescent="0.2">
      <c r="A45" s="271" t="s">
        <v>531</v>
      </c>
      <c r="B45" s="263"/>
      <c r="C45" s="263"/>
      <c r="D45" s="263"/>
      <c r="E45" s="263"/>
      <c r="F45" s="263"/>
    </row>
    <row r="46" spans="1:6" ht="12.75" customHeight="1" x14ac:dyDescent="0.2">
      <c r="A46" s="434" t="s">
        <v>243</v>
      </c>
      <c r="B46" s="434"/>
      <c r="C46" s="434"/>
      <c r="D46" s="434"/>
      <c r="E46" s="434"/>
      <c r="F46" s="434"/>
    </row>
    <row r="47" spans="1:6" x14ac:dyDescent="0.2">
      <c r="A47" s="238"/>
      <c r="B47" s="238"/>
      <c r="C47" s="238"/>
      <c r="D47" s="238"/>
      <c r="E47" s="238"/>
      <c r="F47" s="238"/>
    </row>
    <row r="48" spans="1:6" x14ac:dyDescent="0.2">
      <c r="A48" s="238"/>
      <c r="B48" s="238"/>
      <c r="C48" s="238"/>
      <c r="D48" s="238"/>
      <c r="E48" s="238"/>
      <c r="F48" s="238"/>
    </row>
    <row r="49" spans="1:6" x14ac:dyDescent="0.2">
      <c r="A49" s="228"/>
      <c r="B49" s="238"/>
      <c r="C49" s="238"/>
      <c r="D49" s="238"/>
      <c r="E49" s="238"/>
      <c r="F49" s="238"/>
    </row>
  </sheetData>
  <mergeCells count="18">
    <mergeCell ref="A46:F46"/>
    <mergeCell ref="A25:F25"/>
    <mergeCell ref="A26:F27"/>
    <mergeCell ref="B30:B31"/>
    <mergeCell ref="C30:D30"/>
    <mergeCell ref="E30:E31"/>
    <mergeCell ref="F30:F31"/>
    <mergeCell ref="A29:A31"/>
    <mergeCell ref="B29:F29"/>
    <mergeCell ref="A1:F1"/>
    <mergeCell ref="A2:F3"/>
    <mergeCell ref="A4:F4"/>
    <mergeCell ref="B6:B7"/>
    <mergeCell ref="C6:D6"/>
    <mergeCell ref="E6:E7"/>
    <mergeCell ref="F6:F7"/>
    <mergeCell ref="A5:A7"/>
    <mergeCell ref="B5:F5"/>
  </mergeCells>
  <printOptions horizontalCentered="1" verticalCentered="1"/>
  <pageMargins left="0.70866141732283472" right="0.70866141732283472" top="0.86614173228346458" bottom="0.74803149606299213" header="0.31496062992125984" footer="0.31496062992125984"/>
  <pageSetup scale="90" orientation="portrait" r:id="rId1"/>
  <headerFooter>
    <oddFooter>&amp;C32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baseColWidth="10" defaultColWidth="13" defaultRowHeight="12.75" x14ac:dyDescent="0.2"/>
  <cols>
    <col min="1" max="16384" width="13" style="5"/>
  </cols>
  <sheetData/>
  <printOptions horizontalCentered="1"/>
  <pageMargins left="0.70866141732283472" right="0.70866141732283472" top="1.0629921259842521" bottom="0.74803149606299213" header="0.31496062992125984" footer="0.31496062992125984"/>
  <pageSetup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zoomScaleNormal="90" zoomScaleSheetLayoutView="100" workbookViewId="0">
      <selection sqref="A1:F1"/>
    </sheetView>
  </sheetViews>
  <sheetFormatPr baseColWidth="10" defaultRowHeight="12.75" customHeight="1" x14ac:dyDescent="0.2"/>
  <cols>
    <col min="1" max="1" width="27.7109375" style="18" customWidth="1"/>
    <col min="2" max="2" width="15.140625" style="18" customWidth="1"/>
    <col min="3" max="3" width="15.85546875" style="18" customWidth="1"/>
    <col min="4" max="4" width="15.28515625" style="18" customWidth="1"/>
    <col min="5" max="5" width="14.7109375" style="18" customWidth="1"/>
    <col min="6" max="6" width="16" style="29" customWidth="1"/>
    <col min="7" max="7" width="11.42578125" style="37"/>
    <col min="8" max="13" width="11.42578125" style="18" customWidth="1"/>
    <col min="14" max="16384" width="11.42578125" style="18"/>
  </cols>
  <sheetData>
    <row r="1" spans="1:7" ht="12.75" customHeight="1" x14ac:dyDescent="0.2">
      <c r="A1" s="329" t="s">
        <v>71</v>
      </c>
      <c r="B1" s="329"/>
      <c r="C1" s="329"/>
      <c r="D1" s="329"/>
      <c r="E1" s="329"/>
      <c r="F1" s="329"/>
      <c r="G1" s="18"/>
    </row>
    <row r="2" spans="1:7" ht="12.75" customHeight="1" x14ac:dyDescent="0.2">
      <c r="A2" s="329" t="s">
        <v>205</v>
      </c>
      <c r="B2" s="329"/>
      <c r="C2" s="329"/>
      <c r="D2" s="329"/>
      <c r="E2" s="329"/>
      <c r="F2" s="329"/>
      <c r="G2" s="18"/>
    </row>
    <row r="3" spans="1:7" ht="12.75" customHeight="1" x14ac:dyDescent="0.2">
      <c r="A3" s="329" t="s">
        <v>72</v>
      </c>
      <c r="B3" s="329"/>
      <c r="C3" s="329"/>
      <c r="D3" s="329"/>
      <c r="E3" s="329"/>
      <c r="F3" s="329"/>
      <c r="G3" s="18"/>
    </row>
    <row r="4" spans="1:7" ht="12.75" customHeight="1" x14ac:dyDescent="0.2">
      <c r="A4" s="70"/>
      <c r="B4" s="70"/>
      <c r="C4" s="70"/>
      <c r="D4" s="115"/>
      <c r="E4" s="70"/>
      <c r="G4" s="18"/>
    </row>
    <row r="5" spans="1:7" ht="30" customHeight="1" x14ac:dyDescent="0.2">
      <c r="A5" s="284" t="s">
        <v>10</v>
      </c>
      <c r="B5" s="87" t="s">
        <v>204</v>
      </c>
      <c r="C5" s="87" t="s">
        <v>11</v>
      </c>
      <c r="D5" s="87" t="s">
        <v>229</v>
      </c>
      <c r="E5" s="96" t="s">
        <v>240</v>
      </c>
      <c r="F5" s="96" t="s">
        <v>241</v>
      </c>
      <c r="G5" s="18"/>
    </row>
    <row r="6" spans="1:7" ht="12.75" customHeight="1" x14ac:dyDescent="0.2">
      <c r="A6" s="88" t="s">
        <v>23</v>
      </c>
      <c r="B6" s="54">
        <v>1290.9000000000001</v>
      </c>
      <c r="C6" s="55">
        <v>1431.2</v>
      </c>
      <c r="D6" s="55">
        <v>965.1</v>
      </c>
      <c r="E6" s="136">
        <f>(D6/C6)*100-100</f>
        <v>-32.567076579094461</v>
      </c>
      <c r="F6" s="138">
        <f>+D6-C6</f>
        <v>-466.1</v>
      </c>
      <c r="G6" s="18"/>
    </row>
    <row r="7" spans="1:7" ht="12.75" customHeight="1" x14ac:dyDescent="0.2">
      <c r="A7" s="88" t="s">
        <v>25</v>
      </c>
      <c r="B7" s="54">
        <v>1043.4000000000001</v>
      </c>
      <c r="C7" s="55">
        <v>1252.8900000000001</v>
      </c>
      <c r="D7" s="55">
        <v>1257.9000000000001</v>
      </c>
      <c r="E7" s="136">
        <f t="shared" ref="E7:E31" si="0">(D7/C7)*100-100</f>
        <v>0.39987548787203764</v>
      </c>
      <c r="F7" s="138">
        <f t="shared" ref="F7:F31" si="1">+D7-C7</f>
        <v>5.0099999999999909</v>
      </c>
      <c r="G7" s="18"/>
    </row>
    <row r="8" spans="1:7" ht="12.75" customHeight="1" x14ac:dyDescent="0.2">
      <c r="A8" s="88" t="s">
        <v>14</v>
      </c>
      <c r="B8" s="54">
        <v>4996.3999999999996</v>
      </c>
      <c r="C8" s="55">
        <v>5875</v>
      </c>
      <c r="D8" s="55">
        <v>4651.2</v>
      </c>
      <c r="E8" s="136">
        <f t="shared" si="0"/>
        <v>-20.830638297872341</v>
      </c>
      <c r="F8" s="138">
        <f t="shared" si="1"/>
        <v>-1223.8000000000002</v>
      </c>
      <c r="G8" s="18"/>
    </row>
    <row r="9" spans="1:7" ht="12.75" customHeight="1" x14ac:dyDescent="0.2">
      <c r="A9" s="88" t="s">
        <v>26</v>
      </c>
      <c r="B9" s="54">
        <v>763.2</v>
      </c>
      <c r="C9" s="55">
        <v>826.85</v>
      </c>
      <c r="D9" s="55">
        <v>672.9</v>
      </c>
      <c r="E9" s="136">
        <f t="shared" si="0"/>
        <v>-18.618854689484181</v>
      </c>
      <c r="F9" s="138">
        <f t="shared" si="1"/>
        <v>-153.95000000000005</v>
      </c>
      <c r="G9" s="18"/>
    </row>
    <row r="10" spans="1:7" ht="12.75" customHeight="1" x14ac:dyDescent="0.2">
      <c r="A10" s="88" t="s">
        <v>17</v>
      </c>
      <c r="B10" s="54">
        <v>2872.8</v>
      </c>
      <c r="C10" s="55">
        <v>2968.64</v>
      </c>
      <c r="D10" s="55">
        <v>1932.8</v>
      </c>
      <c r="E10" s="136">
        <f t="shared" si="0"/>
        <v>-34.89274549962272</v>
      </c>
      <c r="F10" s="138">
        <f t="shared" si="1"/>
        <v>-1035.8399999999999</v>
      </c>
      <c r="G10" s="18"/>
    </row>
    <row r="11" spans="1:7" ht="12.75" customHeight="1" x14ac:dyDescent="0.2">
      <c r="A11" s="88" t="s">
        <v>24</v>
      </c>
      <c r="B11" s="54">
        <v>1107.5</v>
      </c>
      <c r="C11" s="55">
        <v>1336.2</v>
      </c>
      <c r="D11" s="55">
        <v>1604.2</v>
      </c>
      <c r="E11" s="136">
        <f t="shared" si="0"/>
        <v>20.056877712917213</v>
      </c>
      <c r="F11" s="138">
        <f t="shared" si="1"/>
        <v>268</v>
      </c>
      <c r="G11" s="18"/>
    </row>
    <row r="12" spans="1:7" ht="12.75" customHeight="1" x14ac:dyDescent="0.2">
      <c r="A12" s="89" t="s">
        <v>66</v>
      </c>
      <c r="B12" s="54">
        <v>4086.5</v>
      </c>
      <c r="C12" s="55">
        <v>4212.99</v>
      </c>
      <c r="D12" s="55">
        <v>4196.5</v>
      </c>
      <c r="E12" s="136">
        <f t="shared" si="0"/>
        <v>-0.39140847711482252</v>
      </c>
      <c r="F12" s="138">
        <f t="shared" si="1"/>
        <v>-16.489999999999782</v>
      </c>
      <c r="G12" s="18"/>
    </row>
    <row r="13" spans="1:7" ht="12.75" customHeight="1" x14ac:dyDescent="0.2">
      <c r="A13" s="89" t="s">
        <v>69</v>
      </c>
      <c r="B13" s="54">
        <v>1938.4</v>
      </c>
      <c r="C13" s="55">
        <v>1930.71</v>
      </c>
      <c r="D13" s="55">
        <v>1989.5</v>
      </c>
      <c r="E13" s="136">
        <f t="shared" si="0"/>
        <v>3.0449938105670924</v>
      </c>
      <c r="F13" s="138">
        <f t="shared" si="1"/>
        <v>58.789999999999964</v>
      </c>
      <c r="G13" s="18"/>
    </row>
    <row r="14" spans="1:7" ht="12.75" customHeight="1" x14ac:dyDescent="0.2">
      <c r="A14" s="88" t="s">
        <v>2</v>
      </c>
      <c r="B14" s="54">
        <v>10499.5</v>
      </c>
      <c r="C14" s="55">
        <v>11457.52</v>
      </c>
      <c r="D14" s="55">
        <v>11233.8</v>
      </c>
      <c r="E14" s="136">
        <f t="shared" si="0"/>
        <v>-1.9526040539314096</v>
      </c>
      <c r="F14" s="138">
        <f t="shared" si="1"/>
        <v>-223.72000000000116</v>
      </c>
      <c r="G14" s="18"/>
    </row>
    <row r="15" spans="1:7" ht="12.75" customHeight="1" x14ac:dyDescent="0.2">
      <c r="A15" s="88" t="s">
        <v>21</v>
      </c>
      <c r="B15" s="54">
        <v>1269.3</v>
      </c>
      <c r="C15" s="55">
        <v>1505.17</v>
      </c>
      <c r="D15" s="55">
        <v>1284.5</v>
      </c>
      <c r="E15" s="136">
        <f t="shared" si="0"/>
        <v>-14.660802434276533</v>
      </c>
      <c r="F15" s="138">
        <f t="shared" si="1"/>
        <v>-220.67000000000007</v>
      </c>
      <c r="G15" s="18"/>
    </row>
    <row r="16" spans="1:7" ht="12.75" customHeight="1" x14ac:dyDescent="0.2">
      <c r="A16" s="88" t="s">
        <v>18</v>
      </c>
      <c r="B16" s="54">
        <v>2215.1</v>
      </c>
      <c r="C16" s="55">
        <v>2935.95</v>
      </c>
      <c r="D16" s="55">
        <v>2758.5</v>
      </c>
      <c r="E16" s="136">
        <f t="shared" si="0"/>
        <v>-6.0440402595411911</v>
      </c>
      <c r="F16" s="138">
        <f t="shared" si="1"/>
        <v>-177.44999999999982</v>
      </c>
      <c r="G16" s="18"/>
    </row>
    <row r="17" spans="1:7" ht="12.75" customHeight="1" x14ac:dyDescent="0.2">
      <c r="A17" s="88" t="s">
        <v>19</v>
      </c>
      <c r="B17" s="54">
        <v>1904</v>
      </c>
      <c r="C17" s="55">
        <v>1922.35</v>
      </c>
      <c r="D17" s="55">
        <v>2359.4</v>
      </c>
      <c r="E17" s="136">
        <f t="shared" si="0"/>
        <v>22.735193903295453</v>
      </c>
      <c r="F17" s="138">
        <f t="shared" si="1"/>
        <v>437.05000000000018</v>
      </c>
      <c r="G17" s="18"/>
    </row>
    <row r="18" spans="1:7" ht="12.75" customHeight="1" x14ac:dyDescent="0.2">
      <c r="A18" s="88" t="s">
        <v>13</v>
      </c>
      <c r="B18" s="54">
        <v>6884.6</v>
      </c>
      <c r="C18" s="55">
        <v>7356.65</v>
      </c>
      <c r="D18" s="55">
        <v>6836.8</v>
      </c>
      <c r="E18" s="136">
        <f t="shared" si="0"/>
        <v>-7.0663957100038743</v>
      </c>
      <c r="F18" s="138">
        <f t="shared" si="1"/>
        <v>-519.84999999999945</v>
      </c>
      <c r="G18" s="18"/>
    </row>
    <row r="19" spans="1:7" ht="12.75" customHeight="1" x14ac:dyDescent="0.2">
      <c r="A19" s="88" t="s">
        <v>3</v>
      </c>
      <c r="B19" s="54">
        <v>3053.9</v>
      </c>
      <c r="C19" s="55">
        <v>3129.55</v>
      </c>
      <c r="D19" s="55">
        <v>3279</v>
      </c>
      <c r="E19" s="136">
        <f t="shared" si="0"/>
        <v>4.7754469492418963</v>
      </c>
      <c r="F19" s="138">
        <f t="shared" si="1"/>
        <v>149.44999999999982</v>
      </c>
      <c r="G19" s="18"/>
    </row>
    <row r="20" spans="1:7" ht="12.75" customHeight="1" x14ac:dyDescent="0.2">
      <c r="A20" s="88" t="s">
        <v>27</v>
      </c>
      <c r="B20" s="54">
        <v>574.1</v>
      </c>
      <c r="C20" s="54">
        <v>503.99</v>
      </c>
      <c r="D20" s="54">
        <v>452.1</v>
      </c>
      <c r="E20" s="136">
        <f t="shared" si="0"/>
        <v>-10.295839203158792</v>
      </c>
      <c r="F20" s="138">
        <f t="shared" si="1"/>
        <v>-51.889999999999986</v>
      </c>
      <c r="G20" s="18"/>
    </row>
    <row r="21" spans="1:7" ht="12.75" customHeight="1" x14ac:dyDescent="0.2">
      <c r="A21" s="88" t="s">
        <v>22</v>
      </c>
      <c r="B21" s="54">
        <v>1567.1</v>
      </c>
      <c r="C21" s="55">
        <v>1489.24</v>
      </c>
      <c r="D21" s="55">
        <v>1473.5</v>
      </c>
      <c r="E21" s="136">
        <f t="shared" si="0"/>
        <v>-1.0569149364776678</v>
      </c>
      <c r="F21" s="138">
        <f t="shared" si="1"/>
        <v>-15.740000000000009</v>
      </c>
      <c r="G21" s="18"/>
    </row>
    <row r="22" spans="1:7" ht="12.75" customHeight="1" x14ac:dyDescent="0.2">
      <c r="A22" s="89" t="s">
        <v>67</v>
      </c>
      <c r="B22" s="54">
        <v>2760.2</v>
      </c>
      <c r="C22" s="55">
        <v>3031.6</v>
      </c>
      <c r="D22" s="55">
        <v>3323.9</v>
      </c>
      <c r="E22" s="136">
        <f t="shared" si="0"/>
        <v>9.6417733210186043</v>
      </c>
      <c r="F22" s="138">
        <f t="shared" si="1"/>
        <v>292.30000000000018</v>
      </c>
      <c r="G22" s="18"/>
    </row>
    <row r="23" spans="1:7" ht="12.75" customHeight="1" x14ac:dyDescent="0.2">
      <c r="A23" s="89" t="s">
        <v>68</v>
      </c>
      <c r="B23" s="54">
        <v>2837.8</v>
      </c>
      <c r="C23" s="55">
        <v>2890.21</v>
      </c>
      <c r="D23" s="55">
        <v>3172.3</v>
      </c>
      <c r="E23" s="136">
        <f t="shared" si="0"/>
        <v>9.7601904359890739</v>
      </c>
      <c r="F23" s="138">
        <f t="shared" si="1"/>
        <v>282.09000000000015</v>
      </c>
      <c r="G23" s="18"/>
    </row>
    <row r="24" spans="1:7" ht="12.75" customHeight="1" x14ac:dyDescent="0.2">
      <c r="A24" s="88" t="s">
        <v>20</v>
      </c>
      <c r="B24" s="54">
        <v>1538.6</v>
      </c>
      <c r="C24" s="55">
        <v>1732.77</v>
      </c>
      <c r="D24" s="55">
        <v>1753.2</v>
      </c>
      <c r="E24" s="136">
        <f t="shared" si="0"/>
        <v>1.179037033189644</v>
      </c>
      <c r="F24" s="138">
        <f t="shared" si="1"/>
        <v>20.430000000000064</v>
      </c>
      <c r="G24" s="18"/>
    </row>
    <row r="25" spans="1:7" ht="12.75" customHeight="1" x14ac:dyDescent="0.2">
      <c r="A25" s="88" t="s">
        <v>7</v>
      </c>
      <c r="B25" s="54">
        <v>2906.2</v>
      </c>
      <c r="C25" s="55">
        <v>3159.2</v>
      </c>
      <c r="D25" s="55">
        <v>3264</v>
      </c>
      <c r="E25" s="136">
        <f t="shared" si="0"/>
        <v>3.317295517852628</v>
      </c>
      <c r="F25" s="138">
        <f t="shared" si="1"/>
        <v>104.80000000000018</v>
      </c>
      <c r="G25" s="18"/>
    </row>
    <row r="26" spans="1:7" ht="12.75" customHeight="1" x14ac:dyDescent="0.2">
      <c r="A26" s="88" t="s">
        <v>16</v>
      </c>
      <c r="B26" s="54">
        <v>6308.9</v>
      </c>
      <c r="C26" s="55">
        <v>5318.29</v>
      </c>
      <c r="D26" s="55">
        <v>5165</v>
      </c>
      <c r="E26" s="136">
        <f t="shared" si="0"/>
        <v>-2.8823174366196582</v>
      </c>
      <c r="F26" s="138">
        <f t="shared" si="1"/>
        <v>-153.28999999999996</v>
      </c>
      <c r="G26" s="18"/>
    </row>
    <row r="27" spans="1:7" ht="12.75" customHeight="1" x14ac:dyDescent="0.2">
      <c r="A27" s="88" t="s">
        <v>8</v>
      </c>
      <c r="B27" s="54">
        <v>3819.8</v>
      </c>
      <c r="C27" s="55">
        <v>4638.29</v>
      </c>
      <c r="D27" s="55">
        <v>3751.4</v>
      </c>
      <c r="E27" s="136">
        <f t="shared" si="0"/>
        <v>-19.121055388947212</v>
      </c>
      <c r="F27" s="138">
        <f t="shared" si="1"/>
        <v>-886.88999999999987</v>
      </c>
      <c r="G27" s="18"/>
    </row>
    <row r="28" spans="1:7" ht="12.75" customHeight="1" x14ac:dyDescent="0.2">
      <c r="A28" s="89" t="s">
        <v>70</v>
      </c>
      <c r="B28" s="54">
        <v>1077.9000000000001</v>
      </c>
      <c r="C28" s="55">
        <v>1141.77</v>
      </c>
      <c r="D28" s="55">
        <v>996.3</v>
      </c>
      <c r="E28" s="136">
        <f t="shared" si="0"/>
        <v>-12.740744633332454</v>
      </c>
      <c r="F28" s="138">
        <f t="shared" si="1"/>
        <v>-145.47000000000003</v>
      </c>
      <c r="G28" s="18"/>
    </row>
    <row r="29" spans="1:7" ht="12.75" customHeight="1" x14ac:dyDescent="0.2">
      <c r="A29" s="89" t="s">
        <v>15</v>
      </c>
      <c r="B29" s="54">
        <v>5086</v>
      </c>
      <c r="C29" s="55">
        <v>5497.81</v>
      </c>
      <c r="D29" s="55">
        <v>5878.3</v>
      </c>
      <c r="E29" s="136">
        <f t="shared" si="0"/>
        <v>6.9207557190954105</v>
      </c>
      <c r="F29" s="138">
        <f t="shared" si="1"/>
        <v>380.48999999999978</v>
      </c>
      <c r="G29" s="18"/>
    </row>
    <row r="30" spans="1:7" ht="12.75" customHeight="1" x14ac:dyDescent="0.2">
      <c r="A30" s="88" t="s">
        <v>28</v>
      </c>
      <c r="B30" s="54">
        <v>9872.5</v>
      </c>
      <c r="C30" s="54">
        <v>6791.03</v>
      </c>
      <c r="D30" s="54">
        <v>6025</v>
      </c>
      <c r="E30" s="136">
        <f t="shared" si="0"/>
        <v>-11.280026741157073</v>
      </c>
      <c r="F30" s="138">
        <f t="shared" si="1"/>
        <v>-766.02999999999975</v>
      </c>
      <c r="G30" s="18"/>
    </row>
    <row r="31" spans="1:7" ht="12.75" customHeight="1" x14ac:dyDescent="0.2">
      <c r="A31" s="97" t="s">
        <v>64</v>
      </c>
      <c r="B31" s="98">
        <f>SUM(B6:B30)</f>
        <v>82274.599999999991</v>
      </c>
      <c r="C31" s="99">
        <f>SUM(C6:C30)</f>
        <v>84335.869999999981</v>
      </c>
      <c r="D31" s="119">
        <f>SUM(D6:D30)</f>
        <v>80277.100000000006</v>
      </c>
      <c r="E31" s="137">
        <f t="shared" si="0"/>
        <v>-4.8126259917636247</v>
      </c>
      <c r="F31" s="99">
        <f t="shared" si="1"/>
        <v>-4058.769999999975</v>
      </c>
      <c r="G31" s="18"/>
    </row>
    <row r="32" spans="1:7" ht="12.75" customHeight="1" x14ac:dyDescent="0.2">
      <c r="A32" s="90" t="s">
        <v>520</v>
      </c>
      <c r="B32" s="85"/>
      <c r="C32" s="69"/>
      <c r="D32" s="69"/>
      <c r="E32" s="91"/>
      <c r="F32" s="18"/>
      <c r="G32" s="18"/>
    </row>
    <row r="33" spans="1:7" ht="12.75" customHeight="1" x14ac:dyDescent="0.2">
      <c r="A33" s="90" t="s">
        <v>65</v>
      </c>
      <c r="B33" s="86"/>
      <c r="C33" s="38"/>
      <c r="D33" s="38"/>
      <c r="E33" s="92"/>
      <c r="F33" s="18"/>
      <c r="G33" s="18"/>
    </row>
    <row r="34" spans="1:7" ht="12.75" customHeight="1" x14ac:dyDescent="0.2">
      <c r="A34" s="3"/>
      <c r="B34" s="93"/>
      <c r="C34" s="94"/>
      <c r="D34" s="94"/>
      <c r="E34" s="95"/>
      <c r="F34" s="18"/>
      <c r="G34" s="18"/>
    </row>
    <row r="37" spans="1:7" ht="12.75" customHeight="1" x14ac:dyDescent="0.2">
      <c r="A37" s="328"/>
      <c r="B37" s="328"/>
      <c r="C37" s="328"/>
      <c r="D37" s="328"/>
      <c r="E37" s="328"/>
      <c r="F37" s="328"/>
      <c r="G37" s="30"/>
    </row>
    <row r="38" spans="1:7" ht="12.75" customHeight="1" x14ac:dyDescent="0.2">
      <c r="A38" s="328"/>
      <c r="B38" s="328"/>
      <c r="C38" s="328"/>
      <c r="D38" s="328"/>
      <c r="E38" s="328"/>
      <c r="F38" s="328"/>
      <c r="G38" s="30"/>
    </row>
    <row r="39" spans="1:7" ht="12.75" customHeight="1" x14ac:dyDescent="0.2">
      <c r="A39" s="31"/>
      <c r="B39" s="32"/>
      <c r="C39" s="33"/>
      <c r="D39" s="33"/>
      <c r="E39" s="33"/>
      <c r="F39" s="34"/>
      <c r="G39" s="30"/>
    </row>
    <row r="40" spans="1:7" ht="12.75" customHeight="1" x14ac:dyDescent="0.2">
      <c r="A40" s="35"/>
      <c r="B40" s="32"/>
      <c r="C40" s="33"/>
      <c r="D40" s="33"/>
      <c r="E40" s="33"/>
      <c r="F40" s="34"/>
      <c r="G40" s="30"/>
    </row>
    <row r="41" spans="1:7" ht="12.75" customHeight="1" x14ac:dyDescent="0.2">
      <c r="A41" s="36"/>
      <c r="B41" s="36"/>
      <c r="C41" s="33"/>
      <c r="D41" s="33"/>
      <c r="E41" s="33"/>
      <c r="F41" s="34"/>
      <c r="G41" s="30"/>
    </row>
  </sheetData>
  <mergeCells count="5">
    <mergeCell ref="A37:F37"/>
    <mergeCell ref="A38:F38"/>
    <mergeCell ref="A1:F1"/>
    <mergeCell ref="A2:F2"/>
    <mergeCell ref="A3:F3"/>
  </mergeCells>
  <printOptions horizontalCentered="1" verticalCentered="1"/>
  <pageMargins left="0.74803149606299213" right="0.74803149606299213" top="0.78740157480314965" bottom="0.78740157480314965" header="0" footer="0.39370078740157483"/>
  <pageSetup scale="10" orientation="portrait"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4"/>
  <sheetViews>
    <sheetView view="pageBreakPreview" zoomScaleNormal="100" zoomScaleSheetLayoutView="100" workbookViewId="0">
      <selection sqref="A1:K1"/>
    </sheetView>
  </sheetViews>
  <sheetFormatPr baseColWidth="10" defaultRowHeight="12.75" customHeight="1" x14ac:dyDescent="0.2"/>
  <cols>
    <col min="1" max="1" width="26.85546875" style="18" customWidth="1"/>
    <col min="2" max="7" width="13.85546875" style="18" customWidth="1"/>
    <col min="8" max="8" width="13.85546875" style="44" customWidth="1"/>
    <col min="9" max="9" width="13.85546875" style="18" customWidth="1"/>
    <col min="10" max="10" width="13.85546875" style="37" customWidth="1"/>
    <col min="11" max="11" width="13.85546875" style="18" customWidth="1"/>
    <col min="12" max="13" width="10.7109375" style="18" bestFit="1" customWidth="1"/>
    <col min="14" max="14" width="10.7109375" style="18" customWidth="1"/>
    <col min="15" max="15" width="10" style="18" bestFit="1" customWidth="1"/>
    <col min="16" max="21" width="10.7109375" style="18" bestFit="1" customWidth="1"/>
    <col min="22" max="22" width="11.28515625" style="18" bestFit="1" customWidth="1"/>
    <col min="23" max="24" width="10.7109375" style="18" bestFit="1" customWidth="1"/>
    <col min="25" max="25" width="11.85546875" style="18" bestFit="1" customWidth="1"/>
    <col min="26" max="16384" width="11.42578125" style="18"/>
  </cols>
  <sheetData>
    <row r="1" spans="1:28" ht="12.75" customHeight="1" x14ac:dyDescent="0.25">
      <c r="A1" s="330" t="s">
        <v>80</v>
      </c>
      <c r="B1" s="331"/>
      <c r="C1" s="331"/>
      <c r="D1" s="331"/>
      <c r="E1" s="331"/>
      <c r="F1" s="331"/>
      <c r="G1" s="331"/>
      <c r="H1" s="331"/>
      <c r="I1" s="331"/>
      <c r="J1" s="331"/>
      <c r="K1" s="332"/>
      <c r="L1" s="39"/>
      <c r="M1" s="39"/>
      <c r="N1" s="39"/>
      <c r="O1" s="39"/>
      <c r="P1" s="39"/>
      <c r="Q1" s="39"/>
      <c r="R1" s="39"/>
      <c r="S1" s="39"/>
      <c r="T1" s="39"/>
      <c r="U1" s="39"/>
      <c r="V1" s="39"/>
      <c r="W1" s="39"/>
      <c r="X1" s="39"/>
      <c r="Y1" s="39"/>
      <c r="Z1" s="3"/>
      <c r="AA1" s="3"/>
      <c r="AB1" s="3"/>
    </row>
    <row r="2" spans="1:28" ht="12.75" customHeight="1" x14ac:dyDescent="0.25">
      <c r="A2" s="333" t="s">
        <v>489</v>
      </c>
      <c r="B2" s="334"/>
      <c r="C2" s="334"/>
      <c r="D2" s="334"/>
      <c r="E2" s="334"/>
      <c r="F2" s="334"/>
      <c r="G2" s="334"/>
      <c r="H2" s="334"/>
      <c r="I2" s="334"/>
      <c r="J2" s="334"/>
      <c r="K2" s="335"/>
      <c r="L2" s="39"/>
      <c r="M2" s="39"/>
      <c r="N2" s="39"/>
      <c r="O2" s="39"/>
      <c r="P2" s="39"/>
      <c r="Q2" s="39"/>
      <c r="R2" s="39"/>
      <c r="S2" s="39"/>
      <c r="T2" s="39"/>
      <c r="U2" s="39"/>
      <c r="V2" s="39"/>
      <c r="W2" s="39"/>
      <c r="X2" s="39"/>
      <c r="Y2" s="39"/>
      <c r="Z2" s="3"/>
      <c r="AA2" s="3"/>
      <c r="AB2" s="3"/>
    </row>
    <row r="3" spans="1:28" ht="12.75" customHeight="1" x14ac:dyDescent="0.25">
      <c r="A3" s="333" t="s">
        <v>72</v>
      </c>
      <c r="B3" s="334"/>
      <c r="C3" s="334"/>
      <c r="D3" s="334"/>
      <c r="E3" s="334"/>
      <c r="F3" s="334"/>
      <c r="G3" s="334"/>
      <c r="H3" s="334"/>
      <c r="I3" s="334"/>
      <c r="J3" s="334"/>
      <c r="K3" s="335"/>
      <c r="L3" s="40"/>
      <c r="M3" s="40"/>
      <c r="N3" s="40"/>
      <c r="O3" s="40"/>
      <c r="P3" s="40"/>
      <c r="Q3" s="40"/>
      <c r="R3" s="40"/>
      <c r="S3" s="40"/>
      <c r="T3" s="40"/>
      <c r="U3" s="40"/>
      <c r="V3" s="40"/>
      <c r="W3" s="40"/>
      <c r="X3" s="40"/>
      <c r="Y3" s="40"/>
    </row>
    <row r="4" spans="1:28" ht="12.75" customHeight="1" x14ac:dyDescent="0.25">
      <c r="A4" s="272"/>
      <c r="B4" s="272"/>
      <c r="C4" s="272"/>
      <c r="D4" s="272"/>
      <c r="E4" s="272"/>
      <c r="F4" s="272"/>
      <c r="G4" s="272"/>
      <c r="H4" s="272"/>
      <c r="I4" s="272"/>
      <c r="J4" s="272"/>
      <c r="K4" s="272"/>
      <c r="L4" s="40"/>
      <c r="M4" s="40"/>
      <c r="N4" s="40"/>
      <c r="O4" s="40"/>
      <c r="P4" s="40"/>
      <c r="Q4" s="40"/>
      <c r="R4" s="40"/>
      <c r="S4" s="40"/>
      <c r="T4" s="40"/>
      <c r="U4" s="40"/>
      <c r="V4" s="40"/>
      <c r="W4" s="40"/>
      <c r="X4" s="40"/>
      <c r="Y4" s="40"/>
    </row>
    <row r="5" spans="1:28" ht="41.25" customHeight="1" x14ac:dyDescent="0.2">
      <c r="A5" s="87" t="s">
        <v>31</v>
      </c>
      <c r="B5" s="273" t="s">
        <v>74</v>
      </c>
      <c r="C5" s="273" t="s">
        <v>75</v>
      </c>
      <c r="D5" s="273" t="s">
        <v>76</v>
      </c>
      <c r="E5" s="273" t="s">
        <v>77</v>
      </c>
      <c r="F5" s="273" t="s">
        <v>73</v>
      </c>
      <c r="G5" s="273" t="s">
        <v>78</v>
      </c>
      <c r="H5" s="273" t="s">
        <v>79</v>
      </c>
      <c r="I5" s="273" t="s">
        <v>217</v>
      </c>
      <c r="J5" s="274" t="s">
        <v>521</v>
      </c>
      <c r="K5" s="87" t="s">
        <v>12</v>
      </c>
      <c r="L5" s="3"/>
      <c r="M5" s="3"/>
      <c r="N5" s="3"/>
      <c r="O5" s="3"/>
      <c r="P5" s="3"/>
      <c r="Q5" s="3"/>
      <c r="R5" s="3"/>
      <c r="S5" s="3"/>
      <c r="T5" s="3"/>
      <c r="U5" s="3"/>
      <c r="V5" s="3"/>
      <c r="W5" s="3"/>
      <c r="X5" s="3"/>
      <c r="Y5" s="3"/>
      <c r="Z5" s="3"/>
      <c r="AA5" s="3"/>
    </row>
    <row r="6" spans="1:28" ht="12.75" customHeight="1" x14ac:dyDescent="0.2">
      <c r="A6" s="275" t="s">
        <v>23</v>
      </c>
      <c r="B6" s="276">
        <v>10.53</v>
      </c>
      <c r="C6" s="276">
        <v>26.97</v>
      </c>
      <c r="D6" s="276">
        <v>486.87</v>
      </c>
      <c r="E6" s="276">
        <v>7.7</v>
      </c>
      <c r="F6" s="276">
        <v>23.7</v>
      </c>
      <c r="G6" s="276">
        <v>188.59</v>
      </c>
      <c r="H6" s="276">
        <v>208.12</v>
      </c>
      <c r="I6" s="276">
        <v>2.95</v>
      </c>
      <c r="J6" s="276">
        <v>9.6999999999999993</v>
      </c>
      <c r="K6" s="277">
        <f>SUM(B6:J6)</f>
        <v>965.13000000000022</v>
      </c>
      <c r="L6" s="3"/>
      <c r="M6" s="3"/>
      <c r="N6" s="3"/>
      <c r="O6" s="3"/>
      <c r="P6" s="3"/>
      <c r="Q6" s="3"/>
      <c r="R6" s="3"/>
      <c r="S6" s="3"/>
      <c r="T6" s="3"/>
      <c r="U6" s="3"/>
      <c r="V6" s="3"/>
      <c r="W6" s="3"/>
      <c r="X6" s="3"/>
      <c r="Y6" s="3"/>
      <c r="Z6" s="3"/>
      <c r="AA6" s="3"/>
    </row>
    <row r="7" spans="1:28" ht="12.75" customHeight="1" x14ac:dyDescent="0.2">
      <c r="A7" s="278" t="s">
        <v>25</v>
      </c>
      <c r="B7" s="279" t="s">
        <v>29</v>
      </c>
      <c r="C7" s="279" t="s">
        <v>29</v>
      </c>
      <c r="D7" s="279" t="s">
        <v>29</v>
      </c>
      <c r="E7" s="279">
        <v>176.74</v>
      </c>
      <c r="F7" s="279">
        <v>272.63</v>
      </c>
      <c r="G7" s="279">
        <v>644.09</v>
      </c>
      <c r="H7" s="279" t="s">
        <v>29</v>
      </c>
      <c r="I7" s="279" t="s">
        <v>29</v>
      </c>
      <c r="J7" s="279">
        <v>164.39</v>
      </c>
      <c r="K7" s="280">
        <f t="shared" ref="K7:K30" si="0">SUM(B7:J7)</f>
        <v>1257.8499999999999</v>
      </c>
      <c r="L7" s="3"/>
      <c r="M7" s="3"/>
      <c r="N7" s="3"/>
      <c r="O7" s="3"/>
      <c r="P7" s="3"/>
      <c r="Q7" s="3"/>
      <c r="R7" s="3"/>
      <c r="S7" s="3"/>
      <c r="T7" s="3"/>
      <c r="U7" s="3"/>
      <c r="V7" s="3"/>
      <c r="W7" s="3"/>
      <c r="X7" s="3"/>
      <c r="Y7" s="3"/>
      <c r="Z7" s="3"/>
      <c r="AA7" s="3"/>
    </row>
    <row r="8" spans="1:28" ht="12.75" customHeight="1" x14ac:dyDescent="0.2">
      <c r="A8" s="278" t="s">
        <v>14</v>
      </c>
      <c r="B8" s="279" t="s">
        <v>29</v>
      </c>
      <c r="C8" s="279">
        <v>0.99</v>
      </c>
      <c r="D8" s="279">
        <v>2781.29</v>
      </c>
      <c r="E8" s="279">
        <v>1261.02</v>
      </c>
      <c r="F8" s="279">
        <v>568</v>
      </c>
      <c r="G8" s="279">
        <v>34.9</v>
      </c>
      <c r="H8" s="279" t="s">
        <v>29</v>
      </c>
      <c r="I8" s="279" t="s">
        <v>29</v>
      </c>
      <c r="J8" s="279">
        <v>5</v>
      </c>
      <c r="K8" s="280">
        <f t="shared" si="0"/>
        <v>4651.1999999999989</v>
      </c>
      <c r="L8" s="3"/>
      <c r="M8" s="3"/>
      <c r="N8" s="3"/>
      <c r="O8" s="3"/>
      <c r="P8" s="3"/>
      <c r="Q8" s="3"/>
      <c r="R8" s="3"/>
      <c r="S8" s="3"/>
      <c r="T8" s="3"/>
      <c r="U8" s="3"/>
      <c r="V8" s="3"/>
      <c r="W8" s="3"/>
      <c r="X8" s="3"/>
      <c r="Y8" s="3"/>
      <c r="Z8" s="3"/>
      <c r="AA8" s="3"/>
    </row>
    <row r="9" spans="1:28" ht="12.75" customHeight="1" x14ac:dyDescent="0.2">
      <c r="A9" s="278" t="s">
        <v>26</v>
      </c>
      <c r="B9" s="279" t="s">
        <v>29</v>
      </c>
      <c r="C9" s="279" t="s">
        <v>29</v>
      </c>
      <c r="D9" s="279">
        <v>454.15</v>
      </c>
      <c r="E9" s="279">
        <v>135.19999999999999</v>
      </c>
      <c r="F9" s="279">
        <v>60.07</v>
      </c>
      <c r="G9" s="279" t="s">
        <v>29</v>
      </c>
      <c r="H9" s="279" t="s">
        <v>29</v>
      </c>
      <c r="I9" s="279">
        <v>22.67</v>
      </c>
      <c r="J9" s="279">
        <v>0.85</v>
      </c>
      <c r="K9" s="280">
        <f t="shared" si="0"/>
        <v>672.93999999999994</v>
      </c>
      <c r="L9" s="3"/>
      <c r="M9" s="3"/>
      <c r="N9" s="3"/>
      <c r="O9" s="3"/>
      <c r="P9" s="3"/>
      <c r="Q9" s="3"/>
      <c r="R9" s="3"/>
      <c r="S9" s="3"/>
      <c r="T9" s="3"/>
      <c r="U9" s="3"/>
      <c r="V9" s="3"/>
      <c r="W9" s="3"/>
      <c r="X9" s="3"/>
      <c r="Y9" s="3"/>
      <c r="Z9" s="3"/>
      <c r="AA9" s="3"/>
    </row>
    <row r="10" spans="1:28" ht="12.75" customHeight="1" x14ac:dyDescent="0.2">
      <c r="A10" s="281" t="s">
        <v>17</v>
      </c>
      <c r="B10" s="279" t="s">
        <v>29</v>
      </c>
      <c r="C10" s="279">
        <v>188.07</v>
      </c>
      <c r="D10" s="279">
        <v>77.3</v>
      </c>
      <c r="E10" s="279">
        <v>205.1</v>
      </c>
      <c r="F10" s="279">
        <v>328.5</v>
      </c>
      <c r="G10" s="279">
        <v>28.43</v>
      </c>
      <c r="H10" s="279">
        <v>187.1</v>
      </c>
      <c r="I10" s="279">
        <v>422.57</v>
      </c>
      <c r="J10" s="279">
        <v>495.74</v>
      </c>
      <c r="K10" s="280">
        <f t="shared" si="0"/>
        <v>1932.81</v>
      </c>
      <c r="L10" s="3"/>
      <c r="M10" s="3"/>
      <c r="N10" s="3"/>
      <c r="O10" s="3"/>
      <c r="P10" s="3"/>
      <c r="Q10" s="3"/>
      <c r="R10" s="3"/>
      <c r="S10" s="3"/>
      <c r="T10" s="3"/>
      <c r="U10" s="3"/>
      <c r="V10" s="3"/>
      <c r="W10" s="3"/>
      <c r="X10" s="3"/>
      <c r="Y10" s="3"/>
      <c r="Z10" s="3"/>
      <c r="AA10" s="3"/>
    </row>
    <row r="11" spans="1:28" ht="12.75" customHeight="1" x14ac:dyDescent="0.2">
      <c r="A11" s="278" t="s">
        <v>24</v>
      </c>
      <c r="B11" s="279">
        <v>42.74</v>
      </c>
      <c r="C11" s="279">
        <v>8.6999999999999993</v>
      </c>
      <c r="D11" s="279">
        <v>50</v>
      </c>
      <c r="E11" s="279">
        <v>280.27999999999997</v>
      </c>
      <c r="F11" s="279">
        <v>941.5</v>
      </c>
      <c r="G11" s="279">
        <v>21.48</v>
      </c>
      <c r="H11" s="279">
        <v>96.7</v>
      </c>
      <c r="I11" s="279">
        <v>59.85</v>
      </c>
      <c r="J11" s="279">
        <v>102.9</v>
      </c>
      <c r="K11" s="280">
        <f t="shared" si="0"/>
        <v>1604.15</v>
      </c>
      <c r="L11" s="3"/>
      <c r="M11" s="3"/>
      <c r="N11" s="3"/>
      <c r="O11" s="3"/>
      <c r="P11" s="3"/>
      <c r="Q11" s="3"/>
      <c r="R11" s="3"/>
      <c r="S11" s="3"/>
      <c r="T11" s="3"/>
      <c r="U11" s="3"/>
      <c r="V11" s="3"/>
      <c r="W11" s="3"/>
      <c r="X11" s="3"/>
      <c r="Y11" s="3"/>
      <c r="Z11" s="3"/>
      <c r="AA11" s="3"/>
    </row>
    <row r="12" spans="1:28" ht="12.75" customHeight="1" x14ac:dyDescent="0.2">
      <c r="A12" s="281" t="s">
        <v>66</v>
      </c>
      <c r="B12" s="279">
        <v>77.22</v>
      </c>
      <c r="C12" s="279" t="s">
        <v>29</v>
      </c>
      <c r="D12" s="279">
        <v>27.2</v>
      </c>
      <c r="E12" s="279">
        <v>297.77999999999997</v>
      </c>
      <c r="F12" s="279">
        <v>1499.71</v>
      </c>
      <c r="G12" s="279">
        <v>1642.23</v>
      </c>
      <c r="H12" s="279">
        <v>606.91</v>
      </c>
      <c r="I12" s="279">
        <v>26.52</v>
      </c>
      <c r="J12" s="279">
        <v>18.89</v>
      </c>
      <c r="K12" s="280">
        <f t="shared" si="0"/>
        <v>4196.4600000000009</v>
      </c>
      <c r="L12" s="3"/>
      <c r="M12" s="3"/>
      <c r="N12" s="3"/>
      <c r="O12" s="3"/>
      <c r="P12" s="3"/>
      <c r="Q12" s="3"/>
      <c r="R12" s="3"/>
      <c r="S12" s="3"/>
      <c r="T12" s="3"/>
      <c r="U12" s="3"/>
      <c r="V12" s="3"/>
      <c r="W12" s="3"/>
      <c r="X12" s="3"/>
      <c r="Y12" s="3"/>
      <c r="Z12" s="3"/>
      <c r="AA12" s="3"/>
    </row>
    <row r="13" spans="1:28" ht="12.75" customHeight="1" x14ac:dyDescent="0.2">
      <c r="A13" s="281" t="s">
        <v>69</v>
      </c>
      <c r="B13" s="279">
        <v>201.52</v>
      </c>
      <c r="C13" s="279" t="s">
        <v>29</v>
      </c>
      <c r="D13" s="279">
        <v>20.37</v>
      </c>
      <c r="E13" s="279">
        <v>187.81</v>
      </c>
      <c r="F13" s="279">
        <v>1162.76</v>
      </c>
      <c r="G13" s="279">
        <v>235.37</v>
      </c>
      <c r="H13" s="279">
        <v>117.46</v>
      </c>
      <c r="I13" s="279" t="s">
        <v>29</v>
      </c>
      <c r="J13" s="279">
        <v>64.209999999999994</v>
      </c>
      <c r="K13" s="280">
        <f t="shared" si="0"/>
        <v>1989.5</v>
      </c>
      <c r="L13" s="3"/>
      <c r="M13" s="3"/>
      <c r="N13" s="3"/>
      <c r="O13" s="3"/>
      <c r="P13" s="3"/>
      <c r="Q13" s="3"/>
      <c r="R13" s="3"/>
      <c r="S13" s="3"/>
      <c r="T13" s="3"/>
      <c r="U13" s="3"/>
      <c r="V13" s="3"/>
      <c r="W13" s="3"/>
      <c r="X13" s="3"/>
      <c r="Y13" s="3"/>
      <c r="Z13" s="3"/>
      <c r="AA13" s="3"/>
    </row>
    <row r="14" spans="1:28" ht="12.75" customHeight="1" x14ac:dyDescent="0.2">
      <c r="A14" s="278" t="s">
        <v>2</v>
      </c>
      <c r="B14" s="279">
        <v>999.71</v>
      </c>
      <c r="C14" s="279">
        <v>40.89</v>
      </c>
      <c r="D14" s="279">
        <v>782.11</v>
      </c>
      <c r="E14" s="279">
        <v>1080.42</v>
      </c>
      <c r="F14" s="279">
        <v>3929.53</v>
      </c>
      <c r="G14" s="279">
        <v>1685.51</v>
      </c>
      <c r="H14" s="279">
        <v>1955.75</v>
      </c>
      <c r="I14" s="279">
        <v>402.16</v>
      </c>
      <c r="J14" s="279">
        <v>357.72</v>
      </c>
      <c r="K14" s="280">
        <f t="shared" si="0"/>
        <v>11233.8</v>
      </c>
      <c r="L14" s="3"/>
      <c r="M14" s="3"/>
      <c r="N14" s="3"/>
      <c r="O14" s="3"/>
      <c r="P14" s="3"/>
      <c r="Q14" s="3"/>
      <c r="R14" s="3"/>
      <c r="S14" s="3"/>
      <c r="T14" s="3"/>
      <c r="U14" s="3"/>
      <c r="V14" s="3"/>
      <c r="W14" s="3"/>
      <c r="X14" s="3"/>
      <c r="Y14" s="3"/>
      <c r="Z14" s="3"/>
      <c r="AA14" s="3"/>
    </row>
    <row r="15" spans="1:28" ht="12.75" customHeight="1" x14ac:dyDescent="0.2">
      <c r="A15" s="278" t="s">
        <v>21</v>
      </c>
      <c r="B15" s="279">
        <v>33.450000000000003</v>
      </c>
      <c r="C15" s="279">
        <v>6.18</v>
      </c>
      <c r="D15" s="279">
        <v>81.58</v>
      </c>
      <c r="E15" s="279">
        <v>145.65</v>
      </c>
      <c r="F15" s="279">
        <v>783.9</v>
      </c>
      <c r="G15" s="279">
        <v>74.05</v>
      </c>
      <c r="H15" s="279">
        <v>149.69</v>
      </c>
      <c r="I15" s="279">
        <v>5.78</v>
      </c>
      <c r="J15" s="279">
        <v>4.17</v>
      </c>
      <c r="K15" s="280">
        <f t="shared" si="0"/>
        <v>1284.45</v>
      </c>
      <c r="L15" s="3"/>
      <c r="M15" s="3"/>
      <c r="N15" s="3"/>
      <c r="O15" s="3"/>
      <c r="P15" s="3"/>
      <c r="Q15" s="3"/>
      <c r="R15" s="3"/>
      <c r="S15" s="3"/>
      <c r="T15" s="3"/>
      <c r="U15" s="3"/>
      <c r="V15" s="3"/>
      <c r="W15" s="3"/>
      <c r="X15" s="3"/>
      <c r="Y15" s="3"/>
      <c r="Z15" s="3"/>
      <c r="AA15" s="3"/>
    </row>
    <row r="16" spans="1:28" ht="12.75" customHeight="1" x14ac:dyDescent="0.2">
      <c r="A16" s="278" t="s">
        <v>30</v>
      </c>
      <c r="B16" s="279" t="s">
        <v>29</v>
      </c>
      <c r="C16" s="279" t="s">
        <v>29</v>
      </c>
      <c r="D16" s="279" t="s">
        <v>29</v>
      </c>
      <c r="E16" s="279" t="s">
        <v>29</v>
      </c>
      <c r="F16" s="279">
        <v>90.5</v>
      </c>
      <c r="G16" s="279" t="s">
        <v>29</v>
      </c>
      <c r="H16" s="279">
        <v>1419.39</v>
      </c>
      <c r="I16" s="279">
        <v>1161.95</v>
      </c>
      <c r="J16" s="279">
        <v>86.65</v>
      </c>
      <c r="K16" s="280">
        <f t="shared" si="0"/>
        <v>2758.4900000000002</v>
      </c>
      <c r="L16" s="3"/>
      <c r="M16" s="3"/>
      <c r="N16" s="3"/>
      <c r="O16" s="3"/>
      <c r="P16" s="3"/>
      <c r="Q16" s="3"/>
      <c r="R16" s="3"/>
      <c r="S16" s="3"/>
      <c r="T16" s="3"/>
      <c r="U16" s="3"/>
      <c r="V16" s="3"/>
      <c r="W16" s="3"/>
      <c r="X16" s="3"/>
      <c r="Y16" s="3"/>
      <c r="Z16" s="3"/>
      <c r="AA16" s="3"/>
    </row>
    <row r="17" spans="1:27" ht="12.75" customHeight="1" x14ac:dyDescent="0.2">
      <c r="A17" s="278" t="s">
        <v>19</v>
      </c>
      <c r="B17" s="279">
        <v>22.95</v>
      </c>
      <c r="C17" s="279">
        <v>165.5</v>
      </c>
      <c r="D17" s="279">
        <v>429.77</v>
      </c>
      <c r="E17" s="279">
        <v>194.95</v>
      </c>
      <c r="F17" s="279">
        <v>988.7</v>
      </c>
      <c r="G17" s="279">
        <v>99.45</v>
      </c>
      <c r="H17" s="279">
        <v>256.54000000000002</v>
      </c>
      <c r="I17" s="279">
        <v>47.7</v>
      </c>
      <c r="J17" s="279">
        <v>153.85</v>
      </c>
      <c r="K17" s="280">
        <f t="shared" si="0"/>
        <v>2359.41</v>
      </c>
      <c r="L17" s="3"/>
      <c r="M17" s="3"/>
      <c r="N17" s="3"/>
      <c r="O17" s="3"/>
      <c r="P17" s="3"/>
      <c r="Q17" s="3"/>
      <c r="R17" s="3"/>
      <c r="S17" s="3"/>
      <c r="T17" s="3"/>
      <c r="U17" s="3"/>
      <c r="V17" s="3"/>
      <c r="W17" s="3"/>
      <c r="X17" s="3"/>
      <c r="Y17" s="3"/>
      <c r="Z17" s="3"/>
      <c r="AA17" s="3"/>
    </row>
    <row r="18" spans="1:27" ht="12.75" customHeight="1" x14ac:dyDescent="0.2">
      <c r="A18" s="278" t="s">
        <v>13</v>
      </c>
      <c r="B18" s="279">
        <v>48.38</v>
      </c>
      <c r="C18" s="279">
        <v>34.65</v>
      </c>
      <c r="D18" s="279">
        <v>1813.43</v>
      </c>
      <c r="E18" s="279">
        <v>1095.98</v>
      </c>
      <c r="F18" s="279">
        <v>3363.82</v>
      </c>
      <c r="G18" s="279">
        <v>147.72</v>
      </c>
      <c r="H18" s="279">
        <v>48.44</v>
      </c>
      <c r="I18" s="279">
        <v>89.85</v>
      </c>
      <c r="J18" s="279">
        <v>194.55</v>
      </c>
      <c r="K18" s="280">
        <f t="shared" si="0"/>
        <v>6836.8200000000006</v>
      </c>
      <c r="L18" s="3"/>
      <c r="M18" s="3"/>
      <c r="N18" s="3"/>
      <c r="O18" s="3"/>
      <c r="P18" s="3"/>
      <c r="Q18" s="3"/>
      <c r="R18" s="3"/>
      <c r="S18" s="3"/>
      <c r="T18" s="3"/>
      <c r="U18" s="3"/>
      <c r="V18" s="3"/>
      <c r="W18" s="3"/>
      <c r="X18" s="3"/>
      <c r="Y18" s="3"/>
      <c r="Z18" s="3"/>
      <c r="AA18" s="3"/>
    </row>
    <row r="19" spans="1:27" ht="12.75" customHeight="1" x14ac:dyDescent="0.2">
      <c r="A19" s="278" t="s">
        <v>3</v>
      </c>
      <c r="B19" s="279" t="s">
        <v>29</v>
      </c>
      <c r="C19" s="282">
        <v>59.78</v>
      </c>
      <c r="D19" s="282">
        <v>83.95</v>
      </c>
      <c r="E19" s="279">
        <v>50.31</v>
      </c>
      <c r="F19" s="282">
        <v>841.79</v>
      </c>
      <c r="G19" s="282">
        <v>1549.52</v>
      </c>
      <c r="H19" s="279">
        <v>578.54999999999995</v>
      </c>
      <c r="I19" s="279">
        <v>43.56</v>
      </c>
      <c r="J19" s="282">
        <v>71.55</v>
      </c>
      <c r="K19" s="280">
        <f t="shared" si="0"/>
        <v>3279.0099999999998</v>
      </c>
      <c r="L19" s="3"/>
      <c r="M19" s="3"/>
      <c r="N19" s="3"/>
      <c r="O19" s="3"/>
      <c r="P19" s="3"/>
      <c r="Q19" s="3"/>
      <c r="R19" s="3"/>
      <c r="S19" s="3"/>
      <c r="T19" s="3"/>
      <c r="U19" s="3"/>
      <c r="V19" s="3"/>
      <c r="W19" s="3"/>
      <c r="X19" s="3"/>
      <c r="Y19" s="3"/>
      <c r="Z19" s="3"/>
      <c r="AA19" s="3"/>
    </row>
    <row r="20" spans="1:27" ht="12.75" customHeight="1" x14ac:dyDescent="0.2">
      <c r="A20" s="278" t="s">
        <v>27</v>
      </c>
      <c r="B20" s="279">
        <v>89.96</v>
      </c>
      <c r="C20" s="282" t="s">
        <v>29</v>
      </c>
      <c r="D20" s="282" t="s">
        <v>29</v>
      </c>
      <c r="E20" s="279">
        <v>67.17</v>
      </c>
      <c r="F20" s="282">
        <v>267.25</v>
      </c>
      <c r="G20" s="282" t="s">
        <v>29</v>
      </c>
      <c r="H20" s="279" t="s">
        <v>29</v>
      </c>
      <c r="I20" s="279" t="s">
        <v>29</v>
      </c>
      <c r="J20" s="282">
        <v>27.69</v>
      </c>
      <c r="K20" s="280">
        <f t="shared" si="0"/>
        <v>452.07</v>
      </c>
      <c r="L20" s="3"/>
      <c r="M20" s="3"/>
      <c r="N20" s="3"/>
      <c r="O20" s="3"/>
      <c r="P20" s="3"/>
      <c r="Q20" s="3"/>
      <c r="R20" s="3"/>
      <c r="S20" s="3"/>
      <c r="T20" s="3"/>
      <c r="U20" s="3"/>
      <c r="V20" s="3"/>
      <c r="W20" s="3"/>
      <c r="X20" s="3"/>
      <c r="Y20" s="3"/>
      <c r="Z20" s="3"/>
      <c r="AA20" s="3"/>
    </row>
    <row r="21" spans="1:27" ht="12.75" customHeight="1" x14ac:dyDescent="0.2">
      <c r="A21" s="278" t="s">
        <v>22</v>
      </c>
      <c r="B21" s="279">
        <v>137.86000000000001</v>
      </c>
      <c r="C21" s="282">
        <v>11.71</v>
      </c>
      <c r="D21" s="282">
        <v>450.73</v>
      </c>
      <c r="E21" s="279">
        <v>50.84</v>
      </c>
      <c r="F21" s="282">
        <v>302.58</v>
      </c>
      <c r="G21" s="282">
        <v>362.91</v>
      </c>
      <c r="H21" s="279">
        <v>155.85</v>
      </c>
      <c r="I21" s="279" t="s">
        <v>29</v>
      </c>
      <c r="J21" s="282">
        <v>1.04</v>
      </c>
      <c r="K21" s="280">
        <f t="shared" si="0"/>
        <v>1473.52</v>
      </c>
      <c r="L21" s="3"/>
      <c r="M21" s="3"/>
      <c r="N21" s="3"/>
      <c r="O21" s="3"/>
      <c r="P21" s="3"/>
      <c r="Q21" s="3"/>
      <c r="R21" s="3"/>
      <c r="S21" s="3"/>
      <c r="T21" s="3"/>
      <c r="U21" s="3"/>
      <c r="V21" s="3"/>
      <c r="W21" s="3"/>
      <c r="X21" s="3"/>
      <c r="Y21" s="3"/>
      <c r="Z21" s="3"/>
      <c r="AA21" s="3"/>
    </row>
    <row r="22" spans="1:27" ht="12.75" customHeight="1" x14ac:dyDescent="0.2">
      <c r="A22" s="281" t="s">
        <v>67</v>
      </c>
      <c r="B22" s="279" t="s">
        <v>29</v>
      </c>
      <c r="C22" s="282" t="s">
        <v>29</v>
      </c>
      <c r="D22" s="282">
        <v>324.11</v>
      </c>
      <c r="E22" s="279">
        <v>849.37</v>
      </c>
      <c r="F22" s="282">
        <v>1084.23</v>
      </c>
      <c r="G22" s="282">
        <v>261.49</v>
      </c>
      <c r="H22" s="279">
        <v>578.57000000000005</v>
      </c>
      <c r="I22" s="279">
        <v>144.91</v>
      </c>
      <c r="J22" s="54">
        <v>81.2</v>
      </c>
      <c r="K22" s="280">
        <f t="shared" si="0"/>
        <v>3323.8799999999997</v>
      </c>
      <c r="L22" s="41"/>
      <c r="M22" s="3"/>
      <c r="N22" s="3"/>
      <c r="O22" s="3"/>
      <c r="P22" s="3"/>
      <c r="Q22" s="3"/>
      <c r="R22" s="3"/>
      <c r="S22" s="3"/>
      <c r="T22" s="3"/>
      <c r="U22" s="3"/>
      <c r="V22" s="3"/>
      <c r="W22" s="3"/>
      <c r="X22" s="3"/>
      <c r="Y22" s="3"/>
      <c r="Z22" s="3"/>
      <c r="AA22" s="3"/>
    </row>
    <row r="23" spans="1:27" ht="12.75" customHeight="1" x14ac:dyDescent="0.2">
      <c r="A23" s="281" t="s">
        <v>68</v>
      </c>
      <c r="B23" s="279">
        <v>144.19999999999999</v>
      </c>
      <c r="C23" s="282">
        <v>163.88</v>
      </c>
      <c r="D23" s="282">
        <v>980.51</v>
      </c>
      <c r="E23" s="279">
        <v>152.54</v>
      </c>
      <c r="F23" s="282">
        <v>1065.94</v>
      </c>
      <c r="G23" s="282">
        <v>88.48</v>
      </c>
      <c r="H23" s="279">
        <v>195.84</v>
      </c>
      <c r="I23" s="279">
        <v>188.76</v>
      </c>
      <c r="J23" s="282">
        <v>192.11</v>
      </c>
      <c r="K23" s="280">
        <f t="shared" si="0"/>
        <v>3172.2599999999998</v>
      </c>
      <c r="L23" s="3"/>
      <c r="M23" s="3"/>
      <c r="N23" s="3"/>
      <c r="O23" s="3"/>
      <c r="P23" s="3"/>
      <c r="Q23" s="3"/>
      <c r="R23" s="3"/>
      <c r="S23" s="3"/>
      <c r="T23" s="3"/>
      <c r="U23" s="3"/>
      <c r="V23" s="3"/>
      <c r="W23" s="3"/>
      <c r="X23" s="3"/>
      <c r="Y23" s="3"/>
      <c r="Z23" s="3"/>
      <c r="AA23" s="3"/>
    </row>
    <row r="24" spans="1:27" ht="12.75" customHeight="1" x14ac:dyDescent="0.2">
      <c r="A24" s="278" t="s">
        <v>20</v>
      </c>
      <c r="B24" s="279" t="s">
        <v>29</v>
      </c>
      <c r="C24" s="282" t="s">
        <v>29</v>
      </c>
      <c r="D24" s="282">
        <v>203.61</v>
      </c>
      <c r="E24" s="279">
        <v>543.48</v>
      </c>
      <c r="F24" s="282">
        <v>440.73</v>
      </c>
      <c r="G24" s="282">
        <v>245.68</v>
      </c>
      <c r="H24" s="279">
        <v>282.22000000000003</v>
      </c>
      <c r="I24" s="279" t="s">
        <v>29</v>
      </c>
      <c r="J24" s="282">
        <v>37.47</v>
      </c>
      <c r="K24" s="280">
        <f t="shared" si="0"/>
        <v>1753.1900000000003</v>
      </c>
      <c r="L24" s="3"/>
      <c r="M24" s="3"/>
      <c r="N24" s="3"/>
      <c r="O24" s="3" t="s">
        <v>0</v>
      </c>
      <c r="P24" s="3"/>
      <c r="Q24" s="3"/>
      <c r="R24" s="3"/>
      <c r="S24" s="3"/>
      <c r="T24" s="3"/>
      <c r="U24" s="3"/>
      <c r="V24" s="3"/>
      <c r="W24" s="3"/>
      <c r="X24" s="3"/>
      <c r="Y24" s="3"/>
      <c r="Z24" s="3"/>
      <c r="AA24" s="3"/>
    </row>
    <row r="25" spans="1:27" ht="12.75" customHeight="1" x14ac:dyDescent="0.2">
      <c r="A25" s="278" t="s">
        <v>7</v>
      </c>
      <c r="B25" s="279" t="s">
        <v>29</v>
      </c>
      <c r="C25" s="282">
        <v>46.6</v>
      </c>
      <c r="D25" s="282">
        <v>61.77</v>
      </c>
      <c r="E25" s="279">
        <v>72.2</v>
      </c>
      <c r="F25" s="282">
        <v>385.29</v>
      </c>
      <c r="G25" s="282">
        <v>1422.02</v>
      </c>
      <c r="H25" s="279">
        <v>1246.3800000000001</v>
      </c>
      <c r="I25" s="279">
        <v>23.46</v>
      </c>
      <c r="J25" s="282">
        <v>6.3</v>
      </c>
      <c r="K25" s="280">
        <f t="shared" si="0"/>
        <v>3264.0200000000004</v>
      </c>
      <c r="L25" s="3"/>
      <c r="M25" s="3"/>
      <c r="N25" s="3"/>
      <c r="O25" s="3"/>
      <c r="P25" s="3"/>
      <c r="Q25" s="3"/>
      <c r="R25" s="3"/>
      <c r="S25" s="3"/>
      <c r="T25" s="3"/>
      <c r="U25" s="3"/>
      <c r="V25" s="3"/>
      <c r="W25" s="3"/>
      <c r="X25" s="3"/>
      <c r="Y25" s="3"/>
      <c r="Z25" s="3"/>
      <c r="AA25" s="3"/>
    </row>
    <row r="26" spans="1:27" ht="12.75" customHeight="1" x14ac:dyDescent="0.2">
      <c r="A26" s="281" t="s">
        <v>16</v>
      </c>
      <c r="B26" s="279">
        <v>715.4</v>
      </c>
      <c r="C26" s="282">
        <v>185.34</v>
      </c>
      <c r="D26" s="282">
        <v>270.61</v>
      </c>
      <c r="E26" s="279">
        <v>659.11</v>
      </c>
      <c r="F26" s="282">
        <v>1187.44</v>
      </c>
      <c r="G26" s="282">
        <v>795.16</v>
      </c>
      <c r="H26" s="279">
        <v>775.87</v>
      </c>
      <c r="I26" s="279">
        <v>402.88</v>
      </c>
      <c r="J26" s="282">
        <v>173.19</v>
      </c>
      <c r="K26" s="280">
        <f t="shared" si="0"/>
        <v>5165</v>
      </c>
      <c r="L26" s="3"/>
      <c r="M26" s="3"/>
      <c r="N26" s="3"/>
      <c r="O26" s="3"/>
      <c r="P26" s="3"/>
      <c r="Q26" s="3"/>
      <c r="R26" s="3"/>
      <c r="S26" s="3"/>
      <c r="T26" s="3"/>
      <c r="U26" s="3"/>
      <c r="V26" s="3"/>
      <c r="W26" s="3"/>
      <c r="X26" s="3"/>
      <c r="Y26" s="3"/>
      <c r="Z26" s="3"/>
      <c r="AA26" s="3"/>
    </row>
    <row r="27" spans="1:27" ht="12.75" customHeight="1" x14ac:dyDescent="0.2">
      <c r="A27" s="278" t="s">
        <v>8</v>
      </c>
      <c r="B27" s="279" t="s">
        <v>29</v>
      </c>
      <c r="C27" s="282" t="s">
        <v>29</v>
      </c>
      <c r="D27" s="282">
        <v>409</v>
      </c>
      <c r="E27" s="279">
        <v>681.17</v>
      </c>
      <c r="F27" s="282">
        <v>960.37</v>
      </c>
      <c r="G27" s="282">
        <v>72.900000000000006</v>
      </c>
      <c r="H27" s="279">
        <v>68.400000000000006</v>
      </c>
      <c r="I27" s="279">
        <v>1020.13</v>
      </c>
      <c r="J27" s="282">
        <v>539.39</v>
      </c>
      <c r="K27" s="280">
        <f t="shared" si="0"/>
        <v>3751.36</v>
      </c>
      <c r="L27" s="3"/>
      <c r="M27" s="3"/>
      <c r="N27" s="3"/>
      <c r="O27" s="3"/>
      <c r="P27" s="3"/>
      <c r="Q27" s="3"/>
      <c r="R27" s="3"/>
      <c r="S27" s="3"/>
      <c r="T27" s="3"/>
      <c r="U27" s="3"/>
      <c r="V27" s="3"/>
      <c r="W27" s="3"/>
      <c r="X27" s="3"/>
      <c r="Y27" s="3"/>
      <c r="Z27" s="3"/>
      <c r="AA27" s="3"/>
    </row>
    <row r="28" spans="1:27" ht="12.75" customHeight="1" x14ac:dyDescent="0.2">
      <c r="A28" s="281" t="s">
        <v>230</v>
      </c>
      <c r="B28" s="279">
        <v>110.11</v>
      </c>
      <c r="C28" s="282">
        <v>2.74</v>
      </c>
      <c r="D28" s="282">
        <v>138.1</v>
      </c>
      <c r="E28" s="279">
        <v>193.63</v>
      </c>
      <c r="F28" s="282">
        <v>383.39</v>
      </c>
      <c r="G28" s="282">
        <v>79.900000000000006</v>
      </c>
      <c r="H28" s="279">
        <v>52.05</v>
      </c>
      <c r="I28" s="279">
        <v>14.76</v>
      </c>
      <c r="J28" s="282">
        <v>21.57</v>
      </c>
      <c r="K28" s="280">
        <f t="shared" si="0"/>
        <v>996.25</v>
      </c>
      <c r="L28" s="3"/>
      <c r="M28" s="3"/>
      <c r="N28" s="3"/>
      <c r="O28" s="3"/>
      <c r="P28" s="3"/>
      <c r="Q28" s="3"/>
      <c r="R28" s="3"/>
      <c r="S28" s="3"/>
      <c r="T28" s="3"/>
      <c r="U28" s="3"/>
      <c r="V28" s="3"/>
      <c r="W28" s="3"/>
      <c r="X28" s="3"/>
      <c r="Y28" s="3"/>
      <c r="Z28" s="3"/>
      <c r="AA28" s="3"/>
    </row>
    <row r="29" spans="1:27" ht="13.5" customHeight="1" x14ac:dyDescent="0.2">
      <c r="A29" s="283" t="s">
        <v>15</v>
      </c>
      <c r="B29" s="279" t="s">
        <v>29</v>
      </c>
      <c r="C29" s="282" t="s">
        <v>29</v>
      </c>
      <c r="D29" s="282">
        <v>167.85</v>
      </c>
      <c r="E29" s="279">
        <v>60</v>
      </c>
      <c r="F29" s="282">
        <v>2906.3</v>
      </c>
      <c r="G29" s="282">
        <v>1775.26</v>
      </c>
      <c r="H29" s="279">
        <v>921.35</v>
      </c>
      <c r="I29" s="279">
        <v>35.25</v>
      </c>
      <c r="J29" s="282">
        <v>12.31</v>
      </c>
      <c r="K29" s="280">
        <f t="shared" si="0"/>
        <v>5878.3200000000006</v>
      </c>
      <c r="L29" s="3"/>
      <c r="M29" s="3"/>
      <c r="N29" s="3"/>
      <c r="O29" s="3"/>
      <c r="P29" s="3"/>
      <c r="Q29" s="3"/>
      <c r="R29" s="3"/>
      <c r="S29" s="3"/>
      <c r="T29" s="3"/>
      <c r="U29" s="3"/>
      <c r="V29" s="3"/>
      <c r="W29" s="3"/>
      <c r="X29" s="3"/>
      <c r="Y29" s="3"/>
      <c r="Z29" s="3"/>
      <c r="AA29" s="3"/>
    </row>
    <row r="30" spans="1:27" ht="12.75" customHeight="1" x14ac:dyDescent="0.2">
      <c r="A30" s="281" t="s">
        <v>28</v>
      </c>
      <c r="B30" s="279">
        <v>137.4</v>
      </c>
      <c r="C30" s="282">
        <v>163.69999999999999</v>
      </c>
      <c r="D30" s="282">
        <v>671.93</v>
      </c>
      <c r="E30" s="279">
        <v>83.47</v>
      </c>
      <c r="F30" s="282">
        <v>3014.95</v>
      </c>
      <c r="G30" s="282">
        <v>240.76</v>
      </c>
      <c r="H30" s="279">
        <v>483.6</v>
      </c>
      <c r="I30" s="279">
        <v>626.9</v>
      </c>
      <c r="J30" s="282">
        <v>602.33000000000004</v>
      </c>
      <c r="K30" s="280">
        <f t="shared" si="0"/>
        <v>6025.04</v>
      </c>
      <c r="L30" s="3"/>
      <c r="M30" s="3"/>
      <c r="N30" s="3"/>
      <c r="O30" s="3"/>
      <c r="P30" s="3"/>
      <c r="Q30" s="3"/>
      <c r="R30" s="3"/>
      <c r="S30" s="3"/>
      <c r="T30" s="3"/>
      <c r="U30" s="3"/>
      <c r="V30" s="3"/>
      <c r="W30" s="3"/>
      <c r="X30" s="3"/>
      <c r="Y30" s="3"/>
      <c r="Z30" s="3"/>
      <c r="AA30" s="3"/>
    </row>
    <row r="31" spans="1:27" ht="15" customHeight="1" x14ac:dyDescent="0.2">
      <c r="A31" s="284" t="s">
        <v>12</v>
      </c>
      <c r="B31" s="285">
        <f t="shared" ref="B31:K31" si="1">SUM(B6:B30)</f>
        <v>2771.4300000000003</v>
      </c>
      <c r="C31" s="285">
        <f t="shared" si="1"/>
        <v>1105.7</v>
      </c>
      <c r="D31" s="285">
        <f t="shared" si="1"/>
        <v>10766.240000000002</v>
      </c>
      <c r="E31" s="285">
        <f t="shared" si="1"/>
        <v>8531.9199999999983</v>
      </c>
      <c r="F31" s="285">
        <f t="shared" si="1"/>
        <v>26853.579999999998</v>
      </c>
      <c r="G31" s="285">
        <f t="shared" si="1"/>
        <v>11695.9</v>
      </c>
      <c r="H31" s="285">
        <f t="shared" si="1"/>
        <v>10384.780000000001</v>
      </c>
      <c r="I31" s="285">
        <f t="shared" si="1"/>
        <v>4742.6099999999997</v>
      </c>
      <c r="J31" s="285">
        <f t="shared" si="1"/>
        <v>3424.77</v>
      </c>
      <c r="K31" s="286">
        <f t="shared" si="1"/>
        <v>80276.930000000008</v>
      </c>
      <c r="L31" s="3"/>
      <c r="M31" s="3"/>
      <c r="N31" s="3"/>
      <c r="O31" s="3"/>
      <c r="P31" s="3"/>
      <c r="Q31" s="3"/>
      <c r="R31" s="3"/>
      <c r="S31" s="3"/>
      <c r="T31" s="3"/>
      <c r="U31" s="3"/>
      <c r="V31" s="3"/>
      <c r="W31" s="3"/>
      <c r="X31" s="3"/>
      <c r="Y31" s="3"/>
      <c r="Z31" s="3"/>
      <c r="AA31" s="3"/>
    </row>
    <row r="32" spans="1:27" ht="12.75" customHeight="1" x14ac:dyDescent="0.2">
      <c r="A32" s="90" t="s">
        <v>522</v>
      </c>
      <c r="B32" s="85"/>
      <c r="C32" s="139"/>
      <c r="D32" s="139"/>
      <c r="E32" s="139"/>
      <c r="F32" s="139"/>
      <c r="G32" s="139"/>
      <c r="H32" s="139"/>
      <c r="I32" s="139"/>
      <c r="J32" s="139"/>
      <c r="K32" s="139"/>
      <c r="L32" s="3"/>
      <c r="M32" s="3"/>
      <c r="N32" s="3"/>
      <c r="O32" s="3"/>
      <c r="P32" s="3"/>
      <c r="Q32" s="3"/>
      <c r="R32" s="3"/>
      <c r="S32" s="3"/>
      <c r="T32" s="3"/>
      <c r="U32" s="3"/>
      <c r="V32" s="3"/>
      <c r="W32" s="3"/>
      <c r="X32" s="3"/>
      <c r="Y32" s="3"/>
      <c r="Z32" s="3"/>
      <c r="AA32" s="3"/>
    </row>
    <row r="33" spans="1:27" ht="12.75" customHeight="1" x14ac:dyDescent="0.2">
      <c r="A33" s="90" t="s">
        <v>65</v>
      </c>
      <c r="B33" s="86"/>
      <c r="C33" s="139"/>
      <c r="D33" s="139"/>
      <c r="E33" s="139"/>
      <c r="F33" s="139"/>
      <c r="G33" s="139"/>
      <c r="H33" s="139"/>
      <c r="I33" s="139"/>
      <c r="J33" s="139"/>
      <c r="K33" s="139"/>
      <c r="L33" s="3"/>
      <c r="M33" s="3"/>
      <c r="N33" s="3"/>
      <c r="O33" s="3"/>
      <c r="P33" s="3"/>
      <c r="Q33" s="3"/>
      <c r="R33" s="3"/>
      <c r="S33" s="3"/>
      <c r="T33" s="3"/>
      <c r="U33" s="3"/>
      <c r="V33" s="3"/>
      <c r="W33" s="3"/>
      <c r="X33" s="3"/>
      <c r="Y33" s="3"/>
      <c r="Z33" s="3"/>
      <c r="AA33" s="3"/>
    </row>
    <row r="34" spans="1:27" ht="12.75" customHeight="1" x14ac:dyDescent="0.2">
      <c r="A34" s="3"/>
      <c r="B34" s="3"/>
      <c r="C34" s="3"/>
      <c r="D34" s="3"/>
      <c r="E34" s="3"/>
      <c r="F34" s="3"/>
      <c r="G34" s="3"/>
      <c r="H34" s="42"/>
      <c r="I34" s="3"/>
      <c r="J34" s="43"/>
      <c r="K34" s="3"/>
      <c r="L34" s="3"/>
      <c r="M34" s="3"/>
      <c r="N34" s="3"/>
      <c r="O34" s="3"/>
      <c r="P34" s="3"/>
      <c r="Q34" s="3"/>
      <c r="R34" s="3"/>
      <c r="S34" s="3"/>
      <c r="T34" s="3"/>
      <c r="U34" s="3"/>
      <c r="V34" s="3"/>
      <c r="W34" s="3"/>
      <c r="X34" s="3"/>
      <c r="Y34" s="3"/>
      <c r="Z34" s="3"/>
      <c r="AA34" s="3"/>
    </row>
    <row r="35" spans="1:27" ht="12.75" customHeight="1" x14ac:dyDescent="0.2">
      <c r="A35" s="3"/>
      <c r="B35" s="3"/>
      <c r="C35" s="3"/>
      <c r="D35" s="3"/>
      <c r="E35" s="3"/>
      <c r="F35" s="3"/>
      <c r="G35" s="3"/>
      <c r="H35" s="42"/>
      <c r="I35" s="3"/>
      <c r="J35" s="43"/>
      <c r="K35" s="3"/>
      <c r="L35" s="3"/>
      <c r="M35" s="3"/>
      <c r="N35" s="3"/>
      <c r="O35" s="3"/>
      <c r="P35" s="3"/>
      <c r="Q35" s="3"/>
      <c r="R35" s="3"/>
      <c r="S35" s="3"/>
      <c r="T35" s="3"/>
      <c r="U35" s="3"/>
      <c r="V35" s="3"/>
      <c r="W35" s="3"/>
      <c r="X35" s="3"/>
      <c r="Y35" s="3"/>
      <c r="Z35" s="3"/>
      <c r="AA35" s="3"/>
    </row>
    <row r="36" spans="1:27" ht="12.75" customHeight="1" x14ac:dyDescent="0.2">
      <c r="A36" s="3"/>
      <c r="B36" s="3"/>
      <c r="C36" s="3"/>
      <c r="D36" s="3"/>
      <c r="E36" s="3"/>
      <c r="F36" s="3"/>
      <c r="G36" s="3"/>
      <c r="H36" s="42"/>
      <c r="I36" s="3"/>
      <c r="J36" s="43"/>
      <c r="K36" s="3"/>
      <c r="L36" s="3"/>
      <c r="M36" s="3"/>
      <c r="N36" s="3"/>
      <c r="O36" s="3"/>
      <c r="P36" s="3"/>
      <c r="Q36" s="3"/>
      <c r="R36" s="3"/>
      <c r="S36" s="3"/>
      <c r="T36" s="3"/>
      <c r="U36" s="3"/>
      <c r="V36" s="3"/>
      <c r="W36" s="3"/>
      <c r="X36" s="3"/>
      <c r="Y36" s="3"/>
      <c r="Z36" s="3"/>
      <c r="AA36" s="3"/>
    </row>
    <row r="37" spans="1:27" ht="12.75" customHeight="1" x14ac:dyDescent="0.2">
      <c r="A37" s="3"/>
      <c r="B37" s="3"/>
      <c r="C37" s="3"/>
      <c r="D37" s="3"/>
      <c r="E37" s="3"/>
      <c r="F37" s="3"/>
      <c r="G37" s="3"/>
      <c r="H37" s="42"/>
      <c r="I37" s="3"/>
      <c r="J37" s="43"/>
      <c r="K37" s="3"/>
      <c r="L37" s="3"/>
      <c r="M37" s="3"/>
      <c r="N37" s="3"/>
      <c r="O37" s="3"/>
      <c r="P37" s="3"/>
      <c r="Q37" s="3"/>
      <c r="R37" s="3"/>
      <c r="S37" s="3"/>
      <c r="T37" s="3"/>
      <c r="U37" s="3"/>
      <c r="V37" s="3"/>
      <c r="W37" s="3"/>
      <c r="X37" s="3"/>
      <c r="Y37" s="3"/>
      <c r="Z37" s="3"/>
      <c r="AA37" s="3"/>
    </row>
    <row r="38" spans="1:27" ht="12.75" customHeight="1" x14ac:dyDescent="0.2">
      <c r="A38" s="3"/>
      <c r="B38" s="3"/>
      <c r="C38" s="3"/>
      <c r="D38" s="3"/>
      <c r="E38" s="3"/>
      <c r="F38" s="3"/>
      <c r="G38" s="3"/>
      <c r="H38" s="42"/>
      <c r="I38" s="3"/>
      <c r="J38" s="43"/>
      <c r="K38" s="3"/>
      <c r="L38" s="3"/>
      <c r="M38" s="3"/>
      <c r="N38" s="3"/>
      <c r="O38" s="3"/>
      <c r="P38" s="3"/>
      <c r="Q38" s="3"/>
      <c r="R38" s="3"/>
      <c r="S38" s="3"/>
      <c r="T38" s="3"/>
      <c r="U38" s="3"/>
      <c r="V38" s="3"/>
      <c r="W38" s="3"/>
      <c r="X38" s="3"/>
      <c r="Y38" s="3"/>
      <c r="Z38" s="3"/>
      <c r="AA38" s="3"/>
    </row>
    <row r="39" spans="1:27" ht="12.75" customHeight="1" x14ac:dyDescent="0.2">
      <c r="A39" s="3"/>
      <c r="B39" s="3"/>
      <c r="C39" s="3"/>
      <c r="D39" s="3"/>
      <c r="E39" s="3"/>
      <c r="F39" s="3"/>
      <c r="G39" s="3"/>
      <c r="H39" s="42"/>
      <c r="I39" s="3"/>
      <c r="J39" s="43"/>
      <c r="K39" s="3"/>
      <c r="L39" s="3"/>
      <c r="M39" s="3"/>
      <c r="N39" s="3"/>
      <c r="O39" s="3"/>
      <c r="P39" s="3"/>
      <c r="Q39" s="3"/>
      <c r="R39" s="3"/>
      <c r="S39" s="3"/>
      <c r="T39" s="3"/>
      <c r="U39" s="3"/>
      <c r="V39" s="3"/>
      <c r="W39" s="3"/>
      <c r="X39" s="3"/>
      <c r="Y39" s="3"/>
      <c r="Z39" s="3"/>
      <c r="AA39" s="3"/>
    </row>
    <row r="40" spans="1:27" ht="12.75" customHeight="1" x14ac:dyDescent="0.2">
      <c r="A40" s="3"/>
      <c r="B40" s="3"/>
      <c r="C40" s="3"/>
      <c r="D40" s="3"/>
      <c r="E40" s="3"/>
      <c r="F40" s="3"/>
      <c r="G40" s="3"/>
      <c r="H40" s="42"/>
      <c r="I40" s="3"/>
      <c r="J40" s="43"/>
      <c r="K40" s="3"/>
      <c r="L40" s="3"/>
      <c r="M40" s="3"/>
      <c r="N40" s="3"/>
      <c r="O40" s="3"/>
      <c r="P40" s="3"/>
      <c r="Q40" s="3"/>
      <c r="R40" s="3"/>
      <c r="S40" s="3"/>
      <c r="T40" s="3"/>
      <c r="U40" s="3"/>
      <c r="V40" s="3"/>
      <c r="W40" s="3"/>
      <c r="X40" s="3"/>
      <c r="Y40" s="3"/>
      <c r="Z40" s="3"/>
      <c r="AA40" s="3"/>
    </row>
    <row r="41" spans="1:27" ht="12.75" customHeight="1" x14ac:dyDescent="0.2">
      <c r="A41" s="3"/>
      <c r="B41" s="3"/>
      <c r="C41" s="3"/>
      <c r="D41" s="3"/>
      <c r="E41" s="3"/>
      <c r="F41" s="3"/>
      <c r="G41" s="3"/>
      <c r="H41" s="42"/>
      <c r="I41" s="3"/>
      <c r="J41" s="43"/>
      <c r="K41" s="3"/>
      <c r="L41" s="3"/>
      <c r="M41" s="3"/>
      <c r="N41" s="3"/>
      <c r="O41" s="3"/>
      <c r="P41" s="3"/>
      <c r="Q41" s="3"/>
      <c r="R41" s="3"/>
      <c r="S41" s="3"/>
      <c r="T41" s="3"/>
      <c r="U41" s="3"/>
      <c r="V41" s="3"/>
      <c r="W41" s="3"/>
      <c r="X41" s="3"/>
      <c r="Y41" s="3"/>
      <c r="Z41" s="3"/>
      <c r="AA41" s="3"/>
    </row>
    <row r="42" spans="1:27" ht="12.75" customHeight="1" x14ac:dyDescent="0.2">
      <c r="A42" s="3"/>
      <c r="B42" s="3"/>
      <c r="C42" s="3"/>
      <c r="D42" s="3"/>
      <c r="E42" s="3"/>
      <c r="F42" s="3"/>
      <c r="G42" s="3"/>
      <c r="H42" s="42"/>
      <c r="I42" s="3"/>
      <c r="J42" s="43"/>
      <c r="K42" s="3"/>
      <c r="L42" s="3"/>
      <c r="M42" s="3"/>
      <c r="N42" s="3"/>
      <c r="O42" s="3"/>
      <c r="P42" s="3"/>
      <c r="Q42" s="3"/>
      <c r="R42" s="3"/>
      <c r="S42" s="3"/>
      <c r="T42" s="3"/>
      <c r="U42" s="3"/>
      <c r="V42" s="3"/>
      <c r="W42" s="3"/>
      <c r="X42" s="3"/>
      <c r="Y42" s="3"/>
      <c r="Z42" s="3"/>
      <c r="AA42" s="3"/>
    </row>
    <row r="43" spans="1:27" ht="12.75" customHeight="1" x14ac:dyDescent="0.2">
      <c r="A43" s="3"/>
      <c r="B43" s="3"/>
      <c r="C43" s="3"/>
      <c r="D43" s="3"/>
      <c r="E43" s="3"/>
      <c r="F43" s="3"/>
      <c r="G43" s="3"/>
      <c r="H43" s="42"/>
      <c r="I43" s="3"/>
      <c r="J43" s="43"/>
      <c r="K43" s="3"/>
      <c r="L43" s="3"/>
      <c r="M43" s="3"/>
      <c r="N43" s="3"/>
      <c r="O43" s="3"/>
      <c r="P43" s="3"/>
      <c r="Q43" s="3"/>
      <c r="R43" s="3"/>
      <c r="S43" s="3"/>
      <c r="T43" s="3"/>
      <c r="U43" s="3"/>
      <c r="V43" s="3"/>
      <c r="W43" s="3"/>
      <c r="X43" s="3"/>
      <c r="Y43" s="3"/>
      <c r="Z43" s="3"/>
      <c r="AA43" s="3"/>
    </row>
    <row r="44" spans="1:27" ht="12.75" customHeight="1" x14ac:dyDescent="0.2">
      <c r="A44" s="3"/>
      <c r="B44" s="3"/>
      <c r="C44" s="3"/>
      <c r="D44" s="3"/>
      <c r="E44" s="3"/>
      <c r="F44" s="3"/>
      <c r="G44" s="3"/>
      <c r="H44" s="42"/>
      <c r="I44" s="3"/>
      <c r="J44" s="43"/>
      <c r="K44" s="3"/>
      <c r="L44" s="3"/>
      <c r="M44" s="3"/>
      <c r="N44" s="3"/>
      <c r="O44" s="3"/>
      <c r="P44" s="3"/>
      <c r="Q44" s="3"/>
      <c r="R44" s="3"/>
      <c r="S44" s="3"/>
      <c r="T44" s="3"/>
      <c r="U44" s="3"/>
      <c r="V44" s="3"/>
      <c r="W44" s="3"/>
      <c r="X44" s="3"/>
      <c r="Y44" s="3"/>
      <c r="Z44" s="3"/>
      <c r="AA44" s="3"/>
    </row>
    <row r="45" spans="1:27" ht="12.75" customHeight="1" x14ac:dyDescent="0.2">
      <c r="A45" s="3"/>
      <c r="B45" s="3"/>
      <c r="C45" s="3"/>
      <c r="D45" s="3"/>
      <c r="E45" s="3"/>
      <c r="F45" s="3"/>
      <c r="G45" s="3"/>
      <c r="H45" s="42"/>
      <c r="I45" s="3"/>
      <c r="J45" s="43"/>
      <c r="K45" s="3"/>
      <c r="L45" s="3"/>
      <c r="M45" s="3"/>
      <c r="N45" s="3"/>
      <c r="O45" s="3"/>
      <c r="P45" s="3"/>
      <c r="Q45" s="3"/>
      <c r="R45" s="3"/>
      <c r="S45" s="3"/>
      <c r="T45" s="3"/>
      <c r="U45" s="3"/>
      <c r="V45" s="3"/>
      <c r="W45" s="3"/>
      <c r="X45" s="3"/>
      <c r="Y45" s="3"/>
      <c r="Z45" s="3"/>
      <c r="AA45" s="3"/>
    </row>
    <row r="46" spans="1:27" ht="12.75" customHeight="1" x14ac:dyDescent="0.2">
      <c r="A46" s="3"/>
      <c r="B46" s="3"/>
      <c r="C46" s="3"/>
      <c r="D46" s="3"/>
      <c r="E46" s="3"/>
      <c r="F46" s="3"/>
      <c r="G46" s="3"/>
      <c r="H46" s="42"/>
      <c r="I46" s="3"/>
      <c r="J46" s="43"/>
      <c r="K46" s="3"/>
      <c r="L46" s="3"/>
      <c r="M46" s="3"/>
      <c r="N46" s="3"/>
      <c r="O46" s="3"/>
      <c r="P46" s="3"/>
      <c r="Q46" s="3"/>
      <c r="R46" s="3"/>
      <c r="S46" s="3"/>
      <c r="T46" s="3"/>
      <c r="U46" s="3"/>
      <c r="V46" s="3"/>
      <c r="W46" s="3"/>
      <c r="X46" s="3"/>
      <c r="Y46" s="3"/>
      <c r="Z46" s="3"/>
      <c r="AA46" s="3"/>
    </row>
    <row r="47" spans="1:27" ht="12.75" customHeight="1" x14ac:dyDescent="0.2">
      <c r="A47" s="3"/>
      <c r="B47" s="3"/>
      <c r="C47" s="3"/>
      <c r="D47" s="3"/>
      <c r="E47" s="3"/>
      <c r="F47" s="3"/>
      <c r="G47" s="3"/>
      <c r="H47" s="42"/>
      <c r="I47" s="3"/>
      <c r="J47" s="43"/>
      <c r="K47" s="3"/>
      <c r="L47" s="3"/>
      <c r="M47" s="3"/>
      <c r="N47" s="3"/>
      <c r="O47" s="3"/>
      <c r="P47" s="3"/>
      <c r="Q47" s="3"/>
      <c r="R47" s="3"/>
      <c r="S47" s="3"/>
      <c r="T47" s="3"/>
      <c r="U47" s="3"/>
      <c r="V47" s="3"/>
      <c r="W47" s="3"/>
      <c r="X47" s="3"/>
      <c r="Y47" s="3"/>
      <c r="Z47" s="3"/>
      <c r="AA47" s="3"/>
    </row>
    <row r="48" spans="1:27" ht="12.75" customHeight="1" x14ac:dyDescent="0.2">
      <c r="A48" s="3"/>
      <c r="B48" s="3"/>
      <c r="C48" s="3"/>
      <c r="D48" s="3"/>
      <c r="E48" s="3"/>
      <c r="F48" s="3"/>
      <c r="G48" s="3"/>
      <c r="H48" s="42"/>
      <c r="I48" s="3"/>
      <c r="J48" s="43"/>
      <c r="K48" s="3"/>
      <c r="L48" s="3"/>
      <c r="M48" s="3"/>
      <c r="N48" s="3"/>
      <c r="O48" s="3"/>
      <c r="P48" s="3"/>
      <c r="Q48" s="3"/>
      <c r="R48" s="3"/>
      <c r="S48" s="3"/>
      <c r="T48" s="3"/>
      <c r="U48" s="3"/>
      <c r="V48" s="3"/>
      <c r="W48" s="3"/>
      <c r="X48" s="3"/>
      <c r="Y48" s="3"/>
      <c r="Z48" s="3"/>
      <c r="AA48" s="3"/>
    </row>
    <row r="49" spans="1:27" ht="12.75" customHeight="1" x14ac:dyDescent="0.2">
      <c r="A49" s="3"/>
      <c r="B49" s="3"/>
      <c r="C49" s="3"/>
      <c r="D49" s="3"/>
      <c r="E49" s="3"/>
      <c r="F49" s="3"/>
      <c r="G49" s="3"/>
      <c r="H49" s="42"/>
      <c r="I49" s="3"/>
      <c r="J49" s="43"/>
      <c r="K49" s="3"/>
      <c r="L49" s="3"/>
      <c r="M49" s="3"/>
      <c r="N49" s="3"/>
      <c r="O49" s="3"/>
      <c r="P49" s="3"/>
      <c r="Q49" s="3"/>
      <c r="R49" s="3"/>
      <c r="S49" s="3"/>
      <c r="T49" s="3"/>
      <c r="U49" s="3"/>
      <c r="V49" s="3"/>
      <c r="W49" s="3"/>
      <c r="X49" s="3"/>
      <c r="Y49" s="3"/>
      <c r="Z49" s="3"/>
      <c r="AA49" s="3"/>
    </row>
    <row r="50" spans="1:27" ht="12.75" customHeight="1" x14ac:dyDescent="0.2">
      <c r="A50" s="3"/>
      <c r="B50" s="3"/>
      <c r="C50" s="3"/>
      <c r="D50" s="3"/>
      <c r="E50" s="3"/>
      <c r="F50" s="3"/>
      <c r="G50" s="3"/>
      <c r="H50" s="42"/>
      <c r="I50" s="3"/>
      <c r="J50" s="43"/>
      <c r="K50" s="3"/>
      <c r="L50" s="3"/>
      <c r="M50" s="3"/>
      <c r="N50" s="3"/>
      <c r="O50" s="3"/>
      <c r="P50" s="3"/>
      <c r="Q50" s="3"/>
      <c r="R50" s="3"/>
      <c r="S50" s="3"/>
      <c r="T50" s="3"/>
      <c r="U50" s="3"/>
      <c r="V50" s="3"/>
      <c r="W50" s="3"/>
      <c r="X50" s="3"/>
      <c r="Y50" s="3"/>
      <c r="Z50" s="3"/>
      <c r="AA50" s="3"/>
    </row>
    <row r="51" spans="1:27" ht="12.75" customHeight="1" x14ac:dyDescent="0.2">
      <c r="A51" s="3"/>
      <c r="B51" s="3"/>
      <c r="C51" s="3"/>
      <c r="D51" s="3"/>
      <c r="E51" s="3"/>
      <c r="F51" s="3"/>
      <c r="G51" s="3"/>
      <c r="H51" s="42"/>
      <c r="I51" s="3"/>
      <c r="J51" s="43"/>
      <c r="K51" s="3"/>
      <c r="L51" s="3"/>
      <c r="M51" s="3"/>
      <c r="N51" s="3"/>
      <c r="O51" s="3"/>
      <c r="P51" s="3"/>
      <c r="Q51" s="3"/>
      <c r="R51" s="3"/>
      <c r="S51" s="3"/>
      <c r="T51" s="3"/>
      <c r="U51" s="3"/>
      <c r="V51" s="3"/>
      <c r="W51" s="3"/>
      <c r="X51" s="3"/>
      <c r="Y51" s="3"/>
      <c r="Z51" s="3"/>
      <c r="AA51" s="3"/>
    </row>
    <row r="52" spans="1:27" ht="12.75" customHeight="1" x14ac:dyDescent="0.2">
      <c r="A52" s="3"/>
      <c r="B52" s="3"/>
      <c r="C52" s="3"/>
      <c r="D52" s="3"/>
      <c r="E52" s="3"/>
      <c r="F52" s="3"/>
      <c r="G52" s="3"/>
      <c r="H52" s="42"/>
      <c r="I52" s="3"/>
      <c r="J52" s="43"/>
      <c r="K52" s="3"/>
      <c r="L52" s="3"/>
      <c r="M52" s="3"/>
      <c r="N52" s="3"/>
      <c r="O52" s="3"/>
      <c r="P52" s="3"/>
      <c r="Q52" s="3"/>
      <c r="R52" s="3"/>
      <c r="S52" s="3"/>
      <c r="T52" s="3"/>
      <c r="U52" s="3"/>
      <c r="V52" s="3"/>
      <c r="W52" s="3"/>
      <c r="X52" s="3"/>
      <c r="Y52" s="3"/>
      <c r="Z52" s="3"/>
      <c r="AA52" s="3"/>
    </row>
    <row r="53" spans="1:27" ht="12.75" customHeight="1" x14ac:dyDescent="0.2">
      <c r="A53" s="3"/>
      <c r="B53" s="3"/>
      <c r="C53" s="3"/>
      <c r="D53" s="3"/>
      <c r="E53" s="3"/>
      <c r="F53" s="3"/>
      <c r="G53" s="3"/>
      <c r="H53" s="42"/>
      <c r="I53" s="3"/>
      <c r="J53" s="43"/>
      <c r="K53" s="3"/>
      <c r="L53" s="3"/>
      <c r="M53" s="3"/>
      <c r="N53" s="3"/>
      <c r="O53" s="3"/>
      <c r="P53" s="3"/>
      <c r="Q53" s="3"/>
      <c r="R53" s="3"/>
      <c r="S53" s="3"/>
      <c r="T53" s="3"/>
      <c r="U53" s="3"/>
      <c r="V53" s="3"/>
      <c r="W53" s="3"/>
      <c r="X53" s="3"/>
      <c r="Y53" s="3"/>
      <c r="Z53" s="3"/>
      <c r="AA53" s="3"/>
    </row>
    <row r="54" spans="1:27" ht="12.75" customHeight="1" x14ac:dyDescent="0.2">
      <c r="A54" s="3"/>
      <c r="B54" s="3"/>
      <c r="C54" s="3"/>
      <c r="D54" s="3"/>
      <c r="E54" s="3"/>
      <c r="F54" s="3"/>
      <c r="G54" s="3"/>
      <c r="H54" s="42"/>
      <c r="I54" s="3"/>
      <c r="J54" s="43"/>
      <c r="K54" s="3"/>
      <c r="L54" s="3"/>
      <c r="M54" s="3"/>
      <c r="N54" s="3"/>
      <c r="O54" s="3"/>
      <c r="P54" s="3"/>
      <c r="Q54" s="3"/>
      <c r="R54" s="3"/>
      <c r="S54" s="3"/>
      <c r="T54" s="3"/>
      <c r="U54" s="3"/>
      <c r="V54" s="3"/>
      <c r="W54" s="3"/>
      <c r="X54" s="3"/>
      <c r="Y54" s="3"/>
      <c r="Z54" s="3"/>
      <c r="AA54" s="3"/>
    </row>
    <row r="55" spans="1:27" ht="12.75" customHeight="1" x14ac:dyDescent="0.2">
      <c r="A55" s="3"/>
      <c r="B55" s="3"/>
      <c r="C55" s="3"/>
      <c r="D55" s="3"/>
      <c r="E55" s="3"/>
      <c r="F55" s="3"/>
      <c r="G55" s="3"/>
      <c r="H55" s="42"/>
      <c r="I55" s="3"/>
      <c r="J55" s="43"/>
      <c r="K55" s="3"/>
      <c r="L55" s="3"/>
      <c r="M55" s="3"/>
      <c r="N55" s="3"/>
      <c r="O55" s="3"/>
      <c r="P55" s="3"/>
      <c r="Q55" s="3"/>
      <c r="R55" s="3"/>
      <c r="S55" s="3"/>
      <c r="T55" s="3"/>
      <c r="U55" s="3"/>
      <c r="V55" s="3"/>
      <c r="W55" s="3"/>
      <c r="X55" s="3"/>
      <c r="Y55" s="3"/>
      <c r="Z55" s="3"/>
      <c r="AA55" s="3"/>
    </row>
    <row r="56" spans="1:27" ht="12.75" customHeight="1" x14ac:dyDescent="0.2">
      <c r="A56" s="3"/>
      <c r="B56" s="3"/>
      <c r="C56" s="3"/>
      <c r="D56" s="3"/>
      <c r="E56" s="3"/>
      <c r="F56" s="3"/>
      <c r="G56" s="3"/>
      <c r="H56" s="42"/>
      <c r="I56" s="3"/>
      <c r="J56" s="43"/>
      <c r="K56" s="3"/>
      <c r="L56" s="3"/>
      <c r="M56" s="3"/>
      <c r="N56" s="3"/>
      <c r="O56" s="3"/>
      <c r="P56" s="3"/>
      <c r="Q56" s="3"/>
      <c r="R56" s="3"/>
      <c r="S56" s="3"/>
      <c r="T56" s="3"/>
      <c r="U56" s="3"/>
      <c r="V56" s="3"/>
      <c r="W56" s="3"/>
      <c r="X56" s="3"/>
      <c r="Y56" s="3"/>
      <c r="Z56" s="3"/>
      <c r="AA56" s="3"/>
    </row>
    <row r="57" spans="1:27" ht="12.75" customHeight="1" x14ac:dyDescent="0.2">
      <c r="A57" s="3"/>
      <c r="B57" s="3"/>
      <c r="C57" s="3"/>
      <c r="D57" s="3"/>
      <c r="E57" s="3"/>
      <c r="F57" s="3"/>
      <c r="G57" s="3"/>
      <c r="H57" s="42"/>
      <c r="I57" s="3"/>
      <c r="J57" s="43"/>
      <c r="K57" s="3"/>
      <c r="L57" s="3"/>
      <c r="M57" s="3"/>
      <c r="N57" s="3"/>
      <c r="O57" s="3"/>
      <c r="P57" s="3"/>
      <c r="Q57" s="3"/>
      <c r="R57" s="3"/>
      <c r="S57" s="3"/>
      <c r="T57" s="3"/>
      <c r="U57" s="3"/>
      <c r="V57" s="3"/>
      <c r="W57" s="3"/>
      <c r="X57" s="3"/>
      <c r="Y57" s="3"/>
      <c r="Z57" s="3"/>
      <c r="AA57" s="3"/>
    </row>
    <row r="58" spans="1:27" ht="12.75" customHeight="1" x14ac:dyDescent="0.2">
      <c r="A58" s="3"/>
      <c r="B58" s="3"/>
      <c r="C58" s="3"/>
      <c r="D58" s="3"/>
      <c r="E58" s="3"/>
      <c r="F58" s="3"/>
      <c r="G58" s="3"/>
      <c r="H58" s="42"/>
      <c r="I58" s="3"/>
      <c r="J58" s="43"/>
      <c r="K58" s="3"/>
      <c r="L58" s="3"/>
      <c r="M58" s="3"/>
      <c r="N58" s="3"/>
      <c r="O58" s="3"/>
      <c r="P58" s="3"/>
      <c r="Q58" s="3"/>
      <c r="R58" s="3"/>
      <c r="S58" s="3"/>
      <c r="T58" s="3"/>
      <c r="U58" s="3"/>
      <c r="V58" s="3"/>
      <c r="W58" s="3"/>
      <c r="X58" s="3"/>
      <c r="Y58" s="3"/>
      <c r="Z58" s="3"/>
      <c r="AA58" s="3"/>
    </row>
    <row r="59" spans="1:27" ht="12.75" customHeight="1" x14ac:dyDescent="0.2">
      <c r="A59" s="3"/>
      <c r="B59" s="3"/>
      <c r="C59" s="3"/>
      <c r="D59" s="3"/>
      <c r="E59" s="3"/>
      <c r="F59" s="3"/>
      <c r="G59" s="3"/>
      <c r="H59" s="42"/>
      <c r="I59" s="3"/>
      <c r="J59" s="43"/>
      <c r="K59" s="3"/>
      <c r="L59" s="3"/>
      <c r="M59" s="3"/>
      <c r="N59" s="3"/>
      <c r="O59" s="3"/>
      <c r="P59" s="3"/>
      <c r="Q59" s="3"/>
      <c r="R59" s="3"/>
      <c r="S59" s="3"/>
      <c r="T59" s="3"/>
      <c r="U59" s="3"/>
      <c r="V59" s="3"/>
      <c r="W59" s="3"/>
      <c r="X59" s="3"/>
      <c r="Y59" s="3"/>
      <c r="Z59" s="3"/>
      <c r="AA59" s="3"/>
    </row>
    <row r="60" spans="1:27" ht="12.75" customHeight="1" x14ac:dyDescent="0.2">
      <c r="A60" s="3"/>
      <c r="B60" s="3"/>
      <c r="C60" s="3"/>
      <c r="D60" s="3"/>
      <c r="E60" s="3"/>
      <c r="F60" s="3"/>
      <c r="G60" s="3"/>
      <c r="H60" s="42"/>
      <c r="I60" s="3"/>
      <c r="J60" s="43"/>
      <c r="K60" s="3"/>
      <c r="L60" s="3"/>
      <c r="M60" s="3"/>
      <c r="N60" s="3"/>
      <c r="O60" s="3"/>
      <c r="P60" s="3"/>
      <c r="Q60" s="3"/>
      <c r="R60" s="3"/>
      <c r="S60" s="3"/>
      <c r="T60" s="3"/>
      <c r="U60" s="3"/>
      <c r="V60" s="3"/>
      <c r="W60" s="3"/>
      <c r="X60" s="3"/>
      <c r="Y60" s="3"/>
      <c r="Z60" s="3"/>
      <c r="AA60" s="3"/>
    </row>
    <row r="61" spans="1:27" ht="12.75" customHeight="1" x14ac:dyDescent="0.2">
      <c r="A61" s="3"/>
      <c r="B61" s="3"/>
      <c r="C61" s="3"/>
      <c r="D61" s="3"/>
      <c r="E61" s="3"/>
      <c r="F61" s="3"/>
      <c r="G61" s="3"/>
      <c r="H61" s="42"/>
      <c r="I61" s="3"/>
      <c r="J61" s="43"/>
      <c r="K61" s="3"/>
      <c r="L61" s="3"/>
      <c r="M61" s="3"/>
      <c r="N61" s="3"/>
      <c r="O61" s="3"/>
      <c r="P61" s="3"/>
      <c r="Q61" s="3"/>
      <c r="R61" s="3"/>
      <c r="S61" s="3"/>
      <c r="T61" s="3"/>
      <c r="U61" s="3"/>
      <c r="V61" s="3"/>
      <c r="W61" s="3"/>
      <c r="X61" s="3"/>
      <c r="Y61" s="3"/>
      <c r="Z61" s="3"/>
      <c r="AA61" s="3"/>
    </row>
    <row r="62" spans="1:27" ht="12.75" customHeight="1" x14ac:dyDescent="0.2">
      <c r="A62" s="3"/>
      <c r="B62" s="3"/>
      <c r="C62" s="3"/>
      <c r="D62" s="3"/>
      <c r="E62" s="3"/>
      <c r="F62" s="3"/>
      <c r="G62" s="3"/>
      <c r="H62" s="42"/>
      <c r="I62" s="3"/>
      <c r="J62" s="43"/>
      <c r="K62" s="3"/>
      <c r="L62" s="3"/>
      <c r="M62" s="3"/>
      <c r="N62" s="3"/>
      <c r="O62" s="3"/>
      <c r="P62" s="3"/>
      <c r="Q62" s="3"/>
      <c r="R62" s="3"/>
      <c r="S62" s="3"/>
      <c r="T62" s="3"/>
      <c r="U62" s="3"/>
      <c r="V62" s="3"/>
      <c r="W62" s="3"/>
      <c r="X62" s="3"/>
      <c r="Y62" s="3"/>
      <c r="Z62" s="3"/>
      <c r="AA62" s="3"/>
    </row>
    <row r="63" spans="1:27" ht="12.75" customHeight="1" x14ac:dyDescent="0.2">
      <c r="A63" s="3"/>
      <c r="B63" s="3"/>
      <c r="C63" s="3"/>
      <c r="D63" s="3"/>
      <c r="E63" s="3"/>
      <c r="F63" s="3"/>
      <c r="G63" s="3"/>
      <c r="H63" s="42"/>
      <c r="I63" s="3"/>
      <c r="J63" s="43"/>
      <c r="K63" s="3"/>
      <c r="L63" s="3"/>
      <c r="M63" s="3"/>
      <c r="N63" s="3"/>
      <c r="O63" s="3"/>
      <c r="P63" s="3"/>
      <c r="Q63" s="3"/>
      <c r="R63" s="3"/>
      <c r="S63" s="3"/>
      <c r="T63" s="3"/>
      <c r="U63" s="3"/>
      <c r="V63" s="3"/>
      <c r="W63" s="3"/>
      <c r="X63" s="3"/>
      <c r="Y63" s="3"/>
      <c r="Z63" s="3"/>
      <c r="AA63" s="3"/>
    </row>
    <row r="64" spans="1:27" ht="12.75" customHeight="1" x14ac:dyDescent="0.2">
      <c r="A64" s="3"/>
      <c r="B64" s="3"/>
      <c r="C64" s="3"/>
      <c r="D64" s="3"/>
      <c r="E64" s="3"/>
      <c r="F64" s="3"/>
      <c r="G64" s="3"/>
      <c r="H64" s="42"/>
      <c r="I64" s="3"/>
      <c r="J64" s="43"/>
      <c r="K64" s="3"/>
      <c r="L64" s="3"/>
      <c r="M64" s="3"/>
      <c r="N64" s="3"/>
      <c r="O64" s="3"/>
      <c r="P64" s="3"/>
      <c r="Q64" s="3"/>
      <c r="R64" s="3"/>
      <c r="S64" s="3"/>
      <c r="T64" s="3"/>
      <c r="U64" s="3"/>
      <c r="V64" s="3"/>
      <c r="W64" s="3"/>
      <c r="X64" s="3"/>
      <c r="Y64" s="3"/>
      <c r="Z64" s="3"/>
      <c r="AA64" s="3"/>
    </row>
    <row r="65" spans="1:27" ht="12.75" customHeight="1" x14ac:dyDescent="0.2">
      <c r="A65" s="3"/>
      <c r="B65" s="3"/>
      <c r="C65" s="3"/>
      <c r="D65" s="3"/>
      <c r="E65" s="3"/>
      <c r="F65" s="3"/>
      <c r="G65" s="3"/>
      <c r="H65" s="42"/>
      <c r="I65" s="3"/>
      <c r="J65" s="43"/>
      <c r="K65" s="3"/>
      <c r="L65" s="3"/>
      <c r="M65" s="3"/>
      <c r="N65" s="3"/>
      <c r="O65" s="3"/>
      <c r="P65" s="3"/>
      <c r="Q65" s="3"/>
      <c r="R65" s="3"/>
      <c r="S65" s="3"/>
      <c r="T65" s="3"/>
      <c r="U65" s="3"/>
      <c r="V65" s="3"/>
      <c r="W65" s="3"/>
      <c r="X65" s="3"/>
      <c r="Y65" s="3"/>
      <c r="Z65" s="3"/>
      <c r="AA65" s="3"/>
    </row>
    <row r="66" spans="1:27" ht="12.75" customHeight="1" x14ac:dyDescent="0.2">
      <c r="A66" s="3"/>
      <c r="B66" s="3"/>
      <c r="C66" s="3"/>
      <c r="D66" s="3"/>
      <c r="E66" s="3"/>
      <c r="F66" s="3"/>
      <c r="G66" s="3"/>
      <c r="H66" s="42"/>
      <c r="I66" s="3"/>
      <c r="J66" s="43"/>
      <c r="K66" s="3"/>
      <c r="L66" s="3"/>
      <c r="M66" s="3"/>
      <c r="N66" s="3"/>
      <c r="O66" s="3"/>
      <c r="P66" s="3"/>
      <c r="Q66" s="3"/>
      <c r="R66" s="3"/>
      <c r="S66" s="3"/>
      <c r="T66" s="3"/>
      <c r="U66" s="3"/>
      <c r="V66" s="3"/>
      <c r="W66" s="3"/>
      <c r="X66" s="3"/>
      <c r="Y66" s="3"/>
      <c r="Z66" s="3"/>
      <c r="AA66" s="3"/>
    </row>
    <row r="67" spans="1:27" ht="12.75" customHeight="1" x14ac:dyDescent="0.2">
      <c r="A67" s="3"/>
      <c r="B67" s="3"/>
      <c r="C67" s="3"/>
      <c r="D67" s="3"/>
      <c r="E67" s="3"/>
      <c r="F67" s="3"/>
      <c r="G67" s="3"/>
      <c r="H67" s="42"/>
      <c r="I67" s="3"/>
      <c r="J67" s="43"/>
      <c r="K67" s="3"/>
      <c r="L67" s="3"/>
      <c r="M67" s="3"/>
      <c r="N67" s="3"/>
      <c r="O67" s="3"/>
      <c r="P67" s="3"/>
      <c r="Q67" s="3"/>
      <c r="R67" s="3"/>
      <c r="S67" s="3"/>
      <c r="T67" s="3"/>
      <c r="U67" s="3"/>
      <c r="V67" s="3"/>
      <c r="W67" s="3"/>
      <c r="X67" s="3"/>
      <c r="Y67" s="3"/>
      <c r="Z67" s="3"/>
      <c r="AA67" s="3"/>
    </row>
    <row r="68" spans="1:27" ht="12.75" customHeight="1" x14ac:dyDescent="0.2">
      <c r="A68" s="3"/>
      <c r="B68" s="3"/>
      <c r="C68" s="3"/>
      <c r="D68" s="3"/>
      <c r="E68" s="3"/>
      <c r="F68" s="3"/>
      <c r="G68" s="3"/>
      <c r="H68" s="42"/>
      <c r="I68" s="3"/>
      <c r="J68" s="43"/>
      <c r="K68" s="3"/>
      <c r="L68" s="3"/>
      <c r="M68" s="3"/>
      <c r="N68" s="3"/>
      <c r="O68" s="3"/>
      <c r="P68" s="3"/>
      <c r="Q68" s="3"/>
      <c r="R68" s="3"/>
      <c r="S68" s="3"/>
      <c r="T68" s="3"/>
      <c r="U68" s="3"/>
      <c r="V68" s="3"/>
      <c r="W68" s="3"/>
      <c r="X68" s="3"/>
      <c r="Y68" s="3"/>
      <c r="Z68" s="3"/>
      <c r="AA68" s="3"/>
    </row>
    <row r="69" spans="1:27" ht="12.75" customHeight="1" x14ac:dyDescent="0.2">
      <c r="A69" s="3"/>
      <c r="B69" s="3"/>
      <c r="C69" s="3"/>
      <c r="D69" s="3"/>
      <c r="E69" s="3"/>
      <c r="F69" s="3"/>
      <c r="G69" s="3"/>
      <c r="H69" s="42"/>
      <c r="I69" s="3"/>
      <c r="J69" s="43"/>
      <c r="K69" s="3"/>
      <c r="L69" s="3"/>
      <c r="M69" s="3"/>
      <c r="N69" s="3"/>
      <c r="O69" s="3"/>
      <c r="P69" s="3"/>
      <c r="Q69" s="3"/>
      <c r="R69" s="3"/>
      <c r="S69" s="3"/>
      <c r="T69" s="3"/>
      <c r="U69" s="3"/>
      <c r="V69" s="3"/>
      <c r="W69" s="3"/>
      <c r="X69" s="3"/>
      <c r="Y69" s="3"/>
      <c r="Z69" s="3"/>
      <c r="AA69" s="3"/>
    </row>
    <row r="70" spans="1:27" ht="12.75" customHeight="1" x14ac:dyDescent="0.2">
      <c r="A70" s="3"/>
      <c r="B70" s="3"/>
      <c r="C70" s="3"/>
      <c r="D70" s="3"/>
      <c r="E70" s="3"/>
      <c r="F70" s="3"/>
      <c r="G70" s="3"/>
      <c r="H70" s="42"/>
      <c r="I70" s="3"/>
      <c r="J70" s="43"/>
      <c r="K70" s="3"/>
      <c r="L70" s="3"/>
      <c r="M70" s="3"/>
      <c r="N70" s="3"/>
      <c r="O70" s="3"/>
      <c r="P70" s="3"/>
      <c r="Q70" s="3"/>
      <c r="R70" s="3"/>
      <c r="S70" s="3"/>
      <c r="T70" s="3"/>
      <c r="U70" s="3"/>
      <c r="V70" s="3"/>
      <c r="W70" s="3"/>
      <c r="X70" s="3"/>
      <c r="Y70" s="3"/>
      <c r="Z70" s="3"/>
      <c r="AA70" s="3"/>
    </row>
    <row r="71" spans="1:27" ht="12.75" customHeight="1" x14ac:dyDescent="0.2">
      <c r="A71" s="3"/>
      <c r="B71" s="3"/>
      <c r="C71" s="3"/>
      <c r="D71" s="3"/>
      <c r="E71" s="3"/>
      <c r="F71" s="3"/>
      <c r="G71" s="3"/>
      <c r="H71" s="42"/>
      <c r="I71" s="3"/>
      <c r="J71" s="43"/>
      <c r="K71" s="3"/>
      <c r="L71" s="3"/>
      <c r="M71" s="3"/>
      <c r="N71" s="3"/>
      <c r="O71" s="3"/>
      <c r="P71" s="3"/>
      <c r="Q71" s="3"/>
      <c r="R71" s="3"/>
      <c r="S71" s="3"/>
      <c r="T71" s="3"/>
      <c r="U71" s="3"/>
      <c r="V71" s="3"/>
      <c r="W71" s="3"/>
      <c r="X71" s="3"/>
      <c r="Y71" s="3"/>
      <c r="Z71" s="3"/>
      <c r="AA71" s="3"/>
    </row>
    <row r="72" spans="1:27" ht="12.75" customHeight="1" x14ac:dyDescent="0.2">
      <c r="A72" s="3"/>
      <c r="B72" s="3"/>
      <c r="C72" s="3"/>
      <c r="D72" s="3"/>
      <c r="E72" s="3"/>
      <c r="F72" s="3"/>
      <c r="G72" s="3"/>
      <c r="H72" s="42"/>
      <c r="I72" s="3"/>
      <c r="J72" s="43"/>
      <c r="K72" s="3"/>
      <c r="L72" s="3"/>
      <c r="M72" s="3"/>
      <c r="N72" s="3"/>
      <c r="O72" s="3"/>
      <c r="P72" s="3"/>
      <c r="Q72" s="3"/>
      <c r="R72" s="3"/>
      <c r="S72" s="3"/>
      <c r="T72" s="3"/>
      <c r="U72" s="3"/>
      <c r="V72" s="3"/>
      <c r="W72" s="3"/>
      <c r="X72" s="3"/>
      <c r="Y72" s="3"/>
      <c r="Z72" s="3"/>
      <c r="AA72" s="3"/>
    </row>
    <row r="73" spans="1:27" ht="12.75" customHeight="1" x14ac:dyDescent="0.2">
      <c r="A73" s="3"/>
      <c r="B73" s="3"/>
      <c r="C73" s="3"/>
      <c r="D73" s="3"/>
      <c r="E73" s="3"/>
      <c r="F73" s="3"/>
      <c r="G73" s="3"/>
      <c r="H73" s="42"/>
      <c r="I73" s="3"/>
      <c r="J73" s="43"/>
      <c r="K73" s="3"/>
      <c r="L73" s="3"/>
      <c r="M73" s="3"/>
      <c r="N73" s="3"/>
      <c r="O73" s="3"/>
      <c r="P73" s="3"/>
      <c r="Q73" s="3"/>
      <c r="R73" s="3"/>
      <c r="S73" s="3"/>
      <c r="T73" s="3"/>
      <c r="U73" s="3"/>
      <c r="V73" s="3"/>
      <c r="W73" s="3"/>
      <c r="X73" s="3"/>
      <c r="Y73" s="3"/>
      <c r="Z73" s="3"/>
      <c r="AA73" s="3"/>
    </row>
    <row r="74" spans="1:27" ht="12.75" customHeight="1" x14ac:dyDescent="0.2">
      <c r="A74" s="3"/>
      <c r="B74" s="3"/>
      <c r="C74" s="3"/>
      <c r="D74" s="3"/>
      <c r="E74" s="3"/>
      <c r="F74" s="3"/>
      <c r="G74" s="3"/>
      <c r="H74" s="42"/>
      <c r="I74" s="3"/>
      <c r="J74" s="43"/>
      <c r="K74" s="3"/>
      <c r="L74" s="3"/>
      <c r="M74" s="3"/>
      <c r="N74" s="3"/>
      <c r="O74" s="3"/>
      <c r="P74" s="3"/>
      <c r="Q74" s="3"/>
      <c r="R74" s="3"/>
      <c r="S74" s="3"/>
      <c r="T74" s="3"/>
      <c r="U74" s="3"/>
      <c r="V74" s="3"/>
      <c r="W74" s="3"/>
      <c r="X74" s="3"/>
      <c r="Y74" s="3"/>
      <c r="Z74" s="3"/>
      <c r="AA74" s="3"/>
    </row>
    <row r="75" spans="1:27" ht="12.75" customHeight="1" x14ac:dyDescent="0.2">
      <c r="A75" s="3"/>
      <c r="B75" s="3"/>
      <c r="C75" s="3"/>
      <c r="D75" s="3"/>
      <c r="E75" s="3"/>
      <c r="F75" s="3"/>
      <c r="G75" s="3"/>
      <c r="H75" s="42"/>
      <c r="I75" s="3"/>
      <c r="J75" s="43"/>
      <c r="K75" s="3"/>
      <c r="L75" s="3"/>
      <c r="M75" s="3"/>
      <c r="N75" s="3"/>
      <c r="O75" s="3"/>
      <c r="P75" s="3"/>
      <c r="Q75" s="3"/>
      <c r="R75" s="3"/>
      <c r="S75" s="3"/>
      <c r="T75" s="3"/>
      <c r="U75" s="3"/>
      <c r="V75" s="3"/>
      <c r="W75" s="3"/>
      <c r="X75" s="3"/>
      <c r="Y75" s="3"/>
      <c r="Z75" s="3"/>
      <c r="AA75" s="3"/>
    </row>
    <row r="76" spans="1:27" ht="12.75" customHeight="1" x14ac:dyDescent="0.2">
      <c r="A76" s="3"/>
      <c r="B76" s="3"/>
      <c r="C76" s="3"/>
      <c r="D76" s="3"/>
      <c r="E76" s="3"/>
      <c r="F76" s="3"/>
      <c r="G76" s="3"/>
      <c r="H76" s="42"/>
      <c r="I76" s="3"/>
      <c r="J76" s="43"/>
      <c r="K76" s="3"/>
      <c r="L76" s="3"/>
      <c r="M76" s="3"/>
      <c r="N76" s="3"/>
      <c r="O76" s="3"/>
      <c r="P76" s="3"/>
      <c r="Q76" s="3"/>
      <c r="R76" s="3"/>
      <c r="S76" s="3"/>
      <c r="T76" s="3"/>
      <c r="U76" s="3"/>
      <c r="V76" s="3"/>
      <c r="W76" s="3"/>
      <c r="X76" s="3"/>
      <c r="Y76" s="3"/>
      <c r="Z76" s="3"/>
      <c r="AA76" s="3"/>
    </row>
    <row r="77" spans="1:27" ht="12.75" customHeight="1" x14ac:dyDescent="0.2">
      <c r="A77" s="3"/>
      <c r="B77" s="3"/>
      <c r="C77" s="3"/>
      <c r="D77" s="3"/>
      <c r="E77" s="3"/>
      <c r="F77" s="3"/>
      <c r="G77" s="3"/>
      <c r="H77" s="42"/>
      <c r="I77" s="3"/>
      <c r="J77" s="43"/>
      <c r="K77" s="3"/>
      <c r="L77" s="3"/>
      <c r="M77" s="3"/>
      <c r="N77" s="3"/>
      <c r="O77" s="3"/>
      <c r="P77" s="3"/>
      <c r="Q77" s="3"/>
      <c r="R77" s="3"/>
      <c r="S77" s="3"/>
      <c r="T77" s="3"/>
      <c r="U77" s="3"/>
      <c r="V77" s="3"/>
      <c r="W77" s="3"/>
      <c r="X77" s="3"/>
      <c r="Y77" s="3"/>
      <c r="Z77" s="3"/>
      <c r="AA77" s="3"/>
    </row>
    <row r="78" spans="1:27" ht="12.75" customHeight="1" x14ac:dyDescent="0.2">
      <c r="A78" s="3"/>
      <c r="B78" s="3"/>
      <c r="C78" s="3"/>
      <c r="D78" s="3"/>
      <c r="E78" s="3"/>
      <c r="F78" s="3"/>
      <c r="G78" s="3"/>
      <c r="H78" s="42"/>
      <c r="I78" s="3"/>
      <c r="J78" s="43"/>
      <c r="K78" s="3"/>
      <c r="L78" s="3"/>
      <c r="M78" s="3"/>
      <c r="N78" s="3"/>
      <c r="O78" s="3"/>
      <c r="P78" s="3"/>
      <c r="Q78" s="3"/>
      <c r="R78" s="3"/>
      <c r="S78" s="3"/>
      <c r="T78" s="3"/>
      <c r="U78" s="3"/>
      <c r="V78" s="3"/>
      <c r="W78" s="3"/>
      <c r="X78" s="3"/>
      <c r="Y78" s="3"/>
      <c r="Z78" s="3"/>
      <c r="AA78" s="3"/>
    </row>
    <row r="79" spans="1:27" ht="12.75" customHeight="1" x14ac:dyDescent="0.2">
      <c r="A79" s="3"/>
      <c r="B79" s="3"/>
      <c r="C79" s="3"/>
      <c r="D79" s="3"/>
      <c r="E79" s="3"/>
      <c r="F79" s="3"/>
      <c r="G79" s="3"/>
      <c r="H79" s="42"/>
      <c r="I79" s="3"/>
      <c r="J79" s="43"/>
      <c r="K79" s="3"/>
      <c r="L79" s="3"/>
      <c r="M79" s="3"/>
      <c r="N79" s="3"/>
      <c r="O79" s="3"/>
      <c r="P79" s="3"/>
      <c r="Q79" s="3"/>
      <c r="R79" s="3"/>
      <c r="S79" s="3"/>
      <c r="T79" s="3"/>
      <c r="U79" s="3"/>
      <c r="V79" s="3"/>
      <c r="W79" s="3"/>
      <c r="X79" s="3"/>
      <c r="Y79" s="3"/>
      <c r="Z79" s="3"/>
      <c r="AA79" s="3"/>
    </row>
    <row r="80" spans="1:27" ht="12.75" customHeight="1" x14ac:dyDescent="0.2">
      <c r="A80" s="3"/>
      <c r="B80" s="3"/>
      <c r="C80" s="3"/>
      <c r="D80" s="3"/>
      <c r="E80" s="3"/>
      <c r="F80" s="3"/>
      <c r="G80" s="3"/>
      <c r="H80" s="42"/>
      <c r="I80" s="3"/>
      <c r="J80" s="43"/>
      <c r="K80" s="3"/>
      <c r="L80" s="3"/>
      <c r="M80" s="3"/>
      <c r="N80" s="3"/>
      <c r="O80" s="3"/>
      <c r="P80" s="3"/>
      <c r="Q80" s="3"/>
      <c r="R80" s="3"/>
      <c r="S80" s="3"/>
      <c r="T80" s="3"/>
      <c r="U80" s="3"/>
      <c r="V80" s="3"/>
      <c r="W80" s="3"/>
      <c r="X80" s="3"/>
      <c r="Y80" s="3"/>
      <c r="Z80" s="3"/>
      <c r="AA80" s="3"/>
    </row>
    <row r="81" spans="1:27" ht="12.75" customHeight="1" x14ac:dyDescent="0.2">
      <c r="A81" s="3"/>
      <c r="B81" s="3"/>
      <c r="C81" s="3"/>
      <c r="D81" s="3"/>
      <c r="E81" s="3"/>
      <c r="F81" s="3"/>
      <c r="G81" s="3"/>
      <c r="H81" s="42"/>
      <c r="I81" s="3"/>
      <c r="J81" s="43"/>
      <c r="K81" s="3"/>
      <c r="L81" s="3"/>
      <c r="M81" s="3"/>
      <c r="N81" s="3"/>
      <c r="O81" s="3"/>
      <c r="P81" s="3"/>
      <c r="Q81" s="3"/>
      <c r="R81" s="3"/>
      <c r="S81" s="3"/>
      <c r="T81" s="3"/>
      <c r="U81" s="3"/>
      <c r="V81" s="3"/>
      <c r="W81" s="3"/>
      <c r="X81" s="3"/>
      <c r="Y81" s="3"/>
      <c r="Z81" s="3"/>
      <c r="AA81" s="3"/>
    </row>
    <row r="82" spans="1:27" ht="12.75" customHeight="1" x14ac:dyDescent="0.2">
      <c r="A82" s="3"/>
      <c r="B82" s="3"/>
      <c r="C82" s="3"/>
      <c r="D82" s="3"/>
      <c r="E82" s="3"/>
      <c r="F82" s="3"/>
      <c r="G82" s="3"/>
      <c r="H82" s="42"/>
      <c r="I82" s="3"/>
      <c r="J82" s="43"/>
      <c r="K82" s="3"/>
      <c r="L82" s="3"/>
      <c r="M82" s="3"/>
      <c r="N82" s="3"/>
      <c r="O82" s="3"/>
      <c r="P82" s="3"/>
      <c r="Q82" s="3"/>
      <c r="R82" s="3"/>
      <c r="S82" s="3"/>
      <c r="T82" s="3"/>
      <c r="U82" s="3"/>
      <c r="V82" s="3"/>
      <c r="W82" s="3"/>
      <c r="X82" s="3"/>
      <c r="Y82" s="3"/>
      <c r="Z82" s="3"/>
      <c r="AA82" s="3"/>
    </row>
    <row r="83" spans="1:27" ht="12.75" customHeight="1" x14ac:dyDescent="0.2">
      <c r="A83" s="3"/>
      <c r="B83" s="3"/>
      <c r="C83" s="3"/>
      <c r="D83" s="3"/>
      <c r="E83" s="3"/>
      <c r="F83" s="3"/>
      <c r="G83" s="3"/>
      <c r="H83" s="42"/>
      <c r="I83" s="3"/>
      <c r="J83" s="43"/>
      <c r="K83" s="3"/>
      <c r="L83" s="3"/>
      <c r="M83" s="3"/>
      <c r="N83" s="3"/>
      <c r="O83" s="3"/>
      <c r="P83" s="3"/>
      <c r="Q83" s="3"/>
      <c r="R83" s="3"/>
      <c r="S83" s="3"/>
      <c r="T83" s="3"/>
      <c r="U83" s="3"/>
      <c r="V83" s="3"/>
      <c r="W83" s="3"/>
      <c r="X83" s="3"/>
      <c r="Y83" s="3"/>
      <c r="Z83" s="3"/>
      <c r="AA83" s="3"/>
    </row>
    <row r="84" spans="1:27" ht="12.75" customHeight="1" x14ac:dyDescent="0.2">
      <c r="A84" s="3"/>
      <c r="B84" s="3"/>
      <c r="C84" s="3"/>
      <c r="D84" s="3"/>
      <c r="E84" s="3"/>
      <c r="F84" s="3"/>
      <c r="G84" s="3"/>
      <c r="H84" s="42"/>
      <c r="I84" s="3"/>
      <c r="J84" s="43"/>
      <c r="K84" s="3"/>
      <c r="L84" s="3"/>
      <c r="M84" s="3"/>
      <c r="N84" s="3"/>
      <c r="O84" s="3"/>
      <c r="P84" s="3"/>
      <c r="Q84" s="3"/>
      <c r="R84" s="3"/>
      <c r="S84" s="3"/>
      <c r="T84" s="3"/>
      <c r="U84" s="3"/>
      <c r="V84" s="3"/>
      <c r="W84" s="3"/>
      <c r="X84" s="3"/>
      <c r="Y84" s="3"/>
      <c r="Z84" s="3"/>
      <c r="AA84" s="3"/>
    </row>
    <row r="85" spans="1:27" ht="12.75" customHeight="1" x14ac:dyDescent="0.2">
      <c r="A85" s="3"/>
      <c r="B85" s="3"/>
      <c r="C85" s="3"/>
      <c r="D85" s="3"/>
      <c r="E85" s="3"/>
      <c r="F85" s="3"/>
      <c r="G85" s="3"/>
      <c r="H85" s="42"/>
      <c r="I85" s="3"/>
      <c r="J85" s="43"/>
      <c r="K85" s="3"/>
      <c r="L85" s="3"/>
      <c r="M85" s="3"/>
      <c r="N85" s="3"/>
      <c r="O85" s="3"/>
      <c r="P85" s="3"/>
      <c r="Q85" s="3"/>
      <c r="R85" s="3"/>
      <c r="S85" s="3"/>
      <c r="T85" s="3"/>
      <c r="U85" s="3"/>
      <c r="V85" s="3"/>
      <c r="W85" s="3"/>
      <c r="X85" s="3"/>
      <c r="Y85" s="3"/>
      <c r="Z85" s="3"/>
      <c r="AA85" s="3"/>
    </row>
    <row r="86" spans="1:27" ht="12.75" customHeight="1" x14ac:dyDescent="0.2">
      <c r="A86" s="3"/>
      <c r="B86" s="3"/>
      <c r="C86" s="3"/>
      <c r="D86" s="3"/>
      <c r="E86" s="3"/>
      <c r="F86" s="3"/>
      <c r="G86" s="3"/>
      <c r="H86" s="42"/>
      <c r="I86" s="3"/>
      <c r="J86" s="43"/>
      <c r="K86" s="3"/>
      <c r="L86" s="3"/>
      <c r="M86" s="3"/>
      <c r="N86" s="3"/>
      <c r="O86" s="3"/>
      <c r="P86" s="3"/>
      <c r="Q86" s="3"/>
      <c r="R86" s="3"/>
      <c r="S86" s="3"/>
      <c r="T86" s="3"/>
      <c r="U86" s="3"/>
      <c r="V86" s="3"/>
      <c r="W86" s="3"/>
      <c r="X86" s="3"/>
      <c r="Y86" s="3"/>
      <c r="Z86" s="3"/>
      <c r="AA86" s="3"/>
    </row>
    <row r="87" spans="1:27" ht="12.75" customHeight="1" x14ac:dyDescent="0.2">
      <c r="A87" s="3"/>
      <c r="B87" s="3"/>
      <c r="C87" s="3"/>
      <c r="D87" s="3"/>
      <c r="E87" s="3"/>
      <c r="F87" s="3"/>
      <c r="G87" s="3"/>
      <c r="H87" s="42"/>
      <c r="I87" s="3"/>
      <c r="J87" s="43"/>
      <c r="K87" s="3"/>
      <c r="L87" s="3"/>
      <c r="M87" s="3"/>
      <c r="N87" s="3"/>
      <c r="O87" s="3"/>
      <c r="P87" s="3"/>
      <c r="Q87" s="3"/>
      <c r="R87" s="3"/>
      <c r="S87" s="3"/>
      <c r="T87" s="3"/>
      <c r="U87" s="3"/>
      <c r="V87" s="3"/>
      <c r="W87" s="3"/>
      <c r="X87" s="3"/>
      <c r="Y87" s="3"/>
      <c r="Z87" s="3"/>
      <c r="AA87" s="3"/>
    </row>
    <row r="88" spans="1:27" ht="12.75" customHeight="1" x14ac:dyDescent="0.2">
      <c r="A88" s="3"/>
      <c r="B88" s="3"/>
      <c r="C88" s="3"/>
      <c r="D88" s="3"/>
      <c r="E88" s="3"/>
      <c r="F88" s="3"/>
      <c r="G88" s="3"/>
      <c r="H88" s="42"/>
      <c r="I88" s="3"/>
      <c r="J88" s="43"/>
      <c r="K88" s="3"/>
      <c r="L88" s="3"/>
      <c r="M88" s="3"/>
      <c r="N88" s="3"/>
      <c r="O88" s="3"/>
      <c r="P88" s="3"/>
      <c r="Q88" s="3"/>
      <c r="R88" s="3"/>
      <c r="S88" s="3"/>
      <c r="T88" s="3"/>
      <c r="U88" s="3"/>
      <c r="V88" s="3"/>
      <c r="W88" s="3"/>
      <c r="X88" s="3"/>
      <c r="Y88" s="3"/>
      <c r="Z88" s="3"/>
      <c r="AA88" s="3"/>
    </row>
    <row r="89" spans="1:27" ht="12.75" customHeight="1" x14ac:dyDescent="0.2">
      <c r="A89" s="3"/>
      <c r="B89" s="3"/>
      <c r="C89" s="3"/>
      <c r="D89" s="3"/>
      <c r="E89" s="3"/>
      <c r="F89" s="3"/>
      <c r="G89" s="3"/>
      <c r="H89" s="42"/>
      <c r="I89" s="3"/>
      <c r="J89" s="43"/>
      <c r="K89" s="3"/>
      <c r="L89" s="3"/>
      <c r="M89" s="3"/>
      <c r="N89" s="3"/>
      <c r="O89" s="3"/>
      <c r="P89" s="3"/>
      <c r="Q89" s="3"/>
      <c r="R89" s="3"/>
      <c r="S89" s="3"/>
      <c r="T89" s="3"/>
      <c r="U89" s="3"/>
      <c r="V89" s="3"/>
      <c r="W89" s="3"/>
      <c r="X89" s="3"/>
      <c r="Y89" s="3"/>
      <c r="Z89" s="3"/>
      <c r="AA89" s="3"/>
    </row>
    <row r="90" spans="1:27" ht="12.75" customHeight="1" x14ac:dyDescent="0.2">
      <c r="A90" s="3"/>
      <c r="B90" s="3"/>
      <c r="C90" s="3"/>
      <c r="D90" s="3"/>
      <c r="E90" s="3"/>
      <c r="F90" s="3"/>
      <c r="G90" s="3"/>
      <c r="H90" s="42"/>
      <c r="I90" s="3"/>
      <c r="J90" s="43"/>
      <c r="K90" s="3"/>
      <c r="L90" s="3"/>
      <c r="M90" s="3"/>
      <c r="N90" s="3"/>
      <c r="O90" s="3"/>
      <c r="P90" s="3"/>
      <c r="Q90" s="3"/>
      <c r="R90" s="3"/>
      <c r="S90" s="3"/>
      <c r="T90" s="3"/>
      <c r="U90" s="3"/>
      <c r="V90" s="3"/>
      <c r="W90" s="3"/>
      <c r="X90" s="3"/>
      <c r="Y90" s="3"/>
      <c r="Z90" s="3"/>
      <c r="AA90" s="3"/>
    </row>
    <row r="91" spans="1:27" ht="12.75" customHeight="1" x14ac:dyDescent="0.2">
      <c r="A91" s="3"/>
      <c r="B91" s="3"/>
      <c r="C91" s="3"/>
      <c r="D91" s="3"/>
      <c r="E91" s="3"/>
      <c r="F91" s="3"/>
      <c r="G91" s="3"/>
      <c r="H91" s="42"/>
      <c r="I91" s="3"/>
      <c r="J91" s="43"/>
      <c r="K91" s="3"/>
      <c r="L91" s="3"/>
      <c r="M91" s="3"/>
      <c r="N91" s="3"/>
      <c r="O91" s="3"/>
      <c r="P91" s="3"/>
      <c r="Q91" s="3"/>
      <c r="R91" s="3"/>
      <c r="S91" s="3"/>
      <c r="T91" s="3"/>
      <c r="U91" s="3"/>
      <c r="V91" s="3"/>
      <c r="W91" s="3"/>
      <c r="X91" s="3"/>
      <c r="Y91" s="3"/>
      <c r="Z91" s="3"/>
      <c r="AA91" s="3"/>
    </row>
    <row r="92" spans="1:27" ht="12.75" customHeight="1" x14ac:dyDescent="0.2">
      <c r="A92" s="3"/>
      <c r="B92" s="3"/>
      <c r="C92" s="3"/>
      <c r="D92" s="3"/>
      <c r="E92" s="3"/>
      <c r="F92" s="3"/>
      <c r="G92" s="3"/>
      <c r="H92" s="42"/>
      <c r="I92" s="3"/>
      <c r="J92" s="43"/>
      <c r="K92" s="3"/>
      <c r="L92" s="3"/>
      <c r="M92" s="3"/>
      <c r="N92" s="3"/>
      <c r="O92" s="3"/>
      <c r="P92" s="3"/>
      <c r="Q92" s="3"/>
      <c r="R92" s="3"/>
      <c r="S92" s="3"/>
      <c r="T92" s="3"/>
      <c r="U92" s="3"/>
      <c r="V92" s="3"/>
      <c r="W92" s="3"/>
      <c r="X92" s="3"/>
      <c r="Y92" s="3"/>
      <c r="Z92" s="3"/>
      <c r="AA92" s="3"/>
    </row>
    <row r="93" spans="1:27" ht="12.75" customHeight="1" x14ac:dyDescent="0.2">
      <c r="A93" s="3"/>
      <c r="B93" s="3"/>
      <c r="C93" s="3"/>
      <c r="D93" s="3"/>
      <c r="E93" s="3"/>
      <c r="F93" s="3"/>
      <c r="G93" s="3"/>
      <c r="H93" s="42"/>
      <c r="I93" s="3"/>
      <c r="J93" s="43"/>
      <c r="K93" s="3"/>
      <c r="L93" s="3"/>
      <c r="M93" s="3"/>
      <c r="N93" s="3"/>
      <c r="O93" s="3"/>
      <c r="P93" s="3"/>
      <c r="Q93" s="3"/>
      <c r="R93" s="3"/>
      <c r="S93" s="3"/>
      <c r="T93" s="3"/>
      <c r="U93" s="3"/>
      <c r="V93" s="3"/>
      <c r="W93" s="3"/>
      <c r="X93" s="3"/>
      <c r="Y93" s="3"/>
      <c r="Z93" s="3"/>
      <c r="AA93" s="3"/>
    </row>
    <row r="94" spans="1:27" ht="12.75" customHeight="1" x14ac:dyDescent="0.2">
      <c r="A94" s="3"/>
      <c r="B94" s="3"/>
      <c r="C94" s="3"/>
      <c r="D94" s="3"/>
      <c r="E94" s="3"/>
      <c r="F94" s="3"/>
      <c r="G94" s="3"/>
      <c r="H94" s="42"/>
      <c r="I94" s="3"/>
      <c r="J94" s="43"/>
      <c r="K94" s="3"/>
      <c r="L94" s="3"/>
      <c r="M94" s="3"/>
      <c r="N94" s="3"/>
      <c r="O94" s="3"/>
      <c r="P94" s="3"/>
      <c r="Q94" s="3"/>
      <c r="R94" s="3"/>
      <c r="S94" s="3"/>
      <c r="T94" s="3"/>
      <c r="U94" s="3"/>
      <c r="V94" s="3"/>
      <c r="W94" s="3"/>
      <c r="X94" s="3"/>
      <c r="Y94" s="3"/>
      <c r="Z94" s="3"/>
      <c r="AA94" s="3"/>
    </row>
    <row r="95" spans="1:27" ht="12.75" customHeight="1" x14ac:dyDescent="0.2">
      <c r="A95" s="3"/>
      <c r="B95" s="3"/>
      <c r="C95" s="3"/>
      <c r="D95" s="3"/>
      <c r="E95" s="3"/>
      <c r="F95" s="3"/>
      <c r="G95" s="3"/>
      <c r="H95" s="42"/>
      <c r="I95" s="3"/>
      <c r="J95" s="43"/>
      <c r="K95" s="3"/>
      <c r="L95" s="3"/>
      <c r="M95" s="3"/>
      <c r="N95" s="3"/>
      <c r="O95" s="3"/>
      <c r="P95" s="3"/>
      <c r="Q95" s="3"/>
      <c r="R95" s="3"/>
      <c r="S95" s="3"/>
      <c r="T95" s="3"/>
      <c r="U95" s="3"/>
      <c r="V95" s="3"/>
      <c r="W95" s="3"/>
      <c r="X95" s="3"/>
      <c r="Y95" s="3"/>
      <c r="Z95" s="3"/>
      <c r="AA95" s="3"/>
    </row>
    <row r="96" spans="1:27" ht="12.75" customHeight="1" x14ac:dyDescent="0.2">
      <c r="A96" s="3"/>
      <c r="B96" s="3"/>
      <c r="C96" s="3"/>
      <c r="D96" s="3"/>
      <c r="E96" s="3"/>
      <c r="F96" s="3"/>
      <c r="G96" s="3"/>
      <c r="H96" s="42"/>
      <c r="I96" s="3"/>
      <c r="J96" s="43"/>
      <c r="K96" s="3"/>
      <c r="L96" s="3"/>
      <c r="M96" s="3"/>
      <c r="N96" s="3"/>
      <c r="O96" s="3"/>
      <c r="P96" s="3"/>
      <c r="Q96" s="3"/>
      <c r="R96" s="3"/>
      <c r="S96" s="3"/>
      <c r="T96" s="3"/>
      <c r="U96" s="3"/>
      <c r="V96" s="3"/>
      <c r="W96" s="3"/>
      <c r="X96" s="3"/>
      <c r="Y96" s="3"/>
      <c r="Z96" s="3"/>
      <c r="AA96" s="3"/>
    </row>
    <row r="97" spans="1:27" ht="12.75" customHeight="1" x14ac:dyDescent="0.2">
      <c r="A97" s="3"/>
      <c r="B97" s="3"/>
      <c r="C97" s="3"/>
      <c r="D97" s="3"/>
      <c r="E97" s="3"/>
      <c r="F97" s="3"/>
      <c r="G97" s="3"/>
      <c r="H97" s="42"/>
      <c r="I97" s="3"/>
      <c r="J97" s="43"/>
      <c r="K97" s="3"/>
      <c r="L97" s="3"/>
      <c r="M97" s="3"/>
      <c r="N97" s="3"/>
      <c r="O97" s="3"/>
      <c r="P97" s="3"/>
      <c r="Q97" s="3"/>
      <c r="R97" s="3"/>
      <c r="S97" s="3"/>
      <c r="T97" s="3"/>
      <c r="U97" s="3"/>
      <c r="V97" s="3"/>
      <c r="W97" s="3"/>
      <c r="X97" s="3"/>
      <c r="Y97" s="3"/>
      <c r="Z97" s="3"/>
      <c r="AA97" s="3"/>
    </row>
    <row r="98" spans="1:27" ht="12.75" customHeight="1" x14ac:dyDescent="0.2">
      <c r="A98" s="3"/>
      <c r="B98" s="3"/>
      <c r="C98" s="3"/>
      <c r="D98" s="3"/>
      <c r="E98" s="3"/>
      <c r="F98" s="3"/>
      <c r="G98" s="3"/>
      <c r="H98" s="42"/>
      <c r="I98" s="3"/>
      <c r="J98" s="43"/>
      <c r="K98" s="3"/>
      <c r="L98" s="3"/>
      <c r="M98" s="3"/>
      <c r="N98" s="3"/>
      <c r="O98" s="3"/>
      <c r="P98" s="3"/>
      <c r="Q98" s="3"/>
      <c r="R98" s="3"/>
      <c r="S98" s="3"/>
      <c r="T98" s="3"/>
      <c r="U98" s="3"/>
      <c r="V98" s="3"/>
      <c r="W98" s="3"/>
      <c r="X98" s="3"/>
      <c r="Y98" s="3"/>
      <c r="Z98" s="3"/>
      <c r="AA98" s="3"/>
    </row>
    <row r="99" spans="1:27" ht="12.75" customHeight="1" x14ac:dyDescent="0.2">
      <c r="A99" s="3"/>
      <c r="B99" s="3"/>
      <c r="C99" s="3"/>
      <c r="D99" s="3"/>
      <c r="E99" s="3"/>
      <c r="F99" s="3"/>
      <c r="G99" s="3"/>
      <c r="H99" s="42"/>
      <c r="I99" s="3"/>
      <c r="J99" s="43"/>
      <c r="K99" s="3"/>
      <c r="L99" s="3"/>
      <c r="M99" s="3"/>
      <c r="N99" s="3"/>
      <c r="O99" s="3"/>
      <c r="P99" s="3"/>
      <c r="Q99" s="3"/>
      <c r="R99" s="3"/>
      <c r="S99" s="3"/>
      <c r="T99" s="3"/>
      <c r="U99" s="3"/>
      <c r="V99" s="3"/>
      <c r="W99" s="3"/>
      <c r="X99" s="3"/>
      <c r="Y99" s="3"/>
      <c r="Z99" s="3"/>
      <c r="AA99" s="3"/>
    </row>
    <row r="100" spans="1:27" ht="12.75" customHeight="1" x14ac:dyDescent="0.2">
      <c r="A100" s="3"/>
      <c r="B100" s="3"/>
      <c r="C100" s="3"/>
      <c r="D100" s="3"/>
      <c r="E100" s="3"/>
      <c r="F100" s="3"/>
      <c r="G100" s="3"/>
      <c r="H100" s="42"/>
      <c r="I100" s="3"/>
      <c r="J100" s="43"/>
      <c r="K100" s="3"/>
      <c r="L100" s="3"/>
      <c r="M100" s="3"/>
      <c r="N100" s="3"/>
      <c r="O100" s="3"/>
      <c r="P100" s="3"/>
      <c r="Q100" s="3"/>
      <c r="R100" s="3"/>
      <c r="S100" s="3"/>
      <c r="T100" s="3"/>
      <c r="U100" s="3"/>
      <c r="V100" s="3"/>
      <c r="W100" s="3"/>
      <c r="X100" s="3"/>
      <c r="Y100" s="3"/>
      <c r="Z100" s="3"/>
      <c r="AA100" s="3"/>
    </row>
    <row r="101" spans="1:27" ht="12.75" customHeight="1" x14ac:dyDescent="0.2">
      <c r="A101" s="3"/>
      <c r="B101" s="3"/>
      <c r="C101" s="3"/>
      <c r="D101" s="3"/>
      <c r="E101" s="3"/>
      <c r="F101" s="3"/>
      <c r="G101" s="3"/>
      <c r="H101" s="42"/>
      <c r="I101" s="3"/>
      <c r="J101" s="43"/>
      <c r="K101" s="3"/>
      <c r="L101" s="3"/>
      <c r="M101" s="3"/>
      <c r="N101" s="3"/>
      <c r="O101" s="3"/>
      <c r="P101" s="3"/>
      <c r="Q101" s="3"/>
      <c r="R101" s="3"/>
      <c r="S101" s="3"/>
      <c r="T101" s="3"/>
      <c r="U101" s="3"/>
      <c r="V101" s="3"/>
      <c r="W101" s="3"/>
      <c r="X101" s="3"/>
      <c r="Y101" s="3"/>
      <c r="Z101" s="3"/>
      <c r="AA101" s="3"/>
    </row>
    <row r="102" spans="1:27" ht="12.75" customHeight="1" x14ac:dyDescent="0.2">
      <c r="A102" s="3"/>
      <c r="B102" s="3"/>
      <c r="C102" s="3"/>
      <c r="D102" s="3"/>
      <c r="E102" s="3"/>
      <c r="F102" s="3"/>
      <c r="G102" s="3"/>
      <c r="H102" s="42"/>
      <c r="I102" s="3"/>
      <c r="J102" s="43"/>
      <c r="K102" s="3"/>
      <c r="L102" s="3"/>
      <c r="M102" s="3"/>
      <c r="N102" s="3"/>
      <c r="O102" s="3"/>
      <c r="P102" s="3"/>
      <c r="Q102" s="3"/>
      <c r="R102" s="3"/>
      <c r="S102" s="3"/>
      <c r="T102" s="3"/>
      <c r="U102" s="3"/>
      <c r="V102" s="3"/>
      <c r="W102" s="3"/>
      <c r="X102" s="3"/>
      <c r="Y102" s="3"/>
      <c r="Z102" s="3"/>
      <c r="AA102" s="3"/>
    </row>
    <row r="103" spans="1:27" ht="12.75" customHeight="1" x14ac:dyDescent="0.2">
      <c r="A103" s="3"/>
      <c r="B103" s="3"/>
      <c r="C103" s="3"/>
      <c r="D103" s="3"/>
      <c r="E103" s="3"/>
      <c r="F103" s="3"/>
      <c r="G103" s="3"/>
      <c r="H103" s="42"/>
      <c r="I103" s="3"/>
      <c r="J103" s="43"/>
      <c r="K103" s="3"/>
      <c r="L103" s="3"/>
      <c r="M103" s="3"/>
      <c r="N103" s="3"/>
      <c r="O103" s="3"/>
      <c r="P103" s="3"/>
      <c r="Q103" s="3"/>
      <c r="R103" s="3"/>
      <c r="S103" s="3"/>
      <c r="T103" s="3"/>
      <c r="U103" s="3"/>
      <c r="V103" s="3"/>
      <c r="W103" s="3"/>
      <c r="X103" s="3"/>
      <c r="Y103" s="3"/>
      <c r="Z103" s="3"/>
      <c r="AA103" s="3"/>
    </row>
    <row r="104" spans="1:27" ht="12.75" customHeight="1" x14ac:dyDescent="0.2">
      <c r="A104" s="3"/>
      <c r="B104" s="3"/>
      <c r="C104" s="3"/>
      <c r="D104" s="3"/>
      <c r="E104" s="3"/>
      <c r="F104" s="3"/>
      <c r="G104" s="3"/>
      <c r="H104" s="42"/>
      <c r="I104" s="3"/>
      <c r="J104" s="43"/>
      <c r="K104" s="3"/>
      <c r="L104" s="3"/>
      <c r="M104" s="3"/>
      <c r="N104" s="3"/>
      <c r="O104" s="3"/>
      <c r="P104" s="3"/>
      <c r="Q104" s="3"/>
      <c r="R104" s="3"/>
      <c r="S104" s="3"/>
      <c r="T104" s="3"/>
      <c r="U104" s="3"/>
      <c r="V104" s="3"/>
      <c r="W104" s="3"/>
      <c r="X104" s="3"/>
      <c r="Y104" s="3"/>
      <c r="Z104" s="3"/>
      <c r="AA104" s="3"/>
    </row>
    <row r="105" spans="1:27" ht="12.75" customHeight="1" x14ac:dyDescent="0.2">
      <c r="A105" s="3"/>
      <c r="B105" s="3"/>
      <c r="C105" s="3"/>
      <c r="D105" s="3"/>
      <c r="E105" s="3"/>
      <c r="F105" s="3"/>
      <c r="G105" s="3"/>
      <c r="H105" s="42"/>
      <c r="I105" s="3"/>
      <c r="J105" s="43"/>
      <c r="K105" s="3"/>
      <c r="L105" s="3"/>
      <c r="M105" s="3"/>
      <c r="N105" s="3"/>
      <c r="O105" s="3"/>
      <c r="P105" s="3"/>
      <c r="Q105" s="3"/>
      <c r="R105" s="3"/>
      <c r="S105" s="3"/>
      <c r="T105" s="3"/>
      <c r="U105" s="3"/>
      <c r="V105" s="3"/>
      <c r="W105" s="3"/>
      <c r="X105" s="3"/>
      <c r="Y105" s="3"/>
      <c r="Z105" s="3"/>
      <c r="AA105" s="3"/>
    </row>
    <row r="106" spans="1:27" ht="12.75" customHeight="1" x14ac:dyDescent="0.2">
      <c r="A106" s="3"/>
      <c r="B106" s="3"/>
      <c r="C106" s="3"/>
      <c r="D106" s="3"/>
      <c r="E106" s="3"/>
      <c r="F106" s="3"/>
      <c r="G106" s="3"/>
      <c r="H106" s="42"/>
      <c r="I106" s="3"/>
      <c r="J106" s="43"/>
      <c r="K106" s="3"/>
      <c r="L106" s="3"/>
      <c r="M106" s="3"/>
      <c r="N106" s="3"/>
      <c r="O106" s="3"/>
      <c r="P106" s="3"/>
      <c r="Q106" s="3"/>
      <c r="R106" s="3"/>
      <c r="S106" s="3"/>
      <c r="T106" s="3"/>
      <c r="U106" s="3"/>
      <c r="V106" s="3"/>
      <c r="W106" s="3"/>
      <c r="X106" s="3"/>
      <c r="Y106" s="3"/>
      <c r="Z106" s="3"/>
      <c r="AA106" s="3"/>
    </row>
    <row r="107" spans="1:27" ht="12.75" customHeight="1" x14ac:dyDescent="0.2">
      <c r="A107" s="3"/>
      <c r="B107" s="3"/>
      <c r="C107" s="3"/>
      <c r="D107" s="3"/>
      <c r="E107" s="3"/>
      <c r="F107" s="3"/>
      <c r="G107" s="3"/>
      <c r="H107" s="42"/>
      <c r="I107" s="3"/>
      <c r="J107" s="43"/>
      <c r="K107" s="3"/>
      <c r="L107" s="3"/>
      <c r="M107" s="3"/>
      <c r="N107" s="3"/>
      <c r="O107" s="3"/>
      <c r="P107" s="3"/>
      <c r="Q107" s="3"/>
      <c r="R107" s="3"/>
      <c r="S107" s="3"/>
      <c r="T107" s="3"/>
      <c r="U107" s="3"/>
      <c r="V107" s="3"/>
      <c r="W107" s="3"/>
      <c r="X107" s="3"/>
      <c r="Y107" s="3"/>
      <c r="Z107" s="3"/>
      <c r="AA107" s="3"/>
    </row>
    <row r="108" spans="1:27" ht="12.75" customHeight="1" x14ac:dyDescent="0.2">
      <c r="A108" s="3"/>
      <c r="B108" s="3"/>
      <c r="C108" s="3"/>
      <c r="D108" s="3"/>
      <c r="E108" s="3"/>
      <c r="F108" s="3"/>
      <c r="G108" s="3"/>
      <c r="H108" s="42"/>
      <c r="I108" s="3"/>
      <c r="J108" s="43"/>
      <c r="K108" s="3"/>
      <c r="L108" s="3"/>
      <c r="M108" s="3"/>
      <c r="N108" s="3"/>
      <c r="O108" s="3"/>
      <c r="P108" s="3"/>
      <c r="Q108" s="3"/>
      <c r="R108" s="3"/>
      <c r="S108" s="3"/>
      <c r="T108" s="3"/>
      <c r="U108" s="3"/>
      <c r="V108" s="3"/>
      <c r="W108" s="3"/>
      <c r="X108" s="3"/>
      <c r="Y108" s="3"/>
      <c r="Z108" s="3"/>
      <c r="AA108" s="3"/>
    </row>
    <row r="109" spans="1:27" ht="12.75" customHeight="1" x14ac:dyDescent="0.2">
      <c r="A109" s="3"/>
      <c r="B109" s="3"/>
      <c r="C109" s="3"/>
      <c r="D109" s="3"/>
      <c r="E109" s="3"/>
      <c r="F109" s="3"/>
      <c r="G109" s="3"/>
      <c r="H109" s="42"/>
      <c r="I109" s="3"/>
      <c r="J109" s="43"/>
      <c r="K109" s="3"/>
      <c r="L109" s="3"/>
      <c r="M109" s="3"/>
      <c r="N109" s="3"/>
      <c r="O109" s="3"/>
      <c r="P109" s="3"/>
      <c r="Q109" s="3"/>
      <c r="R109" s="3"/>
      <c r="S109" s="3"/>
      <c r="T109" s="3"/>
      <c r="U109" s="3"/>
      <c r="V109" s="3"/>
      <c r="W109" s="3"/>
      <c r="X109" s="3"/>
      <c r="Y109" s="3"/>
      <c r="Z109" s="3"/>
      <c r="AA109" s="3"/>
    </row>
    <row r="110" spans="1:27" ht="12.75" customHeight="1" x14ac:dyDescent="0.2">
      <c r="A110" s="3"/>
      <c r="B110" s="3"/>
      <c r="C110" s="3"/>
      <c r="D110" s="3"/>
      <c r="E110" s="3"/>
      <c r="F110" s="3"/>
      <c r="G110" s="3"/>
      <c r="H110" s="42"/>
      <c r="I110" s="3"/>
      <c r="J110" s="43"/>
      <c r="K110" s="3"/>
      <c r="L110" s="3"/>
      <c r="M110" s="3"/>
      <c r="N110" s="3"/>
      <c r="O110" s="3"/>
      <c r="P110" s="3"/>
      <c r="Q110" s="3"/>
      <c r="R110" s="3"/>
      <c r="S110" s="3"/>
      <c r="T110" s="3"/>
      <c r="U110" s="3"/>
      <c r="V110" s="3"/>
      <c r="W110" s="3"/>
      <c r="X110" s="3"/>
      <c r="Y110" s="3"/>
      <c r="Z110" s="3"/>
      <c r="AA110" s="3"/>
    </row>
    <row r="111" spans="1:27" ht="12.75" customHeight="1" x14ac:dyDescent="0.2">
      <c r="A111" s="3"/>
      <c r="B111" s="3"/>
      <c r="C111" s="3"/>
      <c r="D111" s="3"/>
      <c r="E111" s="3"/>
      <c r="F111" s="3"/>
      <c r="G111" s="3"/>
      <c r="H111" s="42"/>
      <c r="I111" s="3"/>
      <c r="J111" s="43"/>
      <c r="K111" s="3"/>
      <c r="L111" s="3"/>
      <c r="M111" s="3"/>
      <c r="N111" s="3"/>
      <c r="O111" s="3"/>
      <c r="P111" s="3"/>
      <c r="Q111" s="3"/>
      <c r="R111" s="3"/>
      <c r="S111" s="3"/>
      <c r="T111" s="3"/>
      <c r="U111" s="3"/>
      <c r="V111" s="3"/>
      <c r="W111" s="3"/>
      <c r="X111" s="3"/>
      <c r="Y111" s="3"/>
      <c r="Z111" s="3"/>
      <c r="AA111" s="3"/>
    </row>
    <row r="112" spans="1:27" ht="12.75" customHeight="1" x14ac:dyDescent="0.2">
      <c r="A112" s="3"/>
      <c r="B112" s="3"/>
      <c r="C112" s="3"/>
      <c r="D112" s="3"/>
      <c r="E112" s="3"/>
      <c r="F112" s="3"/>
      <c r="G112" s="3"/>
      <c r="H112" s="42"/>
      <c r="I112" s="3"/>
      <c r="J112" s="43"/>
      <c r="K112" s="3"/>
      <c r="L112" s="3"/>
      <c r="M112" s="3"/>
      <c r="N112" s="3"/>
      <c r="O112" s="3"/>
      <c r="P112" s="3"/>
      <c r="Q112" s="3"/>
      <c r="R112" s="3"/>
      <c r="S112" s="3"/>
      <c r="T112" s="3"/>
      <c r="U112" s="3"/>
      <c r="V112" s="3"/>
      <c r="W112" s="3"/>
      <c r="X112" s="3"/>
      <c r="Y112" s="3"/>
      <c r="Z112" s="3"/>
      <c r="AA112" s="3"/>
    </row>
    <row r="113" spans="1:27" ht="12.75" customHeight="1" x14ac:dyDescent="0.2">
      <c r="A113" s="3"/>
      <c r="B113" s="3"/>
      <c r="C113" s="3"/>
      <c r="D113" s="3"/>
      <c r="E113" s="3"/>
      <c r="F113" s="3"/>
      <c r="G113" s="3"/>
      <c r="H113" s="42"/>
      <c r="I113" s="3"/>
      <c r="J113" s="43"/>
      <c r="K113" s="3"/>
      <c r="L113" s="3"/>
      <c r="M113" s="3"/>
      <c r="N113" s="3"/>
      <c r="O113" s="3"/>
      <c r="P113" s="3"/>
      <c r="Q113" s="3"/>
      <c r="R113" s="3"/>
      <c r="S113" s="3"/>
      <c r="T113" s="3"/>
      <c r="U113" s="3"/>
      <c r="V113" s="3"/>
      <c r="W113" s="3"/>
      <c r="X113" s="3"/>
      <c r="Y113" s="3"/>
      <c r="Z113" s="3"/>
      <c r="AA113" s="3"/>
    </row>
    <row r="114" spans="1:27" ht="12.75" customHeight="1" x14ac:dyDescent="0.2">
      <c r="A114" s="3"/>
      <c r="B114" s="3"/>
      <c r="C114" s="3"/>
      <c r="D114" s="3"/>
      <c r="E114" s="3"/>
      <c r="F114" s="3"/>
      <c r="G114" s="3"/>
      <c r="H114" s="42"/>
      <c r="I114" s="3"/>
      <c r="J114" s="43"/>
      <c r="K114" s="3"/>
      <c r="L114" s="3"/>
      <c r="M114" s="3"/>
      <c r="N114" s="3"/>
      <c r="O114" s="3"/>
      <c r="P114" s="3"/>
      <c r="Q114" s="3"/>
      <c r="R114" s="3"/>
      <c r="S114" s="3"/>
      <c r="T114" s="3"/>
      <c r="U114" s="3"/>
      <c r="V114" s="3"/>
      <c r="W114" s="3"/>
      <c r="X114" s="3"/>
      <c r="Y114" s="3"/>
      <c r="Z114" s="3"/>
      <c r="AA114" s="3"/>
    </row>
    <row r="115" spans="1:27" ht="12.75" customHeight="1" x14ac:dyDescent="0.2">
      <c r="A115" s="3"/>
      <c r="B115" s="3"/>
      <c r="C115" s="3"/>
      <c r="D115" s="3"/>
      <c r="E115" s="3"/>
      <c r="F115" s="3"/>
      <c r="G115" s="3"/>
      <c r="H115" s="42"/>
      <c r="I115" s="3"/>
      <c r="J115" s="43"/>
      <c r="K115" s="3"/>
      <c r="L115" s="3"/>
      <c r="M115" s="3"/>
      <c r="N115" s="3"/>
      <c r="O115" s="3"/>
      <c r="P115" s="3"/>
      <c r="Q115" s="3"/>
      <c r="R115" s="3"/>
      <c r="S115" s="3"/>
      <c r="T115" s="3"/>
      <c r="U115" s="3"/>
      <c r="V115" s="3"/>
      <c r="W115" s="3"/>
      <c r="X115" s="3"/>
      <c r="Y115" s="3"/>
      <c r="Z115" s="3"/>
      <c r="AA115" s="3"/>
    </row>
    <row r="116" spans="1:27" ht="12.75" customHeight="1" x14ac:dyDescent="0.2">
      <c r="A116" s="3"/>
      <c r="B116" s="3"/>
      <c r="C116" s="3"/>
      <c r="D116" s="3"/>
      <c r="E116" s="3"/>
      <c r="F116" s="3"/>
      <c r="G116" s="3"/>
      <c r="H116" s="42"/>
      <c r="I116" s="3"/>
      <c r="J116" s="43"/>
      <c r="K116" s="3"/>
      <c r="L116" s="3"/>
      <c r="M116" s="3"/>
      <c r="N116" s="3"/>
      <c r="O116" s="3"/>
      <c r="P116" s="3"/>
      <c r="Q116" s="3"/>
      <c r="R116" s="3"/>
      <c r="S116" s="3"/>
      <c r="T116" s="3"/>
      <c r="U116" s="3"/>
      <c r="V116" s="3"/>
      <c r="W116" s="3"/>
      <c r="X116" s="3"/>
      <c r="Y116" s="3"/>
      <c r="Z116" s="3"/>
      <c r="AA116" s="3"/>
    </row>
    <row r="117" spans="1:27" ht="12.75" customHeight="1" x14ac:dyDescent="0.2">
      <c r="A117" s="3"/>
      <c r="B117" s="3"/>
      <c r="C117" s="3"/>
      <c r="D117" s="3"/>
      <c r="E117" s="3"/>
      <c r="F117" s="3"/>
      <c r="G117" s="3"/>
      <c r="H117" s="42"/>
      <c r="I117" s="3"/>
      <c r="J117" s="43"/>
      <c r="K117" s="3"/>
      <c r="L117" s="3"/>
      <c r="M117" s="3"/>
      <c r="N117" s="3"/>
      <c r="O117" s="3"/>
      <c r="P117" s="3"/>
      <c r="Q117" s="3"/>
      <c r="R117" s="3"/>
      <c r="S117" s="3"/>
      <c r="T117" s="3"/>
      <c r="U117" s="3"/>
      <c r="V117" s="3"/>
      <c r="W117" s="3"/>
      <c r="X117" s="3"/>
      <c r="Y117" s="3"/>
      <c r="Z117" s="3"/>
      <c r="AA117" s="3"/>
    </row>
    <row r="118" spans="1:27" ht="12.75" customHeight="1" x14ac:dyDescent="0.2">
      <c r="A118" s="3"/>
      <c r="B118" s="3"/>
      <c r="C118" s="3"/>
      <c r="D118" s="3"/>
      <c r="E118" s="3"/>
      <c r="F118" s="3"/>
      <c r="G118" s="3"/>
      <c r="H118" s="42"/>
      <c r="I118" s="3"/>
      <c r="J118" s="43"/>
      <c r="K118" s="3"/>
      <c r="L118" s="3"/>
      <c r="M118" s="3"/>
      <c r="N118" s="3"/>
      <c r="O118" s="3"/>
      <c r="P118" s="3"/>
      <c r="Q118" s="3"/>
      <c r="R118" s="3"/>
      <c r="S118" s="3"/>
      <c r="T118" s="3"/>
      <c r="U118" s="3"/>
      <c r="V118" s="3"/>
      <c r="W118" s="3"/>
      <c r="X118" s="3"/>
      <c r="Y118" s="3"/>
      <c r="Z118" s="3"/>
      <c r="AA118" s="3"/>
    </row>
    <row r="119" spans="1:27" ht="12.75" customHeight="1" x14ac:dyDescent="0.2">
      <c r="A119" s="3"/>
      <c r="B119" s="3"/>
      <c r="C119" s="3"/>
      <c r="D119" s="3"/>
      <c r="E119" s="3"/>
      <c r="F119" s="3"/>
      <c r="G119" s="3"/>
      <c r="H119" s="42"/>
      <c r="I119" s="3"/>
      <c r="J119" s="43"/>
      <c r="K119" s="3"/>
      <c r="L119" s="3"/>
      <c r="M119" s="3"/>
      <c r="N119" s="3"/>
      <c r="O119" s="3"/>
      <c r="P119" s="3"/>
      <c r="Q119" s="3"/>
      <c r="R119" s="3"/>
      <c r="S119" s="3"/>
      <c r="T119" s="3"/>
      <c r="U119" s="3"/>
      <c r="V119" s="3"/>
      <c r="W119" s="3"/>
      <c r="X119" s="3"/>
      <c r="Y119" s="3"/>
      <c r="Z119" s="3"/>
      <c r="AA119" s="3"/>
    </row>
    <row r="120" spans="1:27" ht="12.75" customHeight="1" x14ac:dyDescent="0.2">
      <c r="A120" s="3"/>
      <c r="B120" s="3"/>
      <c r="C120" s="3"/>
      <c r="D120" s="3"/>
      <c r="E120" s="3"/>
      <c r="F120" s="3"/>
      <c r="G120" s="3"/>
      <c r="H120" s="42"/>
      <c r="I120" s="3"/>
      <c r="J120" s="43"/>
      <c r="K120" s="3"/>
      <c r="L120" s="3"/>
      <c r="M120" s="3"/>
      <c r="N120" s="3"/>
      <c r="O120" s="3"/>
      <c r="P120" s="3"/>
      <c r="Q120" s="3"/>
      <c r="R120" s="3"/>
      <c r="S120" s="3"/>
      <c r="T120" s="3"/>
      <c r="U120" s="3"/>
      <c r="V120" s="3"/>
      <c r="W120" s="3"/>
      <c r="X120" s="3"/>
      <c r="Y120" s="3"/>
      <c r="Z120" s="3"/>
      <c r="AA120" s="3"/>
    </row>
    <row r="121" spans="1:27" ht="12.75" customHeight="1" x14ac:dyDescent="0.2">
      <c r="A121" s="3"/>
      <c r="B121" s="3"/>
      <c r="C121" s="3"/>
      <c r="D121" s="3"/>
      <c r="E121" s="3"/>
      <c r="F121" s="3"/>
      <c r="G121" s="3"/>
      <c r="H121" s="42"/>
      <c r="I121" s="3"/>
      <c r="J121" s="43"/>
      <c r="K121" s="3"/>
      <c r="L121" s="3"/>
      <c r="M121" s="3"/>
      <c r="N121" s="3"/>
      <c r="O121" s="3"/>
      <c r="P121" s="3"/>
      <c r="Q121" s="3"/>
      <c r="R121" s="3"/>
      <c r="S121" s="3"/>
      <c r="T121" s="3"/>
      <c r="U121" s="3"/>
      <c r="V121" s="3"/>
      <c r="W121" s="3"/>
      <c r="X121" s="3"/>
      <c r="Y121" s="3"/>
      <c r="Z121" s="3"/>
      <c r="AA121" s="3"/>
    </row>
    <row r="122" spans="1:27" ht="12.75" customHeight="1" x14ac:dyDescent="0.2">
      <c r="A122" s="3"/>
      <c r="B122" s="3"/>
      <c r="C122" s="3"/>
      <c r="D122" s="3"/>
      <c r="E122" s="3"/>
      <c r="F122" s="3"/>
      <c r="G122" s="3"/>
      <c r="H122" s="42"/>
      <c r="I122" s="3"/>
      <c r="J122" s="43"/>
      <c r="K122" s="3"/>
      <c r="L122" s="3"/>
      <c r="M122" s="3"/>
      <c r="N122" s="3"/>
      <c r="O122" s="3"/>
      <c r="P122" s="3"/>
      <c r="Q122" s="3"/>
      <c r="R122" s="3"/>
      <c r="S122" s="3"/>
      <c r="T122" s="3"/>
      <c r="U122" s="3"/>
      <c r="V122" s="3"/>
      <c r="W122" s="3"/>
      <c r="X122" s="3"/>
      <c r="Y122" s="3"/>
      <c r="Z122" s="3"/>
      <c r="AA122" s="3"/>
    </row>
    <row r="123" spans="1:27" ht="12.75" customHeight="1" x14ac:dyDescent="0.2">
      <c r="A123" s="3"/>
      <c r="B123" s="3"/>
      <c r="C123" s="3"/>
      <c r="D123" s="3"/>
      <c r="E123" s="3"/>
      <c r="F123" s="3"/>
      <c r="G123" s="3"/>
      <c r="H123" s="42"/>
      <c r="I123" s="3"/>
      <c r="J123" s="43"/>
      <c r="K123" s="3"/>
      <c r="L123" s="3"/>
      <c r="M123" s="3"/>
      <c r="N123" s="3"/>
      <c r="O123" s="3"/>
      <c r="P123" s="3"/>
      <c r="Q123" s="3"/>
      <c r="R123" s="3"/>
      <c r="S123" s="3"/>
      <c r="T123" s="3"/>
      <c r="U123" s="3"/>
      <c r="V123" s="3"/>
      <c r="W123" s="3"/>
      <c r="X123" s="3"/>
      <c r="Y123" s="3"/>
      <c r="Z123" s="3"/>
      <c r="AA123" s="3"/>
    </row>
    <row r="124" spans="1:27" ht="12.75" customHeight="1" x14ac:dyDescent="0.2">
      <c r="A124" s="3"/>
      <c r="B124" s="3"/>
      <c r="C124" s="3"/>
      <c r="D124" s="3"/>
      <c r="E124" s="3"/>
      <c r="F124" s="3"/>
      <c r="G124" s="3"/>
      <c r="H124" s="42"/>
      <c r="I124" s="3"/>
      <c r="J124" s="43"/>
      <c r="K124" s="3"/>
      <c r="L124" s="3"/>
      <c r="M124" s="3"/>
      <c r="N124" s="3"/>
      <c r="O124" s="3"/>
      <c r="P124" s="3"/>
      <c r="Q124" s="3"/>
      <c r="R124" s="3"/>
      <c r="S124" s="3"/>
      <c r="T124" s="3"/>
      <c r="U124" s="3"/>
      <c r="V124" s="3"/>
      <c r="W124" s="3"/>
      <c r="X124" s="3"/>
      <c r="Y124" s="3"/>
      <c r="Z124" s="3"/>
      <c r="AA124" s="3"/>
    </row>
    <row r="125" spans="1:27" ht="12.75" customHeight="1" x14ac:dyDescent="0.2">
      <c r="A125" s="3"/>
      <c r="B125" s="3"/>
      <c r="C125" s="3"/>
      <c r="D125" s="3"/>
      <c r="E125" s="3"/>
      <c r="F125" s="3"/>
      <c r="G125" s="3"/>
      <c r="H125" s="42"/>
      <c r="I125" s="3"/>
      <c r="J125" s="43"/>
      <c r="K125" s="3"/>
      <c r="L125" s="3"/>
      <c r="M125" s="3"/>
      <c r="N125" s="3"/>
      <c r="O125" s="3"/>
      <c r="P125" s="3"/>
      <c r="Q125" s="3"/>
      <c r="R125" s="3"/>
      <c r="S125" s="3"/>
      <c r="T125" s="3"/>
      <c r="U125" s="3"/>
      <c r="V125" s="3"/>
      <c r="W125" s="3"/>
      <c r="X125" s="3"/>
      <c r="Y125" s="3"/>
      <c r="Z125" s="3"/>
      <c r="AA125" s="3"/>
    </row>
    <row r="126" spans="1:27" ht="12.75" customHeight="1" x14ac:dyDescent="0.2">
      <c r="A126" s="3"/>
      <c r="B126" s="3"/>
      <c r="C126" s="3"/>
      <c r="D126" s="3"/>
      <c r="E126" s="3"/>
      <c r="F126" s="3"/>
      <c r="G126" s="3"/>
      <c r="H126" s="42"/>
      <c r="I126" s="3"/>
      <c r="J126" s="43"/>
      <c r="K126" s="3"/>
      <c r="L126" s="3"/>
      <c r="M126" s="3"/>
      <c r="N126" s="3"/>
      <c r="O126" s="3"/>
      <c r="P126" s="3"/>
      <c r="Q126" s="3"/>
      <c r="R126" s="3"/>
      <c r="S126" s="3"/>
      <c r="T126" s="3"/>
      <c r="U126" s="3"/>
      <c r="V126" s="3"/>
      <c r="W126" s="3"/>
      <c r="X126" s="3"/>
      <c r="Y126" s="3"/>
      <c r="Z126" s="3"/>
      <c r="AA126" s="3"/>
    </row>
    <row r="127" spans="1:27" ht="12.75" customHeight="1" x14ac:dyDescent="0.2">
      <c r="A127" s="3"/>
      <c r="B127" s="3"/>
      <c r="C127" s="3"/>
      <c r="D127" s="3"/>
      <c r="E127" s="3"/>
      <c r="F127" s="3"/>
      <c r="G127" s="3"/>
      <c r="H127" s="42"/>
      <c r="I127" s="3"/>
      <c r="J127" s="43"/>
      <c r="K127" s="3"/>
      <c r="L127" s="3"/>
      <c r="M127" s="3"/>
      <c r="N127" s="3"/>
      <c r="O127" s="3"/>
      <c r="P127" s="3"/>
      <c r="Q127" s="3"/>
      <c r="R127" s="3"/>
      <c r="S127" s="3"/>
      <c r="T127" s="3"/>
      <c r="U127" s="3"/>
      <c r="V127" s="3"/>
      <c r="W127" s="3"/>
      <c r="X127" s="3"/>
      <c r="Y127" s="3"/>
      <c r="Z127" s="3"/>
      <c r="AA127" s="3"/>
    </row>
    <row r="128" spans="1:27" ht="12.75" customHeight="1" x14ac:dyDescent="0.2">
      <c r="A128" s="3"/>
      <c r="B128" s="3"/>
      <c r="C128" s="3"/>
      <c r="D128" s="3"/>
      <c r="E128" s="3"/>
      <c r="F128" s="3"/>
      <c r="G128" s="3"/>
      <c r="H128" s="42"/>
      <c r="I128" s="3"/>
      <c r="J128" s="43"/>
      <c r="K128" s="3"/>
      <c r="L128" s="3"/>
      <c r="M128" s="3"/>
      <c r="N128" s="3"/>
      <c r="O128" s="3"/>
      <c r="P128" s="3"/>
      <c r="Q128" s="3"/>
      <c r="R128" s="3"/>
      <c r="S128" s="3"/>
      <c r="T128" s="3"/>
      <c r="U128" s="3"/>
      <c r="V128" s="3"/>
      <c r="W128" s="3"/>
      <c r="X128" s="3"/>
      <c r="Y128" s="3"/>
      <c r="Z128" s="3"/>
      <c r="AA128" s="3"/>
    </row>
    <row r="129" spans="1:27" ht="12.75" customHeight="1" x14ac:dyDescent="0.2">
      <c r="A129" s="3"/>
      <c r="B129" s="3"/>
      <c r="C129" s="3"/>
      <c r="D129" s="3"/>
      <c r="E129" s="3"/>
      <c r="F129" s="3"/>
      <c r="G129" s="3"/>
      <c r="H129" s="42"/>
      <c r="I129" s="3"/>
      <c r="J129" s="43"/>
      <c r="K129" s="3"/>
      <c r="L129" s="3"/>
      <c r="M129" s="3"/>
      <c r="N129" s="3"/>
      <c r="O129" s="3"/>
      <c r="P129" s="3"/>
      <c r="Q129" s="3"/>
      <c r="R129" s="3"/>
      <c r="S129" s="3"/>
      <c r="T129" s="3"/>
      <c r="U129" s="3"/>
      <c r="V129" s="3"/>
      <c r="W129" s="3"/>
      <c r="X129" s="3"/>
      <c r="Y129" s="3"/>
      <c r="Z129" s="3"/>
      <c r="AA129" s="3"/>
    </row>
    <row r="130" spans="1:27" ht="12.75" customHeight="1" x14ac:dyDescent="0.2">
      <c r="A130" s="3"/>
      <c r="B130" s="3"/>
      <c r="C130" s="3"/>
      <c r="D130" s="3"/>
      <c r="E130" s="3"/>
      <c r="F130" s="3"/>
      <c r="G130" s="3"/>
      <c r="H130" s="42"/>
      <c r="I130" s="3"/>
      <c r="J130" s="43"/>
      <c r="K130" s="3"/>
      <c r="L130" s="3"/>
      <c r="M130" s="3"/>
      <c r="N130" s="3"/>
      <c r="O130" s="3"/>
      <c r="P130" s="3"/>
      <c r="Q130" s="3"/>
      <c r="R130" s="3"/>
      <c r="S130" s="3"/>
      <c r="T130" s="3"/>
      <c r="U130" s="3"/>
      <c r="V130" s="3"/>
      <c r="W130" s="3"/>
      <c r="X130" s="3"/>
      <c r="Y130" s="3"/>
      <c r="Z130" s="3"/>
      <c r="AA130" s="3"/>
    </row>
    <row r="131" spans="1:27" ht="12.75" customHeight="1" x14ac:dyDescent="0.2">
      <c r="A131" s="3"/>
      <c r="B131" s="3"/>
      <c r="C131" s="3"/>
      <c r="D131" s="3"/>
      <c r="E131" s="3"/>
      <c r="F131" s="3"/>
      <c r="G131" s="3"/>
      <c r="H131" s="42"/>
      <c r="I131" s="3"/>
      <c r="J131" s="43"/>
      <c r="K131" s="3"/>
      <c r="L131" s="3"/>
      <c r="M131" s="3"/>
      <c r="N131" s="3"/>
      <c r="O131" s="3"/>
      <c r="P131" s="3"/>
      <c r="Q131" s="3"/>
      <c r="R131" s="3"/>
      <c r="S131" s="3"/>
      <c r="T131" s="3"/>
      <c r="U131" s="3"/>
      <c r="V131" s="3"/>
      <c r="W131" s="3"/>
      <c r="X131" s="3"/>
      <c r="Y131" s="3"/>
      <c r="Z131" s="3"/>
      <c r="AA131" s="3"/>
    </row>
    <row r="132" spans="1:27" ht="12.75" customHeight="1" x14ac:dyDescent="0.2">
      <c r="A132" s="3"/>
      <c r="B132" s="3"/>
      <c r="C132" s="3"/>
      <c r="D132" s="3"/>
      <c r="E132" s="3"/>
      <c r="F132" s="3"/>
      <c r="G132" s="3"/>
      <c r="H132" s="42"/>
      <c r="I132" s="3"/>
      <c r="J132" s="43"/>
      <c r="K132" s="3"/>
      <c r="L132" s="3"/>
      <c r="M132" s="3"/>
      <c r="N132" s="3"/>
      <c r="O132" s="3"/>
      <c r="P132" s="3"/>
      <c r="Q132" s="3"/>
      <c r="R132" s="3"/>
      <c r="S132" s="3"/>
      <c r="T132" s="3"/>
      <c r="U132" s="3"/>
      <c r="V132" s="3"/>
      <c r="W132" s="3"/>
      <c r="X132" s="3"/>
      <c r="Y132" s="3"/>
      <c r="Z132" s="3"/>
      <c r="AA132" s="3"/>
    </row>
    <row r="133" spans="1:27" ht="12.75" customHeight="1" x14ac:dyDescent="0.2">
      <c r="A133" s="3"/>
      <c r="B133" s="3"/>
      <c r="C133" s="3"/>
      <c r="D133" s="3"/>
      <c r="E133" s="3"/>
      <c r="F133" s="3"/>
      <c r="G133" s="3"/>
      <c r="H133" s="42"/>
      <c r="I133" s="3"/>
      <c r="J133" s="43"/>
      <c r="K133" s="3"/>
      <c r="L133" s="3"/>
      <c r="M133" s="3"/>
      <c r="N133" s="3"/>
      <c r="O133" s="3"/>
      <c r="P133" s="3"/>
      <c r="Q133" s="3"/>
      <c r="R133" s="3"/>
      <c r="S133" s="3"/>
      <c r="T133" s="3"/>
      <c r="U133" s="3"/>
      <c r="V133" s="3"/>
      <c r="W133" s="3"/>
      <c r="X133" s="3"/>
      <c r="Y133" s="3"/>
      <c r="Z133" s="3"/>
      <c r="AA133" s="3"/>
    </row>
    <row r="134" spans="1:27" ht="12.75" customHeight="1" x14ac:dyDescent="0.2">
      <c r="A134" s="3"/>
      <c r="B134" s="3"/>
      <c r="C134" s="3"/>
      <c r="D134" s="3"/>
      <c r="E134" s="3"/>
      <c r="F134" s="3"/>
      <c r="G134" s="3"/>
      <c r="H134" s="42"/>
      <c r="I134" s="3"/>
      <c r="J134" s="43"/>
      <c r="K134" s="3"/>
      <c r="L134" s="3"/>
      <c r="M134" s="3"/>
      <c r="N134" s="3"/>
      <c r="O134" s="3"/>
      <c r="P134" s="3"/>
      <c r="Q134" s="3"/>
      <c r="R134" s="3"/>
      <c r="S134" s="3"/>
      <c r="T134" s="3"/>
      <c r="U134" s="3"/>
      <c r="V134" s="3"/>
      <c r="W134" s="3"/>
      <c r="X134" s="3"/>
      <c r="Y134" s="3"/>
      <c r="Z134" s="3"/>
      <c r="AA134" s="3"/>
    </row>
    <row r="135" spans="1:27" ht="12.75" customHeight="1" x14ac:dyDescent="0.2">
      <c r="A135" s="3"/>
      <c r="B135" s="3"/>
      <c r="C135" s="3"/>
      <c r="D135" s="3"/>
      <c r="E135" s="3"/>
      <c r="F135" s="3"/>
      <c r="G135" s="3"/>
      <c r="H135" s="42"/>
      <c r="I135" s="3"/>
      <c r="J135" s="43"/>
      <c r="K135" s="3"/>
      <c r="L135" s="3"/>
      <c r="M135" s="3"/>
      <c r="N135" s="3"/>
      <c r="O135" s="3"/>
      <c r="P135" s="3"/>
      <c r="Q135" s="3"/>
      <c r="R135" s="3"/>
      <c r="S135" s="3"/>
      <c r="T135" s="3"/>
      <c r="U135" s="3"/>
      <c r="V135" s="3"/>
      <c r="W135" s="3"/>
      <c r="X135" s="3"/>
      <c r="Y135" s="3"/>
      <c r="Z135" s="3"/>
      <c r="AA135" s="3"/>
    </row>
    <row r="136" spans="1:27" ht="12.75" customHeight="1" x14ac:dyDescent="0.2">
      <c r="A136" s="3"/>
      <c r="B136" s="3"/>
      <c r="C136" s="3"/>
      <c r="D136" s="3"/>
      <c r="E136" s="3"/>
      <c r="F136" s="3"/>
      <c r="G136" s="3"/>
      <c r="H136" s="42"/>
      <c r="I136" s="3"/>
      <c r="J136" s="43"/>
      <c r="K136" s="3"/>
      <c r="L136" s="3"/>
      <c r="M136" s="3"/>
      <c r="N136" s="3"/>
      <c r="O136" s="3"/>
      <c r="P136" s="3"/>
      <c r="Q136" s="3"/>
      <c r="R136" s="3"/>
      <c r="S136" s="3"/>
      <c r="T136" s="3"/>
      <c r="U136" s="3"/>
      <c r="V136" s="3"/>
      <c r="W136" s="3"/>
      <c r="X136" s="3"/>
      <c r="Y136" s="3"/>
      <c r="Z136" s="3"/>
      <c r="AA136" s="3"/>
    </row>
    <row r="137" spans="1:27" ht="12.75" customHeight="1" x14ac:dyDescent="0.2">
      <c r="A137" s="3"/>
      <c r="B137" s="3"/>
      <c r="C137" s="3"/>
      <c r="D137" s="3"/>
      <c r="E137" s="3"/>
      <c r="F137" s="3"/>
      <c r="G137" s="3"/>
      <c r="H137" s="42"/>
      <c r="I137" s="3"/>
      <c r="J137" s="43"/>
      <c r="K137" s="3"/>
      <c r="L137" s="3"/>
      <c r="M137" s="3"/>
      <c r="N137" s="3"/>
      <c r="O137" s="3"/>
      <c r="P137" s="3"/>
      <c r="Q137" s="3"/>
      <c r="R137" s="3"/>
      <c r="S137" s="3"/>
      <c r="T137" s="3"/>
      <c r="U137" s="3"/>
      <c r="V137" s="3"/>
      <c r="W137" s="3"/>
      <c r="X137" s="3"/>
      <c r="Y137" s="3"/>
      <c r="Z137" s="3"/>
      <c r="AA137" s="3"/>
    </row>
    <row r="138" spans="1:27" ht="12.75" customHeight="1" x14ac:dyDescent="0.2">
      <c r="A138" s="3"/>
      <c r="B138" s="3"/>
      <c r="C138" s="3"/>
      <c r="D138" s="3"/>
      <c r="E138" s="3"/>
      <c r="F138" s="3"/>
      <c r="G138" s="3"/>
      <c r="H138" s="42"/>
      <c r="I138" s="3"/>
      <c r="J138" s="43"/>
      <c r="K138" s="3"/>
      <c r="L138" s="3"/>
      <c r="M138" s="3"/>
      <c r="N138" s="3"/>
      <c r="O138" s="3"/>
      <c r="P138" s="3"/>
      <c r="Q138" s="3"/>
      <c r="R138" s="3"/>
      <c r="S138" s="3"/>
      <c r="T138" s="3"/>
      <c r="U138" s="3"/>
      <c r="V138" s="3"/>
      <c r="W138" s="3"/>
      <c r="X138" s="3"/>
      <c r="Y138" s="3"/>
      <c r="Z138" s="3"/>
      <c r="AA138" s="3"/>
    </row>
    <row r="139" spans="1:27" ht="12.75" customHeight="1" x14ac:dyDescent="0.2">
      <c r="A139" s="3"/>
      <c r="B139" s="3"/>
      <c r="C139" s="3"/>
      <c r="D139" s="3"/>
      <c r="E139" s="3"/>
      <c r="F139" s="3"/>
      <c r="G139" s="3"/>
      <c r="H139" s="42"/>
      <c r="I139" s="3"/>
      <c r="J139" s="43"/>
      <c r="K139" s="3"/>
      <c r="L139" s="3"/>
      <c r="M139" s="3"/>
      <c r="N139" s="3"/>
      <c r="O139" s="3"/>
      <c r="P139" s="3"/>
      <c r="Q139" s="3"/>
      <c r="R139" s="3"/>
      <c r="S139" s="3"/>
      <c r="T139" s="3"/>
      <c r="U139" s="3"/>
      <c r="V139" s="3"/>
      <c r="W139" s="3"/>
      <c r="X139" s="3"/>
      <c r="Y139" s="3"/>
      <c r="Z139" s="3"/>
      <c r="AA139" s="3"/>
    </row>
    <row r="140" spans="1:27" ht="12.75" customHeight="1" x14ac:dyDescent="0.2">
      <c r="A140" s="3"/>
      <c r="B140" s="3"/>
      <c r="C140" s="3"/>
      <c r="D140" s="3"/>
      <c r="E140" s="3"/>
      <c r="F140" s="3"/>
      <c r="G140" s="3"/>
      <c r="H140" s="42"/>
      <c r="I140" s="3"/>
      <c r="J140" s="43"/>
      <c r="K140" s="3"/>
      <c r="L140" s="3"/>
      <c r="M140" s="3"/>
      <c r="N140" s="3"/>
      <c r="O140" s="3"/>
      <c r="P140" s="3"/>
      <c r="Q140" s="3"/>
      <c r="R140" s="3"/>
      <c r="S140" s="3"/>
      <c r="T140" s="3"/>
      <c r="U140" s="3"/>
      <c r="V140" s="3"/>
      <c r="W140" s="3"/>
      <c r="X140" s="3"/>
      <c r="Y140" s="3"/>
      <c r="Z140" s="3"/>
      <c r="AA140" s="3"/>
    </row>
    <row r="141" spans="1:27" ht="12.75" customHeight="1" x14ac:dyDescent="0.2">
      <c r="A141" s="3"/>
      <c r="B141" s="3"/>
      <c r="C141" s="3"/>
      <c r="D141" s="3"/>
      <c r="E141" s="3"/>
      <c r="F141" s="3"/>
      <c r="G141" s="3"/>
      <c r="H141" s="42"/>
      <c r="I141" s="3"/>
      <c r="J141" s="43"/>
      <c r="K141" s="3"/>
      <c r="L141" s="3"/>
      <c r="M141" s="3"/>
      <c r="N141" s="3"/>
      <c r="O141" s="3"/>
      <c r="P141" s="3"/>
      <c r="Q141" s="3"/>
      <c r="R141" s="3"/>
      <c r="S141" s="3"/>
      <c r="T141" s="3"/>
      <c r="U141" s="3"/>
      <c r="V141" s="3"/>
      <c r="W141" s="3"/>
      <c r="X141" s="3"/>
      <c r="Y141" s="3"/>
      <c r="Z141" s="3"/>
      <c r="AA141" s="3"/>
    </row>
    <row r="142" spans="1:27" ht="12.75" customHeight="1" x14ac:dyDescent="0.2">
      <c r="A142" s="3"/>
      <c r="B142" s="3"/>
      <c r="C142" s="3"/>
      <c r="D142" s="3"/>
      <c r="E142" s="3"/>
      <c r="F142" s="3"/>
      <c r="G142" s="3"/>
      <c r="H142" s="42"/>
      <c r="I142" s="3"/>
      <c r="J142" s="43"/>
      <c r="K142" s="3"/>
      <c r="L142" s="3"/>
      <c r="M142" s="3"/>
      <c r="N142" s="3"/>
      <c r="O142" s="3"/>
      <c r="P142" s="3"/>
      <c r="Q142" s="3"/>
      <c r="R142" s="3"/>
      <c r="S142" s="3"/>
      <c r="T142" s="3"/>
      <c r="U142" s="3"/>
      <c r="V142" s="3"/>
      <c r="W142" s="3"/>
      <c r="X142" s="3"/>
      <c r="Y142" s="3"/>
      <c r="Z142" s="3"/>
      <c r="AA142" s="3"/>
    </row>
    <row r="143" spans="1:27" ht="12.75" customHeight="1" x14ac:dyDescent="0.2">
      <c r="A143" s="3"/>
      <c r="B143" s="3"/>
      <c r="C143" s="3"/>
      <c r="D143" s="3"/>
      <c r="E143" s="3"/>
      <c r="F143" s="3"/>
      <c r="G143" s="3"/>
      <c r="H143" s="42"/>
      <c r="I143" s="3"/>
      <c r="J143" s="43"/>
      <c r="K143" s="3"/>
      <c r="L143" s="3"/>
      <c r="M143" s="3"/>
      <c r="N143" s="3"/>
      <c r="O143" s="3"/>
      <c r="P143" s="3"/>
      <c r="Q143" s="3"/>
      <c r="R143" s="3"/>
      <c r="S143" s="3"/>
      <c r="T143" s="3"/>
      <c r="U143" s="3"/>
      <c r="V143" s="3"/>
      <c r="W143" s="3"/>
      <c r="X143" s="3"/>
      <c r="Y143" s="3"/>
      <c r="Z143" s="3"/>
      <c r="AA143" s="3"/>
    </row>
    <row r="144" spans="1:27" ht="12.75" customHeight="1" x14ac:dyDescent="0.2">
      <c r="A144" s="3"/>
      <c r="B144" s="3"/>
      <c r="C144" s="3"/>
      <c r="D144" s="3"/>
      <c r="E144" s="3"/>
      <c r="F144" s="3"/>
      <c r="G144" s="3"/>
      <c r="H144" s="42"/>
      <c r="I144" s="3"/>
      <c r="J144" s="43"/>
      <c r="K144" s="3"/>
      <c r="L144" s="3"/>
      <c r="M144" s="3"/>
      <c r="N144" s="3"/>
      <c r="O144" s="3"/>
      <c r="P144" s="3"/>
      <c r="Q144" s="3"/>
      <c r="R144" s="3"/>
      <c r="S144" s="3"/>
      <c r="T144" s="3"/>
      <c r="U144" s="3"/>
      <c r="V144" s="3"/>
      <c r="W144" s="3"/>
      <c r="X144" s="3"/>
      <c r="Y144" s="3"/>
      <c r="Z144" s="3"/>
      <c r="AA144" s="3"/>
    </row>
  </sheetData>
  <mergeCells count="3">
    <mergeCell ref="A1:K1"/>
    <mergeCell ref="A2:K2"/>
    <mergeCell ref="A3:K3"/>
  </mergeCells>
  <printOptions horizontalCentered="1" verticalCentered="1"/>
  <pageMargins left="0.9055118110236221" right="0.78740157480314965" top="0.78740157480314965" bottom="0.78740157480314965" header="0" footer="0.39370078740157483"/>
  <pageSetup scale="66" orientation="landscape"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baseColWidth="10" defaultRowHeight="12.75" x14ac:dyDescent="0.2"/>
  <cols>
    <col min="1" max="16384" width="11.42578125" style="5"/>
  </cols>
  <sheetData/>
  <printOptions horizontalCentered="1"/>
  <pageMargins left="0.70866141732283472" right="0.70866141732283472" top="0.86614173228346458" bottom="0.74803149606299213" header="0.31496062992125984" footer="0.31496062992125984"/>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view="pageBreakPreview" zoomScaleNormal="100" zoomScaleSheetLayoutView="100" workbookViewId="0">
      <selection sqref="A1:H1"/>
    </sheetView>
  </sheetViews>
  <sheetFormatPr baseColWidth="10" defaultRowHeight="12.75" x14ac:dyDescent="0.2"/>
  <cols>
    <col min="1" max="1" width="17.7109375" style="5" customWidth="1"/>
    <col min="2" max="2" width="16.140625" style="5" customWidth="1"/>
    <col min="3" max="3" width="14.28515625" style="5" customWidth="1"/>
    <col min="4" max="8" width="9.7109375" style="5" customWidth="1"/>
    <col min="9" max="9" width="13" style="5" customWidth="1"/>
    <col min="10" max="10" width="14.7109375" style="5" customWidth="1"/>
    <col min="11" max="16384" width="11.42578125" style="5"/>
  </cols>
  <sheetData>
    <row r="1" spans="1:13" ht="15" customHeight="1" x14ac:dyDescent="0.2">
      <c r="A1" s="339" t="s">
        <v>130</v>
      </c>
      <c r="B1" s="339"/>
      <c r="C1" s="339"/>
      <c r="D1" s="339"/>
      <c r="E1" s="339"/>
      <c r="F1" s="339"/>
      <c r="G1" s="339"/>
      <c r="H1" s="339"/>
      <c r="I1" s="61"/>
      <c r="J1" s="61"/>
      <c r="K1" s="47"/>
      <c r="L1" s="47"/>
      <c r="M1" s="47"/>
    </row>
    <row r="2" spans="1:13" ht="15" customHeight="1" x14ac:dyDescent="0.2">
      <c r="A2" s="339" t="s">
        <v>206</v>
      </c>
      <c r="B2" s="339"/>
      <c r="C2" s="339"/>
      <c r="D2" s="339"/>
      <c r="E2" s="339"/>
      <c r="F2" s="339"/>
      <c r="G2" s="339"/>
      <c r="H2" s="339"/>
      <c r="I2" s="61"/>
      <c r="J2" s="61"/>
      <c r="K2" s="45"/>
      <c r="L2" s="45"/>
      <c r="M2" s="45"/>
    </row>
    <row r="3" spans="1:13" ht="15" customHeight="1" x14ac:dyDescent="0.2">
      <c r="A3" s="339" t="s">
        <v>188</v>
      </c>
      <c r="B3" s="339"/>
      <c r="C3" s="339"/>
      <c r="D3" s="339"/>
      <c r="E3" s="339"/>
      <c r="F3" s="339"/>
      <c r="G3" s="339"/>
      <c r="H3" s="339"/>
      <c r="I3" s="53"/>
      <c r="J3" s="53"/>
      <c r="K3" s="51"/>
      <c r="L3" s="51"/>
      <c r="M3" s="51"/>
    </row>
    <row r="4" spans="1:13" x14ac:dyDescent="0.2">
      <c r="A4" s="72"/>
      <c r="B4" s="72"/>
      <c r="C4" s="72"/>
      <c r="D4" s="72"/>
      <c r="E4" s="72"/>
      <c r="F4" s="72"/>
      <c r="G4" s="72"/>
      <c r="H4" s="72"/>
      <c r="I4" s="48"/>
      <c r="J4" s="48"/>
      <c r="K4" s="51"/>
      <c r="L4" s="51"/>
      <c r="M4" s="51"/>
    </row>
    <row r="5" spans="1:13" x14ac:dyDescent="0.2">
      <c r="A5" s="337" t="s">
        <v>1</v>
      </c>
      <c r="B5" s="337" t="s">
        <v>81</v>
      </c>
      <c r="C5" s="336">
        <v>2010</v>
      </c>
      <c r="D5" s="336"/>
      <c r="E5" s="336">
        <v>2011</v>
      </c>
      <c r="F5" s="336"/>
      <c r="G5" s="336" t="s">
        <v>4</v>
      </c>
      <c r="H5" s="336"/>
      <c r="I5" s="48"/>
      <c r="J5" s="48"/>
      <c r="K5" s="48"/>
      <c r="L5" s="48"/>
      <c r="M5" s="48"/>
    </row>
    <row r="6" spans="1:13" x14ac:dyDescent="0.2">
      <c r="A6" s="338"/>
      <c r="B6" s="338"/>
      <c r="C6" s="100" t="s">
        <v>174</v>
      </c>
      <c r="D6" s="100" t="s">
        <v>175</v>
      </c>
      <c r="E6" s="100" t="s">
        <v>174</v>
      </c>
      <c r="F6" s="100" t="s">
        <v>175</v>
      </c>
      <c r="G6" s="100" t="s">
        <v>6</v>
      </c>
      <c r="H6" s="100" t="s">
        <v>5</v>
      </c>
      <c r="I6" s="48"/>
      <c r="J6" s="48"/>
      <c r="K6" s="116"/>
      <c r="L6" s="116"/>
      <c r="M6" s="48"/>
    </row>
    <row r="7" spans="1:13" x14ac:dyDescent="0.2">
      <c r="A7" s="101" t="s">
        <v>82</v>
      </c>
      <c r="B7" s="101" t="s">
        <v>104</v>
      </c>
      <c r="C7" s="120">
        <v>4668.2</v>
      </c>
      <c r="D7" s="117">
        <v>4211</v>
      </c>
      <c r="E7" s="103">
        <v>5504.5</v>
      </c>
      <c r="F7" s="103">
        <v>4726.8999999999996</v>
      </c>
      <c r="G7" s="104">
        <f t="shared" ref="G7:G12" si="0">(F7/E7-1)*100</f>
        <v>-14.126623671541472</v>
      </c>
      <c r="H7" s="104">
        <f>(F7/D7-1)*100</f>
        <v>12.251246734742338</v>
      </c>
      <c r="I7"/>
      <c r="J7" s="2"/>
      <c r="K7" s="52"/>
      <c r="L7" s="52"/>
      <c r="M7" s="52"/>
    </row>
    <row r="8" spans="1:13" x14ac:dyDescent="0.2">
      <c r="A8" s="50" t="s">
        <v>83</v>
      </c>
      <c r="B8" s="50" t="s">
        <v>84</v>
      </c>
      <c r="C8" s="120">
        <v>16923.2</v>
      </c>
      <c r="D8" s="117">
        <v>16239</v>
      </c>
      <c r="E8" s="59">
        <v>25210</v>
      </c>
      <c r="F8" s="59">
        <v>25390.9</v>
      </c>
      <c r="G8" s="52">
        <f t="shared" si="0"/>
        <v>0.7175723919079724</v>
      </c>
      <c r="H8" s="52"/>
      <c r="I8"/>
      <c r="J8" s="2"/>
      <c r="K8" s="52"/>
      <c r="L8" s="52"/>
      <c r="M8" s="52"/>
    </row>
    <row r="9" spans="1:13" x14ac:dyDescent="0.2">
      <c r="A9" s="50" t="s">
        <v>25</v>
      </c>
      <c r="B9" s="50" t="s">
        <v>88</v>
      </c>
      <c r="C9" s="120">
        <v>1112.49</v>
      </c>
      <c r="D9" s="117">
        <v>1164.7</v>
      </c>
      <c r="E9" s="59">
        <v>1453.68</v>
      </c>
      <c r="F9" s="59">
        <v>1312.06</v>
      </c>
      <c r="G9" s="52">
        <f t="shared" si="0"/>
        <v>-9.7421715920973035</v>
      </c>
      <c r="H9" s="52">
        <f>(F9/D9-1)*100</f>
        <v>12.652185112046022</v>
      </c>
      <c r="I9"/>
      <c r="J9" s="2"/>
      <c r="K9" s="52"/>
      <c r="L9" s="52"/>
      <c r="M9" s="52"/>
    </row>
    <row r="10" spans="1:13" x14ac:dyDescent="0.2">
      <c r="A10" s="50" t="s">
        <v>85</v>
      </c>
      <c r="B10" s="50" t="s">
        <v>86</v>
      </c>
      <c r="C10" s="120">
        <v>79959.5</v>
      </c>
      <c r="D10" s="117">
        <v>82207.3</v>
      </c>
      <c r="E10" s="59">
        <v>108072.8</v>
      </c>
      <c r="F10" s="59">
        <v>100195.4</v>
      </c>
      <c r="G10" s="52">
        <f t="shared" si="0"/>
        <v>-7.2889755794242506</v>
      </c>
      <c r="H10" s="52">
        <f>(F10/D10-1)*100</f>
        <v>21.881390095526786</v>
      </c>
      <c r="I10"/>
      <c r="J10" s="2"/>
      <c r="K10" s="52"/>
      <c r="L10" s="52"/>
      <c r="M10" s="52"/>
    </row>
    <row r="11" spans="1:13" x14ac:dyDescent="0.2">
      <c r="A11" s="50" t="s">
        <v>87</v>
      </c>
      <c r="B11" s="50" t="s">
        <v>88</v>
      </c>
      <c r="C11" s="120">
        <v>223.3</v>
      </c>
      <c r="D11" s="117">
        <v>243.4</v>
      </c>
      <c r="E11" s="59">
        <v>276.39999999999998</v>
      </c>
      <c r="F11" s="59">
        <v>307.2</v>
      </c>
      <c r="G11" s="52">
        <f t="shared" si="0"/>
        <v>11.143270622286551</v>
      </c>
      <c r="H11" s="52">
        <f>(F11/D11-1)*100</f>
        <v>26.211996713229247</v>
      </c>
      <c r="I11"/>
      <c r="J11" s="2"/>
      <c r="K11" s="52"/>
      <c r="L11" s="52"/>
      <c r="M11" s="52"/>
    </row>
    <row r="12" spans="1:13" x14ac:dyDescent="0.2">
      <c r="A12" s="50" t="s">
        <v>89</v>
      </c>
      <c r="B12" s="50" t="s">
        <v>90</v>
      </c>
      <c r="C12" s="120">
        <v>10333.700000000001</v>
      </c>
      <c r="D12" s="117">
        <v>8796.9</v>
      </c>
      <c r="E12" s="59">
        <v>10165.6</v>
      </c>
      <c r="F12" s="59">
        <v>7473.7</v>
      </c>
      <c r="G12" s="52">
        <f t="shared" si="0"/>
        <v>-26.480483198237192</v>
      </c>
      <c r="H12" s="52">
        <f>(F12/D12-1)*100</f>
        <v>-15.041662403801336</v>
      </c>
      <c r="I12"/>
      <c r="J12" s="2"/>
      <c r="K12" s="52"/>
      <c r="L12" s="52"/>
      <c r="M12" s="52"/>
    </row>
    <row r="13" spans="1:13" x14ac:dyDescent="0.2">
      <c r="A13" s="50" t="s">
        <v>91</v>
      </c>
      <c r="B13" s="50" t="s">
        <v>84</v>
      </c>
      <c r="C13" s="120">
        <v>8000</v>
      </c>
      <c r="D13" s="117">
        <v>6991.8</v>
      </c>
      <c r="E13" s="59" t="s">
        <v>0</v>
      </c>
      <c r="F13" s="59">
        <v>7084.4</v>
      </c>
      <c r="G13" s="52"/>
      <c r="H13" s="52"/>
      <c r="I13"/>
      <c r="J13" s="2"/>
      <c r="K13" s="52"/>
      <c r="L13" s="52"/>
      <c r="M13" s="52"/>
    </row>
    <row r="14" spans="1:13" x14ac:dyDescent="0.2">
      <c r="A14" s="50" t="s">
        <v>92</v>
      </c>
      <c r="B14" s="50" t="s">
        <v>93</v>
      </c>
      <c r="C14" s="120">
        <v>3322.4</v>
      </c>
      <c r="D14" s="117">
        <v>3126</v>
      </c>
      <c r="E14" s="59">
        <v>2474.4</v>
      </c>
      <c r="F14" s="59">
        <v>2176.4</v>
      </c>
      <c r="G14" s="52">
        <f>(F14/E14-1)*100</f>
        <v>-12.043323634012282</v>
      </c>
      <c r="H14" s="52">
        <f t="shared" ref="H14:H27" si="1">(F14/D14-1)*100</f>
        <v>-30.377479206653867</v>
      </c>
      <c r="I14"/>
      <c r="J14" s="2"/>
      <c r="K14" s="52"/>
      <c r="L14" s="52"/>
      <c r="M14" s="52"/>
    </row>
    <row r="15" spans="1:13" x14ac:dyDescent="0.2">
      <c r="A15" s="50" t="s">
        <v>523</v>
      </c>
      <c r="B15" s="50" t="s">
        <v>94</v>
      </c>
      <c r="C15" s="120">
        <v>9146.2999999999993</v>
      </c>
      <c r="D15" s="117">
        <v>10737.3</v>
      </c>
      <c r="E15" s="59">
        <v>12182.6</v>
      </c>
      <c r="F15" s="59">
        <v>14871.4</v>
      </c>
      <c r="G15" s="52">
        <f>(F15/E15-1)*100</f>
        <v>22.070822320358531</v>
      </c>
      <c r="H15" s="52">
        <f t="shared" si="1"/>
        <v>38.502230542128842</v>
      </c>
      <c r="I15"/>
      <c r="J15" s="2"/>
      <c r="K15" s="52"/>
      <c r="L15" s="52"/>
      <c r="M15" s="52"/>
    </row>
    <row r="16" spans="1:13" x14ac:dyDescent="0.2">
      <c r="A16" s="50" t="s">
        <v>95</v>
      </c>
      <c r="B16" s="50" t="s">
        <v>84</v>
      </c>
      <c r="C16" s="120">
        <v>5722.2</v>
      </c>
      <c r="D16" s="117">
        <v>6842.4</v>
      </c>
      <c r="E16" s="59">
        <v>4492.5</v>
      </c>
      <c r="F16" s="59">
        <v>4955.3999999999996</v>
      </c>
      <c r="G16" s="52">
        <f>(F16/E16-1)*100</f>
        <v>10.303839732888132</v>
      </c>
      <c r="H16" s="52">
        <f t="shared" si="1"/>
        <v>-27.578042792002812</v>
      </c>
      <c r="I16"/>
      <c r="J16" s="2"/>
      <c r="K16" s="52"/>
      <c r="L16" s="52"/>
      <c r="M16" s="52"/>
    </row>
    <row r="17" spans="1:13" x14ac:dyDescent="0.2">
      <c r="A17" s="50" t="s">
        <v>96</v>
      </c>
      <c r="B17" s="50" t="s">
        <v>97</v>
      </c>
      <c r="C17" s="120">
        <v>2965.5</v>
      </c>
      <c r="D17" s="117">
        <v>2571.8000000000002</v>
      </c>
      <c r="E17" s="59">
        <v>1963.2</v>
      </c>
      <c r="F17" s="59">
        <v>1945.5</v>
      </c>
      <c r="G17" s="52">
        <f>(F17/E17-1)*100</f>
        <v>-0.90158924205379076</v>
      </c>
      <c r="H17" s="52">
        <f t="shared" si="1"/>
        <v>-24.352593514270172</v>
      </c>
      <c r="I17"/>
      <c r="J17" s="2"/>
      <c r="K17" s="52"/>
      <c r="L17" s="52"/>
      <c r="M17" s="52"/>
    </row>
    <row r="18" spans="1:13" x14ac:dyDescent="0.2">
      <c r="A18" s="50" t="s">
        <v>96</v>
      </c>
      <c r="B18" s="50" t="s">
        <v>86</v>
      </c>
      <c r="C18" s="120">
        <v>31435.7</v>
      </c>
      <c r="D18" s="117">
        <v>30459.7</v>
      </c>
      <c r="E18" s="59">
        <v>34238.199999999997</v>
      </c>
      <c r="F18" s="59">
        <v>34266.5</v>
      </c>
      <c r="G18" s="52">
        <f>(F18/E18-1)*100</f>
        <v>8.265621440379789E-2</v>
      </c>
      <c r="H18" s="52">
        <f t="shared" si="1"/>
        <v>12.49782499499339</v>
      </c>
      <c r="I18"/>
      <c r="J18" s="2"/>
      <c r="K18" s="52"/>
      <c r="L18" s="52"/>
      <c r="M18" s="52"/>
    </row>
    <row r="19" spans="1:13" x14ac:dyDescent="0.2">
      <c r="A19" s="50" t="s">
        <v>98</v>
      </c>
      <c r="B19" s="50" t="s">
        <v>99</v>
      </c>
      <c r="C19" s="120" t="s">
        <v>0</v>
      </c>
      <c r="D19" s="117">
        <v>4200</v>
      </c>
      <c r="E19" s="59" t="s">
        <v>0</v>
      </c>
      <c r="F19" s="59">
        <v>5790.8</v>
      </c>
      <c r="G19" s="52"/>
      <c r="H19" s="52">
        <f t="shared" si="1"/>
        <v>37.876190476190487</v>
      </c>
      <c r="I19"/>
      <c r="J19" s="2"/>
      <c r="K19" s="52"/>
      <c r="L19" s="52"/>
      <c r="M19" s="52"/>
    </row>
    <row r="20" spans="1:13" x14ac:dyDescent="0.2">
      <c r="A20" s="50" t="s">
        <v>231</v>
      </c>
      <c r="B20" s="50" t="s">
        <v>232</v>
      </c>
      <c r="C20" s="120">
        <v>25512</v>
      </c>
      <c r="D20" s="117">
        <v>20821.2</v>
      </c>
      <c r="E20" s="59">
        <v>26623.1</v>
      </c>
      <c r="F20" s="59">
        <v>23605.8</v>
      </c>
      <c r="G20" s="52">
        <f t="shared" ref="G20:G27" si="2">(F20/E20-1)*100</f>
        <v>-11.333390927427677</v>
      </c>
      <c r="H20" s="52">
        <f t="shared" si="1"/>
        <v>13.373868941271393</v>
      </c>
      <c r="I20"/>
      <c r="J20" s="2"/>
      <c r="K20" s="52"/>
      <c r="L20" s="52"/>
      <c r="M20" s="52"/>
    </row>
    <row r="21" spans="1:13" x14ac:dyDescent="0.2">
      <c r="A21" s="50" t="s">
        <v>100</v>
      </c>
      <c r="B21" s="50" t="s">
        <v>99</v>
      </c>
      <c r="C21" s="120">
        <v>6022.2</v>
      </c>
      <c r="D21" s="117">
        <v>5031.7</v>
      </c>
      <c r="E21" s="59">
        <v>5800</v>
      </c>
      <c r="F21" s="59">
        <v>5126.8</v>
      </c>
      <c r="G21" s="52">
        <f t="shared" si="2"/>
        <v>-11.606896551724134</v>
      </c>
      <c r="H21" s="52">
        <f t="shared" si="1"/>
        <v>1.8900172903790091</v>
      </c>
      <c r="I21"/>
      <c r="J21" s="2"/>
      <c r="K21" s="52"/>
      <c r="L21" s="52"/>
      <c r="M21" s="52"/>
    </row>
    <row r="22" spans="1:13" x14ac:dyDescent="0.2">
      <c r="A22" s="50" t="s">
        <v>101</v>
      </c>
      <c r="B22" s="50" t="s">
        <v>84</v>
      </c>
      <c r="C22" s="120">
        <v>3668.44</v>
      </c>
      <c r="D22" s="117">
        <v>4832.7</v>
      </c>
      <c r="E22" s="59">
        <v>4225.75</v>
      </c>
      <c r="F22" s="59">
        <v>3144.8</v>
      </c>
      <c r="G22" s="52">
        <f t="shared" si="2"/>
        <v>-25.580074542980537</v>
      </c>
      <c r="H22" s="52">
        <f t="shared" si="1"/>
        <v>-34.926645560452741</v>
      </c>
      <c r="I22"/>
      <c r="J22" s="2"/>
      <c r="K22" s="52"/>
      <c r="L22" s="52"/>
      <c r="M22" s="52"/>
    </row>
    <row r="23" spans="1:13" x14ac:dyDescent="0.2">
      <c r="A23" s="50" t="s">
        <v>101</v>
      </c>
      <c r="B23" s="50" t="s">
        <v>88</v>
      </c>
      <c r="C23" s="120">
        <v>146.46</v>
      </c>
      <c r="D23" s="117">
        <v>168.44</v>
      </c>
      <c r="E23" s="59">
        <v>97.8</v>
      </c>
      <c r="F23" s="59">
        <v>83.99</v>
      </c>
      <c r="G23" s="52">
        <f t="shared" si="2"/>
        <v>-14.120654396728016</v>
      </c>
      <c r="H23" s="52">
        <f t="shared" si="1"/>
        <v>-50.136547138446929</v>
      </c>
      <c r="I23"/>
      <c r="J23" s="2"/>
      <c r="K23" s="52"/>
      <c r="L23" s="52"/>
      <c r="M23" s="52"/>
    </row>
    <row r="24" spans="1:13" x14ac:dyDescent="0.2">
      <c r="A24" s="50" t="s">
        <v>102</v>
      </c>
      <c r="B24" s="50" t="s">
        <v>84</v>
      </c>
      <c r="C24" s="120">
        <v>4620.1000000000004</v>
      </c>
      <c r="D24" s="117">
        <v>6282.5</v>
      </c>
      <c r="E24" s="59">
        <v>7382.5</v>
      </c>
      <c r="F24" s="59">
        <v>6899.6</v>
      </c>
      <c r="G24" s="52">
        <f t="shared" si="2"/>
        <v>-6.5411445987131671</v>
      </c>
      <c r="H24" s="52">
        <f t="shared" si="1"/>
        <v>9.8225228810187026</v>
      </c>
      <c r="I24"/>
      <c r="J24" s="2"/>
      <c r="K24" s="52"/>
      <c r="L24" s="52"/>
      <c r="M24" s="52"/>
    </row>
    <row r="25" spans="1:13" x14ac:dyDescent="0.2">
      <c r="A25" s="50" t="s">
        <v>103</v>
      </c>
      <c r="B25" s="50" t="s">
        <v>104</v>
      </c>
      <c r="C25" s="120">
        <v>6193.9</v>
      </c>
      <c r="D25" s="117">
        <v>3196.1</v>
      </c>
      <c r="E25" s="59">
        <v>4221.3</v>
      </c>
      <c r="F25" s="59">
        <v>4081.5</v>
      </c>
      <c r="G25" s="52">
        <f t="shared" si="2"/>
        <v>-3.3117759931774571</v>
      </c>
      <c r="H25" s="52">
        <f t="shared" si="1"/>
        <v>27.702512437032635</v>
      </c>
      <c r="I25"/>
      <c r="J25" s="2"/>
      <c r="K25" s="52"/>
      <c r="L25" s="52"/>
      <c r="M25" s="52"/>
    </row>
    <row r="26" spans="1:13" x14ac:dyDescent="0.2">
      <c r="A26" s="50" t="s">
        <v>105</v>
      </c>
      <c r="B26" s="50" t="s">
        <v>84</v>
      </c>
      <c r="C26" s="120">
        <v>28331.5</v>
      </c>
      <c r="D26" s="117">
        <v>19829.3</v>
      </c>
      <c r="E26" s="59">
        <v>29007.9</v>
      </c>
      <c r="F26" s="59">
        <v>26789.599999999999</v>
      </c>
      <c r="G26" s="52">
        <f t="shared" si="2"/>
        <v>-7.6472271346771148</v>
      </c>
      <c r="H26" s="52">
        <f t="shared" si="1"/>
        <v>35.10108778423848</v>
      </c>
      <c r="I26"/>
      <c r="J26" s="2"/>
      <c r="K26" s="52"/>
      <c r="L26" s="52"/>
      <c r="M26" s="52"/>
    </row>
    <row r="27" spans="1:13" x14ac:dyDescent="0.2">
      <c r="A27" s="50" t="s">
        <v>106</v>
      </c>
      <c r="B27" s="50" t="s">
        <v>107</v>
      </c>
      <c r="C27" s="120">
        <v>6677.71</v>
      </c>
      <c r="D27" s="117">
        <v>4922.84</v>
      </c>
      <c r="E27" s="59">
        <v>7677.8</v>
      </c>
      <c r="F27" s="59">
        <v>3652.48</v>
      </c>
      <c r="G27" s="52">
        <f t="shared" si="2"/>
        <v>-52.428039282086011</v>
      </c>
      <c r="H27" s="52">
        <f t="shared" si="1"/>
        <v>-25.805429386289212</v>
      </c>
      <c r="I27"/>
      <c r="J27" s="2"/>
      <c r="K27" s="52"/>
      <c r="L27" s="52"/>
      <c r="M27" s="52"/>
    </row>
    <row r="28" spans="1:13" x14ac:dyDescent="0.2">
      <c r="A28" s="50" t="s">
        <v>108</v>
      </c>
      <c r="B28" s="50" t="s">
        <v>94</v>
      </c>
      <c r="C28" s="120">
        <v>5240</v>
      </c>
      <c r="D28" s="117" t="s">
        <v>0</v>
      </c>
      <c r="E28" s="59" t="s">
        <v>0</v>
      </c>
      <c r="F28" s="59" t="s">
        <v>0</v>
      </c>
      <c r="G28" s="52"/>
      <c r="H28" s="52"/>
      <c r="I28"/>
      <c r="J28" s="2"/>
      <c r="K28" s="52"/>
      <c r="L28" s="52"/>
      <c r="M28" s="52"/>
    </row>
    <row r="29" spans="1:13" x14ac:dyDescent="0.2">
      <c r="A29" s="50" t="s">
        <v>109</v>
      </c>
      <c r="B29" s="50" t="s">
        <v>84</v>
      </c>
      <c r="C29" s="120">
        <v>10947.6</v>
      </c>
      <c r="D29" s="117">
        <v>10220</v>
      </c>
      <c r="E29" s="59">
        <v>14734.4</v>
      </c>
      <c r="F29" s="59">
        <v>13743.5</v>
      </c>
      <c r="G29" s="52">
        <f>(F29/E29-1)*100</f>
        <v>-6.7250787273319563</v>
      </c>
      <c r="H29" s="52">
        <f>(F29/D29-1)*100</f>
        <v>34.476516634050888</v>
      </c>
      <c r="I29"/>
      <c r="J29" s="2"/>
      <c r="K29" s="52"/>
      <c r="L29" s="52"/>
      <c r="M29" s="52"/>
    </row>
    <row r="30" spans="1:13" x14ac:dyDescent="0.2">
      <c r="A30" s="50" t="s">
        <v>110</v>
      </c>
      <c r="B30" s="50" t="s">
        <v>84</v>
      </c>
      <c r="C30" s="120">
        <v>13164</v>
      </c>
      <c r="D30" s="117" t="s">
        <v>0</v>
      </c>
      <c r="E30" s="59">
        <v>19876.8</v>
      </c>
      <c r="F30" s="59" t="s">
        <v>0</v>
      </c>
      <c r="G30" s="52"/>
      <c r="H30" s="52"/>
      <c r="I30"/>
      <c r="J30" s="2"/>
      <c r="K30" s="52"/>
      <c r="L30" s="52"/>
      <c r="M30" s="52"/>
    </row>
    <row r="31" spans="1:13" x14ac:dyDescent="0.2">
      <c r="A31" s="50" t="s">
        <v>111</v>
      </c>
      <c r="B31" s="50" t="s">
        <v>104</v>
      </c>
      <c r="C31" s="120">
        <v>4700.3</v>
      </c>
      <c r="D31" s="117">
        <v>4572.8</v>
      </c>
      <c r="E31" s="59">
        <v>4537.7</v>
      </c>
      <c r="F31" s="59">
        <v>4408.3</v>
      </c>
      <c r="G31" s="52">
        <f t="shared" ref="G31:G38" si="3">(F31/E31-1)*100</f>
        <v>-2.8516649403882988</v>
      </c>
      <c r="H31" s="52">
        <f>(F31/D31-1)*100</f>
        <v>-3.5973582925122427</v>
      </c>
      <c r="I31"/>
      <c r="J31" s="2"/>
      <c r="K31" s="52"/>
      <c r="L31" s="52"/>
      <c r="M31" s="52"/>
    </row>
    <row r="32" spans="1:13" x14ac:dyDescent="0.2">
      <c r="A32" s="50" t="s">
        <v>233</v>
      </c>
      <c r="B32" s="50" t="s">
        <v>115</v>
      </c>
      <c r="C32" s="120">
        <v>3265.8</v>
      </c>
      <c r="D32" s="117">
        <v>3268.6</v>
      </c>
      <c r="E32" s="59">
        <v>3963.7</v>
      </c>
      <c r="F32" s="59">
        <v>4288.1000000000004</v>
      </c>
      <c r="G32" s="52">
        <f t="shared" si="3"/>
        <v>8.1842722708580506</v>
      </c>
      <c r="H32" s="52">
        <f>(F32/D32-1)*100</f>
        <v>31.190723857308946</v>
      </c>
      <c r="I32"/>
      <c r="J32" s="2"/>
      <c r="K32" s="52"/>
      <c r="L32" s="52"/>
      <c r="M32" s="52"/>
    </row>
    <row r="33" spans="1:13" x14ac:dyDescent="0.2">
      <c r="A33" s="50" t="s">
        <v>112</v>
      </c>
      <c r="B33" s="50" t="s">
        <v>84</v>
      </c>
      <c r="C33" s="120">
        <v>6045.9</v>
      </c>
      <c r="D33" s="117">
        <v>6255.5</v>
      </c>
      <c r="E33" s="59">
        <v>7804.7</v>
      </c>
      <c r="F33" s="59">
        <v>8195.9</v>
      </c>
      <c r="G33" s="52">
        <f t="shared" si="3"/>
        <v>5.012364344561604</v>
      </c>
      <c r="H33" s="52">
        <f>(F33/D33-1)*100</f>
        <v>31.019103189193498</v>
      </c>
      <c r="I33"/>
      <c r="J33" s="2"/>
      <c r="K33" s="52"/>
      <c r="L33" s="52"/>
      <c r="M33" s="52"/>
    </row>
    <row r="34" spans="1:13" x14ac:dyDescent="0.2">
      <c r="A34" s="50" t="s">
        <v>113</v>
      </c>
      <c r="B34" s="50" t="s">
        <v>104</v>
      </c>
      <c r="C34" s="120">
        <v>3394.7</v>
      </c>
      <c r="D34" s="117">
        <v>3055</v>
      </c>
      <c r="E34" s="59">
        <v>2906</v>
      </c>
      <c r="F34" s="59">
        <v>2374.6999999999998</v>
      </c>
      <c r="G34" s="52">
        <f t="shared" si="3"/>
        <v>-18.282863041982111</v>
      </c>
      <c r="H34" s="52">
        <f>(F34/D34-1)*100</f>
        <v>-22.268412438625205</v>
      </c>
      <c r="I34"/>
      <c r="J34" s="2"/>
      <c r="K34" s="52"/>
      <c r="L34" s="52"/>
      <c r="M34" s="52"/>
    </row>
    <row r="35" spans="1:13" x14ac:dyDescent="0.2">
      <c r="A35" s="50" t="s">
        <v>114</v>
      </c>
      <c r="B35" s="50" t="s">
        <v>115</v>
      </c>
      <c r="C35" s="120">
        <v>5063.96</v>
      </c>
      <c r="D35" s="117">
        <v>4584.3500000000004</v>
      </c>
      <c r="E35" s="59">
        <v>5091.6899999999996</v>
      </c>
      <c r="F35" s="59">
        <v>4424.3100000000004</v>
      </c>
      <c r="G35" s="52">
        <f t="shared" si="3"/>
        <v>-13.107239443092556</v>
      </c>
      <c r="H35" s="52">
        <f>(F35/D35-1)*100</f>
        <v>-3.4910074492567111</v>
      </c>
      <c r="I35"/>
      <c r="J35" s="2"/>
      <c r="K35" s="52"/>
      <c r="L35" s="52"/>
      <c r="M35" s="52"/>
    </row>
    <row r="36" spans="1:13" x14ac:dyDescent="0.2">
      <c r="A36" s="50" t="s">
        <v>116</v>
      </c>
      <c r="B36" s="50" t="s">
        <v>115</v>
      </c>
      <c r="C36" s="117"/>
      <c r="D36" s="117"/>
      <c r="E36" s="59">
        <v>3680.89</v>
      </c>
      <c r="F36" s="59">
        <v>3737.61</v>
      </c>
      <c r="G36" s="52">
        <f t="shared" si="3"/>
        <v>1.5409316768498993</v>
      </c>
      <c r="H36" s="52"/>
      <c r="I36"/>
      <c r="J36" s="2"/>
      <c r="K36" s="52"/>
      <c r="L36" s="52"/>
      <c r="M36" s="52"/>
    </row>
    <row r="37" spans="1:13" x14ac:dyDescent="0.2">
      <c r="A37" s="50" t="s">
        <v>117</v>
      </c>
      <c r="B37" s="50" t="s">
        <v>94</v>
      </c>
      <c r="C37" s="120">
        <v>7068.2</v>
      </c>
      <c r="D37" s="117">
        <v>6721.5</v>
      </c>
      <c r="E37" s="59">
        <v>7463.1</v>
      </c>
      <c r="F37" s="59">
        <v>6933</v>
      </c>
      <c r="G37" s="52">
        <f t="shared" si="3"/>
        <v>-7.1029464967640843</v>
      </c>
      <c r="H37" s="52">
        <f>(F37/D37-1)*100</f>
        <v>3.1466190582459364</v>
      </c>
      <c r="I37"/>
      <c r="J37" s="2"/>
      <c r="K37" s="52"/>
      <c r="L37" s="52"/>
      <c r="M37" s="52"/>
    </row>
    <row r="38" spans="1:13" x14ac:dyDescent="0.2">
      <c r="A38" s="50" t="s">
        <v>118</v>
      </c>
      <c r="B38" s="50" t="s">
        <v>94</v>
      </c>
      <c r="C38" s="120">
        <v>9119.7999999999993</v>
      </c>
      <c r="D38" s="117">
        <v>8199.2000000000007</v>
      </c>
      <c r="E38" s="59">
        <v>8304.2000000000007</v>
      </c>
      <c r="F38" s="59">
        <v>7638</v>
      </c>
      <c r="G38" s="52">
        <f t="shared" si="3"/>
        <v>-8.0224464728691594</v>
      </c>
      <c r="H38" s="52">
        <f>(F38/D38-1)*100</f>
        <v>-6.8445702019709342</v>
      </c>
      <c r="I38"/>
      <c r="J38" s="2"/>
      <c r="K38" s="52"/>
      <c r="L38" s="52"/>
      <c r="M38" s="52"/>
    </row>
    <row r="39" spans="1:13" x14ac:dyDescent="0.2">
      <c r="A39" s="50" t="s">
        <v>119</v>
      </c>
      <c r="B39" s="50" t="s">
        <v>86</v>
      </c>
      <c r="C39" s="120">
        <v>105000</v>
      </c>
      <c r="D39" s="117">
        <v>100000</v>
      </c>
      <c r="E39" s="59" t="s">
        <v>0</v>
      </c>
      <c r="F39" s="59"/>
      <c r="G39" s="52"/>
      <c r="H39" s="52"/>
      <c r="I39"/>
      <c r="J39" s="2"/>
      <c r="K39" s="52"/>
      <c r="L39" s="52"/>
      <c r="M39" s="52"/>
    </row>
    <row r="40" spans="1:13" x14ac:dyDescent="0.2">
      <c r="A40" s="50" t="s">
        <v>120</v>
      </c>
      <c r="B40" s="50" t="s">
        <v>86</v>
      </c>
      <c r="C40" s="120">
        <v>8996.9</v>
      </c>
      <c r="D40" s="117">
        <v>8367.7999999999993</v>
      </c>
      <c r="E40" s="59">
        <v>11958.5</v>
      </c>
      <c r="F40" s="59">
        <v>11645</v>
      </c>
      <c r="G40" s="52">
        <f>(F40/E40-1)*100</f>
        <v>-2.6215662499477377</v>
      </c>
      <c r="H40" s="52">
        <f>(F40/D40-1)*100</f>
        <v>39.164415975525245</v>
      </c>
      <c r="I40"/>
      <c r="J40" s="2"/>
      <c r="K40" s="52"/>
      <c r="L40" s="52"/>
      <c r="M40" s="52"/>
    </row>
    <row r="41" spans="1:13" x14ac:dyDescent="0.2">
      <c r="A41" s="50" t="s">
        <v>121</v>
      </c>
      <c r="B41" s="50" t="s">
        <v>84</v>
      </c>
      <c r="C41" s="120">
        <v>29165.3</v>
      </c>
      <c r="D41" s="117">
        <v>22575.5</v>
      </c>
      <c r="E41" s="59">
        <v>26743</v>
      </c>
      <c r="F41" s="59">
        <v>23764.7</v>
      </c>
      <c r="G41" s="52">
        <f>(F41/E41-1)*100</f>
        <v>-11.136746064390678</v>
      </c>
      <c r="H41" s="52">
        <f>(F41/D41-1)*100</f>
        <v>5.2676574162255685</v>
      </c>
      <c r="I41"/>
      <c r="J41" s="2"/>
      <c r="K41" s="52"/>
      <c r="L41" s="52"/>
      <c r="M41" s="52"/>
    </row>
    <row r="42" spans="1:13" x14ac:dyDescent="0.2">
      <c r="A42" s="50" t="s">
        <v>122</v>
      </c>
      <c r="B42" s="50" t="s">
        <v>84</v>
      </c>
      <c r="C42" s="120">
        <v>57454.9</v>
      </c>
      <c r="D42" s="117" t="s">
        <v>0</v>
      </c>
      <c r="E42" s="59">
        <v>62172.1</v>
      </c>
      <c r="F42" s="59"/>
      <c r="G42" s="52"/>
      <c r="H42" s="52"/>
      <c r="I42"/>
      <c r="J42" s="2"/>
      <c r="K42" s="52"/>
      <c r="L42" s="52"/>
      <c r="M42" s="52"/>
    </row>
    <row r="43" spans="1:13" x14ac:dyDescent="0.2">
      <c r="A43" s="50" t="s">
        <v>123</v>
      </c>
      <c r="B43" s="50" t="s">
        <v>124</v>
      </c>
      <c r="C43" s="120">
        <v>2535.13</v>
      </c>
      <c r="D43" s="118">
        <v>2592.11</v>
      </c>
      <c r="E43" s="59">
        <v>3261.25</v>
      </c>
      <c r="F43" s="59">
        <v>3899.78</v>
      </c>
      <c r="G43" s="52">
        <f>(F43/E43-1)*100</f>
        <v>19.579302414718281</v>
      </c>
      <c r="H43" s="52">
        <f>(F43/D43-1)*100</f>
        <v>50.448090551712689</v>
      </c>
      <c r="I43"/>
      <c r="J43" s="2"/>
      <c r="K43" s="52"/>
      <c r="L43" s="52"/>
      <c r="M43" s="52"/>
    </row>
    <row r="44" spans="1:13" x14ac:dyDescent="0.2">
      <c r="A44" s="50" t="s">
        <v>125</v>
      </c>
      <c r="B44" s="50" t="s">
        <v>126</v>
      </c>
      <c r="C44" s="120">
        <v>2203.6799999999998</v>
      </c>
      <c r="D44" s="118">
        <v>1607.76</v>
      </c>
      <c r="E44" s="59">
        <v>1720.2</v>
      </c>
      <c r="F44" s="59">
        <v>1779.8</v>
      </c>
      <c r="G44" s="52">
        <f>(F44/E44-1)*100</f>
        <v>3.4647134054179629</v>
      </c>
      <c r="H44" s="52">
        <f>(F44/D44-1)*100</f>
        <v>10.700602079912414</v>
      </c>
      <c r="I44"/>
      <c r="J44" s="2"/>
      <c r="K44" s="52"/>
      <c r="L44" s="52"/>
      <c r="M44" s="52"/>
    </row>
    <row r="45" spans="1:13" x14ac:dyDescent="0.2">
      <c r="A45" s="50" t="s">
        <v>125</v>
      </c>
      <c r="B45" s="50" t="s">
        <v>86</v>
      </c>
      <c r="C45" s="120">
        <v>32637.1</v>
      </c>
      <c r="D45" s="118">
        <v>27366</v>
      </c>
      <c r="E45" s="59">
        <v>25122.5</v>
      </c>
      <c r="F45" s="59">
        <v>27406.400000000001</v>
      </c>
      <c r="G45" s="52">
        <f>(F45/E45-1)*100</f>
        <v>9.0910538362026116</v>
      </c>
      <c r="H45" s="52">
        <f>(F45/D45-1)*100</f>
        <v>0.14762844405467046</v>
      </c>
      <c r="I45"/>
      <c r="J45" s="2"/>
      <c r="K45" s="52"/>
      <c r="L45" s="52"/>
      <c r="M45" s="52"/>
    </row>
    <row r="46" spans="1:13" x14ac:dyDescent="0.2">
      <c r="A46" s="50" t="s">
        <v>127</v>
      </c>
      <c r="B46" s="50" t="s">
        <v>84</v>
      </c>
      <c r="C46" s="120">
        <v>4967.6000000000004</v>
      </c>
      <c r="D46" s="118">
        <v>5190.2</v>
      </c>
      <c r="E46" s="59">
        <v>5776.6</v>
      </c>
      <c r="F46" s="59">
        <v>4900.8</v>
      </c>
      <c r="G46" s="52">
        <f>(F46/E46-1)*100</f>
        <v>-15.161167468753245</v>
      </c>
      <c r="H46" s="52">
        <f>(F46/D46-1)*100</f>
        <v>-5.5758930291703539</v>
      </c>
      <c r="I46"/>
      <c r="J46" s="2"/>
      <c r="K46" s="52"/>
      <c r="L46" s="52"/>
      <c r="M46" s="52"/>
    </row>
    <row r="47" spans="1:13" x14ac:dyDescent="0.2">
      <c r="A47" s="105" t="s">
        <v>128</v>
      </c>
      <c r="B47" s="105" t="s">
        <v>129</v>
      </c>
      <c r="C47" s="121">
        <v>100.8</v>
      </c>
      <c r="D47" s="122">
        <v>96.3</v>
      </c>
      <c r="E47" s="107">
        <v>97.1</v>
      </c>
      <c r="F47" s="107">
        <v>81.400000000000006</v>
      </c>
      <c r="G47" s="108">
        <f>(F47/E47-1)*100</f>
        <v>-16.168898043254366</v>
      </c>
      <c r="H47" s="108">
        <f>(F47/D47-1)*100</f>
        <v>-15.472481827622008</v>
      </c>
      <c r="I47"/>
      <c r="J47" s="2"/>
      <c r="K47" s="52"/>
      <c r="L47" s="52"/>
      <c r="M47" s="52"/>
    </row>
    <row r="48" spans="1:13" x14ac:dyDescent="0.2">
      <c r="A48" s="78" t="s">
        <v>154</v>
      </c>
      <c r="B48" s="49"/>
      <c r="C48" s="49"/>
      <c r="D48" s="49"/>
      <c r="E48" s="49"/>
      <c r="F48" s="49"/>
      <c r="G48" s="49"/>
      <c r="H48" s="49"/>
      <c r="I48"/>
      <c r="J48" s="2"/>
    </row>
    <row r="49" spans="1:10" x14ac:dyDescent="0.2">
      <c r="A49" s="49"/>
      <c r="B49" s="49"/>
      <c r="C49" s="49"/>
      <c r="D49" s="49"/>
      <c r="E49" s="49"/>
      <c r="F49" s="49"/>
      <c r="G49" s="49"/>
      <c r="H49" s="49"/>
      <c r="I49"/>
      <c r="J49" s="2"/>
    </row>
    <row r="50" spans="1:10" x14ac:dyDescent="0.2">
      <c r="I50"/>
      <c r="J50" s="2"/>
    </row>
    <row r="51" spans="1:10" x14ac:dyDescent="0.2">
      <c r="I51"/>
      <c r="J51" s="2"/>
    </row>
    <row r="52" spans="1:10" x14ac:dyDescent="0.2">
      <c r="I52"/>
      <c r="J52" s="2"/>
    </row>
    <row r="53" spans="1:10" x14ac:dyDescent="0.2">
      <c r="I53"/>
      <c r="J53" s="2"/>
    </row>
    <row r="54" spans="1:10" x14ac:dyDescent="0.2">
      <c r="I54"/>
      <c r="J54"/>
    </row>
    <row r="55" spans="1:10" x14ac:dyDescent="0.2">
      <c r="I55"/>
      <c r="J55"/>
    </row>
  </sheetData>
  <mergeCells count="8">
    <mergeCell ref="C5:D5"/>
    <mergeCell ref="E5:F5"/>
    <mergeCell ref="A5:A6"/>
    <mergeCell ref="B5:B6"/>
    <mergeCell ref="G5:H5"/>
    <mergeCell ref="A1:H1"/>
    <mergeCell ref="A2:H2"/>
    <mergeCell ref="A3:H3"/>
  </mergeCells>
  <printOptions horizontalCentered="1" verticalCentered="1"/>
  <pageMargins left="0.70866141732283472" right="0.70866141732283472" top="0.86614173228346458" bottom="0.74803149606299213" header="0.31496062992125984" footer="0.31496062992125984"/>
  <pageSetup scale="90" orientation="portrait" r:id="rId1"/>
  <headerFooter>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Normal="100" zoomScaleSheetLayoutView="100" workbookViewId="0">
      <selection sqref="A1:H1"/>
    </sheetView>
  </sheetViews>
  <sheetFormatPr baseColWidth="10" defaultRowHeight="12.75" x14ac:dyDescent="0.2"/>
  <cols>
    <col min="1" max="1" width="22.7109375" style="5" bestFit="1" customWidth="1"/>
    <col min="2" max="2" width="14.7109375" style="5" customWidth="1"/>
    <col min="3" max="16384" width="11.42578125" style="5"/>
  </cols>
  <sheetData>
    <row r="1" spans="1:16" x14ac:dyDescent="0.2">
      <c r="A1" s="340" t="s">
        <v>149</v>
      </c>
      <c r="B1" s="340"/>
      <c r="C1" s="340"/>
      <c r="D1" s="340"/>
      <c r="E1" s="340"/>
      <c r="F1" s="340"/>
      <c r="G1" s="340"/>
      <c r="H1" s="340"/>
    </row>
    <row r="2" spans="1:16" x14ac:dyDescent="0.2">
      <c r="A2" s="340" t="s">
        <v>234</v>
      </c>
      <c r="B2" s="340"/>
      <c r="C2" s="340"/>
      <c r="D2" s="340"/>
      <c r="E2" s="340"/>
      <c r="F2" s="340"/>
      <c r="G2" s="340"/>
      <c r="H2" s="340"/>
    </row>
    <row r="3" spans="1:16" x14ac:dyDescent="0.2">
      <c r="A3" s="340" t="s">
        <v>216</v>
      </c>
      <c r="B3" s="340"/>
      <c r="C3" s="340"/>
      <c r="D3" s="340"/>
      <c r="E3" s="340"/>
      <c r="F3" s="340"/>
      <c r="G3" s="340"/>
      <c r="H3" s="340"/>
    </row>
    <row r="4" spans="1:16" x14ac:dyDescent="0.2">
      <c r="A4" s="51"/>
      <c r="B4" s="77"/>
      <c r="C4" s="77"/>
      <c r="D4" s="77"/>
      <c r="E4" s="77"/>
      <c r="F4" s="77"/>
      <c r="G4" s="77"/>
      <c r="H4" s="77"/>
      <c r="O4" s="49"/>
      <c r="P4" s="49"/>
    </row>
    <row r="5" spans="1:16" x14ac:dyDescent="0.2">
      <c r="A5" s="337" t="s">
        <v>1</v>
      </c>
      <c r="B5" s="337" t="s">
        <v>81</v>
      </c>
      <c r="C5" s="336">
        <v>2010</v>
      </c>
      <c r="D5" s="336"/>
      <c r="E5" s="336">
        <v>2011</v>
      </c>
      <c r="F5" s="336"/>
      <c r="G5" s="336" t="s">
        <v>4</v>
      </c>
      <c r="H5" s="336"/>
      <c r="I5" s="48"/>
      <c r="J5" s="48"/>
      <c r="K5" s="48"/>
      <c r="L5" s="48"/>
      <c r="M5" s="48"/>
      <c r="N5" s="48"/>
      <c r="O5" s="48"/>
      <c r="P5" s="49"/>
    </row>
    <row r="6" spans="1:16" x14ac:dyDescent="0.2">
      <c r="A6" s="338"/>
      <c r="B6" s="338"/>
      <c r="C6" s="100" t="s">
        <v>174</v>
      </c>
      <c r="D6" s="100" t="s">
        <v>175</v>
      </c>
      <c r="E6" s="100" t="s">
        <v>174</v>
      </c>
      <c r="F6" s="100" t="s">
        <v>175</v>
      </c>
      <c r="G6" s="100" t="s">
        <v>6</v>
      </c>
      <c r="H6" s="100" t="s">
        <v>5</v>
      </c>
      <c r="I6" s="48"/>
      <c r="J6" s="48"/>
      <c r="K6" s="48"/>
      <c r="L6" s="48"/>
      <c r="M6" s="48"/>
      <c r="N6" s="48"/>
      <c r="O6" s="48"/>
      <c r="P6" s="49"/>
    </row>
    <row r="7" spans="1:16" x14ac:dyDescent="0.2">
      <c r="A7" s="101" t="s">
        <v>133</v>
      </c>
      <c r="B7" s="102" t="s">
        <v>134</v>
      </c>
      <c r="C7" s="59"/>
      <c r="D7" s="59">
        <v>231.1875</v>
      </c>
      <c r="E7" s="59">
        <v>362</v>
      </c>
      <c r="F7" s="59">
        <v>378</v>
      </c>
      <c r="G7" s="59">
        <f t="shared" ref="G7:G16" si="0">(F7/E7-1)*100</f>
        <v>4.4198895027624419</v>
      </c>
      <c r="H7" s="104"/>
    </row>
    <row r="8" spans="1:16" x14ac:dyDescent="0.2">
      <c r="A8" s="50" t="s">
        <v>135</v>
      </c>
      <c r="B8" s="71" t="s">
        <v>134</v>
      </c>
      <c r="C8" s="59">
        <v>213</v>
      </c>
      <c r="D8" s="59">
        <v>217</v>
      </c>
      <c r="E8" s="59">
        <v>147</v>
      </c>
      <c r="F8" s="59">
        <v>165</v>
      </c>
      <c r="G8" s="52">
        <f t="shared" si="0"/>
        <v>12.244897959183664</v>
      </c>
      <c r="H8" s="52">
        <f t="shared" ref="H8:H15" si="1">(F8/D8-1)*100</f>
        <v>-23.963133640552993</v>
      </c>
    </row>
    <row r="9" spans="1:16" x14ac:dyDescent="0.2">
      <c r="A9" s="314" t="s">
        <v>137</v>
      </c>
      <c r="B9" s="71" t="s">
        <v>134</v>
      </c>
      <c r="C9" s="59">
        <v>244</v>
      </c>
      <c r="D9" s="59">
        <v>259</v>
      </c>
      <c r="E9" s="59">
        <v>241</v>
      </c>
      <c r="F9" s="59"/>
      <c r="G9" s="52"/>
      <c r="H9" s="52"/>
    </row>
    <row r="10" spans="1:16" x14ac:dyDescent="0.2">
      <c r="A10" s="50" t="s">
        <v>138</v>
      </c>
      <c r="B10" s="71" t="s">
        <v>134</v>
      </c>
      <c r="C10" s="59">
        <v>579</v>
      </c>
      <c r="D10" s="59">
        <v>566</v>
      </c>
      <c r="E10" s="59">
        <v>627</v>
      </c>
      <c r="F10" s="59">
        <v>580</v>
      </c>
      <c r="G10" s="52">
        <f t="shared" si="0"/>
        <v>-7.4960127591706556</v>
      </c>
      <c r="H10" s="52">
        <f t="shared" si="1"/>
        <v>2.4734982332155431</v>
      </c>
    </row>
    <row r="11" spans="1:16" x14ac:dyDescent="0.2">
      <c r="A11" s="50" t="s">
        <v>139</v>
      </c>
      <c r="B11" s="71" t="s">
        <v>134</v>
      </c>
      <c r="C11" s="59">
        <v>563</v>
      </c>
      <c r="D11" s="59">
        <v>521</v>
      </c>
      <c r="E11" s="59">
        <v>628</v>
      </c>
      <c r="F11" s="59">
        <v>610</v>
      </c>
      <c r="G11" s="52">
        <f t="shared" si="0"/>
        <v>-2.8662420382165599</v>
      </c>
      <c r="H11" s="52">
        <f t="shared" si="1"/>
        <v>17.082533589251447</v>
      </c>
    </row>
    <row r="12" spans="1:16" x14ac:dyDescent="0.2">
      <c r="A12" s="50" t="s">
        <v>143</v>
      </c>
      <c r="B12" s="71" t="s">
        <v>134</v>
      </c>
      <c r="C12" s="59">
        <v>224</v>
      </c>
      <c r="D12" s="59">
        <v>225</v>
      </c>
      <c r="E12" s="59">
        <v>252</v>
      </c>
      <c r="F12" s="59">
        <v>256</v>
      </c>
      <c r="G12" s="52">
        <f t="shared" si="0"/>
        <v>1.5873015873015817</v>
      </c>
      <c r="H12" s="52">
        <f t="shared" si="1"/>
        <v>13.777777777777779</v>
      </c>
    </row>
    <row r="13" spans="1:16" x14ac:dyDescent="0.2">
      <c r="A13" s="50" t="s">
        <v>118</v>
      </c>
      <c r="B13" s="71" t="s">
        <v>88</v>
      </c>
      <c r="C13" s="59">
        <v>926</v>
      </c>
      <c r="D13" s="59">
        <v>1054</v>
      </c>
      <c r="E13" s="59">
        <v>953</v>
      </c>
      <c r="F13" s="59">
        <v>1025</v>
      </c>
      <c r="G13" s="52">
        <f t="shared" si="0"/>
        <v>7.5550891920251884</v>
      </c>
      <c r="H13" s="52">
        <f t="shared" si="1"/>
        <v>-2.7514231499051189</v>
      </c>
    </row>
    <row r="14" spans="1:16" x14ac:dyDescent="0.2">
      <c r="A14" s="50" t="s">
        <v>228</v>
      </c>
      <c r="B14" s="71" t="s">
        <v>88</v>
      </c>
      <c r="C14" s="59">
        <v>653</v>
      </c>
      <c r="D14" s="59">
        <v>556</v>
      </c>
      <c r="E14" s="59">
        <v>679</v>
      </c>
      <c r="F14" s="59">
        <v>671</v>
      </c>
      <c r="G14" s="52">
        <f t="shared" si="0"/>
        <v>-1.178203240058906</v>
      </c>
      <c r="H14" s="52">
        <f t="shared" si="1"/>
        <v>20.683453237410077</v>
      </c>
    </row>
    <row r="15" spans="1:16" x14ac:dyDescent="0.2">
      <c r="A15" s="50" t="s">
        <v>146</v>
      </c>
      <c r="B15" s="71" t="s">
        <v>134</v>
      </c>
      <c r="C15" s="59">
        <v>77</v>
      </c>
      <c r="D15" s="59">
        <v>70</v>
      </c>
      <c r="E15" s="59">
        <v>78</v>
      </c>
      <c r="F15" s="59">
        <v>79</v>
      </c>
      <c r="G15" s="52">
        <f t="shared" si="0"/>
        <v>1.2820512820512775</v>
      </c>
      <c r="H15" s="52">
        <f t="shared" si="1"/>
        <v>12.857142857142856</v>
      </c>
    </row>
    <row r="16" spans="1:16" x14ac:dyDescent="0.2">
      <c r="A16" s="105" t="s">
        <v>147</v>
      </c>
      <c r="B16" s="106" t="s">
        <v>88</v>
      </c>
      <c r="C16" s="107">
        <v>673</v>
      </c>
      <c r="D16" s="107">
        <v>610</v>
      </c>
      <c r="E16" s="107">
        <v>793</v>
      </c>
      <c r="F16" s="107">
        <v>788</v>
      </c>
      <c r="G16" s="108">
        <f t="shared" si="0"/>
        <v>-0.63051702395964249</v>
      </c>
      <c r="H16" s="108">
        <f>(F16/D16-1)*100</f>
        <v>29.180327868852451</v>
      </c>
    </row>
    <row r="17" spans="1:8" x14ac:dyDescent="0.2">
      <c r="A17" s="78" t="s">
        <v>148</v>
      </c>
      <c r="B17" s="50"/>
      <c r="C17" s="59"/>
      <c r="D17" s="59"/>
      <c r="E17" s="59"/>
      <c r="F17" s="59"/>
      <c r="G17" s="52"/>
      <c r="H17" s="52"/>
    </row>
    <row r="18" spans="1:8" x14ac:dyDescent="0.2">
      <c r="A18" s="49"/>
      <c r="B18" s="49"/>
      <c r="C18" s="49"/>
      <c r="D18" s="49"/>
      <c r="E18" s="49"/>
      <c r="F18" s="49"/>
      <c r="G18" s="49"/>
      <c r="H18" s="49"/>
    </row>
  </sheetData>
  <mergeCells count="8">
    <mergeCell ref="A5:A6"/>
    <mergeCell ref="B5:B6"/>
    <mergeCell ref="A1:H1"/>
    <mergeCell ref="A2:H2"/>
    <mergeCell ref="A3:H3"/>
    <mergeCell ref="C5:D5"/>
    <mergeCell ref="E5:F5"/>
    <mergeCell ref="G5:H5"/>
  </mergeCells>
  <printOptions horizontalCentered="1" verticalCentered="1"/>
  <pageMargins left="0.82677165354330717" right="0.70866141732283472" top="0.74803149606299213" bottom="0.74803149606299213" header="0.31496062992125984" footer="0.31496062992125984"/>
  <pageSetup scale="90" orientation="landscape" r:id="rId1"/>
  <headerFooter>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31</vt:i4>
      </vt:variant>
    </vt:vector>
  </HeadingPairs>
  <TitlesOfParts>
    <vt:vector size="62" baseType="lpstr">
      <vt:lpstr>Portada</vt:lpstr>
      <vt:lpstr>Resumen Ejecutivo</vt:lpstr>
      <vt:lpstr>Indice</vt:lpstr>
      <vt:lpstr>Comentario_1 (2)</vt:lpstr>
      <vt:lpstr>Pág.5-C1</vt:lpstr>
      <vt:lpstr>Pág.6-C2</vt:lpstr>
      <vt:lpstr>Comentario_2</vt:lpstr>
      <vt:lpstr>Pág.8-C3</vt:lpstr>
      <vt:lpstr>Pág.9-C4</vt:lpstr>
      <vt:lpstr>Pág.10-G1-G2</vt:lpstr>
      <vt:lpstr>Pág.11-C5</vt:lpstr>
      <vt:lpstr>Pág.12-G3-G4</vt:lpstr>
      <vt:lpstr>Comentario_3</vt:lpstr>
      <vt:lpstr>Pág.14-C6-G5</vt:lpstr>
      <vt:lpstr>Pág.15-C7</vt:lpstr>
      <vt:lpstr>Pág.16-C8</vt:lpstr>
      <vt:lpstr>Pág.17-C9</vt:lpstr>
      <vt:lpstr>Pág.18-C10</vt:lpstr>
      <vt:lpstr>Pág.19-C11-C12</vt:lpstr>
      <vt:lpstr>Pág.20-G6</vt:lpstr>
      <vt:lpstr>Comentario_4</vt:lpstr>
      <vt:lpstr>Pág.23-C13-C14-C15-C16</vt:lpstr>
      <vt:lpstr>Pág.24-C17</vt:lpstr>
      <vt:lpstr>Pág.25-C18</vt:lpstr>
      <vt:lpstr>Pág.26-C19-C20</vt:lpstr>
      <vt:lpstr>Pág.27-C21-C22</vt:lpstr>
      <vt:lpstr>Comentario_5</vt:lpstr>
      <vt:lpstr>Pág.29-C23-C24-C25-C26</vt:lpstr>
      <vt:lpstr>Pág.30-C27</vt:lpstr>
      <vt:lpstr>Pág.31-C28</vt:lpstr>
      <vt:lpstr>Pág.32-C29-C30</vt:lpstr>
      <vt:lpstr>'Comentario_1 (2)'!Área_de_impresión</vt:lpstr>
      <vt:lpstr>Comentario_2!Área_de_impresión</vt:lpstr>
      <vt:lpstr>Comentario_3!Área_de_impresión</vt:lpstr>
      <vt:lpstr>Comentario_4!Área_de_impresión</vt:lpstr>
      <vt:lpstr>Comentario_5!Área_de_impresión</vt:lpstr>
      <vt:lpstr>Indice!Área_de_impresión</vt:lpstr>
      <vt:lpstr>'Pág.10-G1-G2'!Área_de_impresión</vt:lpstr>
      <vt:lpstr>'Pág.11-C5'!Área_de_impresión</vt:lpstr>
      <vt:lpstr>'Pág.12-G3-G4'!Área_de_impresión</vt:lpstr>
      <vt:lpstr>'Pág.14-C6-G5'!Área_de_impresión</vt:lpstr>
      <vt:lpstr>'Pág.15-C7'!Área_de_impresión</vt:lpstr>
      <vt:lpstr>'Pág.16-C8'!Área_de_impresión</vt:lpstr>
      <vt:lpstr>'Pág.17-C9'!Área_de_impresión</vt:lpstr>
      <vt:lpstr>'Pág.18-C10'!Área_de_impresión</vt:lpstr>
      <vt:lpstr>'Pág.19-C11-C12'!Área_de_impresión</vt:lpstr>
      <vt:lpstr>'Pág.20-G6'!Área_de_impresión</vt:lpstr>
      <vt:lpstr>'Pág.23-C13-C14-C15-C16'!Área_de_impresión</vt:lpstr>
      <vt:lpstr>'Pág.24-C17'!Área_de_impresión</vt:lpstr>
      <vt:lpstr>'Pág.25-C18'!Área_de_impresión</vt:lpstr>
      <vt:lpstr>'Pág.26-C19-C20'!Área_de_impresión</vt:lpstr>
      <vt:lpstr>'Pág.27-C21-C22'!Área_de_impresión</vt:lpstr>
      <vt:lpstr>'Pág.29-C23-C24-C25-C26'!Área_de_impresión</vt:lpstr>
      <vt:lpstr>'Pág.30-C27'!Área_de_impresión</vt:lpstr>
      <vt:lpstr>'Pág.31-C28'!Área_de_impresión</vt:lpstr>
      <vt:lpstr>'Pág.32-C29-C30'!Área_de_impresión</vt:lpstr>
      <vt:lpstr>'Pág.5-C1'!Área_de_impresión</vt:lpstr>
      <vt:lpstr>'Pág.6-C2'!Área_de_impresión</vt:lpstr>
      <vt:lpstr>'Pág.8-C3'!Área_de_impresión</vt:lpstr>
      <vt:lpstr>'Pág.9-C4'!Área_de_impresión</vt:lpstr>
      <vt:lpstr>Portada!Área_de_impresión</vt:lpstr>
      <vt:lpstr>'Resumen Ejecutivo'!Área_de_impresión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Pilar Eguillor Recabarren</dc:creator>
  <cp:lastModifiedBy>Patricia Lorca Rojas</cp:lastModifiedBy>
  <cp:lastPrinted>2011-06-03T19:05:42Z</cp:lastPrinted>
  <dcterms:created xsi:type="dcterms:W3CDTF">2011-03-30T20:03:44Z</dcterms:created>
  <dcterms:modified xsi:type="dcterms:W3CDTF">2019-02-25T20:03:40Z</dcterms:modified>
</cp:coreProperties>
</file>