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10410" tabRatio="753" activeTab="0"/>
  </bookViews>
  <sheets>
    <sheet name="Portada" sheetId="1" r:id="rId1"/>
    <sheet name="Indice" sheetId="2" r:id="rId2"/>
    <sheet name="Introducción" sheetId="3" r:id="rId3"/>
    <sheet name="C1" sheetId="4" r:id="rId4"/>
    <sheet name="C2" sheetId="5" r:id="rId5"/>
    <sheet name="C3" sheetId="6" r:id="rId6"/>
    <sheet name="C4" sheetId="7" r:id="rId7"/>
    <sheet name="G1" sheetId="8" r:id="rId8"/>
    <sheet name="G2" sheetId="9" r:id="rId9"/>
    <sheet name="G3" sheetId="10" r:id="rId10"/>
    <sheet name="G4" sheetId="11" r:id="rId11"/>
    <sheet name="C5" sheetId="12" r:id="rId12"/>
    <sheet name="C6" sheetId="13" r:id="rId13"/>
    <sheet name="C7" sheetId="14" r:id="rId14"/>
    <sheet name="C8" sheetId="15" r:id="rId15"/>
    <sheet name="C9" sheetId="16" r:id="rId16"/>
  </sheets>
  <definedNames>
    <definedName name="_xlnm.Print_Area" localSheetId="3">'C1'!$A$1:$K$59</definedName>
    <definedName name="_xlnm.Print_Area" localSheetId="4">'C2'!$A$1:$J$53</definedName>
    <definedName name="_xlnm.Print_Area" localSheetId="5">'C3'!$A$1:$G$33</definedName>
    <definedName name="_xlnm.Print_Area" localSheetId="6">'C4'!$A$1:$F$23</definedName>
    <definedName name="_xlnm.Print_Area" localSheetId="11">'C5'!$A$1:$E$29</definedName>
    <definedName name="_xlnm.Print_Area" localSheetId="12">'C6'!$A$1:$D$60</definedName>
    <definedName name="_xlnm.Print_Area" localSheetId="13">'C7'!$A$1:$E$74</definedName>
    <definedName name="_xlnm.Print_Area" localSheetId="15">'C9'!$A$1:$D$21</definedName>
    <definedName name="_xlnm.Print_Area" localSheetId="7">'G1'!$A$1:$J$43</definedName>
    <definedName name="_xlnm.Print_Area" localSheetId="8">'G2'!$A$1:$J$51</definedName>
    <definedName name="_xlnm.Print_Area" localSheetId="9">'G3'!$A$1:$I$40</definedName>
    <definedName name="_xlnm.Print_Area" localSheetId="10">'G4'!$A$1:$J$45</definedName>
    <definedName name="_xlnm.Print_Area" localSheetId="1">'Indice'!$A$1:$C$23</definedName>
    <definedName name="_xlnm.Print_Area" localSheetId="2">'Introducción'!$A$1:$I$9</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<sst xmlns="http://schemas.openxmlformats.org/spreadsheetml/2006/main" count="612" uniqueCount="444">
  <si>
    <t>-</t>
  </si>
  <si>
    <t>Código</t>
  </si>
  <si>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</si>
  <si>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</si>
  <si>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</si>
  <si>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</si>
  <si>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</si>
  <si>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</si>
  <si>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</si>
  <si>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</si>
  <si>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Valor (miles de US$ CIF)</t>
  </si>
  <si>
    <t>PRODUCTOS</t>
  </si>
  <si>
    <t>SACH</t>
  </si>
  <si>
    <t>Insumos</t>
  </si>
  <si>
    <t>Fertilizantes</t>
  </si>
  <si>
    <t>Urea</t>
  </si>
  <si>
    <t>Superfosfatos</t>
  </si>
  <si>
    <t>Otros fertilizantes</t>
  </si>
  <si>
    <t>Agroquímicos</t>
  </si>
  <si>
    <t>Herbicidas</t>
  </si>
  <si>
    <t>Fungicidas</t>
  </si>
  <si>
    <t>Insecticidas</t>
  </si>
  <si>
    <t>Otros agroquímicos</t>
  </si>
  <si>
    <t>Medicamentos veterinarios</t>
  </si>
  <si>
    <t>Antibióticos</t>
  </si>
  <si>
    <t>Vacunas</t>
  </si>
  <si>
    <t>Cuchillas y hojas cortantes, para madera y máquinas</t>
  </si>
  <si>
    <t>Sacos y talegas</t>
  </si>
  <si>
    <t>Maquinaria 1/</t>
  </si>
  <si>
    <t>Tractores</t>
  </si>
  <si>
    <t>Cosechadoras-trilladoras</t>
  </si>
  <si>
    <t>Sembradoras, plantadoras y transplantadoras</t>
  </si>
  <si>
    <t>Otras maquinarias y herramientas</t>
  </si>
  <si>
    <t>US$/tonelada</t>
  </si>
  <si>
    <t>Azufre 325 polvo</t>
  </si>
  <si>
    <t>Envase</t>
  </si>
  <si>
    <t>Azufre mojable</t>
  </si>
  <si>
    <t>Cadilac 80 (mancozeb)</t>
  </si>
  <si>
    <t>Polyben</t>
  </si>
  <si>
    <t>Oxicloruro de cobre W.G.</t>
  </si>
  <si>
    <t>Goal</t>
  </si>
  <si>
    <t>Glifosato</t>
  </si>
  <si>
    <t>Dimetoato (point)</t>
  </si>
  <si>
    <t>Furadan 4 F</t>
  </si>
  <si>
    <t>Furadan 10 G</t>
  </si>
  <si>
    <t>1 l.</t>
  </si>
  <si>
    <t>20 l.</t>
  </si>
  <si>
    <t>3,8 l.</t>
  </si>
  <si>
    <t xml:space="preserve"> Precios de agroquímicos</t>
  </si>
  <si>
    <t>Fuente: elaborado por Odepa con información de distribuidores</t>
  </si>
  <si>
    <t>Importación de insumos y maquinaria</t>
  </si>
  <si>
    <t>Exportación de insumos y maquinaria</t>
  </si>
  <si>
    <t>Mes/Año</t>
  </si>
  <si>
    <t>04/2010 </t>
  </si>
  <si>
    <t>05/2010 </t>
  </si>
  <si>
    <t>06/2010 </t>
  </si>
  <si>
    <t>07/2010 </t>
  </si>
  <si>
    <t>08/2010 </t>
  </si>
  <si>
    <t>09/2010 </t>
  </si>
  <si>
    <t>10/2010 </t>
  </si>
  <si>
    <t>11/2010 </t>
  </si>
  <si>
    <t>12/2010 </t>
  </si>
  <si>
    <t>01/2011 </t>
  </si>
  <si>
    <t>02/2011 </t>
  </si>
  <si>
    <t>03/2011 </t>
  </si>
  <si>
    <t>Salitre potásico</t>
  </si>
  <si>
    <t>Salitre sódico</t>
  </si>
  <si>
    <t>Sulfato de potasio</t>
  </si>
  <si>
    <t>Superfosfato triple</t>
  </si>
  <si>
    <t>Año</t>
  </si>
  <si>
    <t xml:space="preserve">Gramoxone </t>
  </si>
  <si>
    <t xml:space="preserve">Roundup Amonio </t>
  </si>
  <si>
    <t>Dual Gold</t>
  </si>
  <si>
    <t>Mancolaxil MZ</t>
  </si>
  <si>
    <t>Fertilizantes foliares y otros</t>
  </si>
  <si>
    <t>Agrofol Amino</t>
  </si>
  <si>
    <t>Agrofol Algas</t>
  </si>
  <si>
    <t>Agropotasio</t>
  </si>
  <si>
    <t>Nitrocalcio</t>
  </si>
  <si>
    <t>Agrovit Fierro</t>
  </si>
  <si>
    <t>Sulfato de Zinc</t>
  </si>
  <si>
    <t>Unidad</t>
  </si>
  <si>
    <t>Precio ($)</t>
  </si>
  <si>
    <t>Kilogramo</t>
  </si>
  <si>
    <t>Litro</t>
  </si>
  <si>
    <t>Producto</t>
  </si>
  <si>
    <t>Nitro Calcio Boro</t>
  </si>
  <si>
    <t>Semillas forrajeras</t>
  </si>
  <si>
    <t>Maíz PX-75</t>
  </si>
  <si>
    <t>Bolsa 8.000 semillas</t>
  </si>
  <si>
    <t>Maíz PX-9692</t>
  </si>
  <si>
    <t>Maíz T-112</t>
  </si>
  <si>
    <t>Maíz T-112t</t>
  </si>
  <si>
    <t>Maíz T-420</t>
  </si>
  <si>
    <t>Maíz N-3030</t>
  </si>
  <si>
    <t>Maíz dulce 5005</t>
  </si>
  <si>
    <t>Semillas chacras y hortalizas</t>
  </si>
  <si>
    <t>Ají cacho de cabra</t>
  </si>
  <si>
    <t>Habas moradas</t>
  </si>
  <si>
    <t>2.500 semillas</t>
  </si>
  <si>
    <t>1.000 semillas</t>
  </si>
  <si>
    <t>25 Kg.</t>
  </si>
  <si>
    <t>Semillas hortalizas</t>
  </si>
  <si>
    <t>Vicia atropurpurea</t>
  </si>
  <si>
    <t>Sorgo sucrosorgo</t>
  </si>
  <si>
    <t>Leguminosas</t>
  </si>
  <si>
    <t>1 Kg.</t>
  </si>
  <si>
    <t>5 l.</t>
  </si>
  <si>
    <t>1 Kg</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</si>
  <si>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</si>
  <si>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</si>
  <si>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</si>
  <si>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</si>
  <si>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</si>
  <si>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</si>
  <si>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</si>
  <si>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</si>
  <si>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</si>
  <si>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</si>
  <si>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</si>
  <si>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</si>
  <si>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</si>
  <si>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</si>
  <si>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</si>
  <si>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</si>
  <si>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</si>
  <si>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</si>
  <si>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</si>
  <si>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</si>
  <si>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</si>
  <si>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</si>
  <si>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</si>
  <si>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</si>
  <si>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</si>
  <si>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</si>
  <si>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</si>
  <si>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</si>
  <si>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</si>
  <si>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</si>
  <si>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</si>
  <si>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</si>
  <si>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</si>
  <si>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</si>
  <si>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</si>
  <si>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</si>
  <si>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Afrecho de soya (46% prot, molido)</t>
  </si>
  <si>
    <t>Envases</t>
  </si>
  <si>
    <t>Estuches 12 huevos</t>
  </si>
  <si>
    <t>Caja cartón 180 huevos</t>
  </si>
  <si>
    <t>Bandeja 30 huevos</t>
  </si>
  <si>
    <t>Precios de fertilizantes en mercado interno</t>
  </si>
  <si>
    <t>Serie de precios internacionales de fertilizantes</t>
  </si>
  <si>
    <t>Precios de agroquímicos</t>
  </si>
  <si>
    <t>Tabla contenidos</t>
  </si>
  <si>
    <t>Potash standard muriate, Vancouver</t>
  </si>
  <si>
    <t>Potash granular muriate, Vancouver</t>
  </si>
  <si>
    <t>Roca fosfórica North Africa</t>
  </si>
  <si>
    <t>Urea US Gulf gran barge</t>
  </si>
  <si>
    <t>NOTA 1: todos los precios señalados corresponden a precios de lista del último día del mes anterior al de publicación del boletín.</t>
  </si>
  <si>
    <t>NOTA 2: cuando existe más de una fuente de información de precios, se publica el promedio simple.</t>
  </si>
  <si>
    <t>$/tonelada nominal sin IVA</t>
  </si>
  <si>
    <t>Comentarios</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</si>
  <si>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</si>
  <si>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</si>
  <si>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</si>
  <si>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</si>
  <si>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</si>
  <si>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</si>
  <si>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</si>
  <si>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</si>
  <si>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</si>
  <si>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</si>
  <si>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FUENTE: Odepa con información del Servicio Nacional de Aduanas. Nota:  1_/ Unidades</t>
  </si>
  <si>
    <t xml:space="preserve">Precios internacionales de fertilizantes </t>
  </si>
  <si>
    <t>DAP fob Tampa</t>
  </si>
  <si>
    <t>Precios de alimentos para animales</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</si>
  <si>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</si>
  <si>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</si>
  <si>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</si>
  <si>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</si>
  <si>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</si>
  <si>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</si>
  <si>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</si>
  <si>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</si>
  <si>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</si>
  <si>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</si>
  <si>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</si>
  <si>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Precio de semillas</t>
  </si>
  <si>
    <t>kg</t>
  </si>
  <si>
    <t>100 g</t>
  </si>
  <si>
    <t>1 kg</t>
  </si>
  <si>
    <t>250 g</t>
  </si>
  <si>
    <t>500 g</t>
  </si>
  <si>
    <t>25 kg</t>
  </si>
  <si>
    <t>20 kg</t>
  </si>
  <si>
    <t>50 kg</t>
  </si>
  <si>
    <t>22,7 kg</t>
  </si>
  <si>
    <t>15 kg</t>
  </si>
  <si>
    <t>5 kg</t>
  </si>
  <si>
    <t>400 g</t>
  </si>
  <si>
    <t>50 g</t>
  </si>
  <si>
    <t>Avena Nehuén</t>
  </si>
  <si>
    <t>Maíz dulce Chieftain</t>
  </si>
  <si>
    <t>Acelga Fordhook crespa</t>
  </si>
  <si>
    <t>Coliflor híbrido Memphis (Vilmorin)</t>
  </si>
  <si>
    <t>Endibia híbrida Turbo</t>
  </si>
  <si>
    <t>Habas Luz de Abril</t>
  </si>
  <si>
    <t>Lechuga española Divina-otoño</t>
  </si>
  <si>
    <t>Lechuga escarola Fallgreen-otoño</t>
  </si>
  <si>
    <t>Lechuga escarola Emperor</t>
  </si>
  <si>
    <t>Lechuga milanesa Sierra -otoño</t>
  </si>
  <si>
    <t>Puerro largo grueso Carentan</t>
  </si>
  <si>
    <t>Pepinillo National Pickling</t>
  </si>
  <si>
    <t>Pepino Marketer</t>
  </si>
  <si>
    <t>Pimiento California Wonder</t>
  </si>
  <si>
    <t>Zanahoria R.C. Chantenay (Vilmorin)</t>
  </si>
  <si>
    <t>Zanahoria Nantesa mejorada (Vilmorin)</t>
  </si>
  <si>
    <t>Precio de otros insumos</t>
  </si>
  <si>
    <t>Paquete 140 unid.</t>
  </si>
  <si>
    <t>Paquete 150 unid.</t>
  </si>
  <si>
    <t>Paquete 25 unid.</t>
  </si>
  <si>
    <t>Betarraga Detroit Darco (Vilmorin)</t>
  </si>
  <si>
    <t>Betarraga Detroit (Vilmorin)</t>
  </si>
  <si>
    <t xml:space="preserve">Zapallito italiano negro </t>
  </si>
  <si>
    <t>Broiler final pellets</t>
  </si>
  <si>
    <t>Sorgo Sordan 79</t>
  </si>
  <si>
    <t>Pellet inoculante Apron</t>
  </si>
  <si>
    <t>Alfalfa Aquarius (Australia)</t>
  </si>
  <si>
    <t>Acelga verde Penca blanca (Vilmorin)</t>
  </si>
  <si>
    <t>Perejil liso nacional</t>
  </si>
  <si>
    <t>Habas blancas Super Aguadulce</t>
  </si>
  <si>
    <t>Berenjena larga Violet importada</t>
  </si>
  <si>
    <t>Ají cristal nacional</t>
  </si>
  <si>
    <t>Pepino Marketmore 76 importada</t>
  </si>
  <si>
    <t>Zapallo camote nacional</t>
  </si>
  <si>
    <t>Zapallo hoyo nacional</t>
  </si>
  <si>
    <t>Arveja Perfected Freezer importada</t>
  </si>
  <si>
    <t>Arveja Television importada</t>
  </si>
  <si>
    <t>Gráficos</t>
  </si>
  <si>
    <t>Cuadros</t>
  </si>
  <si>
    <t>Cuadro 1</t>
  </si>
  <si>
    <t>Cuadro 2</t>
  </si>
  <si>
    <t>Cuadro 3</t>
  </si>
  <si>
    <t>Cuadro 4</t>
  </si>
  <si>
    <t>Cuadro 5</t>
  </si>
  <si>
    <t>Cuadro 6</t>
  </si>
  <si>
    <t>Cuadro 7</t>
  </si>
  <si>
    <t>Cuadro 8</t>
  </si>
  <si>
    <t>NOTA 3: los gráficos fueron construidos con las glosas arancelarias del Servicio Nacional de Aduanas depuradas.</t>
  </si>
  <si>
    <t>enero-abril</t>
  </si>
  <si>
    <t>enero  - abril</t>
  </si>
  <si>
    <t>04/2011 </t>
  </si>
  <si>
    <t>Azufre mojable superazufre</t>
  </si>
  <si>
    <t>Bayleton 25% WP</t>
  </si>
  <si>
    <t>Captan 80 WP</t>
  </si>
  <si>
    <t>20 Kg.</t>
  </si>
  <si>
    <t>Cerdo lactancia molido</t>
  </si>
  <si>
    <t>Información a abril 2011</t>
  </si>
  <si>
    <t xml:space="preserve">          Mayo 2011</t>
  </si>
  <si>
    <t>Cuadro 9</t>
  </si>
  <si>
    <t>Abril 2011</t>
  </si>
  <si>
    <t>Precio de semillas INIA</t>
  </si>
  <si>
    <t>Especie</t>
  </si>
  <si>
    <t>Variedad</t>
  </si>
  <si>
    <t>Valor saco 50 kg</t>
  </si>
  <si>
    <t>Valor unitario (kg)</t>
  </si>
  <si>
    <t>Trigo candeal</t>
  </si>
  <si>
    <t>Llareta INIA</t>
  </si>
  <si>
    <t>Trigo pan</t>
  </si>
  <si>
    <t>Pantera INIA CL</t>
  </si>
  <si>
    <t>Pandora INIA</t>
  </si>
  <si>
    <t>Maqui INIA</t>
  </si>
  <si>
    <t>Libungo INIA</t>
  </si>
  <si>
    <t>Domo INIA</t>
  </si>
  <si>
    <t>Ciko INIA</t>
  </si>
  <si>
    <t>Dollinco INIA</t>
  </si>
  <si>
    <t>Rupanco INIA</t>
  </si>
  <si>
    <t>Kumpa INIA</t>
  </si>
  <si>
    <t>Bicentenario INIA CL</t>
  </si>
  <si>
    <t>Avena</t>
  </si>
  <si>
    <t>Supernova INIA</t>
  </si>
  <si>
    <t>Urano INIA</t>
  </si>
  <si>
    <t>Triticale</t>
  </si>
  <si>
    <t>Aguacero INIA</t>
  </si>
  <si>
    <t>Cebada</t>
  </si>
  <si>
    <t>Acuario INIA</t>
  </si>
  <si>
    <t>Fosfato diamónico</t>
  </si>
  <si>
    <t>Valor  kg</t>
  </si>
  <si>
    <t>Papa</t>
  </si>
  <si>
    <t>Karu INIA</t>
  </si>
  <si>
    <t>Pukara INIA</t>
  </si>
  <si>
    <t>Yagana INIA</t>
  </si>
  <si>
    <t>Fuente: elaborado por Odepa con información INIA</t>
  </si>
  <si>
    <t>4.824/kg</t>
  </si>
  <si>
    <t>4.400/kg</t>
  </si>
  <si>
    <t>4.500/kg</t>
  </si>
  <si>
    <t>300/kg</t>
  </si>
  <si>
    <t>2.400/kg</t>
  </si>
  <si>
    <t>1850/kg</t>
  </si>
  <si>
    <t>1800/kg</t>
  </si>
  <si>
    <t>880/kg</t>
  </si>
  <si>
    <t>3.770/kg</t>
  </si>
  <si>
    <t>3.750/kg</t>
  </si>
  <si>
    <t>2.700/kg</t>
  </si>
  <si>
    <t>3.300/kg</t>
  </si>
  <si>
    <t>8.813/100 sem</t>
  </si>
  <si>
    <t>3.894/kg</t>
  </si>
  <si>
    <t>1.055/kg</t>
  </si>
  <si>
    <t>1.085/kg</t>
  </si>
  <si>
    <t>1.240/100 sem</t>
  </si>
  <si>
    <t>1.350/100 sem</t>
  </si>
  <si>
    <t>2.200/kg</t>
  </si>
  <si>
    <t>3.400/kg</t>
  </si>
  <si>
    <t>2.000/kg</t>
  </si>
  <si>
    <t>2.300/100 g</t>
  </si>
  <si>
    <t>9.320/100 g</t>
  </si>
  <si>
    <t>3.640/100 g</t>
  </si>
  <si>
    <t>3.520/100 g</t>
  </si>
  <si>
    <t>9.400/100 g</t>
  </si>
  <si>
    <t>3.020/100 g</t>
  </si>
  <si>
    <t>3.040/100 g</t>
  </si>
  <si>
    <t>49.000/100 g</t>
  </si>
  <si>
    <t>26.000/100 g</t>
  </si>
  <si>
    <t>24.000/100 g</t>
  </si>
  <si>
    <t>29.800/100 g</t>
  </si>
  <si>
    <t>4.880/100 g</t>
  </si>
  <si>
    <t>1.640/100 g</t>
  </si>
  <si>
    <t>5.460/100 g</t>
  </si>
  <si>
    <t>4.040/100 g</t>
  </si>
  <si>
    <t>3.920/100 g</t>
  </si>
  <si>
    <t>7.520/100 g</t>
  </si>
  <si>
    <t>2.420/100 g</t>
  </si>
  <si>
    <t>2.360/100 g</t>
  </si>
  <si>
    <t>3.840/100 g</t>
  </si>
  <si>
    <t>5.920/100 g</t>
  </si>
  <si>
    <t>140.000/100 g</t>
  </si>
  <si>
    <t>4.200/100 sem</t>
  </si>
  <si>
    <t>3.660/100 g</t>
  </si>
  <si>
    <t>3.744/100 g</t>
  </si>
  <si>
    <t>24.000/kg</t>
  </si>
  <si>
    <t>26.000/kg</t>
  </si>
  <si>
    <t>9.900/100 g</t>
  </si>
  <si>
    <t>1.660/kg</t>
  </si>
  <si>
    <t>3.600/kg</t>
  </si>
  <si>
    <t>Precio envase ($)</t>
  </si>
  <si>
    <t>198/kg</t>
  </si>
  <si>
    <t>850/kg</t>
  </si>
  <si>
    <t>9.488/kg</t>
  </si>
  <si>
    <t>5.350/kg</t>
  </si>
  <si>
    <t>2.645/kg</t>
  </si>
  <si>
    <t>3.625/kg</t>
  </si>
  <si>
    <t>11.983/l</t>
  </si>
  <si>
    <t>26.623/l</t>
  </si>
  <si>
    <t>1.610/l</t>
  </si>
  <si>
    <t>4.888/l</t>
  </si>
  <si>
    <t>15.525/l</t>
  </si>
  <si>
    <t>6.440/kg</t>
  </si>
  <si>
    <t>420/kg</t>
  </si>
  <si>
    <t>27.574/kg</t>
  </si>
  <si>
    <t>6.403/kg</t>
  </si>
  <si>
    <t>5.468/l</t>
  </si>
  <si>
    <t>2.503/l</t>
  </si>
  <si>
    <t>Precio unitario (US$/kg)</t>
  </si>
  <si>
    <t>Pesos nominales sin IVA y US$/kg</t>
  </si>
  <si>
    <t>Pesos nominales sin IVA y US$/unidad</t>
  </si>
  <si>
    <t>Precio unitario (US$/unidad)</t>
  </si>
  <si>
    <t>Precio ($/envase)</t>
  </si>
  <si>
    <t>Se registra un aumento en las variaciones interanuales solamente en los tres fertilizantes de mayor consumo en Chile (urea, SFT y DAP).</t>
  </si>
  <si>
    <t>Publicación de la Oficina de Estudios y Políticas Agrarias (Odepa)</t>
  </si>
  <si>
    <t>Precios de alimentación animal</t>
  </si>
  <si>
    <t>Precios de semillas</t>
  </si>
  <si>
    <t>Precios de semillas INIA</t>
  </si>
  <si>
    <t>Precios de otros insumos</t>
  </si>
  <si>
    <t>Evolución del precio promedio mensual del Fosfato diamónico: mercado interno, precios internacionales y valor CIF de importación</t>
  </si>
  <si>
    <t>Evolución del precio promedio mensual del Superfosfato triple: mercado interno y valor CIF de importación</t>
  </si>
  <si>
    <t>Evolución del precio promedio mensual del Sulfato de potasio: mercado interno y valor CIF de importación</t>
  </si>
  <si>
    <t>Evolución del precio promedio mensual de la Urea: mercado interno, precios  internacionales y valor CIF de importación</t>
  </si>
  <si>
    <t>Introducción</t>
  </si>
  <si>
    <t>% var. 2011/10</t>
  </si>
  <si>
    <t>Nitrato de amonio</t>
  </si>
  <si>
    <t>Fosfato monoamónico</t>
  </si>
  <si>
    <t>Otros insumos</t>
  </si>
  <si>
    <t>En la maquinaria agrícola destaca el gran aumento observado en las importaciones de cosechadoras y trilladoras (44 unidades), con un 76% sobre las unidades importadas en el año anterior a igual fecha, seguido por la importación de tractores (1.280 unidades) que aumentó en 59,8%. El valor de las unidades importadas totaliza US$ 213.9 millones en el período enero-abril 2011, con un aumento de 93,2% con respecto al año anterior.</t>
  </si>
  <si>
    <t>El valor de las importaciones de insumos en el cuatrimestre enero-abril de 2011 fue 52,5% superior al de igual período del año anterior. El mayor aumento se observa en la importación de maquinaria (93,2%), seguida por fertilizantes (73,3%). Así mismo, se observa un aumento en el valor de las importaciones de agroquímicos y medicamentos veterinarios (26% y 22,3%, respectivamente).</t>
  </si>
  <si>
    <t>En este cuatrimestre móvil  se registra una variación global de 32% en la importación de fertilizantes con respecto a igual período el año pasado, importándose 316.097 toneladas de fertilizantes por un monto equivalente a US$ 158,0 millones. La urea se mantiene como el principal fertilizante importado, con una participación de 38,3% del total. Su volumen importado aumenta 29% respecto a igual período del año anterior. La sigue el superfosfato triple, con una participación de 13,9%. La mayor variación porcentual interanual en las importaciones de fertilizantes la registra el fosfato monoamónico (51,3%), con un valor total de US$11,5 millones.</t>
  </si>
  <si>
    <t xml:space="preserve">Si se compara enero-abril de 2010 con igual período del año 2011, se observa que el valor de las importaciones de agroquímicos sube en 26%, con aumentos de 52,7% en el volumen importado de fungicidas  y 34,6% en herbicidas. No sucede lo mismo con el volumen importado de medicamentos veterinarios, que disminuye en 17,3%. Entre ellos solamente las vacunas registran un alza con respecto al año pasado (15,8%). </t>
  </si>
  <si>
    <t>Exportaciones de insumos y maquinaria</t>
  </si>
  <si>
    <t>Otros insumos veterinarios</t>
  </si>
  <si>
    <t>FUENTE: Odepa con información del Servicio Nacional de Aduanas. Nota:  1/ Unidades</t>
  </si>
  <si>
    <t>El valor de las exportaciones de insumos en Chile ha descendido en 1,1% con respecto al período enero-abril de 2010. El 88,8% del valor de las exportaciones corresponde a fertilizantes, pero el mayor descenso en el volumen exportado se observa también en este grupo (19,7%). Las exportaciones de nitrato de amonio y superfosfatos aumentan.</t>
  </si>
  <si>
    <t>El único grupo de insumos que aumenta su volumen exportado con respecto a enero-abril de 2010 corresponde a los agroquímicos, que crecen más de 58%, con un valor CIF total de US$21,4 millones. En este grupo, el mayor aumento lo presentan los fungicidas (67,6%), en tanto disminuye en 29,7% el volumen exportado de herbicidas. Si bien es cierto que los insecticidas poseen menor volumen exportado que los fungicidas, destaca el aumento de 77,6% que se registra en el valor de sus exportaciones.</t>
  </si>
  <si>
    <t>Las exportaciones unitarias de maquinarias sufren un retroceso de 28,3% con respecto a igual período del año 2010. Llama la atención el aumento porcentual de 205,5% en el valor CIF de las exportaciones de sembradoras, plantadoras y transplantadoras, aunque con un valor todavía escaso, de US$ 27 mil.</t>
  </si>
  <si>
    <t>Precios de fertilizantes en el mercado interno</t>
  </si>
  <si>
    <t>% var. abril 2011/2010</t>
  </si>
  <si>
    <t>Los precios de los fertilizantes en el mercado interno se caracterizan por seguir las oscilaciones de los precios internacionales. En el último año móvil se observa un aumento en el precio de los fertilizantes fosfatados, que alcanza a 18,1% para el superfosfato triple (SFT)  y a 11,2% para el fosfato diamónico (DAP), con respecto a abril del año anterior.</t>
  </si>
  <si>
    <t>La urea aumenta su precio en 14,5% con respecto a abril del año anterior. Sin embargo, un análisis comparativo de los últimos dos meses del presente año indica un descenso de un 5,4% en el precio en el mercado interno.</t>
  </si>
  <si>
    <t xml:space="preserve">El mayor descenso en los precios se encuentra en el sulfato de potasio, con una disminución porcentual de 16,2% respecto a abril del año pasado. </t>
  </si>
  <si>
    <t>%var. abril 2011/2010</t>
  </si>
  <si>
    <t xml:space="preserve">Fuente: elaborado por Odepa con información de Reuters, Green Markets, Icis pricing y Fertecon. </t>
  </si>
  <si>
    <t xml:space="preserve">Los precios internacionales de fertilizantes muestran una tendencia al alza. Es notoria la variación observada en los fertilizantes fosfatados - fosfato diamónico (DAP) y roca fosfórica-, los que registran alzas de 31,9% y 61,1% con respecto a igual mes del año 2010. La tranquilidad observada en los precios de mercado en este último mes puede verse alterada por el aumento de demanda en América latina y Europa, mientras que la demanda del Sudeste de Asia puede no ser cubierta, ya que China está renuente a vender, dada la incertidumbre existente sobre el régimen de impuesto a la exportación.                                                          </t>
  </si>
  <si>
    <t>Otro factor que podría afectar el mercado es la incertidumbre del suministro de urea de China, debido a que aún se desconoce el impacto de la política de impuestos a las exportaciones y su situación logística, lo que generaría demanda de productos de otros orígenes, elevando los precios internacionales.</t>
  </si>
  <si>
    <t xml:space="preserve">El precio de la urea en los mercados internacionales ha aumentado sobre 12% y se espera un aumento mayor en las semanas venideras, debido a los problemas meteorológicos que afectan a Estados Unidos. El desborde de los ríos Mississippi y Rojo en Louisiana, Missouri, Tennessee y Arkansas, ha generado problemas en el trasporte de urea en barcazas a través del sistema fluvial y se ha interrumpido el normal funcionamiento de los pozos de petróleo y gas de la zona, haciendo subir los precios internos, lo que podría traspasarse a los precios internacionales.                 </t>
  </si>
  <si>
    <t>Chile importa anualmente cantidades variables de DAP. En el año 2010 se importaron 32.332,5 toneladas  por un valor de US$ 65.613.654,3. En cuanto al precio interno, expresado en dólares, ha mantenido un alza sostenida desde junio del año 2010 hasta a la fecha, sobrepasando US$ 800 por tonelada y manteniendo el comportamiento de los precios internacionales. Sin embargo, aún se encuentra muy por debajo de los US$ 1203,5 alcanzados en abril del año 2008.</t>
  </si>
  <si>
    <r>
      <t xml:space="preserve">La brecha existente entre el precio interno y el precio internacional del DAP se ha mantenido constante desde el año 2008 hasta la fecha, cercana a 25%. El año 2009 constituye una excepción, cuando esta diferencia superó el 50%, debido al alza generalizada registrada en los </t>
    </r>
    <r>
      <rPr>
        <i/>
        <sz val="10"/>
        <rFont val="Verdana"/>
        <family val="2"/>
      </rPr>
      <t>commodities</t>
    </r>
    <r>
      <rPr>
        <sz val="10"/>
        <rFont val="Verdana"/>
        <family val="2"/>
      </rPr>
      <t xml:space="preserve"> a nivel mundial.</t>
    </r>
  </si>
  <si>
    <t xml:space="preserve">En los mercados internacionales, la insuficiente demanda de DAP/MAP observada en los mercados asiáticos y de América Latina ha obligado a los productores a reducir los valores FOB para asegurar las ventas, a pesar de los grandes volúmenes contractuales acordados para India. La perspectiva de precios del mercado de fertilizantes fosfatados se espera estable en este mes.
</t>
  </si>
  <si>
    <t>La tendencia de los precios internos, al igual que en los demás fertilizantes fosfatados, es de alza. La diferencia existente entre precio interno y valor CIF de las importacione reales tiende a mantenerse estable en torno a 43%.</t>
  </si>
  <si>
    <t>Los precios internacionales de fertilizantes fosfatados tienden a mantenerse estables en el corto plazo. Sin embargo, no hay que perder de vista la situación  incierta sobre las tarifas de exportación de China, que podrían afectar la demanda y los precios internacionales.</t>
  </si>
  <si>
    <t>El precio interno promedio mensual de abril 2011 (US$ 741/ton), es 44% menor que el observado en abril del año 2008, período en que se registraron fuertes alzas en el precio de este y otros fertilizantes.</t>
  </si>
  <si>
    <t>Con respecto a la variación observada entre abril de 2010 y abril de 2011, el precio en el mercado interno, expresado en dólares, ha sufrido un aumento de 23,4%.</t>
  </si>
  <si>
    <t xml:space="preserve">Internacionalmente, los fertilizantes potásicos tienden a elevar sus precios en ventas spot, generándose un foco de atención en India ante los posibles aumentos de contratos 2011-2012. La perspectiva de los precios en el mercado internacional de los fertilizantes potásicos, es firme o con tendencia al alza. </t>
  </si>
  <si>
    <t>Chile es productor y exportador de sulfato de potasio. El precio del sulfato de potasio en el mercado interno desciende desde enero a agosto de 2010. Posteriormente, comienza un leve ascenso asociado a las condiciones internacionales de los mercados de fertilizantes potásicos y a la disminución del volumen exportado. El precio en dólares de abril de 2011 (US$ 1.144,77) disminuye en 7,5% respecto a igual mes del año 2010. La diferencia histórica registrada entre precio interno y valor CIF de importaciones reales anuales (período 2008/2011) es de alrededor de 55%.</t>
  </si>
  <si>
    <t xml:space="preserve">A partir de febrero de este año se observó una disminución sostenida de los precios internacionales de urea. Sin embargo, al finalizar el mes de abril comenzaron a subir, liderados por Egipto e  impulsados por demanda europea, alcanzando  US$ 416 FOB/ton para la urea granulada, lo que corresponde a US$ 18 más que en el mes anterior. Los precios de Yuzhnyy también sufren un aumento de US$ 5 con respecto a la tercera semana de abril, llegando a US$360/ton. Una situación similar se presenta en el Báltico y en Irán. Estados Unidos sufre las consecuencias de las fuertes lluvias que afectaron el sistema fluvial, que impiden un transporte correcto de la urea, lo que ha hecho aumentar el precio sobre barcaza NOLA (New Orleans, Louisiana). El mercado en América Latina se mantuvo excepcionalmente tranquilo hasta después de Semana Santa, cuando también se registró un aumento en los precios. Se especula que los compradores europeos podrían comenzar a realizar compras para el próximo año bajo el supuesto de una posible alza de precios en el futuro. La disponibilidad específica de urea en Medio Oriente se desplaza a India antes de la apertura de la ventana de exportación de China el 1° de junio, desconociéndose la cantidad que ofertará China al mercado, el derecho a exportación que se aplicará y los costos de producción que deberá enfrentar. Dada la turbulencia e incertidumbre existente en el mercado internacional, se espera que la tendencia a la baja observada en los precios internos en Chile sufra un cambio que se traduciría en un alza a corto plazo en los precios domésticos.
</t>
  </si>
  <si>
    <t>Nota. Dólar observado promedio de abril:  US$ 1=  $ 471,32</t>
  </si>
  <si>
    <t xml:space="preserve">kg/envase </t>
  </si>
  <si>
    <t>Precio unitario ($/kg)</t>
  </si>
  <si>
    <t>Precio ($/unidad)</t>
  </si>
  <si>
    <t>Alfalfa Ester (zona VII-X) EE.UU.</t>
  </si>
  <si>
    <t>Ballica Nui certificada importada</t>
  </si>
  <si>
    <t>Festuca Fawn Tall importada EE.UU.</t>
  </si>
  <si>
    <t>Pasto ovillo Rushmore certificado</t>
  </si>
  <si>
    <t>Trébol blanco Huia peletizado certificado</t>
  </si>
  <si>
    <t>Trébol rosado Quiñequeli nacional</t>
  </si>
  <si>
    <t>Trébol subterráneo Trikkala certificado</t>
  </si>
  <si>
    <t>Maíz T- 568</t>
  </si>
  <si>
    <t>Maíz T- 550</t>
  </si>
  <si>
    <t>Achicoria Crespa de Ruffec EE.UU.</t>
  </si>
  <si>
    <t>Coliflor Bodilis F-1</t>
  </si>
  <si>
    <t>Lechuga Great Lakes 659 importada</t>
  </si>
  <si>
    <t>Rabanito Sparkler nacional</t>
  </si>
  <si>
    <t>Rabanito Cherry Bell EE.UU.</t>
  </si>
  <si>
    <t>Repollo Morado Copenhague importado</t>
  </si>
  <si>
    <t>Repollito Bruselas EE.UU.</t>
  </si>
  <si>
    <t>Tomate híbrido Jackpot</t>
  </si>
  <si>
    <t>Tomate híbrido Casandra F1</t>
  </si>
  <si>
    <t>Nehuén INIA</t>
  </si>
  <si>
    <t>Llaofén INIA</t>
  </si>
  <si>
    <t>Faraón INIA</t>
  </si>
  <si>
    <t>Corcolén INIA</t>
  </si>
  <si>
    <t>Tukán INIA</t>
  </si>
  <si>
    <t xml:space="preserve">Desirée </t>
  </si>
  <si>
    <t>semilla categoría C2</t>
  </si>
  <si>
    <t>semilla certificada C3</t>
  </si>
  <si>
    <t>semilla corriente</t>
  </si>
  <si>
    <t xml:space="preserve">NOTA: el valor de noviembre de 2010 es atípico y está sujeto a revisión. Se trata de una importación de bajo volumen y alto valor.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</si>
</sst>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92" formatCode="_(&quot;$&quot;* #,##0_);_(&quot;$&quot;* \(#,##0\);_(&quot;$&quot;* &quot;-&quot;_);_(@_)"/>
    <numFmt numFmtId="193" formatCode="_(* #,##0_);_(* \(#,##0\);_(* &quot;-&quot;_);_(@_)"/>
    <numFmt numFmtId="194" formatCode="_(&quot;$&quot;* #,##0.00_);_(&quot;$&quot;* \(#,##0.00\);_(&quot;$&quot;* &quot;-&quot;??_);_(@_)"/>
    <numFmt numFmtId="195" formatCode="_(* #,##0.00_);_(* \(#,##0.00\);_(* &quot;-&quot;??_);_(@_)"/>
    <numFmt numFmtId="202" formatCode="#,##0.0"/>
    <numFmt numFmtId="203" formatCode="0.0"/>
  </numFmts>
  <fonts count="77">
    <font>
      <sz val="10"/>
      <name val="Arial"/>
      <family val="0"/>
    </font>
    <font>
      <sz val="8"/>
      <name val="Arial"/>
      <family val="2"/>
    </font>
    <font>
      <b/>
      <sz val="8"/>
      <name val="Arial"/>
      <family val="2"/>
    </font>
    <font>
      <sz val="9"/>
      <name val="Arial"/>
      <family val="2"/>
    </font>
    <font>
      <sz val="7"/>
      <name val="Arial"/>
      <family val="2"/>
    </font>
    <font>
      <b/>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b/>
      <sz val="8"/>
      <name val="Verdana"/>
      <family val="2"/>
    </font>
    <font>
      <sz val="8"/>
      <name val="Verdana"/>
      <family val="2"/>
    </font>
    <font>
      <u val="single"/>
      <sz val="10"/>
      <color indexed="12"/>
      <name val="Verdana"/>
      <family val="2"/>
    </font>
    <font>
      <sz val="7"/>
      <name val="Verdana"/>
      <family val="2"/>
    </font>
    <font>
      <b/>
      <sz val="9"/>
      <name val="Verdana"/>
      <family val="2"/>
    </font>
    <font>
      <sz val="10"/>
      <color indexed="8"/>
      <name val="Verdana"/>
      <family val="2"/>
    </font>
    <font>
      <b/>
      <sz val="10"/>
      <color indexed="8"/>
      <name val="Verdana"/>
      <family val="2"/>
    </font>
    <font>
      <b/>
      <u val="single"/>
      <sz val="10"/>
      <color indexed="12"/>
      <name val="Verdana"/>
      <family val="2"/>
    </font>
    <font>
      <sz val="9"/>
      <name val="Verdana"/>
      <family val="2"/>
    </font>
    <font>
      <i/>
      <sz val="10"/>
      <name val="Verdana"/>
      <family val="2"/>
    </font>
    <font>
      <sz val="10"/>
      <color indexed="8"/>
      <name val="Calibri"/>
      <family val="0"/>
    </font>
    <font>
      <sz val="8"/>
      <color indexed="8"/>
      <name val="Calibri"/>
      <family val="0"/>
    </font>
    <font>
      <sz val="7.35"/>
      <color indexed="8"/>
      <name val="Calibri"/>
      <family val="0"/>
    </font>
    <font>
      <sz val="9"/>
      <color indexed="8"/>
      <name val="Calibri"/>
      <family val="0"/>
    </font>
    <font>
      <sz val="11"/>
      <color indexed="8"/>
      <name val="Calibri"/>
      <family val="2"/>
    </font>
    <font>
      <sz val="10"/>
      <color indexed="10"/>
      <name val="Verdana"/>
      <family val="2"/>
    </font>
    <font>
      <b/>
      <sz val="7"/>
      <color indexed="30"/>
      <name val="Verdana"/>
      <family val="2"/>
    </font>
    <font>
      <sz val="7"/>
      <color indexed="8"/>
      <name val="Verdana"/>
      <family val="2"/>
    </font>
    <font>
      <sz val="9"/>
      <color indexed="8"/>
      <name val="Verdana"/>
      <family val="2"/>
    </font>
    <font>
      <sz val="11"/>
      <color indexed="8"/>
      <name val="Verdana"/>
      <family val="2"/>
    </font>
    <font>
      <sz val="12"/>
      <color indexed="8"/>
      <name val="Verdana"/>
      <family val="2"/>
    </font>
    <font>
      <sz val="12"/>
      <color indexed="63"/>
      <name val="Verdana"/>
      <family val="2"/>
    </font>
    <font>
      <b/>
      <sz val="10"/>
      <color indexed="10"/>
      <name val="Verdana"/>
      <family val="2"/>
    </font>
    <font>
      <b/>
      <sz val="8"/>
      <color indexed="10"/>
      <name val="Arial"/>
      <family val="2"/>
    </font>
    <font>
      <sz val="7"/>
      <color indexed="10"/>
      <name val="Arial"/>
      <family val="2"/>
    </font>
    <font>
      <sz val="20"/>
      <color indexed="30"/>
      <name val="Verdana"/>
      <family val="2"/>
    </font>
    <font>
      <b/>
      <sz val="12"/>
      <color indexed="63"/>
      <name val="Verdana"/>
      <family val="2"/>
    </font>
    <font>
      <b/>
      <sz val="10"/>
      <color indexed="8"/>
      <name val="Calibri"/>
      <family val="0"/>
    </font>
    <font>
      <b/>
      <sz val="11"/>
      <color indexed="8"/>
      <name val="Calibri"/>
      <family val="0"/>
    </font>
    <font>
      <b/>
      <sz val="12"/>
      <color indexed="8"/>
      <name val="Calibri"/>
      <family val="0"/>
    </font>
    <font>
      <b/>
      <sz val="10.5"/>
      <color indexed="8"/>
      <name val="Calibri"/>
      <family val="0"/>
    </font>
    <font>
      <sz val="11"/>
      <color theme="1"/>
      <name val="Calibri"/>
      <family val="2"/>
    </font>
    <font>
      <sz val="10"/>
      <color rgb="FFFF0000"/>
      <name val="Verdana"/>
      <family val="2"/>
    </font>
    <font>
      <b/>
      <sz val="7"/>
      <color rgb="FF0066CC"/>
      <name val="Verdana"/>
      <family val="2"/>
    </font>
    <font>
      <sz val="7"/>
      <color theme="1"/>
      <name val="Verdana"/>
      <family val="2"/>
    </font>
    <font>
      <sz val="9"/>
      <color theme="1"/>
      <name val="Verdana"/>
      <family val="2"/>
    </font>
    <font>
      <b/>
      <sz val="10"/>
      <color theme="1"/>
      <name val="Verdana"/>
      <family val="2"/>
    </font>
    <font>
      <sz val="10"/>
      <color theme="1"/>
      <name val="Verdana"/>
      <family val="2"/>
    </font>
    <font>
      <sz val="11"/>
      <color theme="1"/>
      <name val="Verdana"/>
      <family val="2"/>
    </font>
    <font>
      <sz val="12"/>
      <color theme="1"/>
      <name val="Verdana"/>
      <family val="2"/>
    </font>
    <font>
      <sz val="12"/>
      <color rgb="FF333333"/>
      <name val="Verdana"/>
      <family val="2"/>
    </font>
    <font>
      <b/>
      <sz val="10"/>
      <color rgb="FFFF0000"/>
      <name val="Verdana"/>
      <family val="2"/>
    </font>
    <font>
      <b/>
      <sz val="8"/>
      <color rgb="FFFF0000"/>
      <name val="Arial"/>
      <family val="2"/>
    </font>
    <font>
      <sz val="10"/>
      <color rgb="FFFF0000"/>
      <name val="Arial"/>
      <family val="2"/>
    </font>
    <font>
      <sz val="7"/>
      <color rgb="FFFF0000"/>
      <name val="Arial"/>
      <family val="2"/>
    </font>
    <font>
      <sz val="20"/>
      <color rgb="FF0066CC"/>
      <name val="Verdana"/>
      <family val="2"/>
    </font>
    <font>
      <b/>
      <sz val="12"/>
      <color rgb="FF333333"/>
      <name val="Verdana"/>
      <family val="2"/>
    </font>
    <font>
      <sz val="10"/>
      <color rgb="FF000000"/>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FF"/>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55"/>
      </top>
      <bottom/>
    </border>
    <border>
      <left/>
      <right/>
      <top/>
      <bottom style="thin">
        <color indexed="55"/>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right/>
      <top style="thin"/>
      <bottom/>
    </border>
    <border>
      <left/>
      <right/>
      <top style="thin">
        <color indexed="55"/>
      </top>
      <bottom style="thin">
        <color indexed="55"/>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style="thin">
        <color indexed="55"/>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23" fillId="0" borderId="4"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8" fillId="22" borderId="0" applyNumberFormat="0" applyBorder="0" applyAlignment="0" applyProtection="0"/>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8" fillId="0" borderId="0">
      <alignment/>
      <protection/>
    </xf>
    <xf numFmtId="0" fontId="0" fillId="23" borderId="5" applyNumberFormat="0" applyFont="0" applyAlignment="0" applyProtection="0"/>
    <xf numFmtId="9" fontId="0" fillId="0" borderId="0" applyFont="0" applyFill="0" applyBorder="0" applyAlignment="0" applyProtection="0"/>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364">
    <xf numFmtId="0" fontId="0" fillId="0" borderId="0" xfId="0" applyAlignment="1">
      <alignment/>
    </xf>
    <xf numFmtId="0" fontId="1" fillId="0" borderId="0" xfId="0" applyFont="1" applyAlignment="1">
      <alignment/>
    </xf>
    <xf numFmtId="3" fontId="4" fillId="0" borderId="0" xfId="0" applyNumberFormat="1" applyFont="1" applyBorder="1" applyAlignment="1">
      <alignment/>
    </xf>
    <xf numFmtId="3" fontId="5" fillId="0" borderId="0" xfId="0"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
    </xf>
    <xf numFmtId="0" fontId="26" fillId="24" borderId="0" xfId="0" applyFont="1" applyFill="1" applyAlignment="1">
      <alignment/>
    </xf>
    <xf numFmtId="0" fontId="26" fillId="24" borderId="0" xfId="0" applyFont="1" applyFill="1" applyAlignment="1">
      <alignment/>
    </xf>
    <xf numFmtId="0" fontId="27" fillId="24" borderId="0" xfId="0" applyFont="1" applyFill="1" applyAlignment="1">
      <alignment/>
    </xf>
    <xf numFmtId="0" fontId="27" fillId="24" borderId="0" xfId="0" applyFont="1" applyFill="1" applyAlignment="1">
      <alignment horizontal="center"/>
    </xf>
    <xf numFmtId="0" fontId="1" fillId="25" borderId="0" xfId="0" applyFont="1" applyFill="1" applyAlignment="1">
      <alignment vertical="center"/>
    </xf>
    <xf numFmtId="0" fontId="2" fillId="25" borderId="0" xfId="0" applyFont="1" applyFill="1" applyAlignment="1">
      <alignment vertical="center"/>
    </xf>
    <xf numFmtId="3" fontId="1" fillId="25" borderId="0" xfId="0" applyNumberFormat="1" applyFont="1" applyFill="1" applyBorder="1" applyAlignment="1">
      <alignment vertical="center"/>
    </xf>
    <xf numFmtId="0" fontId="3" fillId="25" borderId="0" xfId="0" applyFont="1" applyFill="1" applyAlignment="1">
      <alignment/>
    </xf>
    <xf numFmtId="0" fontId="4" fillId="25" borderId="0" xfId="0" applyFont="1" applyFill="1" applyBorder="1" applyAlignment="1">
      <alignment/>
    </xf>
    <xf numFmtId="0" fontId="4" fillId="25" borderId="0" xfId="0" applyFont="1" applyFill="1" applyAlignment="1">
      <alignment/>
    </xf>
    <xf numFmtId="0" fontId="4"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0" fontId="4" fillId="24" borderId="0" xfId="0" applyFont="1" applyFill="1" applyAlignment="1">
      <alignment/>
    </xf>
    <xf numFmtId="0" fontId="0" fillId="24" borderId="0" xfId="0" applyFill="1" applyAlignment="1">
      <alignment/>
    </xf>
    <xf numFmtId="0" fontId="0" fillId="24" borderId="0" xfId="0" applyFill="1" applyAlignment="1">
      <alignment/>
    </xf>
    <xf numFmtId="0" fontId="30" fillId="0" borderId="0" xfId="0" applyFont="1" applyAlignment="1">
      <alignment/>
    </xf>
    <xf numFmtId="0" fontId="27" fillId="0" borderId="0" xfId="0" applyFont="1" applyFill="1" applyBorder="1" applyAlignment="1">
      <alignment/>
    </xf>
    <xf numFmtId="0" fontId="27" fillId="0" borderId="0" xfId="0" applyFont="1" applyFill="1" applyBorder="1" applyAlignment="1">
      <alignment horizontal="center"/>
    </xf>
    <xf numFmtId="0" fontId="27" fillId="0" borderId="10" xfId="0" applyFont="1" applyFill="1" applyBorder="1" applyAlignment="1">
      <alignment horizontal="center"/>
    </xf>
    <xf numFmtId="0" fontId="27" fillId="0" borderId="11" xfId="0" applyFont="1" applyFill="1" applyBorder="1" applyAlignment="1">
      <alignment/>
    </xf>
    <xf numFmtId="0" fontId="27" fillId="0" borderId="11" xfId="0" applyFont="1" applyFill="1" applyBorder="1" applyAlignment="1">
      <alignment horizontal="center"/>
    </xf>
    <xf numFmtId="3" fontId="27" fillId="0" borderId="0" xfId="0" applyNumberFormat="1" applyFont="1" applyFill="1" applyBorder="1" applyAlignment="1">
      <alignment vertical="center" wrapText="1"/>
    </xf>
    <xf numFmtId="202" fontId="27" fillId="0" borderId="0" xfId="0" applyNumberFormat="1" applyFont="1" applyFill="1" applyBorder="1" applyAlignment="1">
      <alignment vertical="center" wrapText="1"/>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0" fontId="26" fillId="0" borderId="0" xfId="0" applyFont="1" applyFill="1" applyAlignment="1">
      <alignment vertical="center"/>
    </xf>
    <xf numFmtId="9" fontId="26" fillId="0" borderId="0" xfId="0" applyNumberFormat="1" applyFont="1" applyFill="1" applyAlignment="1">
      <alignment vertical="center"/>
    </xf>
    <xf numFmtId="0" fontId="27" fillId="0" borderId="0" xfId="0" applyFont="1" applyFill="1" applyBorder="1" applyAlignment="1">
      <alignment vertical="center"/>
    </xf>
    <xf numFmtId="0" fontId="26" fillId="0" borderId="0" xfId="0" applyFont="1" applyFill="1" applyAlignment="1">
      <alignment horizontal="center" vertical="center"/>
    </xf>
    <xf numFmtId="3" fontId="27" fillId="0" borderId="0" xfId="0" applyNumberFormat="1" applyFont="1" applyFill="1" applyBorder="1" applyAlignment="1">
      <alignment vertical="center"/>
    </xf>
    <xf numFmtId="202" fontId="27" fillId="0" borderId="0" xfId="0" applyNumberFormat="1" applyFont="1" applyFill="1" applyBorder="1" applyAlignment="1">
      <alignment/>
    </xf>
    <xf numFmtId="3" fontId="26" fillId="0" borderId="0" xfId="0" applyNumberFormat="1" applyFont="1" applyFill="1" applyAlignment="1">
      <alignment/>
    </xf>
    <xf numFmtId="202" fontId="26" fillId="0" borderId="0" xfId="0" applyNumberFormat="1" applyFont="1" applyFill="1" applyBorder="1" applyAlignment="1">
      <alignment/>
    </xf>
    <xf numFmtId="9" fontId="26" fillId="0" borderId="0" xfId="62" applyFont="1" applyFill="1" applyAlignment="1">
      <alignment vertical="center"/>
    </xf>
    <xf numFmtId="3" fontId="26" fillId="0" borderId="0" xfId="0" applyNumberFormat="1" applyFont="1" applyFill="1" applyAlignment="1">
      <alignment vertical="center"/>
    </xf>
    <xf numFmtId="0" fontId="26" fillId="0" borderId="0" xfId="0" applyFont="1" applyFill="1" applyBorder="1" applyAlignment="1">
      <alignment vertical="center" wrapText="1"/>
    </xf>
    <xf numFmtId="0" fontId="26" fillId="0" borderId="11" xfId="0" applyFont="1" applyFill="1" applyBorder="1" applyAlignment="1">
      <alignment vertical="center"/>
    </xf>
    <xf numFmtId="3" fontId="26" fillId="0" borderId="11" xfId="0" applyNumberFormat="1" applyFont="1" applyFill="1" applyBorder="1" applyAlignment="1">
      <alignment vertical="center"/>
    </xf>
    <xf numFmtId="0" fontId="26" fillId="25" borderId="0" xfId="0" applyFont="1" applyFill="1" applyAlignment="1">
      <alignment/>
    </xf>
    <xf numFmtId="0" fontId="26" fillId="24" borderId="0" xfId="0" applyFont="1" applyFill="1" applyBorder="1" applyAlignment="1">
      <alignment/>
    </xf>
    <xf numFmtId="0" fontId="26" fillId="24" borderId="0" xfId="0" applyFont="1" applyFill="1" applyBorder="1" applyAlignment="1">
      <alignment horizontal="center"/>
    </xf>
    <xf numFmtId="0" fontId="26" fillId="24" borderId="0" xfId="0" applyFont="1" applyFill="1" applyBorder="1" applyAlignment="1" quotePrefix="1">
      <alignment horizontal="center"/>
    </xf>
    <xf numFmtId="2" fontId="26" fillId="24" borderId="0" xfId="0" applyNumberFormat="1" applyFont="1" applyFill="1" applyBorder="1" applyAlignment="1">
      <alignment horizontal="center"/>
    </xf>
    <xf numFmtId="2" fontId="26" fillId="24" borderId="0" xfId="0" applyNumberFormat="1" applyFont="1" applyFill="1" applyBorder="1" applyAlignment="1" quotePrefix="1">
      <alignment horizontal="center"/>
    </xf>
    <xf numFmtId="3" fontId="26" fillId="24" borderId="0" xfId="0" applyNumberFormat="1" applyFont="1" applyFill="1" applyBorder="1" applyAlignment="1">
      <alignment/>
    </xf>
    <xf numFmtId="203" fontId="26" fillId="24" borderId="0" xfId="0" applyNumberFormat="1" applyFont="1" applyFill="1" applyBorder="1" applyAlignment="1">
      <alignment horizontal="center"/>
    </xf>
    <xf numFmtId="202" fontId="26" fillId="24" borderId="0" xfId="0" applyNumberFormat="1" applyFont="1" applyFill="1" applyBorder="1" applyAlignment="1">
      <alignment horizontal="center"/>
    </xf>
    <xf numFmtId="0" fontId="26" fillId="0" borderId="0" xfId="0" applyFont="1" applyAlignment="1">
      <alignment/>
    </xf>
    <xf numFmtId="0" fontId="26" fillId="0" borderId="0" xfId="0" applyFont="1" applyAlignment="1">
      <alignment horizontal="center"/>
    </xf>
    <xf numFmtId="0" fontId="27" fillId="0" borderId="12" xfId="0" applyFont="1" applyBorder="1" applyAlignment="1">
      <alignment/>
    </xf>
    <xf numFmtId="0" fontId="26" fillId="0" borderId="13" xfId="0" applyFont="1" applyBorder="1" applyAlignment="1">
      <alignment/>
    </xf>
    <xf numFmtId="0" fontId="26" fillId="0" borderId="14" xfId="0" applyFont="1" applyBorder="1" applyAlignment="1">
      <alignment horizontal="center"/>
    </xf>
    <xf numFmtId="0" fontId="26" fillId="0" borderId="15" xfId="0" applyFont="1" applyBorder="1" applyAlignment="1">
      <alignment/>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xf>
    <xf numFmtId="0" fontId="26" fillId="0" borderId="0" xfId="0" applyFont="1" applyBorder="1" applyAlignment="1">
      <alignment/>
    </xf>
    <xf numFmtId="0" fontId="26" fillId="0" borderId="0" xfId="0" applyFont="1" applyBorder="1" applyAlignment="1">
      <alignment horizontal="centerContinuous" vertical="center"/>
    </xf>
    <xf numFmtId="3" fontId="27" fillId="0" borderId="14" xfId="0" applyNumberFormat="1" applyFont="1" applyBorder="1" applyAlignment="1">
      <alignment vertical="center"/>
    </xf>
    <xf numFmtId="0" fontId="26" fillId="0" borderId="13" xfId="0" applyFont="1" applyBorder="1" applyAlignment="1">
      <alignment horizontal="left" vertical="center"/>
    </xf>
    <xf numFmtId="3" fontId="26" fillId="0" borderId="14" xfId="0" applyNumberFormat="1" applyFont="1" applyBorder="1" applyAlignment="1">
      <alignment horizontal="center" vertical="center"/>
    </xf>
    <xf numFmtId="0" fontId="26" fillId="0" borderId="15" xfId="0" applyFont="1" applyBorder="1" applyAlignment="1">
      <alignment horizontal="left" vertical="center"/>
    </xf>
    <xf numFmtId="3" fontId="26" fillId="0" borderId="16" xfId="0" applyNumberFormat="1" applyFont="1" applyBorder="1" applyAlignment="1">
      <alignment horizontal="center" vertical="center"/>
    </xf>
    <xf numFmtId="3" fontId="26" fillId="0" borderId="19" xfId="0" applyNumberFormat="1" applyFont="1" applyBorder="1" applyAlignment="1">
      <alignment horizontal="center" vertical="center"/>
    </xf>
    <xf numFmtId="3" fontId="26" fillId="0" borderId="17" xfId="0" applyNumberFormat="1" applyFont="1" applyBorder="1" applyAlignment="1">
      <alignment horizontal="center" vertical="center"/>
    </xf>
    <xf numFmtId="0" fontId="27" fillId="0" borderId="14" xfId="0" applyFont="1" applyBorder="1" applyAlignment="1">
      <alignment horizontal="left" vertical="center"/>
    </xf>
    <xf numFmtId="3" fontId="27" fillId="0" borderId="14" xfId="0" applyNumberFormat="1" applyFont="1" applyBorder="1" applyAlignment="1">
      <alignment horizontal="center" vertical="center"/>
    </xf>
    <xf numFmtId="0" fontId="26" fillId="0" borderId="13" xfId="0" applyFont="1" applyBorder="1" applyAlignment="1">
      <alignment horizontal="center"/>
    </xf>
    <xf numFmtId="0" fontId="26" fillId="0" borderId="15" xfId="0" applyFont="1" applyBorder="1" applyAlignment="1">
      <alignment horizontal="center"/>
    </xf>
    <xf numFmtId="3" fontId="26" fillId="0" borderId="16" xfId="0" applyNumberFormat="1" applyFont="1" applyBorder="1" applyAlignment="1">
      <alignment horizontal="center"/>
    </xf>
    <xf numFmtId="0" fontId="26" fillId="0" borderId="18" xfId="0" applyFont="1" applyBorder="1" applyAlignment="1">
      <alignment horizontal="center"/>
    </xf>
    <xf numFmtId="0" fontId="27" fillId="0" borderId="15" xfId="0" applyFont="1" applyBorder="1" applyAlignment="1">
      <alignment horizontal="center" vertical="center"/>
    </xf>
    <xf numFmtId="0" fontId="27" fillId="0" borderId="0" xfId="0" applyFont="1" applyBorder="1" applyAlignment="1">
      <alignment horizontal="center" vertical="center"/>
    </xf>
    <xf numFmtId="0" fontId="26" fillId="0" borderId="14" xfId="0" applyFont="1" applyBorder="1" applyAlignment="1">
      <alignment horizontal="left"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26" fillId="0" borderId="16" xfId="0" applyFont="1" applyBorder="1" applyAlignment="1">
      <alignment horizontal="left" vertical="center"/>
    </xf>
    <xf numFmtId="0" fontId="26" fillId="0" borderId="16" xfId="0" applyFont="1" applyBorder="1" applyAlignment="1">
      <alignment/>
    </xf>
    <xf numFmtId="0" fontId="26" fillId="0" borderId="16" xfId="0" applyFont="1" applyFill="1" applyBorder="1" applyAlignment="1">
      <alignment horizontal="left" vertical="center"/>
    </xf>
    <xf numFmtId="3" fontId="26" fillId="0" borderId="16" xfId="0" applyNumberFormat="1" applyFont="1" applyFill="1" applyBorder="1" applyAlignment="1">
      <alignment horizontal="center" vertical="center"/>
    </xf>
    <xf numFmtId="0" fontId="26" fillId="0" borderId="17" xfId="0" applyFont="1" applyBorder="1" applyAlignment="1">
      <alignment horizontal="left" vertical="center"/>
    </xf>
    <xf numFmtId="0" fontId="26" fillId="0" borderId="0" xfId="0" applyFont="1" applyAlignment="1">
      <alignment horizontal="left"/>
    </xf>
    <xf numFmtId="0" fontId="27" fillId="0" borderId="20" xfId="0" applyFont="1" applyBorder="1" applyAlignment="1">
      <alignment/>
    </xf>
    <xf numFmtId="0" fontId="26" fillId="0" borderId="14" xfId="0" applyFont="1" applyBorder="1" applyAlignment="1">
      <alignment/>
    </xf>
    <xf numFmtId="3" fontId="26" fillId="0" borderId="16" xfId="0" applyNumberFormat="1" applyFont="1" applyBorder="1" applyAlignment="1">
      <alignment/>
    </xf>
    <xf numFmtId="0" fontId="26" fillId="0" borderId="16" xfId="0" applyFont="1" applyFill="1" applyBorder="1" applyAlignment="1">
      <alignment/>
    </xf>
    <xf numFmtId="3" fontId="26" fillId="0" borderId="17" xfId="0" applyNumberFormat="1" applyFont="1" applyBorder="1" applyAlignment="1">
      <alignment/>
    </xf>
    <xf numFmtId="3" fontId="26" fillId="0" borderId="0" xfId="0" applyNumberFormat="1" applyFont="1" applyBorder="1" applyAlignment="1">
      <alignment/>
    </xf>
    <xf numFmtId="0" fontId="26" fillId="0" borderId="15" xfId="0" applyFont="1" applyBorder="1" applyAlignment="1">
      <alignment horizontal="left"/>
    </xf>
    <xf numFmtId="3" fontId="26" fillId="0" borderId="19" xfId="0" applyNumberFormat="1" applyFont="1" applyBorder="1" applyAlignment="1">
      <alignment horizontal="center"/>
    </xf>
    <xf numFmtId="0" fontId="26" fillId="0" borderId="18" xfId="0" applyFont="1" applyBorder="1" applyAlignment="1">
      <alignment horizontal="left"/>
    </xf>
    <xf numFmtId="3" fontId="26" fillId="0" borderId="17" xfId="0" applyNumberFormat="1" applyFont="1" applyBorder="1" applyAlignment="1">
      <alignment horizontal="center"/>
    </xf>
    <xf numFmtId="3" fontId="26" fillId="0" borderId="21" xfId="0" applyNumberFormat="1" applyFont="1" applyBorder="1" applyAlignment="1">
      <alignment horizontal="center"/>
    </xf>
    <xf numFmtId="0" fontId="30" fillId="26" borderId="0" xfId="0" applyFont="1" applyFill="1" applyAlignment="1">
      <alignment/>
    </xf>
    <xf numFmtId="0" fontId="1" fillId="26" borderId="0" xfId="0" applyFont="1" applyFill="1" applyAlignment="1">
      <alignment/>
    </xf>
    <xf numFmtId="0" fontId="27" fillId="24" borderId="0" xfId="0" applyFont="1" applyFill="1" applyAlignment="1">
      <alignment horizontal="centerContinuous" vertical="center"/>
    </xf>
    <xf numFmtId="0" fontId="29" fillId="24" borderId="0" xfId="0" applyFont="1" applyFill="1" applyAlignment="1">
      <alignment horizontal="centerContinuous" vertical="center"/>
    </xf>
    <xf numFmtId="0" fontId="31" fillId="24" borderId="0" xfId="46" applyFont="1" applyFill="1" applyAlignment="1" applyProtection="1">
      <alignment/>
      <protection/>
    </xf>
    <xf numFmtId="0" fontId="1" fillId="24" borderId="0" xfId="0" applyFont="1" applyFill="1" applyBorder="1" applyAlignment="1">
      <alignment horizontal="center" vertical="center"/>
    </xf>
    <xf numFmtId="0" fontId="1" fillId="24" borderId="0" xfId="0" applyFont="1" applyFill="1" applyBorder="1" applyAlignment="1">
      <alignment vertical="center"/>
    </xf>
    <xf numFmtId="0" fontId="27" fillId="0" borderId="0" xfId="0" applyFont="1" applyFill="1" applyBorder="1" applyAlignment="1">
      <alignment horizontal="center" vertical="center" wrapText="1"/>
    </xf>
    <xf numFmtId="0" fontId="27" fillId="0" borderId="22" xfId="0" applyFont="1" applyFill="1" applyBorder="1" applyAlignment="1">
      <alignment/>
    </xf>
    <xf numFmtId="0" fontId="27" fillId="0" borderId="22" xfId="0" applyFont="1" applyFill="1" applyBorder="1" applyAlignment="1">
      <alignment horizontal="center"/>
    </xf>
    <xf numFmtId="0" fontId="26" fillId="24" borderId="0" xfId="0" applyFont="1" applyFill="1" applyAlignment="1">
      <alignment vertical="center"/>
    </xf>
    <xf numFmtId="0" fontId="26" fillId="25" borderId="0" xfId="0" applyFont="1" applyFill="1" applyAlignment="1">
      <alignment vertical="center"/>
    </xf>
    <xf numFmtId="0" fontId="27" fillId="0" borderId="0" xfId="0" applyFont="1" applyFill="1" applyAlignment="1">
      <alignment vertical="center"/>
    </xf>
    <xf numFmtId="0" fontId="35" fillId="24" borderId="0" xfId="0" applyFont="1" applyFill="1" applyAlignment="1">
      <alignment horizontal="center"/>
    </xf>
    <xf numFmtId="0" fontId="34" fillId="24" borderId="0" xfId="46" applyFont="1" applyFill="1" applyAlignment="1" applyProtection="1">
      <alignment/>
      <protection/>
    </xf>
    <xf numFmtId="0" fontId="26" fillId="24" borderId="0" xfId="0" applyFont="1" applyFill="1" applyAlignment="1">
      <alignment vertical="center" wrapText="1"/>
    </xf>
    <xf numFmtId="0" fontId="27" fillId="24" borderId="0" xfId="0" applyFont="1" applyFill="1" applyAlignment="1">
      <alignment vertical="center" wrapText="1"/>
    </xf>
    <xf numFmtId="0" fontId="26" fillId="24" borderId="0" xfId="0" applyFont="1" applyFill="1" applyBorder="1" applyAlignment="1">
      <alignment/>
    </xf>
    <xf numFmtId="0" fontId="26" fillId="0" borderId="15" xfId="0" applyFont="1" applyFill="1" applyBorder="1" applyAlignment="1">
      <alignment horizontal="left" vertical="center"/>
    </xf>
    <xf numFmtId="0" fontId="4" fillId="24" borderId="0" xfId="0" applyFont="1" applyFill="1" applyBorder="1" applyAlignment="1" quotePrefix="1">
      <alignment horizontal="center"/>
    </xf>
    <xf numFmtId="2" fontId="4" fillId="24" borderId="0" xfId="0" applyNumberFormat="1" applyFont="1" applyFill="1" applyBorder="1" applyAlignment="1">
      <alignment horizontal="center"/>
    </xf>
    <xf numFmtId="2" fontId="4" fillId="24" borderId="0" xfId="0" applyNumberFormat="1" applyFont="1" applyFill="1" applyBorder="1" applyAlignment="1" quotePrefix="1">
      <alignment horizontal="center"/>
    </xf>
    <xf numFmtId="203" fontId="4" fillId="24" borderId="0" xfId="0" applyNumberFormat="1" applyFont="1" applyFill="1" applyBorder="1" applyAlignment="1">
      <alignment horizontal="center"/>
    </xf>
    <xf numFmtId="202" fontId="4" fillId="24" borderId="0" xfId="0" applyNumberFormat="1" applyFont="1" applyFill="1" applyBorder="1" applyAlignment="1">
      <alignment horizontal="center"/>
    </xf>
    <xf numFmtId="0" fontId="61" fillId="24" borderId="0" xfId="0" applyFont="1" applyFill="1" applyAlignment="1">
      <alignment/>
    </xf>
    <xf numFmtId="0" fontId="61" fillId="24" borderId="0" xfId="0" applyFont="1" applyFill="1" applyBorder="1" applyAlignment="1">
      <alignment vertical="center"/>
    </xf>
    <xf numFmtId="0" fontId="60" fillId="0" borderId="0" xfId="56">
      <alignment/>
      <protection/>
    </xf>
    <xf numFmtId="0" fontId="60" fillId="0" borderId="0" xfId="56" applyBorder="1">
      <alignment/>
      <protection/>
    </xf>
    <xf numFmtId="0" fontId="6" fillId="0" borderId="0" xfId="56" applyFont="1">
      <alignment/>
      <protection/>
    </xf>
    <xf numFmtId="0" fontId="62" fillId="0" borderId="0" xfId="56" applyFont="1">
      <alignment/>
      <protection/>
    </xf>
    <xf numFmtId="0" fontId="32" fillId="0" borderId="0" xfId="56" applyFont="1">
      <alignment/>
      <protection/>
    </xf>
    <xf numFmtId="0" fontId="30" fillId="0" borderId="0" xfId="56" applyFont="1">
      <alignment/>
      <protection/>
    </xf>
    <xf numFmtId="0" fontId="37" fillId="0" borderId="0" xfId="56" applyFont="1" applyBorder="1" applyAlignment="1">
      <alignment horizontal="justify" vertical="top" wrapText="1"/>
      <protection/>
    </xf>
    <xf numFmtId="0" fontId="30" fillId="0" borderId="0" xfId="56" applyFont="1" applyBorder="1" applyAlignment="1">
      <alignment horizontal="justify" vertical="center" wrapText="1"/>
      <protection/>
    </xf>
    <xf numFmtId="0" fontId="30" fillId="0" borderId="0" xfId="60" applyFont="1" applyBorder="1" applyAlignment="1" applyProtection="1">
      <alignment horizontal="center"/>
      <protection/>
    </xf>
    <xf numFmtId="0" fontId="30" fillId="0" borderId="0" xfId="60" applyFont="1" applyBorder="1" applyProtection="1">
      <alignment/>
      <protection/>
    </xf>
    <xf numFmtId="0" fontId="30" fillId="0" borderId="0" xfId="56" applyFont="1" applyBorder="1">
      <alignment/>
      <protection/>
    </xf>
    <xf numFmtId="0" fontId="30" fillId="0" borderId="0" xfId="60" applyFont="1" applyBorder="1" applyAlignment="1" applyProtection="1">
      <alignment horizontal="left"/>
      <protection/>
    </xf>
    <xf numFmtId="0" fontId="37" fillId="0" borderId="0" xfId="60" applyFont="1" applyBorder="1" applyAlignment="1" applyProtection="1">
      <alignment horizontal="right"/>
      <protection/>
    </xf>
    <xf numFmtId="0" fontId="37" fillId="0" borderId="0" xfId="60" applyFont="1" applyBorder="1" applyProtection="1">
      <alignment/>
      <protection/>
    </xf>
    <xf numFmtId="0" fontId="33" fillId="0" borderId="0" xfId="60" applyFont="1" applyBorder="1" applyAlignment="1" applyProtection="1">
      <alignment horizontal="left"/>
      <protection/>
    </xf>
    <xf numFmtId="0" fontId="33" fillId="0" borderId="0" xfId="60" applyFont="1" applyBorder="1" applyAlignment="1" applyProtection="1">
      <alignment horizontal="center"/>
      <protection/>
    </xf>
    <xf numFmtId="0" fontId="33" fillId="0" borderId="0" xfId="60" applyFont="1" applyBorder="1" applyProtection="1">
      <alignment/>
      <protection/>
    </xf>
    <xf numFmtId="0" fontId="30" fillId="0" borderId="0" xfId="60" applyFont="1" applyBorder="1" applyAlignment="1" applyProtection="1">
      <alignment horizontal="right"/>
      <protection/>
    </xf>
    <xf numFmtId="0" fontId="63" fillId="0" borderId="0" xfId="56" applyFont="1">
      <alignment/>
      <protection/>
    </xf>
    <xf numFmtId="0" fontId="64" fillId="0" borderId="0" xfId="56" applyFont="1">
      <alignment/>
      <protection/>
    </xf>
    <xf numFmtId="0" fontId="65" fillId="0" borderId="0" xfId="56" applyFont="1" applyAlignment="1">
      <alignment horizontal="center"/>
      <protection/>
    </xf>
    <xf numFmtId="0" fontId="66" fillId="0" borderId="0" xfId="56" applyFont="1" applyAlignment="1">
      <alignment horizontal="center"/>
      <protection/>
    </xf>
    <xf numFmtId="0" fontId="67" fillId="0" borderId="0" xfId="56" applyFont="1">
      <alignment/>
      <protection/>
    </xf>
    <xf numFmtId="0" fontId="68" fillId="0" borderId="0" xfId="56" applyFont="1" quotePrefix="1">
      <alignment/>
      <protection/>
    </xf>
    <xf numFmtId="0" fontId="68" fillId="0" borderId="0" xfId="56" applyFont="1">
      <alignment/>
      <protection/>
    </xf>
    <xf numFmtId="0" fontId="66" fillId="0" borderId="0" xfId="56" applyFont="1">
      <alignment/>
      <protection/>
    </xf>
    <xf numFmtId="0" fontId="69" fillId="0" borderId="0" xfId="56" applyFont="1" applyAlignment="1">
      <alignment horizontal="left" indent="15"/>
      <protection/>
    </xf>
    <xf numFmtId="17" fontId="65" fillId="0" borderId="0" xfId="56" applyNumberFormat="1" applyFont="1" applyAlignment="1" quotePrefix="1">
      <alignment horizontal="center"/>
      <protection/>
    </xf>
    <xf numFmtId="0" fontId="27" fillId="0" borderId="23" xfId="0" applyFont="1" applyFill="1" applyBorder="1" applyAlignment="1" quotePrefix="1">
      <alignment horizontal="center"/>
    </xf>
    <xf numFmtId="0" fontId="26" fillId="0" borderId="16" xfId="0" applyFont="1" applyFill="1" applyBorder="1" applyAlignment="1">
      <alignment horizontal="center"/>
    </xf>
    <xf numFmtId="0" fontId="26" fillId="0" borderId="17" xfId="0" applyFont="1" applyFill="1" applyBorder="1" applyAlignment="1">
      <alignment horizontal="center"/>
    </xf>
    <xf numFmtId="0" fontId="26" fillId="0" borderId="15" xfId="0" applyFont="1" applyFill="1" applyBorder="1" applyAlignment="1">
      <alignment/>
    </xf>
    <xf numFmtId="0" fontId="26" fillId="0" borderId="18" xfId="0" applyFont="1" applyFill="1" applyBorder="1" applyAlignment="1">
      <alignment/>
    </xf>
    <xf numFmtId="0" fontId="0" fillId="0" borderId="0" xfId="0" applyFill="1" applyAlignment="1">
      <alignment/>
    </xf>
    <xf numFmtId="0" fontId="26" fillId="24" borderId="0" xfId="0" applyFont="1" applyFill="1" applyAlignment="1">
      <alignment horizontal="center" vertical="center"/>
    </xf>
    <xf numFmtId="0" fontId="36" fillId="24" borderId="0" xfId="46" applyFont="1" applyFill="1" applyAlignment="1" applyProtection="1">
      <alignment horizontal="center" vertical="center"/>
      <protection/>
    </xf>
    <xf numFmtId="0" fontId="26" fillId="24" borderId="0" xfId="46" applyFont="1" applyFill="1" applyAlignment="1" applyProtection="1">
      <alignment vertical="center"/>
      <protection/>
    </xf>
    <xf numFmtId="0" fontId="35" fillId="24" borderId="0" xfId="0" applyFont="1" applyFill="1" applyAlignment="1">
      <alignment horizontal="center" vertical="center"/>
    </xf>
    <xf numFmtId="0" fontId="27" fillId="24" borderId="0" xfId="0" applyFont="1" applyFill="1" applyAlignment="1">
      <alignment horizontal="center" vertical="center"/>
    </xf>
    <xf numFmtId="0" fontId="26" fillId="24" borderId="0" xfId="46" applyFont="1" applyFill="1" applyAlignment="1" applyProtection="1">
      <alignment vertical="center" wrapText="1"/>
      <protection/>
    </xf>
    <xf numFmtId="0" fontId="27" fillId="0" borderId="23" xfId="0" applyFont="1" applyFill="1" applyBorder="1" applyAlignment="1">
      <alignment horizontal="center" wrapText="1"/>
    </xf>
    <xf numFmtId="0" fontId="7" fillId="24" borderId="0" xfId="46" applyFill="1" applyAlignment="1" applyProtection="1">
      <alignment horizontal="center" vertical="center"/>
      <protection/>
    </xf>
    <xf numFmtId="0" fontId="30" fillId="0" borderId="0" xfId="0" applyFont="1" applyAlignment="1">
      <alignment/>
    </xf>
    <xf numFmtId="0" fontId="27" fillId="0" borderId="1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6" fillId="27" borderId="13" xfId="0" applyFont="1" applyFill="1" applyBorder="1" applyAlignment="1">
      <alignment horizontal="center" wrapText="1"/>
    </xf>
    <xf numFmtId="0" fontId="26" fillId="27" borderId="15" xfId="0" applyFont="1" applyFill="1" applyBorder="1" applyAlignment="1">
      <alignment horizontal="center" wrapText="1"/>
    </xf>
    <xf numFmtId="0" fontId="26" fillId="27" borderId="18" xfId="0" applyFont="1" applyFill="1" applyBorder="1" applyAlignment="1">
      <alignment horizontal="center" wrapText="1"/>
    </xf>
    <xf numFmtId="202" fontId="26" fillId="27" borderId="14" xfId="0" applyNumberFormat="1" applyFont="1" applyFill="1" applyBorder="1" applyAlignment="1">
      <alignment horizontal="center" wrapText="1"/>
    </xf>
    <xf numFmtId="202" fontId="26" fillId="27" borderId="16" xfId="0" applyNumberFormat="1" applyFont="1" applyFill="1" applyBorder="1" applyAlignment="1">
      <alignment horizontal="center" wrapText="1"/>
    </xf>
    <xf numFmtId="202" fontId="26" fillId="27" borderId="17" xfId="0" applyNumberFormat="1" applyFont="1" applyFill="1" applyBorder="1" applyAlignment="1">
      <alignment horizontal="center" wrapText="1"/>
    </xf>
    <xf numFmtId="202" fontId="26" fillId="27" borderId="24" xfId="0" applyNumberFormat="1" applyFont="1" applyFill="1" applyBorder="1" applyAlignment="1">
      <alignment horizontal="center" wrapText="1"/>
    </xf>
    <xf numFmtId="202" fontId="26" fillId="27" borderId="0" xfId="0" applyNumberFormat="1" applyFont="1" applyFill="1" applyBorder="1" applyAlignment="1">
      <alignment horizontal="center" wrapText="1"/>
    </xf>
    <xf numFmtId="202" fontId="26" fillId="27" borderId="26" xfId="0" applyNumberFormat="1" applyFont="1" applyFill="1" applyBorder="1" applyAlignment="1">
      <alignment horizontal="center" wrapText="1"/>
    </xf>
    <xf numFmtId="0" fontId="70" fillId="0" borderId="0" xfId="0" applyFont="1" applyFill="1" applyAlignment="1">
      <alignment vertical="center"/>
    </xf>
    <xf numFmtId="0" fontId="71" fillId="25" borderId="0" xfId="0" applyFont="1" applyFill="1" applyAlignment="1">
      <alignment vertical="center"/>
    </xf>
    <xf numFmtId="0" fontId="72" fillId="0" borderId="0" xfId="0" applyFont="1" applyAlignment="1">
      <alignment/>
    </xf>
    <xf numFmtId="0" fontId="73" fillId="0" borderId="0" xfId="0" applyFont="1" applyAlignment="1">
      <alignment/>
    </xf>
    <xf numFmtId="0" fontId="0" fillId="0" borderId="0" xfId="0" applyFont="1" applyAlignment="1">
      <alignment/>
    </xf>
    <xf numFmtId="0" fontId="61" fillId="0" borderId="0" xfId="0" applyFont="1" applyAlignment="1">
      <alignment/>
    </xf>
    <xf numFmtId="3" fontId="61" fillId="0" borderId="0" xfId="0" applyNumberFormat="1" applyFont="1" applyBorder="1" applyAlignment="1">
      <alignment/>
    </xf>
    <xf numFmtId="0" fontId="61" fillId="0" borderId="0" xfId="0" applyFont="1" applyBorder="1" applyAlignment="1">
      <alignment/>
    </xf>
    <xf numFmtId="0" fontId="61" fillId="0" borderId="0" xfId="0" applyFont="1" applyBorder="1" applyAlignment="1">
      <alignment horizontal="centerContinuous" vertical="center"/>
    </xf>
    <xf numFmtId="0" fontId="4" fillId="0" borderId="0" xfId="0" applyFont="1" applyFill="1" applyBorder="1" applyAlignment="1">
      <alignment/>
    </xf>
    <xf numFmtId="0" fontId="26" fillId="27" borderId="27" xfId="0" applyFont="1" applyFill="1" applyBorder="1" applyAlignment="1">
      <alignment horizontal="center" wrapText="1"/>
    </xf>
    <xf numFmtId="202" fontId="26" fillId="27" borderId="27" xfId="0" applyNumberFormat="1" applyFont="1" applyFill="1" applyBorder="1" applyAlignment="1">
      <alignment horizontal="center" wrapText="1"/>
    </xf>
    <xf numFmtId="202" fontId="26" fillId="27" borderId="12" xfId="0" applyNumberFormat="1" applyFont="1" applyFill="1" applyBorder="1" applyAlignment="1">
      <alignment horizontal="center" wrapText="1"/>
    </xf>
    <xf numFmtId="202" fontId="26" fillId="27" borderId="28" xfId="0" applyNumberFormat="1" applyFont="1" applyFill="1" applyBorder="1" applyAlignment="1">
      <alignment horizontal="center" wrapText="1"/>
    </xf>
    <xf numFmtId="202" fontId="26" fillId="27" borderId="27" xfId="0" applyNumberFormat="1" applyFont="1" applyFill="1" applyBorder="1" applyAlignment="1">
      <alignment horizontal="center" vertical="center" wrapText="1"/>
    </xf>
    <xf numFmtId="202" fontId="26" fillId="27" borderId="12" xfId="0" applyNumberFormat="1" applyFont="1" applyFill="1" applyBorder="1" applyAlignment="1">
      <alignment horizontal="center" vertical="center" wrapText="1"/>
    </xf>
    <xf numFmtId="202" fontId="26" fillId="27" borderId="28" xfId="0" applyNumberFormat="1" applyFont="1" applyFill="1" applyBorder="1" applyAlignment="1">
      <alignment horizontal="center" vertical="center" wrapText="1"/>
    </xf>
    <xf numFmtId="202" fontId="26" fillId="27" borderId="20" xfId="0" applyNumberFormat="1" applyFont="1" applyFill="1" applyBorder="1" applyAlignment="1">
      <alignment horizontal="center" vertical="center" wrapText="1"/>
    </xf>
    <xf numFmtId="3" fontId="7" fillId="0" borderId="0" xfId="46" applyNumberFormat="1" applyBorder="1" applyAlignment="1" applyProtection="1">
      <alignment/>
      <protection/>
    </xf>
    <xf numFmtId="0" fontId="0" fillId="0" borderId="13" xfId="0" applyFont="1" applyBorder="1" applyAlignment="1">
      <alignment/>
    </xf>
    <xf numFmtId="0" fontId="0" fillId="0" borderId="18" xfId="0"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26" fillId="0" borderId="0" xfId="0" applyFont="1" applyFill="1" applyBorder="1" applyAlignment="1" applyProtection="1">
      <alignment horizontal="left" vertical="center" wrapText="1"/>
      <protection/>
    </xf>
    <xf numFmtId="0" fontId="26" fillId="24" borderId="0" xfId="0" applyFont="1" applyFill="1" applyBorder="1" applyAlignment="1">
      <alignment horizontal="center" vertical="center" wrapText="1"/>
    </xf>
    <xf numFmtId="0" fontId="26" fillId="24" borderId="0" xfId="0" applyFont="1" applyFill="1" applyAlignment="1">
      <alignment horizontal="justify" vertical="top"/>
    </xf>
    <xf numFmtId="0" fontId="26" fillId="24" borderId="0" xfId="0" applyFont="1" applyFill="1" applyAlignment="1">
      <alignment vertical="top"/>
    </xf>
    <xf numFmtId="0" fontId="26" fillId="25" borderId="0" xfId="0" applyFont="1" applyFill="1" applyAlignment="1">
      <alignment vertical="top"/>
    </xf>
    <xf numFmtId="0" fontId="26" fillId="0" borderId="0" xfId="0" applyFont="1" applyBorder="1" applyAlignment="1" quotePrefix="1">
      <alignment horizontal="center"/>
    </xf>
    <xf numFmtId="0" fontId="26" fillId="24" borderId="0" xfId="0" applyFont="1" applyFill="1" applyBorder="1" applyAlignment="1" quotePrefix="1">
      <alignment horizontal="center" vertical="center" wrapText="1"/>
    </xf>
    <xf numFmtId="0" fontId="0" fillId="0" borderId="13" xfId="0" applyFont="1" applyFill="1" applyBorder="1" applyAlignment="1">
      <alignment/>
    </xf>
    <xf numFmtId="0" fontId="0" fillId="0" borderId="15" xfId="0" applyBorder="1" applyAlignment="1">
      <alignment/>
    </xf>
    <xf numFmtId="0" fontId="0" fillId="0" borderId="29" xfId="0" applyBorder="1" applyAlignment="1">
      <alignment/>
    </xf>
    <xf numFmtId="0" fontId="0" fillId="0" borderId="30" xfId="0" applyFont="1" applyBorder="1" applyAlignment="1">
      <alignment/>
    </xf>
    <xf numFmtId="0" fontId="0" fillId="0" borderId="29" xfId="0" applyFont="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Border="1" applyAlignment="1">
      <alignment/>
    </xf>
    <xf numFmtId="0" fontId="0" fillId="0" borderId="18" xfId="0"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2" xfId="0" applyFont="1" applyBorder="1" applyAlignment="1">
      <alignment/>
    </xf>
    <xf numFmtId="0" fontId="26" fillId="0" borderId="0" xfId="0" applyFont="1" applyAlignment="1">
      <alignment/>
    </xf>
    <xf numFmtId="0" fontId="26" fillId="24" borderId="0" xfId="0" applyFont="1" applyFill="1" applyBorder="1" applyAlignment="1">
      <alignment vertical="center" wrapText="1"/>
    </xf>
    <xf numFmtId="0" fontId="30" fillId="0" borderId="0" xfId="0" applyFont="1" applyBorder="1" applyAlignment="1">
      <alignment/>
    </xf>
    <xf numFmtId="0" fontId="27" fillId="0" borderId="25" xfId="0" applyFont="1" applyBorder="1" applyAlignment="1">
      <alignment/>
    </xf>
    <xf numFmtId="3" fontId="26" fillId="0" borderId="14" xfId="0" applyNumberFormat="1" applyFont="1" applyBorder="1" applyAlignment="1">
      <alignment horizontal="center"/>
    </xf>
    <xf numFmtId="3" fontId="26" fillId="0" borderId="15" xfId="0" applyNumberFormat="1" applyFont="1" applyBorder="1" applyAlignment="1">
      <alignment horizontal="center"/>
    </xf>
    <xf numFmtId="3" fontId="26" fillId="0" borderId="13" xfId="0" applyNumberFormat="1" applyFont="1" applyBorder="1" applyAlignment="1">
      <alignment horizontal="center"/>
    </xf>
    <xf numFmtId="0" fontId="27" fillId="0" borderId="27" xfId="0" applyFont="1" applyBorder="1" applyAlignment="1">
      <alignment horizontal="center"/>
    </xf>
    <xf numFmtId="3" fontId="26" fillId="0" borderId="0" xfId="0" applyNumberFormat="1" applyFont="1" applyBorder="1" applyAlignment="1">
      <alignment horizontal="center"/>
    </xf>
    <xf numFmtId="3" fontId="26" fillId="0" borderId="0" xfId="0" applyNumberFormat="1" applyFont="1" applyAlignment="1">
      <alignment horizontal="center"/>
    </xf>
    <xf numFmtId="17" fontId="26" fillId="0" borderId="0" xfId="0" applyNumberFormat="1" applyFont="1" applyBorder="1" applyAlignment="1" quotePrefix="1">
      <alignment horizontal="center"/>
    </xf>
    <xf numFmtId="0" fontId="26" fillId="0" borderId="0" xfId="0" applyFont="1" applyBorder="1" applyAlignment="1">
      <alignment horizontal="center"/>
    </xf>
    <xf numFmtId="0" fontId="27" fillId="0" borderId="12" xfId="0" applyFont="1" applyBorder="1" applyAlignment="1">
      <alignment vertical="center"/>
    </xf>
    <xf numFmtId="3" fontId="26" fillId="0" borderId="0" xfId="0" applyNumberFormat="1" applyFont="1" applyBorder="1" applyAlignment="1">
      <alignment horizontal="center" vertical="center"/>
    </xf>
    <xf numFmtId="3" fontId="26" fillId="0" borderId="0" xfId="0" applyNumberFormat="1" applyFont="1" applyFill="1" applyBorder="1" applyAlignment="1">
      <alignment horizontal="center" vertical="center"/>
    </xf>
    <xf numFmtId="4" fontId="26" fillId="0" borderId="14" xfId="0" applyNumberFormat="1" applyFont="1" applyBorder="1" applyAlignment="1">
      <alignment horizontal="center"/>
    </xf>
    <xf numFmtId="4" fontId="26" fillId="0" borderId="16" xfId="0" applyNumberFormat="1" applyFont="1" applyBorder="1" applyAlignment="1">
      <alignment horizontal="center"/>
    </xf>
    <xf numFmtId="4" fontId="26" fillId="0" borderId="17" xfId="0" applyNumberFormat="1" applyFont="1" applyBorder="1" applyAlignment="1">
      <alignment horizontal="center"/>
    </xf>
    <xf numFmtId="3" fontId="26" fillId="0" borderId="13" xfId="0" applyNumberFormat="1" applyFont="1" applyBorder="1" applyAlignment="1">
      <alignment horizontal="center" vertical="center"/>
    </xf>
    <xf numFmtId="3" fontId="26" fillId="0" borderId="15" xfId="0" applyNumberFormat="1" applyFont="1" applyBorder="1" applyAlignment="1">
      <alignment horizontal="center" vertical="center"/>
    </xf>
    <xf numFmtId="0" fontId="26" fillId="0" borderId="15" xfId="0" applyFont="1" applyBorder="1" applyAlignment="1">
      <alignment horizontal="center" vertical="center"/>
    </xf>
    <xf numFmtId="3" fontId="26" fillId="0" borderId="15" xfId="0" applyNumberFormat="1" applyFont="1" applyFill="1" applyBorder="1" applyAlignment="1">
      <alignment horizontal="center" vertical="center"/>
    </xf>
    <xf numFmtId="3" fontId="26" fillId="0" borderId="18" xfId="0" applyNumberFormat="1" applyFont="1" applyBorder="1" applyAlignment="1">
      <alignment horizontal="center" vertical="center"/>
    </xf>
    <xf numFmtId="0" fontId="27" fillId="0" borderId="19" xfId="0" applyFont="1" applyBorder="1" applyAlignment="1">
      <alignment vertical="center"/>
    </xf>
    <xf numFmtId="4" fontId="26" fillId="0" borderId="36" xfId="0" applyNumberFormat="1" applyFont="1" applyBorder="1" applyAlignment="1">
      <alignment horizontal="center" vertical="center"/>
    </xf>
    <xf numFmtId="4" fontId="26" fillId="0" borderId="37" xfId="0" applyNumberFormat="1" applyFont="1" applyBorder="1" applyAlignment="1">
      <alignment horizontal="center" vertical="center"/>
    </xf>
    <xf numFmtId="4" fontId="26" fillId="0" borderId="38" xfId="0" applyNumberFormat="1" applyFont="1" applyBorder="1" applyAlignment="1">
      <alignment horizontal="center" vertical="center"/>
    </xf>
    <xf numFmtId="3" fontId="26" fillId="0" borderId="26" xfId="0" applyNumberFormat="1" applyFont="1" applyBorder="1" applyAlignment="1">
      <alignment horizontal="center"/>
    </xf>
    <xf numFmtId="3" fontId="26" fillId="0" borderId="24" xfId="0" applyNumberFormat="1" applyFont="1" applyBorder="1" applyAlignment="1">
      <alignment horizontal="center"/>
    </xf>
    <xf numFmtId="202" fontId="26" fillId="0" borderId="39" xfId="0" applyNumberFormat="1" applyFont="1" applyBorder="1" applyAlignment="1">
      <alignment horizontal="center"/>
    </xf>
    <xf numFmtId="3" fontId="26" fillId="0" borderId="40" xfId="0" applyNumberFormat="1" applyFont="1" applyBorder="1" applyAlignment="1">
      <alignment horizontal="center"/>
    </xf>
    <xf numFmtId="202" fontId="26" fillId="0" borderId="41" xfId="0" applyNumberFormat="1" applyFont="1" applyBorder="1" applyAlignment="1">
      <alignment horizontal="center"/>
    </xf>
    <xf numFmtId="202" fontId="26" fillId="0" borderId="42" xfId="0" applyNumberFormat="1" applyFont="1" applyBorder="1" applyAlignment="1">
      <alignment horizontal="center"/>
    </xf>
    <xf numFmtId="3" fontId="26" fillId="0" borderId="22" xfId="0" applyNumberFormat="1" applyFont="1" applyBorder="1" applyAlignment="1">
      <alignment horizontal="center"/>
    </xf>
    <xf numFmtId="202" fontId="26" fillId="0" borderId="43" xfId="0" applyNumberFormat="1" applyFont="1" applyBorder="1" applyAlignment="1">
      <alignment horizontal="center"/>
    </xf>
    <xf numFmtId="0" fontId="26" fillId="0" borderId="39" xfId="0" applyFont="1" applyBorder="1" applyAlignment="1">
      <alignment horizontal="center"/>
    </xf>
    <xf numFmtId="4" fontId="26" fillId="0" borderId="36" xfId="0" applyNumberFormat="1" applyFont="1" applyBorder="1" applyAlignment="1">
      <alignment horizontal="center"/>
    </xf>
    <xf numFmtId="0" fontId="26" fillId="0" borderId="42" xfId="0" applyFont="1" applyBorder="1" applyAlignment="1">
      <alignment horizontal="center"/>
    </xf>
    <xf numFmtId="0" fontId="26" fillId="0" borderId="41" xfId="0" applyFont="1" applyBorder="1" applyAlignment="1">
      <alignment horizontal="center"/>
    </xf>
    <xf numFmtId="4" fontId="26" fillId="0" borderId="37" xfId="0" applyNumberFormat="1" applyFont="1" applyBorder="1" applyAlignment="1">
      <alignment horizontal="center"/>
    </xf>
    <xf numFmtId="4" fontId="26" fillId="0" borderId="38" xfId="0" applyNumberFormat="1" applyFont="1" applyBorder="1" applyAlignment="1">
      <alignment horizontal="center"/>
    </xf>
    <xf numFmtId="0" fontId="26" fillId="0" borderId="44" xfId="0" applyFont="1" applyBorder="1" applyAlignment="1">
      <alignment horizontal="center"/>
    </xf>
    <xf numFmtId="4" fontId="26" fillId="0" borderId="45" xfId="0" applyNumberFormat="1" applyFont="1" applyBorder="1" applyAlignment="1">
      <alignment horizontal="center"/>
    </xf>
    <xf numFmtId="0" fontId="0" fillId="0" borderId="0" xfId="0" applyFont="1" applyFill="1" applyAlignment="1">
      <alignment/>
    </xf>
    <xf numFmtId="0" fontId="4" fillId="0" borderId="0" xfId="0" applyFont="1" applyFill="1" applyAlignment="1">
      <alignment/>
    </xf>
    <xf numFmtId="0" fontId="27" fillId="0" borderId="20" xfId="0" applyFont="1" applyBorder="1" applyAlignment="1">
      <alignment horizont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27" fillId="0" borderId="23" xfId="0" applyFont="1" applyFill="1" applyBorder="1" applyAlignment="1" quotePrefix="1">
      <alignment horizontal="center" vertical="center"/>
    </xf>
    <xf numFmtId="0" fontId="27" fillId="0" borderId="23" xfId="0" applyFont="1" applyFill="1" applyBorder="1" applyAlignment="1">
      <alignment horizontal="center" vertical="center" wrapText="1"/>
    </xf>
    <xf numFmtId="3" fontId="26" fillId="27" borderId="14" xfId="0" applyNumberFormat="1" applyFont="1" applyFill="1" applyBorder="1" applyAlignment="1">
      <alignment horizontal="center" wrapText="1"/>
    </xf>
    <xf numFmtId="3" fontId="26" fillId="27" borderId="24" xfId="0" applyNumberFormat="1" applyFont="1" applyFill="1" applyBorder="1" applyAlignment="1">
      <alignment horizontal="center" wrapText="1"/>
    </xf>
    <xf numFmtId="3" fontId="26" fillId="27" borderId="25" xfId="0" applyNumberFormat="1" applyFont="1" applyFill="1" applyBorder="1" applyAlignment="1">
      <alignment horizontal="center" wrapText="1"/>
    </xf>
    <xf numFmtId="3" fontId="26" fillId="27" borderId="16" xfId="0" applyNumberFormat="1" applyFont="1" applyFill="1" applyBorder="1" applyAlignment="1">
      <alignment horizontal="center" wrapText="1"/>
    </xf>
    <xf numFmtId="3" fontId="26" fillId="27" borderId="0" xfId="0" applyNumberFormat="1" applyFont="1" applyFill="1" applyBorder="1" applyAlignment="1">
      <alignment horizontal="center" wrapText="1"/>
    </xf>
    <xf numFmtId="3" fontId="26" fillId="27" borderId="19" xfId="0" applyNumberFormat="1" applyFont="1" applyFill="1" applyBorder="1" applyAlignment="1">
      <alignment horizontal="center" wrapText="1"/>
    </xf>
    <xf numFmtId="3" fontId="26" fillId="27" borderId="17" xfId="0" applyNumberFormat="1" applyFont="1" applyFill="1" applyBorder="1" applyAlignment="1">
      <alignment horizontal="center" wrapText="1"/>
    </xf>
    <xf numFmtId="3" fontId="26" fillId="27" borderId="26" xfId="0" applyNumberFormat="1" applyFont="1" applyFill="1" applyBorder="1" applyAlignment="1">
      <alignment horizontal="center" wrapText="1"/>
    </xf>
    <xf numFmtId="3" fontId="26" fillId="27" borderId="21" xfId="0" applyNumberFormat="1" applyFont="1" applyFill="1" applyBorder="1" applyAlignment="1">
      <alignment horizontal="center" wrapText="1"/>
    </xf>
    <xf numFmtId="3" fontId="26" fillId="0" borderId="39" xfId="0" applyNumberFormat="1" applyFont="1" applyBorder="1" applyAlignment="1">
      <alignment horizontal="center"/>
    </xf>
    <xf numFmtId="3" fontId="26" fillId="0" borderId="42" xfId="0" applyNumberFormat="1" applyFont="1" applyBorder="1" applyAlignment="1">
      <alignment horizontal="center"/>
    </xf>
    <xf numFmtId="3" fontId="26" fillId="0" borderId="41" xfId="0" applyNumberFormat="1" applyFont="1" applyBorder="1" applyAlignment="1">
      <alignment horizontal="center"/>
    </xf>
    <xf numFmtId="3" fontId="26" fillId="0" borderId="44" xfId="0" applyNumberFormat="1" applyFont="1" applyBorder="1" applyAlignment="1">
      <alignment horizontal="center"/>
    </xf>
    <xf numFmtId="0" fontId="6" fillId="0" borderId="13" xfId="0" applyFont="1" applyBorder="1" applyAlignment="1">
      <alignment vertical="center"/>
    </xf>
    <xf numFmtId="0" fontId="6" fillId="0" borderId="25" xfId="0" applyFont="1" applyBorder="1" applyAlignment="1">
      <alignment horizontal="center" vertical="center"/>
    </xf>
    <xf numFmtId="0" fontId="27" fillId="0" borderId="27" xfId="0" applyFont="1" applyBorder="1" applyAlignment="1">
      <alignment horizontal="center" vertical="center"/>
    </xf>
    <xf numFmtId="0" fontId="30" fillId="0" borderId="0" xfId="56" applyFont="1" applyBorder="1" applyAlignment="1">
      <alignment horizontal="justify" vertical="center" wrapText="1"/>
      <protection/>
    </xf>
    <xf numFmtId="0" fontId="74" fillId="0" borderId="0" xfId="56" applyFont="1" applyAlignment="1">
      <alignment horizontal="left"/>
      <protection/>
    </xf>
    <xf numFmtId="0" fontId="75" fillId="0" borderId="0" xfId="56" applyFont="1" applyAlignment="1">
      <alignment horizontal="left"/>
      <protection/>
    </xf>
    <xf numFmtId="0" fontId="65" fillId="0" borderId="0" xfId="56" applyFont="1" applyAlignment="1">
      <alignment horizontal="center"/>
      <protection/>
    </xf>
    <xf numFmtId="0" fontId="26" fillId="24" borderId="0" xfId="0" applyFont="1" applyFill="1" applyBorder="1" applyAlignment="1">
      <alignment horizontal="justify" vertical="center" wrapText="1"/>
    </xf>
    <xf numFmtId="0" fontId="27" fillId="0" borderId="0" xfId="0" applyFont="1" applyAlignment="1">
      <alignment horizontal="center"/>
    </xf>
    <xf numFmtId="0" fontId="26" fillId="24" borderId="0" xfId="0" applyFont="1" applyFill="1" applyBorder="1" applyAlignment="1">
      <alignment horizontal="center" vertical="center" wrapText="1"/>
    </xf>
    <xf numFmtId="0" fontId="27" fillId="0" borderId="46" xfId="0" applyFont="1" applyFill="1" applyBorder="1" applyAlignment="1">
      <alignment horizontal="center"/>
    </xf>
    <xf numFmtId="0" fontId="27" fillId="0" borderId="23" xfId="0" applyFont="1" applyFill="1" applyBorder="1" applyAlignment="1">
      <alignment horizontal="center"/>
    </xf>
    <xf numFmtId="0" fontId="27" fillId="0" borderId="0" xfId="0" applyFont="1" applyFill="1" applyBorder="1" applyAlignment="1">
      <alignment horizontal="center" vertical="center" wrapText="1"/>
    </xf>
    <xf numFmtId="0" fontId="27" fillId="0" borderId="10" xfId="0" applyFont="1" applyFill="1" applyBorder="1" applyAlignment="1" quotePrefix="1">
      <alignment horizontal="center" vertical="center"/>
    </xf>
    <xf numFmtId="0" fontId="27" fillId="0" borderId="11" xfId="0" applyFont="1" applyFill="1" applyBorder="1" applyAlignment="1" quotePrefix="1">
      <alignment horizontal="center" vertical="center"/>
    </xf>
    <xf numFmtId="0" fontId="26" fillId="0" borderId="0" xfId="0" applyFont="1" applyFill="1" applyAlignment="1">
      <alignment horizontal="justify" vertical="top"/>
    </xf>
    <xf numFmtId="0" fontId="76" fillId="0" borderId="0" xfId="0" applyFont="1" applyAlignment="1">
      <alignment horizontal="left"/>
    </xf>
    <xf numFmtId="0" fontId="26" fillId="0" borderId="0" xfId="0" applyFont="1" applyFill="1" applyAlignment="1">
      <alignment horizontal="justify"/>
    </xf>
    <xf numFmtId="0" fontId="27" fillId="0" borderId="22" xfId="0" applyFont="1" applyFill="1" applyBorder="1" applyAlignment="1">
      <alignment horizontal="center"/>
    </xf>
    <xf numFmtId="0" fontId="27" fillId="0" borderId="10" xfId="0" applyFont="1" applyFill="1" applyBorder="1" applyAlignment="1">
      <alignment horizontal="center"/>
    </xf>
    <xf numFmtId="0" fontId="26" fillId="24" borderId="0" xfId="0" applyNumberFormat="1" applyFont="1" applyFill="1" applyAlignment="1">
      <alignment horizontal="justify" vertical="top" wrapText="1"/>
    </xf>
    <xf numFmtId="0" fontId="26" fillId="24" borderId="0" xfId="0" applyFont="1" applyFill="1" applyAlignment="1">
      <alignment horizontal="justify" vertical="top"/>
    </xf>
    <xf numFmtId="0" fontId="26" fillId="0" borderId="0" xfId="0" applyFont="1" applyFill="1" applyBorder="1" applyAlignment="1" applyProtection="1">
      <alignment horizontal="left" vertical="center" wrapText="1"/>
      <protection/>
    </xf>
    <xf numFmtId="0" fontId="26" fillId="24" borderId="0" xfId="0" applyFont="1" applyFill="1" applyBorder="1" applyAlignment="1">
      <alignment horizontal="center"/>
    </xf>
    <xf numFmtId="0" fontId="27" fillId="24" borderId="0" xfId="0" applyFont="1" applyFill="1" applyAlignment="1">
      <alignment horizontal="center" vertical="center" wrapText="1"/>
    </xf>
    <xf numFmtId="0" fontId="26" fillId="24" borderId="0" xfId="0" applyFont="1" applyFill="1" applyAlignment="1">
      <alignment horizontal="center" vertical="center" wrapText="1"/>
    </xf>
    <xf numFmtId="0" fontId="26" fillId="27" borderId="0" xfId="0" applyFont="1" applyFill="1" applyBorder="1" applyAlignment="1">
      <alignment horizontal="justify" wrapText="1"/>
    </xf>
    <xf numFmtId="0" fontId="26" fillId="24" borderId="0" xfId="0" applyFont="1" applyFill="1" applyAlignment="1">
      <alignment horizontal="center"/>
    </xf>
    <xf numFmtId="0" fontId="26" fillId="24" borderId="24" xfId="0" applyFont="1" applyFill="1" applyBorder="1" applyAlignment="1" applyProtection="1">
      <alignment horizontal="left" vertical="center" wrapText="1"/>
      <protection/>
    </xf>
    <xf numFmtId="0" fontId="26" fillId="0" borderId="0" xfId="0" applyFont="1" applyAlignment="1">
      <alignment horizontal="justify" vertical="top"/>
    </xf>
    <xf numFmtId="4" fontId="26" fillId="0" borderId="0" xfId="0" applyNumberFormat="1" applyFont="1" applyAlignment="1">
      <alignment horizontal="justify" vertical="top"/>
    </xf>
    <xf numFmtId="0" fontId="26" fillId="0" borderId="0" xfId="0" applyFont="1" applyAlignment="1">
      <alignment horizontal="justify" vertical="top" wrapText="1"/>
    </xf>
    <xf numFmtId="2" fontId="0" fillId="0" borderId="0" xfId="0" applyNumberFormat="1" applyFont="1" applyAlignment="1">
      <alignment horizontal="justify" vertical="top"/>
    </xf>
    <xf numFmtId="0" fontId="27" fillId="0" borderId="12" xfId="0" applyFont="1" applyBorder="1" applyAlignment="1">
      <alignment horizontal="center"/>
    </xf>
    <xf numFmtId="0" fontId="27" fillId="0" borderId="28" xfId="0" applyFont="1" applyBorder="1" applyAlignment="1">
      <alignment horizontal="center"/>
    </xf>
    <xf numFmtId="0" fontId="27" fillId="0" borderId="20" xfId="0" applyFont="1" applyBorder="1" applyAlignment="1">
      <alignment horizontal="center"/>
    </xf>
    <xf numFmtId="0" fontId="26" fillId="0" borderId="0" xfId="0" applyFont="1" applyAlignment="1">
      <alignment horizontal="center"/>
    </xf>
    <xf numFmtId="17" fontId="26" fillId="0" borderId="0" xfId="0" applyNumberFormat="1" applyFont="1" applyFill="1" applyBorder="1" applyAlignment="1" quotePrefix="1">
      <alignment horizontal="center"/>
    </xf>
    <xf numFmtId="0" fontId="30" fillId="0" borderId="24" xfId="0" applyFont="1" applyBorder="1" applyAlignment="1">
      <alignment horizontal="left"/>
    </xf>
    <xf numFmtId="0" fontId="27" fillId="0" borderId="12" xfId="0" applyFont="1" applyBorder="1" applyAlignment="1">
      <alignment horizontal="center" vertical="center"/>
    </xf>
    <xf numFmtId="0" fontId="27" fillId="0" borderId="28" xfId="0" applyFont="1" applyBorder="1" applyAlignment="1">
      <alignment horizontal="center" vertical="center"/>
    </xf>
    <xf numFmtId="0" fontId="27" fillId="0" borderId="25"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xf>
    <xf numFmtId="0" fontId="26" fillId="0" borderId="0" xfId="0" applyFont="1" applyFill="1" applyBorder="1" applyAlignment="1" quotePrefix="1">
      <alignment horizontal="center" vertical="center" wrapText="1"/>
    </xf>
    <xf numFmtId="0" fontId="30" fillId="0" borderId="0" xfId="0" applyFont="1" applyBorder="1" applyAlignment="1">
      <alignment horizontal="left"/>
    </xf>
    <xf numFmtId="0" fontId="27" fillId="0" borderId="12" xfId="0" applyFont="1" applyFill="1" applyBorder="1" applyAlignment="1">
      <alignment horizontal="center"/>
    </xf>
    <xf numFmtId="0" fontId="27" fillId="0" borderId="28" xfId="0" applyFont="1" applyFill="1" applyBorder="1" applyAlignment="1">
      <alignment horizontal="center"/>
    </xf>
    <xf numFmtId="0" fontId="27" fillId="0" borderId="20" xfId="0" applyFont="1" applyFill="1" applyBorder="1" applyAlignment="1">
      <alignment horizontal="center"/>
    </xf>
    <xf numFmtId="0" fontId="26" fillId="24" borderId="0" xfId="0" applyFont="1" applyFill="1" applyBorder="1" applyAlignment="1" quotePrefix="1">
      <alignment horizontal="center" vertical="center" wrapText="1"/>
    </xf>
    <xf numFmtId="17" fontId="0" fillId="0" borderId="0" xfId="0" applyNumberFormat="1" applyFont="1" applyAlignment="1" quotePrefix="1">
      <alignment horizont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2" fontId="27" fillId="0" borderId="14" xfId="0" applyNumberFormat="1" applyFont="1" applyBorder="1" applyAlignment="1">
      <alignment horizontal="center" vertical="center"/>
    </xf>
    <xf numFmtId="2" fontId="27" fillId="0" borderId="17" xfId="0" applyNumberFormat="1" applyFont="1" applyBorder="1" applyAlignment="1">
      <alignment horizontal="center" vertical="center"/>
    </xf>
    <xf numFmtId="4" fontId="26" fillId="0" borderId="38" xfId="0" applyNumberFormat="1" applyFont="1" applyBorder="1" applyAlignment="1">
      <alignment horizontal="center" vertical="center"/>
    </xf>
    <xf numFmtId="4" fontId="26" fillId="0" borderId="45" xfId="0" applyNumberFormat="1" applyFont="1" applyBorder="1" applyAlignment="1">
      <alignment horizontal="center"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3" fontId="26" fillId="0" borderId="22" xfId="0" applyNumberFormat="1" applyFont="1" applyBorder="1" applyAlignment="1">
      <alignment horizontal="center" vertical="center"/>
    </xf>
    <xf numFmtId="3" fontId="26" fillId="0" borderId="26" xfId="0" applyNumberFormat="1" applyFont="1" applyBorder="1" applyAlignment="1">
      <alignment horizontal="center" vertical="center"/>
    </xf>
    <xf numFmtId="202" fontId="26" fillId="0" borderId="43" xfId="0" applyNumberFormat="1" applyFont="1" applyBorder="1" applyAlignment="1">
      <alignment horizontal="center" vertical="center"/>
    </xf>
    <xf numFmtId="202" fontId="26" fillId="0" borderId="44" xfId="0" applyNumberFormat="1" applyFont="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quotePrefix="1">
      <alignment horizontal="center"/>
    </xf>
    <xf numFmtId="0" fontId="27" fillId="0" borderId="19" xfId="0" applyFont="1" applyBorder="1" applyAlignment="1">
      <alignment horizontal="center"/>
    </xf>
    <xf numFmtId="0" fontId="27" fillId="0" borderId="14" xfId="0" applyFont="1" applyBorder="1" applyAlignment="1">
      <alignment horizontal="left" vertical="center"/>
    </xf>
    <xf numFmtId="0" fontId="27" fillId="0" borderId="17" xfId="0" applyFont="1" applyBorder="1" applyAlignment="1">
      <alignment horizontal="left" vertical="center"/>
    </xf>
    <xf numFmtId="3" fontId="27" fillId="0" borderId="14" xfId="0" applyNumberFormat="1" applyFont="1" applyBorder="1" applyAlignment="1">
      <alignment horizontal="center" vertical="center"/>
    </xf>
    <xf numFmtId="3" fontId="27" fillId="0" borderId="17" xfId="0" applyNumberFormat="1" applyFont="1" applyBorder="1" applyAlignment="1">
      <alignment horizontal="center" vertical="center"/>
    </xf>
    <xf numFmtId="0" fontId="27" fillId="0" borderId="14" xfId="0" applyFont="1" applyBorder="1" applyAlignment="1">
      <alignment horizontal="center" vertical="center"/>
    </xf>
    <xf numFmtId="0" fontId="27" fillId="0" borderId="17"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Figura 1
</a:t>
            </a:r>
            <a:r>
              <a:rPr lang="en-US" cap="none" sz="1100" b="1" i="0" u="none" baseline="0">
                <a:solidFill>
                  <a:srgbClr val="000000"/>
                </a:solidFill>
              </a:rPr>
              <a:t>Evolución de precios mensuales de fosfato diamónico (DAP)
</a:t>
            </a:r>
            <a:r>
              <a:rPr lang="en-US" cap="none" sz="1100" b="1" i="0" u="none" baseline="0">
                <a:solidFill>
                  <a:srgbClr val="000000"/>
                </a:solidFill>
              </a:rPr>
              <a:t>(US$/ton)
</a:t>
            </a:r>
            <a:r>
              <a:rPr lang="en-US" cap="none" sz="1100" b="1" i="0" u="none" baseline="0">
                <a:solidFill>
                  <a:srgbClr val="000000"/>
                </a:solidFill>
              </a:rPr>
              <a:t>Años 2010-2011 
</a:t>
            </a:r>
          </a:p>
        </c:rich>
      </c:tx>
      <c:layout>
        <c:manualLayout>
          <c:xMode val="factor"/>
          <c:yMode val="factor"/>
          <c:x val="-0.00125"/>
          <c:y val="-0.01425"/>
        </c:manualLayout>
      </c:layout>
      <c:spPr>
        <a:noFill/>
        <a:ln w="3175">
          <a:noFill/>
        </a:ln>
      </c:spPr>
    </c:title>
    <c:plotArea>
      <c:layout>
        <c:manualLayout>
          <c:xMode val="edge"/>
          <c:yMode val="edge"/>
          <c:x val="0.061"/>
          <c:y val="0.1765"/>
          <c:w val="0.69975"/>
          <c:h val="0.7117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32"/>
              <c:pt idx="0">
                <c:v>613</c:v>
              </c:pt>
              <c:pt idx="1">
                <c:v>61</c:v>
              </c:pt>
              <c:pt idx="2">
                <c:v>582</c:v>
              </c:pt>
              <c:pt idx="3">
                <c:v>42</c:v>
              </c:pt>
              <c:pt idx="4">
                <c:v>670</c:v>
              </c:pt>
              <c:pt idx="5">
                <c:v>62</c:v>
              </c:pt>
              <c:pt idx="6">
                <c:v>672</c:v>
              </c:pt>
              <c:pt idx="7">
                <c:v>49</c:v>
              </c:pt>
              <c:pt idx="8">
                <c:v>662</c:v>
              </c:pt>
              <c:pt idx="9">
                <c:v>57</c:v>
              </c:pt>
              <c:pt idx="10">
                <c:v>641</c:v>
              </c:pt>
              <c:pt idx="11">
                <c:v>5</c:v>
              </c:pt>
              <c:pt idx="12">
                <c:v>647</c:v>
              </c:pt>
              <c:pt idx="13">
                <c:v>2</c:v>
              </c:pt>
              <c:pt idx="14">
                <c:v>665</c:v>
              </c:pt>
              <c:pt idx="15">
                <c:v>66</c:v>
              </c:pt>
              <c:pt idx="16">
                <c:v>716</c:v>
              </c:pt>
              <c:pt idx="17">
                <c:v>4</c:v>
              </c:pt>
              <c:pt idx="18">
                <c:v>731</c:v>
              </c:pt>
              <c:pt idx="19">
                <c:v>3</c:v>
              </c:pt>
              <c:pt idx="20">
                <c:v>758</c:v>
              </c:pt>
              <c:pt idx="21">
                <c:v>61</c:v>
              </c:pt>
              <c:pt idx="22">
                <c:v>789</c:v>
              </c:pt>
              <c:pt idx="23">
                <c:v>42</c:v>
              </c:pt>
              <c:pt idx="24">
                <c:v>795</c:v>
              </c:pt>
              <c:pt idx="25">
                <c:v>62</c:v>
              </c:pt>
              <c:pt idx="26">
                <c:v>818</c:v>
              </c:pt>
              <c:pt idx="27">
                <c:v>62</c:v>
              </c:pt>
              <c:pt idx="28">
                <c:v>811</c:v>
              </c:pt>
              <c:pt idx="29">
                <c:v>86</c:v>
              </c:pt>
              <c:pt idx="30">
                <c:v>826</c:v>
              </c:pt>
              <c:pt idx="31">
                <c:v>21</c:v>
              </c:pt>
            </c:numLit>
          </c:val>
          <c:smooth val="0"/>
        </c:ser>
        <c:ser>
          <c:idx val="1"/>
          <c:order val="1"/>
          <c:tx>
            <c:v>Valor CIF importaciones reales</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FF0000"/>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1"/>
              <c:pt idx="0">
                <c:v>0</c:v>
              </c:pt>
            </c:numLit>
          </c:val>
          <c:smooth val="0"/>
        </c:ser>
        <c:ser>
          <c:idx val="3"/>
          <c:order val="2"/>
          <c:tx>
            <c:v>DAP FOB TAMPA</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1"/>
              <c:pt idx="0">
                <c:v>0</c:v>
              </c:pt>
            </c:numLit>
          </c:val>
          <c:smooth val="0"/>
        </c:ser>
        <c:ser>
          <c:idx val="4"/>
          <c:order val="3"/>
          <c:tx>
            <c:v>DAP FOB Golfo exportación</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FF6600"/>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1"/>
              <c:pt idx="0">
                <c:v>0</c:v>
              </c:pt>
            </c:numLit>
          </c:val>
          <c:smooth val="0"/>
        </c:ser>
        <c:marker val="1"/>
        <c:axId val="4742475"/>
        <c:axId val="42682276"/>
      </c:lineChart>
      <c:catAx>
        <c:axId val="4742475"/>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682276"/>
        <c:crosses val="autoZero"/>
        <c:auto val="1"/>
        <c:lblOffset val="100"/>
        <c:tickLblSkip val="1"/>
        <c:noMultiLvlLbl val="0"/>
      </c:catAx>
      <c:valAx>
        <c:axId val="42682276"/>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075"/>
              <c:y val="-0.011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742475"/>
        <c:crossesAt val="1"/>
        <c:crossBetween val="between"/>
        <c:dispUnits/>
      </c:valAx>
      <c:spPr>
        <a:solidFill>
          <a:srgbClr val="FFFFFF"/>
        </a:solidFill>
        <a:ln w="3175">
          <a:noFill/>
        </a:ln>
      </c:spPr>
    </c:plotArea>
    <c:legend>
      <c:legendPos val="r"/>
      <c:layout>
        <c:manualLayout>
          <c:xMode val="edge"/>
          <c:yMode val="edge"/>
          <c:x val="0.80025"/>
          <c:y val="0.3725"/>
          <c:w val="0.18825"/>
          <c:h val="0.35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Figura 2
</a:t>
            </a:r>
            <a:r>
              <a:rPr lang="en-US" cap="none" sz="1200" b="1" i="0" u="none" baseline="0">
                <a:solidFill>
                  <a:srgbClr val="000000"/>
                </a:solidFill>
              </a:rPr>
              <a:t>Evolución del precio promedio mensual de superfosfato triple (SFT) 
</a:t>
            </a:r>
            <a:r>
              <a:rPr lang="en-US" cap="none" sz="1200" b="1" i="0" u="none" baseline="0">
                <a:solidFill>
                  <a:srgbClr val="000000"/>
                </a:solidFill>
              </a:rPr>
              <a:t>(US$/ton)
</a:t>
            </a:r>
            <a:r>
              <a:rPr lang="en-US" cap="none" sz="1200" b="1" i="0" u="none" baseline="0">
                <a:solidFill>
                  <a:srgbClr val="000000"/>
                </a:solidFill>
              </a:rPr>
              <a:t>Años 2010-2011</a:t>
            </a:r>
          </a:p>
        </c:rich>
      </c:tx>
      <c:layout>
        <c:manualLayout>
          <c:xMode val="factor"/>
          <c:yMode val="factor"/>
          <c:x val="-0.00125"/>
          <c:y val="-0.01625"/>
        </c:manualLayout>
      </c:layout>
      <c:spPr>
        <a:noFill/>
        <a:ln w="3175">
          <a:noFill/>
        </a:ln>
      </c:spPr>
    </c:title>
    <c:plotArea>
      <c:layout>
        <c:manualLayout>
          <c:xMode val="edge"/>
          <c:yMode val="edge"/>
          <c:x val="0.1025"/>
          <c:y val="0.175"/>
          <c:w val="0.70825"/>
          <c:h val="0.70875"/>
        </c:manualLayout>
      </c:layout>
      <c:lineChart>
        <c:grouping val="standard"/>
        <c:varyColors val="0"/>
        <c:ser>
          <c:idx val="0"/>
          <c:order val="0"/>
          <c:tx>
            <c:v>Precio nominal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numLit>
              <c:ptCount val="1"/>
              <c:pt idx="0">
                <c:v>40179</c:v>
              </c:pt>
            </c:numLit>
          </c:cat>
          <c:val>
            <c:numLit>
              <c:ptCount val="1"/>
              <c:pt idx="0">
                <c:v>0</c:v>
              </c:pt>
            </c:numLit>
          </c:val>
          <c:smooth val="0"/>
        </c:ser>
        <c:ser>
          <c:idx val="1"/>
          <c:order val="1"/>
          <c:tx>
            <c:v>Valor  CIF importaciones reales</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00"/>
              </a:solidFill>
              <a:ln>
                <a:solidFill>
                  <a:srgbClr val="339966"/>
                </a:solidFill>
              </a:ln>
            </c:spPr>
          </c:marker>
          <c:cat>
            <c:numLit>
              <c:ptCount val="1"/>
              <c:pt idx="0">
                <c:v>40179</c:v>
              </c:pt>
            </c:numLit>
          </c:cat>
          <c:val>
            <c:numLit>
              <c:ptCount val="1"/>
              <c:pt idx="0">
                <c:v>0</c:v>
              </c:pt>
            </c:numLit>
          </c:val>
          <c:smooth val="0"/>
        </c:ser>
        <c:marker val="1"/>
        <c:axId val="48596165"/>
        <c:axId val="34712302"/>
      </c:lineChart>
      <c:catAx>
        <c:axId val="48596165"/>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4712302"/>
        <c:crosses val="autoZero"/>
        <c:auto val="1"/>
        <c:lblOffset val="100"/>
        <c:tickLblSkip val="1"/>
        <c:noMultiLvlLbl val="0"/>
      </c:catAx>
      <c:valAx>
        <c:axId val="34712302"/>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375"/>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596165"/>
        <c:crossesAt val="1"/>
        <c:crossBetween val="between"/>
        <c:dispUnits/>
      </c:valAx>
      <c:spPr>
        <a:solidFill>
          <a:srgbClr val="FFFFFF"/>
        </a:solidFill>
        <a:ln w="3175">
          <a:noFill/>
        </a:ln>
      </c:spPr>
    </c:plotArea>
    <c:legend>
      <c:legendPos val="r"/>
      <c:layout>
        <c:manualLayout>
          <c:xMode val="edge"/>
          <c:yMode val="edge"/>
          <c:x val="0.84275"/>
          <c:y val="0.37125"/>
          <c:w val="0.14575"/>
          <c:h val="0.1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Figura 3
</a:t>
            </a:r>
            <a:r>
              <a:rPr lang="en-US" cap="none" sz="1200" b="1" i="0" u="none" baseline="0">
                <a:solidFill>
                  <a:srgbClr val="000000"/>
                </a:solidFill>
              </a:rPr>
              <a:t>Evolución del precio promedio mensual de sulfato de potasio 
</a:t>
            </a:r>
            <a:r>
              <a:rPr lang="en-US" cap="none" sz="1200" b="1" i="0" u="none" baseline="0">
                <a:solidFill>
                  <a:srgbClr val="000000"/>
                </a:solidFill>
              </a:rPr>
              <a:t>(US$/ton)
</a:t>
            </a:r>
            <a:r>
              <a:rPr lang="en-US" cap="none" sz="1200" b="1" i="0" u="none" baseline="0">
                <a:solidFill>
                  <a:srgbClr val="000000"/>
                </a:solidFill>
              </a:rPr>
              <a:t>Años 2010-2011
</a:t>
            </a:r>
          </a:p>
        </c:rich>
      </c:tx>
      <c:layout>
        <c:manualLayout>
          <c:xMode val="factor"/>
          <c:yMode val="factor"/>
          <c:x val="-0.0015"/>
          <c:y val="-0.01425"/>
        </c:manualLayout>
      </c:layout>
      <c:spPr>
        <a:noFill/>
        <a:ln w="3175">
          <a:noFill/>
        </a:ln>
      </c:spPr>
    </c:title>
    <c:plotArea>
      <c:layout>
        <c:manualLayout>
          <c:xMode val="edge"/>
          <c:yMode val="edge"/>
          <c:x val="0.0875"/>
          <c:y val="0.19875"/>
          <c:w val="0.69475"/>
          <c:h val="0.727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32"/>
              <c:pt idx="0">
                <c:v>1402</c:v>
              </c:pt>
              <c:pt idx="1">
                <c:v>86</c:v>
              </c:pt>
              <c:pt idx="2">
                <c:v>1318</c:v>
              </c:pt>
              <c:pt idx="3">
                <c:v>83</c:v>
              </c:pt>
              <c:pt idx="4">
                <c:v>1231</c:v>
              </c:pt>
              <c:pt idx="5">
                <c:v>3</c:v>
              </c:pt>
              <c:pt idx="6">
                <c:v>1237</c:v>
              </c:pt>
              <c:pt idx="7">
                <c:v>3</c:v>
              </c:pt>
              <c:pt idx="8">
                <c:v>1193</c:v>
              </c:pt>
              <c:pt idx="9">
                <c:v>45</c:v>
              </c:pt>
              <c:pt idx="10">
                <c:v>1146</c:v>
              </c:pt>
              <c:pt idx="11">
                <c:v>62</c:v>
              </c:pt>
              <c:pt idx="12">
                <c:v>1157</c:v>
              </c:pt>
              <c:pt idx="13">
                <c:v>3</c:v>
              </c:pt>
              <c:pt idx="14">
                <c:v>1219</c:v>
              </c:pt>
              <c:pt idx="15">
                <c:v>98</c:v>
              </c:pt>
              <c:pt idx="16">
                <c:v>1047</c:v>
              </c:pt>
              <c:pt idx="17">
                <c:v>46</c:v>
              </c:pt>
              <c:pt idx="18">
                <c:v>1068</c:v>
              </c:pt>
              <c:pt idx="19">
                <c:v>86</c:v>
              </c:pt>
              <c:pt idx="20">
                <c:v>1096</c:v>
              </c:pt>
              <c:pt idx="21">
                <c:v>9</c:v>
              </c:pt>
              <c:pt idx="22">
                <c:v>1114</c:v>
              </c:pt>
              <c:pt idx="23">
                <c:v>31</c:v>
              </c:pt>
              <c:pt idx="24">
                <c:v>1080</c:v>
              </c:pt>
              <c:pt idx="25">
                <c:v>94</c:v>
              </c:pt>
              <c:pt idx="26">
                <c:v>1122</c:v>
              </c:pt>
              <c:pt idx="27">
                <c:v>7</c:v>
              </c:pt>
              <c:pt idx="28">
                <c:v>1124</c:v>
              </c:pt>
              <c:pt idx="29">
                <c:v>89</c:v>
              </c:pt>
              <c:pt idx="30">
                <c:v>1144</c:v>
              </c:pt>
              <c:pt idx="31">
                <c:v>77</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1"/>
              <c:pt idx="0">
                <c:v>0</c:v>
              </c:pt>
            </c:numLit>
          </c:val>
          <c:smooth val="0"/>
        </c:ser>
        <c:marker val="1"/>
        <c:axId val="43975263"/>
        <c:axId val="60233048"/>
      </c:lineChart>
      <c:catAx>
        <c:axId val="43975263"/>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233048"/>
        <c:crosses val="autoZero"/>
        <c:auto val="1"/>
        <c:lblOffset val="100"/>
        <c:tickLblSkip val="1"/>
        <c:noMultiLvlLbl val="0"/>
      </c:catAx>
      <c:valAx>
        <c:axId val="60233048"/>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75263"/>
        <c:crossesAt val="1"/>
        <c:crossBetween val="between"/>
        <c:dispUnits/>
      </c:valAx>
      <c:spPr>
        <a:solidFill>
          <a:srgbClr val="FFFFFF"/>
        </a:solidFill>
        <a:ln w="3175">
          <a:noFill/>
        </a:ln>
      </c:spPr>
    </c:plotArea>
    <c:legend>
      <c:legendPos val="r"/>
      <c:layout>
        <c:manualLayout>
          <c:xMode val="edge"/>
          <c:yMode val="edge"/>
          <c:x val="0.80375"/>
          <c:y val="0.2665"/>
          <c:w val="0.19075"/>
          <c:h val="0.4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Figura 4
</a:t>
            </a:r>
            <a:r>
              <a:rPr lang="en-US" cap="none" sz="1050" b="1" i="0" u="none" baseline="0">
                <a:solidFill>
                  <a:srgbClr val="000000"/>
                </a:solidFill>
              </a:rPr>
              <a:t>Evolución de precios promedio mensuales de urea 
</a:t>
            </a:r>
            <a:r>
              <a:rPr lang="en-US" cap="none" sz="1050" b="1" i="0" u="none" baseline="0">
                <a:solidFill>
                  <a:srgbClr val="000000"/>
                </a:solidFill>
              </a:rPr>
              <a:t>(US$/ton)
</a:t>
            </a:r>
            <a:r>
              <a:rPr lang="en-US" cap="none" sz="1050" b="1" i="0" u="none" baseline="0">
                <a:solidFill>
                  <a:srgbClr val="000000"/>
                </a:solidFill>
              </a:rPr>
              <a:t>Años 2010-2011</a:t>
            </a:r>
          </a:p>
        </c:rich>
      </c:tx>
      <c:layout>
        <c:manualLayout>
          <c:xMode val="factor"/>
          <c:yMode val="factor"/>
          <c:x val="-0.0025"/>
          <c:y val="-0.014"/>
        </c:manualLayout>
      </c:layout>
      <c:spPr>
        <a:noFill/>
        <a:ln w="3175">
          <a:noFill/>
        </a:ln>
      </c:spPr>
    </c:title>
    <c:plotArea>
      <c:layout>
        <c:manualLayout>
          <c:xMode val="edge"/>
          <c:yMode val="edge"/>
          <c:x val="0.07925"/>
          <c:y val="0.15125"/>
          <c:w val="0.64575"/>
          <c:h val="0.75225"/>
        </c:manualLayout>
      </c:layout>
      <c:lineChart>
        <c:grouping val="standard"/>
        <c:varyColors val="0"/>
        <c:ser>
          <c:idx val="0"/>
          <c:order val="0"/>
          <c:tx>
            <c:v>Precio interno US$/ton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32"/>
              <c:pt idx="0">
                <c:v>498</c:v>
              </c:pt>
              <c:pt idx="1">
                <c:v>76</c:v>
              </c:pt>
              <c:pt idx="2">
                <c:v>482</c:v>
              </c:pt>
              <c:pt idx="3">
                <c:v>38</c:v>
              </c:pt>
              <c:pt idx="4">
                <c:v>490</c:v>
              </c:pt>
              <c:pt idx="5">
                <c:v>13</c:v>
              </c:pt>
              <c:pt idx="6">
                <c:v>478</c:v>
              </c:pt>
              <c:pt idx="7">
                <c:v>75</c:v>
              </c:pt>
              <c:pt idx="8">
                <c:v>452</c:v>
              </c:pt>
              <c:pt idx="9">
                <c:v>49</c:v>
              </c:pt>
              <c:pt idx="10">
                <c:v>451</c:v>
              </c:pt>
              <c:pt idx="11">
                <c:v>44</c:v>
              </c:pt>
              <c:pt idx="12">
                <c:v>421</c:v>
              </c:pt>
              <c:pt idx="13">
                <c:v>84</c:v>
              </c:pt>
              <c:pt idx="14">
                <c:v>439</c:v>
              </c:pt>
              <c:pt idx="15">
                <c:v>9</c:v>
              </c:pt>
              <c:pt idx="16">
                <c:v>487</c:v>
              </c:pt>
              <c:pt idx="17">
                <c:v>91</c:v>
              </c:pt>
              <c:pt idx="18">
                <c:v>497</c:v>
              </c:pt>
              <c:pt idx="19">
                <c:v>54</c:v>
              </c:pt>
              <c:pt idx="20">
                <c:v>612</c:v>
              </c:pt>
              <c:pt idx="21">
                <c:v>2</c:v>
              </c:pt>
              <c:pt idx="22">
                <c:v>637</c:v>
              </c:pt>
              <c:pt idx="23">
                <c:v>14</c:v>
              </c:pt>
              <c:pt idx="24">
                <c:v>619</c:v>
              </c:pt>
              <c:pt idx="25">
                <c:v>28</c:v>
              </c:pt>
              <c:pt idx="26">
                <c:v>637</c:v>
              </c:pt>
              <c:pt idx="27">
                <c:v>18</c:v>
              </c:pt>
              <c:pt idx="28">
                <c:v>628</c:v>
              </c:pt>
              <c:pt idx="29">
                <c:v>79</c:v>
              </c:pt>
              <c:pt idx="30">
                <c:v>605</c:v>
              </c:pt>
              <c:pt idx="31">
                <c:v>32</c:v>
              </c:pt>
            </c:numLit>
          </c:val>
          <c:smooth val="0"/>
        </c:ser>
        <c:ser>
          <c:idx val="1"/>
          <c:order val="1"/>
          <c:tx>
            <c:v>US$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32"/>
              <c:pt idx="0">
                <c:v>331</c:v>
              </c:pt>
              <c:pt idx="1">
                <c:v>552142871126</c:v>
              </c:pt>
              <c:pt idx="2">
                <c:v>357</c:v>
              </c:pt>
              <c:pt idx="3">
                <c:v>503266722445</c:v>
              </c:pt>
              <c:pt idx="4">
                <c:v>361</c:v>
              </c:pt>
              <c:pt idx="5">
                <c:v>857778014121</c:v>
              </c:pt>
              <c:pt idx="6">
                <c:v>355</c:v>
              </c:pt>
              <c:pt idx="7">
                <c:v>946376447952</c:v>
              </c:pt>
              <c:pt idx="8">
                <c:v>363</c:v>
              </c:pt>
              <c:pt idx="9">
                <c:v>459233735153</c:v>
              </c:pt>
              <c:pt idx="10">
                <c:v>307</c:v>
              </c:pt>
              <c:pt idx="11">
                <c:v>17837454315</c:v>
              </c:pt>
              <c:pt idx="12">
                <c:v>331</c:v>
              </c:pt>
              <c:pt idx="13">
                <c:v>246952930722</c:v>
              </c:pt>
              <c:pt idx="14">
                <c:v>323</c:v>
              </c:pt>
              <c:pt idx="15">
                <c:v>6046863901</c:v>
              </c:pt>
              <c:pt idx="16">
                <c:v>330</c:v>
              </c:pt>
              <c:pt idx="17">
                <c:v>193556357538</c:v>
              </c:pt>
              <c:pt idx="18">
                <c:v>358</c:v>
              </c:pt>
              <c:pt idx="19">
                <c:v>133666467582</c:v>
              </c:pt>
              <c:pt idx="20">
                <c:v>342</c:v>
              </c:pt>
              <c:pt idx="21">
                <c:v>486009992613</c:v>
              </c:pt>
              <c:pt idx="22">
                <c:v>436</c:v>
              </c:pt>
              <c:pt idx="23">
                <c:v>802332468469</c:v>
              </c:pt>
              <c:pt idx="24">
                <c:v>440</c:v>
              </c:pt>
              <c:pt idx="25">
                <c:v>581810086091</c:v>
              </c:pt>
              <c:pt idx="26">
                <c:v>441</c:v>
              </c:pt>
              <c:pt idx="27">
                <c:v>864003922512</c:v>
              </c:pt>
              <c:pt idx="28">
                <c:v>459</c:v>
              </c:pt>
              <c:pt idx="29">
                <c:v>997221352498</c:v>
              </c:pt>
              <c:pt idx="30">
                <c:v>404</c:v>
              </c:pt>
              <c:pt idx="31">
                <c:v>822129675143</c:v>
              </c:pt>
            </c:numLit>
          </c:val>
          <c:smooth val="0"/>
        </c:ser>
        <c:ser>
          <c:idx val="2"/>
          <c:order val="2"/>
          <c:tx>
            <c:v>Precio FOB  Golfo gran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Lit>
          </c:cat>
          <c:val>
            <c:numLit>
              <c:ptCount val="1"/>
              <c:pt idx="0">
                <c:v>0</c:v>
              </c:pt>
            </c:numLit>
          </c:val>
          <c:smooth val="0"/>
        </c:ser>
        <c:marker val="1"/>
        <c:axId val="5226521"/>
        <c:axId val="47038690"/>
      </c:lineChart>
      <c:catAx>
        <c:axId val="5226521"/>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47038690"/>
        <c:crosses val="autoZero"/>
        <c:auto val="1"/>
        <c:lblOffset val="100"/>
        <c:tickLblSkip val="1"/>
        <c:noMultiLvlLbl val="0"/>
      </c:catAx>
      <c:valAx>
        <c:axId val="47038690"/>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5"/>
              <c:y val="-0.005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226521"/>
        <c:crossesAt val="1"/>
        <c:crossBetween val="between"/>
        <c:dispUnits/>
      </c:valAx>
      <c:spPr>
        <a:solidFill>
          <a:srgbClr val="FFFFFF"/>
        </a:solidFill>
        <a:ln w="3175">
          <a:noFill/>
        </a:ln>
      </c:spPr>
    </c:plotArea>
    <c:legend>
      <c:legendPos val="r"/>
      <c:layout>
        <c:manualLayout>
          <c:xMode val="edge"/>
          <c:yMode val="edge"/>
          <c:x val="0.7425"/>
          <c:y val="0.233"/>
          <c:w val="0.2385"/>
          <c:h val="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733425</xdr:colOff>
      <xdr:row>30</xdr:row>
      <xdr:rowOff>9525</xdr:rowOff>
    </xdr:to>
    <xdr:graphicFrame>
      <xdr:nvGraphicFramePr>
        <xdr:cNvPr id="1" name="2 Gráfico"/>
        <xdr:cNvGraphicFramePr/>
      </xdr:nvGraphicFramePr>
      <xdr:xfrm>
        <a:off x="0" y="0"/>
        <a:ext cx="7591425" cy="4867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8</xdr:col>
      <xdr:colOff>752475</xdr:colOff>
      <xdr:row>8</xdr:row>
      <xdr:rowOff>152400</xdr:rowOff>
    </xdr:to>
    <xdr:sp>
      <xdr:nvSpPr>
        <xdr:cNvPr id="1" name="1 CuadroTexto"/>
        <xdr:cNvSpPr txBox="1">
          <a:spLocks noChangeArrowheads="1"/>
        </xdr:cNvSpPr>
      </xdr:nvSpPr>
      <xdr:spPr>
        <a:xfrm>
          <a:off x="9525" y="333375"/>
          <a:ext cx="6838950" cy="11144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Verdana"/>
              <a:ea typeface="Verdana"/>
              <a:cs typeface="Verdana"/>
            </a:rPr>
            <a:t>Este boletín contiene información sobre los principales insumos utilizados en la agricultura nacional, entre los que se encuentran: alimentación animal, fertilizantes, agroquímicos y semillas. La información hace referencia a precios nacionales, internacionales, importaciones y exportaciones actualizadas al mes de abril de 2011.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Se incluyen en esta edición los precios de semillas de cereales y papas INIA.</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1</cdr:y>
    </cdr:from>
    <cdr:to>
      <cdr:x>-0.003</cdr:x>
      <cdr:y>1</cdr:y>
    </cdr:to>
    <cdr:sp>
      <cdr:nvSpPr>
        <cdr:cNvPr id="1" name="1 CuadroTexto"/>
        <cdr:cNvSpPr txBox="1">
          <a:spLocks noChangeArrowheads="1"/>
        </cdr:cNvSpPr>
      </cdr:nvSpPr>
      <cdr:spPr>
        <a:xfrm>
          <a:off x="-38099" y="4791075"/>
          <a:ext cx="19050" cy="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29</xdr:row>
      <xdr:rowOff>95250</xdr:rowOff>
    </xdr:to>
    <xdr:graphicFrame>
      <xdr:nvGraphicFramePr>
        <xdr:cNvPr id="1" name="3 Gráfico"/>
        <xdr:cNvGraphicFramePr/>
      </xdr:nvGraphicFramePr>
      <xdr:xfrm>
        <a:off x="0" y="0"/>
        <a:ext cx="7620000" cy="4791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1</cdr:y>
    </cdr:from>
    <cdr:to>
      <cdr:x>-0.00325</cdr:x>
      <cdr:y>1</cdr:y>
    </cdr:to>
    <cdr:sp>
      <cdr:nvSpPr>
        <cdr:cNvPr id="1" name="1 CuadroTexto"/>
        <cdr:cNvSpPr txBox="1">
          <a:spLocks noChangeArrowheads="1"/>
        </cdr:cNvSpPr>
      </cdr:nvSpPr>
      <cdr:spPr>
        <a:xfrm>
          <a:off x="-38099" y="6553200"/>
          <a:ext cx="19050" cy="0"/>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742950</xdr:colOff>
      <xdr:row>40</xdr:row>
      <xdr:rowOff>76200</xdr:rowOff>
    </xdr:to>
    <xdr:graphicFrame>
      <xdr:nvGraphicFramePr>
        <xdr:cNvPr id="1" name="1 Gráfico"/>
        <xdr:cNvGraphicFramePr/>
      </xdr:nvGraphicFramePr>
      <xdr:xfrm>
        <a:off x="0" y="0"/>
        <a:ext cx="7600950" cy="655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0.9575</cdr:y>
    </cdr:from>
    <cdr:to>
      <cdr:x>1</cdr:x>
      <cdr:y>1</cdr:y>
    </cdr:to>
    <cdr:sp>
      <cdr:nvSpPr>
        <cdr:cNvPr id="1" name="1 CuadroTexto"/>
        <cdr:cNvSpPr txBox="1">
          <a:spLocks noChangeArrowheads="1"/>
        </cdr:cNvSpPr>
      </cdr:nvSpPr>
      <cdr:spPr>
        <a:xfrm>
          <a:off x="-47624" y="4524375"/>
          <a:ext cx="6905625" cy="247650"/>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733425</xdr:colOff>
      <xdr:row>29</xdr:row>
      <xdr:rowOff>38100</xdr:rowOff>
    </xdr:to>
    <xdr:graphicFrame>
      <xdr:nvGraphicFramePr>
        <xdr:cNvPr id="1" name="1 Gráfico"/>
        <xdr:cNvGraphicFramePr/>
      </xdr:nvGraphicFramePr>
      <xdr:xfrm>
        <a:off x="0" y="0"/>
        <a:ext cx="6829425" cy="4733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0.9425</cdr:y>
    </cdr:from>
    <cdr:to>
      <cdr:x>-0.011</cdr:x>
      <cdr:y>0.9425</cdr:y>
    </cdr:to>
    <cdr:sp>
      <cdr:nvSpPr>
        <cdr:cNvPr id="1" name="1 CuadroTexto"/>
        <cdr:cNvSpPr txBox="1">
          <a:spLocks noChangeArrowheads="1"/>
        </cdr:cNvSpPr>
      </cdr:nvSpPr>
      <cdr:spPr>
        <a:xfrm>
          <a:off x="-76199" y="4581525"/>
          <a:ext cx="0" cy="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Fuente: elaborado por Odepa</a:t>
          </a:r>
          <a:r>
            <a:rPr lang="en-US" cap="none" sz="900" b="0" i="0" u="none" baseline="0">
              <a:solidFill>
                <a:srgbClr val="000000"/>
              </a:solidFill>
              <a:latin typeface="Calibri"/>
              <a:ea typeface="Calibri"/>
              <a:cs typeface="Calibri"/>
            </a:rPr>
            <a:t> con información de distribuidores, Servicio Nacional de Aduanas, Green Markets, Fertecon, Icis Pricing.</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128" customWidth="1"/>
    <col min="3" max="3" width="10.7109375" style="128" customWidth="1"/>
    <col min="4" max="6" width="11.421875" style="128" customWidth="1"/>
    <col min="7" max="7" width="11.140625" style="128" customWidth="1"/>
    <col min="8" max="8" width="4.421875" style="128" customWidth="1"/>
    <col min="9" max="16384" width="11.421875" style="128" customWidth="1"/>
  </cols>
  <sheetData>
    <row r="1" spans="1:7" ht="15.75">
      <c r="A1" s="152"/>
      <c r="B1" s="150"/>
      <c r="C1" s="150"/>
      <c r="D1" s="150"/>
      <c r="E1" s="150"/>
      <c r="F1" s="150"/>
      <c r="G1" s="150"/>
    </row>
    <row r="2" spans="1:7" ht="15">
      <c r="A2" s="150"/>
      <c r="B2" s="150"/>
      <c r="C2" s="150"/>
      <c r="D2" s="150"/>
      <c r="E2" s="150"/>
      <c r="F2" s="150"/>
      <c r="G2" s="150"/>
    </row>
    <row r="3" spans="1:7" ht="15.75">
      <c r="A3" s="152"/>
      <c r="B3" s="150"/>
      <c r="C3" s="150"/>
      <c r="D3" s="150"/>
      <c r="E3" s="150"/>
      <c r="F3" s="150"/>
      <c r="G3" s="150"/>
    </row>
    <row r="4" spans="1:7" ht="15">
      <c r="A4" s="150"/>
      <c r="B4" s="150"/>
      <c r="C4" s="150"/>
      <c r="D4" s="148"/>
      <c r="E4" s="150"/>
      <c r="F4" s="150"/>
      <c r="G4" s="150"/>
    </row>
    <row r="5" spans="1:7" ht="15.75">
      <c r="A5" s="152"/>
      <c r="B5" s="150"/>
      <c r="C5" s="150"/>
      <c r="D5" s="155"/>
      <c r="E5" s="150"/>
      <c r="F5" s="150"/>
      <c r="G5" s="150"/>
    </row>
    <row r="6" spans="1:7" ht="15.75">
      <c r="A6" s="152"/>
      <c r="B6" s="150"/>
      <c r="C6" s="150"/>
      <c r="D6" s="150"/>
      <c r="E6" s="150"/>
      <c r="F6" s="150"/>
      <c r="G6" s="150"/>
    </row>
    <row r="7" spans="1:7" ht="15.75">
      <c r="A7" s="152"/>
      <c r="B7" s="150"/>
      <c r="C7" s="150"/>
      <c r="D7" s="150"/>
      <c r="E7" s="150"/>
      <c r="F7" s="150"/>
      <c r="G7" s="150"/>
    </row>
    <row r="8" spans="1:7" ht="15">
      <c r="A8" s="150"/>
      <c r="B8" s="150"/>
      <c r="C8" s="150"/>
      <c r="D8" s="148"/>
      <c r="E8" s="150"/>
      <c r="F8" s="150"/>
      <c r="G8" s="150"/>
    </row>
    <row r="9" spans="1:7" ht="15.75">
      <c r="A9" s="154"/>
      <c r="B9" s="150"/>
      <c r="C9" s="150"/>
      <c r="D9" s="150"/>
      <c r="E9" s="150"/>
      <c r="F9" s="150"/>
      <c r="G9" s="150"/>
    </row>
    <row r="10" spans="1:7" ht="15.75">
      <c r="A10" s="152"/>
      <c r="B10" s="150"/>
      <c r="C10" s="150"/>
      <c r="D10" s="150"/>
      <c r="E10" s="150"/>
      <c r="F10" s="150"/>
      <c r="G10" s="150"/>
    </row>
    <row r="11" spans="1:7" ht="15.75">
      <c r="A11" s="152"/>
      <c r="B11" s="150"/>
      <c r="C11" s="150"/>
      <c r="D11" s="150"/>
      <c r="E11" s="150"/>
      <c r="F11" s="150"/>
      <c r="G11" s="150"/>
    </row>
    <row r="12" spans="1:7" ht="15.75">
      <c r="A12" s="152"/>
      <c r="B12" s="150"/>
      <c r="C12" s="150"/>
      <c r="D12" s="150"/>
      <c r="E12" s="150"/>
      <c r="F12" s="150"/>
      <c r="G12" s="150"/>
    </row>
    <row r="13" spans="1:8" ht="24.75">
      <c r="A13" s="150"/>
      <c r="B13" s="150"/>
      <c r="C13" s="294" t="s">
        <v>171</v>
      </c>
      <c r="D13" s="294"/>
      <c r="E13" s="294"/>
      <c r="F13" s="294"/>
      <c r="G13" s="294"/>
      <c r="H13" s="294"/>
    </row>
    <row r="14" spans="1:7" ht="15">
      <c r="A14" s="150"/>
      <c r="B14" s="150"/>
      <c r="C14" s="150"/>
      <c r="D14" s="150"/>
      <c r="E14" s="150"/>
      <c r="F14" s="150"/>
      <c r="G14" s="150"/>
    </row>
    <row r="15" spans="1:8" ht="15.75">
      <c r="A15" s="150"/>
      <c r="B15" s="150"/>
      <c r="C15" s="295"/>
      <c r="D15" s="295"/>
      <c r="E15" s="295"/>
      <c r="F15" s="295"/>
      <c r="G15" s="295"/>
      <c r="H15" s="295"/>
    </row>
    <row r="16" spans="1:7" ht="15">
      <c r="A16" s="150"/>
      <c r="B16" s="150"/>
      <c r="C16" s="150"/>
      <c r="D16" s="150"/>
      <c r="E16" s="150"/>
      <c r="F16" s="150"/>
      <c r="G16" s="150"/>
    </row>
    <row r="17" spans="1:7" ht="15">
      <c r="A17" s="150"/>
      <c r="B17" s="150"/>
      <c r="C17" s="150"/>
      <c r="D17" s="150"/>
      <c r="E17" s="150"/>
      <c r="F17" s="150"/>
      <c r="G17" s="150"/>
    </row>
    <row r="18" spans="1:7" ht="15">
      <c r="A18" s="150"/>
      <c r="B18" s="150"/>
      <c r="C18" s="150"/>
      <c r="D18" s="150" t="s">
        <v>257</v>
      </c>
      <c r="E18" s="150"/>
      <c r="F18" s="150"/>
      <c r="G18" s="150"/>
    </row>
    <row r="19" spans="1:7" ht="15">
      <c r="A19" s="150"/>
      <c r="B19" s="150"/>
      <c r="C19" s="150"/>
      <c r="D19" s="150"/>
      <c r="E19" s="150"/>
      <c r="F19" s="150"/>
      <c r="G19" s="150"/>
    </row>
    <row r="20" spans="1:7" ht="15.75">
      <c r="A20" s="152"/>
      <c r="B20" s="150"/>
      <c r="C20" s="150"/>
      <c r="D20" s="150"/>
      <c r="E20" s="150"/>
      <c r="F20" s="150"/>
      <c r="G20" s="150"/>
    </row>
    <row r="21" spans="1:7" ht="15.75">
      <c r="A21" s="152"/>
      <c r="B21" s="150"/>
      <c r="C21" s="150"/>
      <c r="D21" s="148"/>
      <c r="E21" s="150"/>
      <c r="F21" s="150"/>
      <c r="G21" s="150"/>
    </row>
    <row r="22" spans="1:7" ht="15.75">
      <c r="A22" s="152"/>
      <c r="B22" s="150"/>
      <c r="C22" s="150"/>
      <c r="D22" s="149"/>
      <c r="E22" s="150"/>
      <c r="F22" s="150"/>
      <c r="G22" s="150"/>
    </row>
    <row r="23" spans="1:7" ht="15.75">
      <c r="A23" s="152"/>
      <c r="B23" s="150"/>
      <c r="C23" s="150"/>
      <c r="D23" s="150"/>
      <c r="E23" s="150"/>
      <c r="F23" s="150"/>
      <c r="G23" s="150"/>
    </row>
    <row r="24" spans="1:7" ht="15.75">
      <c r="A24" s="152"/>
      <c r="B24" s="150"/>
      <c r="C24" s="150"/>
      <c r="D24" s="150"/>
      <c r="E24" s="150"/>
      <c r="F24" s="150"/>
      <c r="G24" s="150"/>
    </row>
    <row r="25" spans="1:7" ht="15.75">
      <c r="A25" s="152"/>
      <c r="B25" s="150"/>
      <c r="C25" s="150"/>
      <c r="D25" s="150"/>
      <c r="E25" s="150"/>
      <c r="F25" s="150"/>
      <c r="G25" s="150"/>
    </row>
    <row r="26" spans="1:7" ht="15.75">
      <c r="A26" s="152"/>
      <c r="B26" s="150"/>
      <c r="C26" s="150"/>
      <c r="D26" s="148"/>
      <c r="E26" s="150"/>
      <c r="F26" s="150"/>
      <c r="G26" s="150"/>
    </row>
    <row r="27" spans="1:7" ht="15.75">
      <c r="A27" s="152"/>
      <c r="B27" s="150"/>
      <c r="C27" s="150"/>
      <c r="D27" s="150"/>
      <c r="E27" s="150"/>
      <c r="F27" s="150"/>
      <c r="G27" s="150"/>
    </row>
    <row r="28" spans="1:7" ht="15.75">
      <c r="A28" s="152"/>
      <c r="B28" s="150"/>
      <c r="C28" s="150"/>
      <c r="D28" s="150"/>
      <c r="E28" s="150"/>
      <c r="F28" s="150"/>
      <c r="G28" s="150"/>
    </row>
    <row r="29" spans="1:7" ht="15.75">
      <c r="A29" s="152"/>
      <c r="B29" s="150"/>
      <c r="C29" s="150"/>
      <c r="D29" s="150"/>
      <c r="E29" s="150"/>
      <c r="F29" s="150"/>
      <c r="G29" s="150"/>
    </row>
    <row r="30" spans="1:7" ht="15.75">
      <c r="A30" s="152"/>
      <c r="B30" s="150"/>
      <c r="C30" s="150"/>
      <c r="D30" s="150"/>
      <c r="E30" s="150"/>
      <c r="F30" s="150"/>
      <c r="G30" s="150"/>
    </row>
    <row r="31" spans="6:7" ht="15">
      <c r="F31" s="150"/>
      <c r="G31" s="150"/>
    </row>
    <row r="32" spans="6:7" ht="15">
      <c r="F32" s="150"/>
      <c r="G32" s="150"/>
    </row>
    <row r="33" spans="6:7" ht="15">
      <c r="F33" s="150"/>
      <c r="G33" s="150"/>
    </row>
    <row r="34" spans="1:7" ht="15.75">
      <c r="A34" s="152"/>
      <c r="B34" s="150"/>
      <c r="C34" s="150"/>
      <c r="D34" s="150"/>
      <c r="E34" s="150"/>
      <c r="F34" s="150"/>
      <c r="G34" s="150"/>
    </row>
    <row r="35" spans="1:7" ht="15.75">
      <c r="A35" s="152"/>
      <c r="B35" s="150"/>
      <c r="C35" s="150"/>
      <c r="D35" s="150"/>
      <c r="E35" s="150"/>
      <c r="F35" s="150"/>
      <c r="G35" s="150"/>
    </row>
    <row r="36" spans="1:7" ht="15.75">
      <c r="A36" s="152"/>
      <c r="B36" s="150"/>
      <c r="C36" s="150"/>
      <c r="D36" s="150"/>
      <c r="E36" s="150"/>
      <c r="F36" s="150"/>
      <c r="G36" s="150"/>
    </row>
    <row r="37" spans="1:7" ht="15.75">
      <c r="A37" s="152"/>
      <c r="B37" s="150"/>
      <c r="C37" s="150"/>
      <c r="D37" s="150"/>
      <c r="E37" s="150"/>
      <c r="F37" s="150"/>
      <c r="G37" s="150"/>
    </row>
    <row r="38" spans="1:7" ht="15.75">
      <c r="A38" s="146"/>
      <c r="B38" s="150"/>
      <c r="C38" s="146"/>
      <c r="D38" s="151"/>
      <c r="E38" s="150"/>
      <c r="F38" s="150"/>
      <c r="G38" s="150"/>
    </row>
    <row r="39" spans="1:7" ht="15.75">
      <c r="A39" s="152"/>
      <c r="E39" s="150"/>
      <c r="F39" s="150"/>
      <c r="G39" s="150"/>
    </row>
    <row r="40" spans="3:7" ht="15.75">
      <c r="C40" s="152" t="s">
        <v>258</v>
      </c>
      <c r="D40" s="151"/>
      <c r="E40" s="150"/>
      <c r="F40" s="150"/>
      <c r="G40" s="150"/>
    </row>
    <row r="44" spans="1:7" ht="15">
      <c r="A44" s="150"/>
      <c r="B44" s="150"/>
      <c r="C44" s="150"/>
      <c r="D44" s="148" t="s">
        <v>6</v>
      </c>
      <c r="E44" s="150"/>
      <c r="F44" s="150"/>
      <c r="G44" s="150"/>
    </row>
    <row r="45" spans="1:7" ht="15.75">
      <c r="A45" s="152"/>
      <c r="B45" s="150"/>
      <c r="C45" s="150"/>
      <c r="D45" s="155" t="s">
        <v>260</v>
      </c>
      <c r="E45" s="150"/>
      <c r="F45" s="150"/>
      <c r="G45" s="150"/>
    </row>
    <row r="46" spans="1:7" ht="15.75">
      <c r="A46" s="152"/>
      <c r="B46" s="150"/>
      <c r="C46" s="150"/>
      <c r="D46" s="150"/>
      <c r="E46" s="150"/>
      <c r="F46" s="150"/>
      <c r="G46" s="150"/>
    </row>
    <row r="47" spans="1:7" ht="15.75">
      <c r="A47" s="152"/>
      <c r="B47" s="150"/>
      <c r="C47" s="150"/>
      <c r="D47" s="150"/>
      <c r="E47" s="150"/>
      <c r="F47" s="150"/>
      <c r="G47" s="150"/>
    </row>
    <row r="48" spans="1:7" ht="15">
      <c r="A48" s="150"/>
      <c r="B48" s="150"/>
      <c r="C48" s="150"/>
      <c r="D48" s="148" t="s">
        <v>7</v>
      </c>
      <c r="E48" s="150"/>
      <c r="F48" s="150"/>
      <c r="G48" s="150"/>
    </row>
    <row r="49" spans="1:7" ht="15.75">
      <c r="A49" s="154"/>
      <c r="B49" s="150"/>
      <c r="C49" s="150"/>
      <c r="E49" s="150"/>
      <c r="F49" s="150"/>
      <c r="G49" s="150"/>
    </row>
    <row r="50" spans="1:7" ht="15.75">
      <c r="A50" s="152"/>
      <c r="B50" s="150"/>
      <c r="C50" s="150"/>
      <c r="D50" s="150"/>
      <c r="E50" s="150"/>
      <c r="F50" s="150"/>
      <c r="G50" s="150"/>
    </row>
    <row r="51" spans="1:7" ht="15">
      <c r="A51" s="150"/>
      <c r="B51" s="150"/>
      <c r="C51" s="150"/>
      <c r="D51" s="150"/>
      <c r="E51" s="150"/>
      <c r="F51" s="150"/>
      <c r="G51" s="150"/>
    </row>
    <row r="52" spans="1:7" ht="15">
      <c r="A52" s="150"/>
      <c r="B52" s="150"/>
      <c r="C52" s="150"/>
      <c r="D52" s="150"/>
      <c r="E52" s="150"/>
      <c r="F52" s="150"/>
      <c r="G52" s="150"/>
    </row>
    <row r="53" spans="1:7" ht="15">
      <c r="A53" s="150"/>
      <c r="B53" s="150"/>
      <c r="C53" s="150"/>
      <c r="D53" s="149" t="s">
        <v>368</v>
      </c>
      <c r="E53" s="150"/>
      <c r="F53" s="150"/>
      <c r="G53" s="150"/>
    </row>
    <row r="54" spans="1:7" ht="15">
      <c r="A54" s="150"/>
      <c r="B54" s="150"/>
      <c r="C54" s="150"/>
      <c r="D54" s="149" t="s">
        <v>170</v>
      </c>
      <c r="E54" s="150"/>
      <c r="F54" s="150"/>
      <c r="G54" s="150"/>
    </row>
    <row r="55" spans="1:7" ht="15">
      <c r="A55" s="150"/>
      <c r="B55" s="150"/>
      <c r="C55" s="150"/>
      <c r="D55" s="150"/>
      <c r="E55" s="150"/>
      <c r="F55" s="150"/>
      <c r="G55" s="150"/>
    </row>
    <row r="56" spans="1:7" ht="15">
      <c r="A56" s="150"/>
      <c r="B56" s="150"/>
      <c r="C56" s="150"/>
      <c r="D56" s="150"/>
      <c r="E56" s="150"/>
      <c r="F56" s="150"/>
      <c r="G56" s="150"/>
    </row>
    <row r="57" spans="1:7" ht="15">
      <c r="A57" s="150"/>
      <c r="B57" s="150"/>
      <c r="C57" s="150"/>
      <c r="D57" s="150"/>
      <c r="E57" s="150"/>
      <c r="F57" s="150"/>
      <c r="G57" s="150"/>
    </row>
    <row r="58" spans="1:7" ht="15.75">
      <c r="A58" s="152"/>
      <c r="B58" s="150"/>
      <c r="C58" s="150"/>
      <c r="D58" s="150"/>
      <c r="E58" s="150"/>
      <c r="F58" s="150"/>
      <c r="G58" s="150"/>
    </row>
    <row r="59" spans="1:7" ht="15.75">
      <c r="A59" s="152"/>
      <c r="B59" s="150"/>
      <c r="C59" s="150"/>
      <c r="D59" s="148" t="s">
        <v>2</v>
      </c>
      <c r="E59" s="150"/>
      <c r="F59" s="150"/>
      <c r="G59" s="150"/>
    </row>
    <row r="60" spans="1:7" ht="15.75">
      <c r="A60" s="152"/>
      <c r="B60" s="150"/>
      <c r="C60" s="150"/>
      <c r="D60" s="149" t="s">
        <v>4</v>
      </c>
      <c r="E60" s="150"/>
      <c r="F60" s="150"/>
      <c r="G60" s="150"/>
    </row>
    <row r="61" spans="1:12" ht="15.75">
      <c r="A61" s="152"/>
      <c r="B61" s="150"/>
      <c r="C61" s="150"/>
      <c r="D61" s="150"/>
      <c r="E61" s="150"/>
      <c r="F61" s="150"/>
      <c r="G61" s="150"/>
      <c r="L61" s="153"/>
    </row>
    <row r="62" spans="1:7" ht="15.75">
      <c r="A62" s="152"/>
      <c r="B62" s="150"/>
      <c r="C62" s="150"/>
      <c r="D62" s="150"/>
      <c r="E62" s="150"/>
      <c r="F62" s="150"/>
      <c r="G62" s="150"/>
    </row>
    <row r="63" spans="1:7" ht="15.75">
      <c r="A63" s="152"/>
      <c r="B63" s="150"/>
      <c r="C63" s="150"/>
      <c r="D63" s="150"/>
      <c r="E63" s="150"/>
      <c r="F63" s="150"/>
      <c r="G63" s="150"/>
    </row>
    <row r="64" spans="1:8" ht="15">
      <c r="A64" s="296" t="s">
        <v>5</v>
      </c>
      <c r="B64" s="296"/>
      <c r="C64" s="296"/>
      <c r="D64" s="296"/>
      <c r="E64" s="296"/>
      <c r="F64" s="296"/>
      <c r="G64" s="296"/>
      <c r="H64" s="296"/>
    </row>
    <row r="65" spans="1:7" ht="15.75">
      <c r="A65" s="152"/>
      <c r="B65" s="150"/>
      <c r="C65" s="150"/>
      <c r="D65" s="150"/>
      <c r="E65" s="150"/>
      <c r="F65" s="150"/>
      <c r="G65" s="150"/>
    </row>
    <row r="66" spans="1:7" ht="15.75">
      <c r="A66" s="152"/>
      <c r="B66" s="150"/>
      <c r="C66" s="150"/>
      <c r="D66" s="150"/>
      <c r="E66" s="150"/>
      <c r="F66" s="150"/>
      <c r="G66" s="150"/>
    </row>
    <row r="67" spans="1:7" ht="15.75">
      <c r="A67" s="152"/>
      <c r="B67" s="150"/>
      <c r="C67" s="150"/>
      <c r="D67" s="150"/>
      <c r="E67" s="150"/>
      <c r="F67" s="150"/>
      <c r="G67" s="150"/>
    </row>
    <row r="68" spans="1:7" ht="15.75">
      <c r="A68" s="152"/>
      <c r="B68" s="150"/>
      <c r="C68" s="150"/>
      <c r="D68" s="150"/>
      <c r="E68" s="150"/>
      <c r="F68" s="150"/>
      <c r="G68" s="150"/>
    </row>
    <row r="69" spans="1:7" ht="15.75">
      <c r="A69" s="152"/>
      <c r="B69" s="150"/>
      <c r="C69" s="150"/>
      <c r="D69" s="150"/>
      <c r="E69" s="150"/>
      <c r="F69" s="150"/>
      <c r="G69" s="150"/>
    </row>
    <row r="70" spans="1:7" ht="15.75">
      <c r="A70" s="152"/>
      <c r="B70" s="150"/>
      <c r="C70" s="150"/>
      <c r="D70" s="150"/>
      <c r="E70" s="150"/>
      <c r="F70" s="150"/>
      <c r="G70" s="150"/>
    </row>
    <row r="71" spans="1:7" ht="15.75">
      <c r="A71" s="152"/>
      <c r="B71" s="150"/>
      <c r="C71" s="150"/>
      <c r="D71" s="150"/>
      <c r="E71" s="150"/>
      <c r="F71" s="150"/>
      <c r="G71" s="150"/>
    </row>
    <row r="72" spans="1:7" ht="15.75">
      <c r="A72" s="152"/>
      <c r="B72" s="150"/>
      <c r="C72" s="150"/>
      <c r="D72" s="150"/>
      <c r="E72" s="150"/>
      <c r="F72" s="150"/>
      <c r="G72" s="150"/>
    </row>
    <row r="73" spans="1:7" ht="15.75">
      <c r="A73" s="152"/>
      <c r="B73" s="150"/>
      <c r="C73" s="150"/>
      <c r="D73" s="150"/>
      <c r="E73" s="150"/>
      <c r="F73" s="150"/>
      <c r="G73" s="150"/>
    </row>
    <row r="74" spans="1:7" ht="15.75">
      <c r="A74" s="152"/>
      <c r="B74" s="150"/>
      <c r="C74" s="150"/>
      <c r="D74" s="150"/>
      <c r="E74" s="150"/>
      <c r="F74" s="150"/>
      <c r="G74" s="150"/>
    </row>
    <row r="75" spans="1:7" ht="15.75">
      <c r="A75" s="152"/>
      <c r="B75" s="150"/>
      <c r="C75" s="150"/>
      <c r="D75" s="150"/>
      <c r="E75" s="150"/>
      <c r="F75" s="150"/>
      <c r="G75" s="150"/>
    </row>
    <row r="76" spans="1:7" ht="15.75">
      <c r="A76" s="152"/>
      <c r="B76" s="150"/>
      <c r="C76" s="150"/>
      <c r="D76" s="150"/>
      <c r="E76" s="150"/>
      <c r="F76" s="150"/>
      <c r="G76" s="150"/>
    </row>
    <row r="77" spans="1:7" ht="15.75">
      <c r="A77" s="152"/>
      <c r="B77" s="150"/>
      <c r="C77" s="150"/>
      <c r="D77" s="150"/>
      <c r="E77" s="150"/>
      <c r="F77" s="150"/>
      <c r="G77" s="150"/>
    </row>
    <row r="78" spans="1:7" ht="15.75">
      <c r="A78" s="152"/>
      <c r="B78" s="150"/>
      <c r="C78" s="150"/>
      <c r="D78" s="150"/>
      <c r="E78" s="150"/>
      <c r="F78" s="150"/>
      <c r="G78" s="150"/>
    </row>
    <row r="79" spans="1:7" ht="10.5" customHeight="1">
      <c r="A79" s="146" t="s">
        <v>169</v>
      </c>
      <c r="B79" s="150"/>
      <c r="C79" s="150"/>
      <c r="D79" s="150"/>
      <c r="E79" s="150"/>
      <c r="F79" s="150"/>
      <c r="G79" s="150"/>
    </row>
    <row r="80" spans="1:7" ht="10.5" customHeight="1">
      <c r="A80" s="146" t="s">
        <v>165</v>
      </c>
      <c r="B80" s="150"/>
      <c r="C80" s="150"/>
      <c r="D80" s="150"/>
      <c r="E80" s="150"/>
      <c r="F80" s="150"/>
      <c r="G80" s="150"/>
    </row>
    <row r="81" spans="1:7" ht="10.5" customHeight="1">
      <c r="A81" s="146" t="s">
        <v>168</v>
      </c>
      <c r="B81" s="150"/>
      <c r="C81" s="150"/>
      <c r="D81" s="150"/>
      <c r="E81" s="150"/>
      <c r="F81" s="150"/>
      <c r="G81" s="150"/>
    </row>
    <row r="82" spans="1:7" ht="10.5" customHeight="1">
      <c r="A82" s="146" t="s">
        <v>167</v>
      </c>
      <c r="B82" s="150"/>
      <c r="C82" s="146"/>
      <c r="D82" s="151"/>
      <c r="E82" s="150"/>
      <c r="F82" s="150"/>
      <c r="G82" s="150"/>
    </row>
    <row r="83" spans="1:7" ht="10.5" customHeight="1">
      <c r="A83" s="131" t="s">
        <v>166</v>
      </c>
      <c r="B83" s="150"/>
      <c r="C83" s="150"/>
      <c r="D83" s="150"/>
      <c r="E83" s="150"/>
      <c r="F83" s="150"/>
      <c r="G83" s="150"/>
    </row>
    <row r="84" spans="1:7" ht="15">
      <c r="A84" s="150"/>
      <c r="B84" s="150"/>
      <c r="C84" s="150"/>
      <c r="D84" s="150"/>
      <c r="E84" s="150"/>
      <c r="F84" s="150"/>
      <c r="G84" s="150"/>
    </row>
    <row r="85" spans="1:7" ht="15">
      <c r="A85" s="139"/>
      <c r="B85" s="133"/>
      <c r="C85" s="137"/>
      <c r="D85" s="137"/>
      <c r="E85" s="137"/>
      <c r="F85" s="137"/>
      <c r="G85" s="136"/>
    </row>
    <row r="86" spans="1:12" ht="6.75" customHeight="1">
      <c r="A86" s="139"/>
      <c r="B86" s="133"/>
      <c r="C86" s="137"/>
      <c r="D86" s="137"/>
      <c r="E86" s="137"/>
      <c r="F86" s="137"/>
      <c r="G86" s="136"/>
      <c r="L86" s="148"/>
    </row>
    <row r="87" spans="1:12" ht="16.5" customHeight="1">
      <c r="A87" s="146"/>
      <c r="B87" s="133"/>
      <c r="C87" s="137"/>
      <c r="D87" s="137"/>
      <c r="E87" s="137"/>
      <c r="F87" s="137"/>
      <c r="G87" s="136"/>
      <c r="L87" s="149"/>
    </row>
    <row r="88" spans="1:12" ht="12.75" customHeight="1">
      <c r="A88" s="146"/>
      <c r="B88" s="133"/>
      <c r="C88" s="137"/>
      <c r="D88" s="137"/>
      <c r="E88" s="137"/>
      <c r="F88" s="137"/>
      <c r="G88" s="136"/>
      <c r="L88" s="147"/>
    </row>
    <row r="89" spans="1:12" ht="12.75" customHeight="1">
      <c r="A89" s="146"/>
      <c r="B89" s="133"/>
      <c r="C89" s="137"/>
      <c r="D89" s="137"/>
      <c r="E89" s="137"/>
      <c r="F89" s="137"/>
      <c r="G89" s="136"/>
      <c r="L89" s="147"/>
    </row>
    <row r="90" spans="1:12" ht="12.75" customHeight="1">
      <c r="A90" s="146"/>
      <c r="B90" s="133"/>
      <c r="C90" s="137"/>
      <c r="D90" s="137"/>
      <c r="E90" s="137"/>
      <c r="F90" s="137"/>
      <c r="G90" s="136"/>
      <c r="L90" s="147"/>
    </row>
    <row r="91" spans="1:12" ht="12.75" customHeight="1">
      <c r="A91" s="131"/>
      <c r="B91" s="133"/>
      <c r="C91" s="137"/>
      <c r="D91" s="137"/>
      <c r="E91" s="137"/>
      <c r="F91" s="137"/>
      <c r="G91" s="136"/>
      <c r="L91" s="148"/>
    </row>
    <row r="92" spans="1:12" ht="12.75" customHeight="1">
      <c r="A92" s="139"/>
      <c r="B92" s="133"/>
      <c r="C92" s="137"/>
      <c r="D92" s="137"/>
      <c r="E92" s="137"/>
      <c r="F92" s="137"/>
      <c r="G92" s="136"/>
      <c r="L92" s="147"/>
    </row>
    <row r="93" spans="1:12" ht="12.75" customHeight="1">
      <c r="A93" s="139"/>
      <c r="B93" s="133"/>
      <c r="C93" s="137"/>
      <c r="D93" s="137"/>
      <c r="E93" s="137"/>
      <c r="F93" s="137"/>
      <c r="G93" s="136"/>
      <c r="L93" s="147"/>
    </row>
    <row r="94" spans="1:12" ht="12.75" customHeight="1">
      <c r="A94" s="139"/>
      <c r="B94" s="133"/>
      <c r="C94" s="137"/>
      <c r="D94" s="137"/>
      <c r="E94" s="137"/>
      <c r="F94" s="137"/>
      <c r="G94" s="136"/>
      <c r="L94" s="147"/>
    </row>
    <row r="95" spans="1:12" ht="12.75" customHeight="1">
      <c r="A95" s="139"/>
      <c r="B95" s="133"/>
      <c r="C95" s="137"/>
      <c r="D95" s="137"/>
      <c r="E95" s="137"/>
      <c r="F95" s="137"/>
      <c r="G95" s="136"/>
      <c r="L95" s="147"/>
    </row>
    <row r="96" spans="1:12" ht="12.75" customHeight="1">
      <c r="A96" s="139"/>
      <c r="B96" s="133"/>
      <c r="C96" s="137"/>
      <c r="D96" s="137"/>
      <c r="E96" s="137"/>
      <c r="F96" s="137"/>
      <c r="G96" s="136"/>
      <c r="L96" s="147"/>
    </row>
    <row r="97" spans="1:12" ht="12.75" customHeight="1">
      <c r="A97" s="139"/>
      <c r="B97" s="133"/>
      <c r="C97" s="137"/>
      <c r="D97" s="137"/>
      <c r="E97" s="137"/>
      <c r="F97" s="137"/>
      <c r="G97" s="136"/>
      <c r="L97" s="147"/>
    </row>
    <row r="98" spans="1:12" ht="12.75" customHeight="1">
      <c r="A98" s="139"/>
      <c r="B98" s="133"/>
      <c r="C98" s="133"/>
      <c r="D98" s="133"/>
      <c r="E98" s="137"/>
      <c r="F98" s="137"/>
      <c r="G98" s="136"/>
      <c r="L98" s="147"/>
    </row>
    <row r="99" spans="1:12" ht="12.75" customHeight="1">
      <c r="A99" s="139"/>
      <c r="B99" s="133"/>
      <c r="C99" s="137"/>
      <c r="D99" s="137"/>
      <c r="E99" s="137"/>
      <c r="F99" s="137"/>
      <c r="G99" s="136"/>
      <c r="L99" s="146"/>
    </row>
    <row r="100" spans="1:12" ht="12.75" customHeight="1">
      <c r="A100" s="139"/>
      <c r="B100" s="133"/>
      <c r="C100" s="137"/>
      <c r="D100" s="137"/>
      <c r="E100" s="137"/>
      <c r="F100" s="137"/>
      <c r="G100" s="136"/>
      <c r="L100" s="146"/>
    </row>
    <row r="101" spans="1:12" ht="12.75" customHeight="1">
      <c r="A101" s="139"/>
      <c r="B101" s="133"/>
      <c r="C101" s="137"/>
      <c r="D101" s="137"/>
      <c r="E101" s="137"/>
      <c r="F101" s="137"/>
      <c r="G101" s="136"/>
      <c r="L101" s="146"/>
    </row>
    <row r="102" spans="1:12" ht="12.75" customHeight="1">
      <c r="A102" s="139"/>
      <c r="B102" s="133"/>
      <c r="C102" s="137"/>
      <c r="D102" s="137"/>
      <c r="E102" s="137"/>
      <c r="F102" s="137"/>
      <c r="G102" s="136"/>
      <c r="L102" s="131"/>
    </row>
    <row r="103" spans="1:7" ht="12.75" customHeight="1">
      <c r="A103" s="139"/>
      <c r="B103" s="133"/>
      <c r="C103" s="137"/>
      <c r="D103" s="137"/>
      <c r="E103" s="137"/>
      <c r="F103" s="137"/>
      <c r="G103" s="136"/>
    </row>
    <row r="104" spans="1:7" ht="12.75" customHeight="1">
      <c r="A104" s="139"/>
      <c r="B104" s="133"/>
      <c r="C104" s="137"/>
      <c r="D104" s="137"/>
      <c r="E104" s="137"/>
      <c r="F104" s="137"/>
      <c r="G104" s="136"/>
    </row>
    <row r="105" spans="1:7" ht="12.75" customHeight="1">
      <c r="A105" s="139"/>
      <c r="B105" s="133"/>
      <c r="C105" s="137"/>
      <c r="D105" s="137"/>
      <c r="E105" s="137"/>
      <c r="F105" s="137"/>
      <c r="G105" s="136"/>
    </row>
    <row r="106" spans="1:8" ht="12.75" customHeight="1">
      <c r="A106" s="139"/>
      <c r="B106" s="138"/>
      <c r="C106" s="137"/>
      <c r="D106" s="137"/>
      <c r="E106" s="137"/>
      <c r="F106" s="137"/>
      <c r="G106" s="136"/>
      <c r="H106" s="129"/>
    </row>
    <row r="107" spans="1:8" ht="12.75" customHeight="1">
      <c r="A107" s="139"/>
      <c r="B107" s="138"/>
      <c r="C107" s="137"/>
      <c r="D107" s="137"/>
      <c r="E107" s="137"/>
      <c r="F107" s="137"/>
      <c r="G107" s="136"/>
      <c r="H107" s="129"/>
    </row>
    <row r="108" spans="1:8" ht="6.75" customHeight="1">
      <c r="A108" s="139"/>
      <c r="B108" s="137"/>
      <c r="C108" s="137"/>
      <c r="D108" s="137"/>
      <c r="E108" s="137"/>
      <c r="F108" s="137"/>
      <c r="G108" s="145"/>
      <c r="H108" s="129"/>
    </row>
    <row r="109" spans="1:8" ht="15">
      <c r="A109" s="142"/>
      <c r="B109" s="144"/>
      <c r="C109" s="144"/>
      <c r="D109" s="144"/>
      <c r="E109" s="144"/>
      <c r="F109" s="144"/>
      <c r="G109" s="143"/>
      <c r="H109" s="129"/>
    </row>
    <row r="110" spans="1:8" ht="6.75" customHeight="1">
      <c r="A110" s="142"/>
      <c r="B110" s="141"/>
      <c r="C110" s="141"/>
      <c r="D110" s="141"/>
      <c r="E110" s="141"/>
      <c r="F110" s="141"/>
      <c r="G110" s="140"/>
      <c r="H110" s="129"/>
    </row>
    <row r="111" spans="1:8" ht="12.75" customHeight="1">
      <c r="A111" s="139"/>
      <c r="B111" s="138"/>
      <c r="C111" s="137"/>
      <c r="D111" s="137"/>
      <c r="E111" s="137"/>
      <c r="F111" s="137"/>
      <c r="G111" s="136"/>
      <c r="H111" s="129"/>
    </row>
    <row r="112" spans="1:8" ht="12.75" customHeight="1">
      <c r="A112" s="139"/>
      <c r="B112" s="138"/>
      <c r="C112" s="137"/>
      <c r="D112" s="137"/>
      <c r="E112" s="137"/>
      <c r="F112" s="137"/>
      <c r="G112" s="136"/>
      <c r="H112" s="129"/>
    </row>
    <row r="113" spans="1:8" ht="12.75" customHeight="1">
      <c r="A113" s="139"/>
      <c r="B113" s="138"/>
      <c r="C113" s="137"/>
      <c r="D113" s="137"/>
      <c r="E113" s="137"/>
      <c r="F113" s="137"/>
      <c r="G113" s="136"/>
      <c r="H113" s="129"/>
    </row>
    <row r="114" spans="1:8" ht="12.75" customHeight="1">
      <c r="A114" s="139"/>
      <c r="B114" s="138"/>
      <c r="C114" s="137"/>
      <c r="D114" s="137"/>
      <c r="E114" s="137"/>
      <c r="F114" s="137"/>
      <c r="G114" s="136"/>
      <c r="H114" s="129"/>
    </row>
    <row r="115" spans="1:8" ht="12.75" customHeight="1">
      <c r="A115" s="139"/>
      <c r="B115" s="138"/>
      <c r="C115" s="137"/>
      <c r="D115" s="137"/>
      <c r="E115" s="137"/>
      <c r="F115" s="137"/>
      <c r="G115" s="136"/>
      <c r="H115" s="129"/>
    </row>
    <row r="116" spans="1:8" ht="12.75" customHeight="1">
      <c r="A116" s="139"/>
      <c r="B116" s="138"/>
      <c r="C116" s="137"/>
      <c r="D116" s="137"/>
      <c r="E116" s="137"/>
      <c r="F116" s="137"/>
      <c r="G116" s="136"/>
      <c r="H116" s="129"/>
    </row>
    <row r="117" spans="1:8" ht="12.75" customHeight="1">
      <c r="A117" s="139"/>
      <c r="B117" s="138"/>
      <c r="C117" s="137"/>
      <c r="D117" s="137"/>
      <c r="E117" s="137"/>
      <c r="F117" s="137"/>
      <c r="G117" s="136"/>
      <c r="H117" s="129"/>
    </row>
    <row r="118" spans="1:8" ht="12.75" customHeight="1">
      <c r="A118" s="139"/>
      <c r="B118" s="138"/>
      <c r="C118" s="137"/>
      <c r="D118" s="137"/>
      <c r="E118" s="137"/>
      <c r="F118" s="137"/>
      <c r="G118" s="136"/>
      <c r="H118" s="129"/>
    </row>
    <row r="119" spans="1:8" ht="12.75" customHeight="1">
      <c r="A119" s="139"/>
      <c r="B119" s="138"/>
      <c r="C119" s="137"/>
      <c r="D119" s="137"/>
      <c r="E119" s="137"/>
      <c r="F119" s="137"/>
      <c r="G119" s="136"/>
      <c r="H119" s="129"/>
    </row>
    <row r="120" spans="1:8" ht="12.75" customHeight="1">
      <c r="A120" s="139"/>
      <c r="B120" s="138"/>
      <c r="C120" s="137"/>
      <c r="D120" s="137"/>
      <c r="E120" s="137"/>
      <c r="F120" s="137"/>
      <c r="G120" s="136"/>
      <c r="H120" s="129"/>
    </row>
    <row r="121" spans="1:8" ht="12.75" customHeight="1">
      <c r="A121" s="139"/>
      <c r="B121" s="138"/>
      <c r="C121" s="137"/>
      <c r="D121" s="137"/>
      <c r="E121" s="137"/>
      <c r="F121" s="137"/>
      <c r="G121" s="136"/>
      <c r="H121" s="129"/>
    </row>
    <row r="122" spans="1:8" ht="12.75" customHeight="1">
      <c r="A122" s="139"/>
      <c r="B122" s="138"/>
      <c r="C122" s="137"/>
      <c r="D122" s="137"/>
      <c r="E122" s="137"/>
      <c r="F122" s="137"/>
      <c r="G122" s="136"/>
      <c r="H122" s="129"/>
    </row>
    <row r="123" spans="1:8" ht="54.75" customHeight="1">
      <c r="A123" s="293"/>
      <c r="B123" s="293"/>
      <c r="C123" s="293"/>
      <c r="D123" s="293"/>
      <c r="E123" s="293"/>
      <c r="F123" s="293"/>
      <c r="G123" s="293"/>
      <c r="H123" s="129"/>
    </row>
    <row r="124" spans="1:7" ht="15" customHeight="1">
      <c r="A124" s="135"/>
      <c r="B124" s="135"/>
      <c r="C124" s="135"/>
      <c r="D124" s="135"/>
      <c r="E124" s="135"/>
      <c r="F124" s="135"/>
      <c r="G124" s="135"/>
    </row>
    <row r="125" spans="1:7" ht="15" customHeight="1">
      <c r="A125" s="134"/>
      <c r="B125" s="134"/>
      <c r="C125" s="134"/>
      <c r="D125" s="134"/>
      <c r="E125" s="134"/>
      <c r="F125" s="134"/>
      <c r="G125" s="134"/>
    </row>
    <row r="126" spans="1:7" ht="15" customHeight="1">
      <c r="A126" s="133"/>
      <c r="B126" s="133"/>
      <c r="C126" s="133"/>
      <c r="D126" s="133"/>
      <c r="E126" s="133"/>
      <c r="F126" s="133"/>
      <c r="G126" s="133"/>
    </row>
    <row r="127" spans="1:7" ht="10.5" customHeight="1">
      <c r="A127" s="132"/>
      <c r="C127" s="129"/>
      <c r="D127" s="129"/>
      <c r="E127" s="129"/>
      <c r="F127" s="129"/>
      <c r="G127" s="129"/>
    </row>
    <row r="128" spans="1:7" ht="10.5" customHeight="1">
      <c r="A128" s="132"/>
      <c r="C128" s="129"/>
      <c r="D128" s="129"/>
      <c r="E128" s="129"/>
      <c r="F128" s="129"/>
      <c r="G128" s="129"/>
    </row>
    <row r="129" spans="1:7" ht="10.5" customHeight="1">
      <c r="A129" s="132"/>
      <c r="C129" s="129"/>
      <c r="D129" s="129"/>
      <c r="E129" s="129"/>
      <c r="F129" s="129"/>
      <c r="G129" s="129"/>
    </row>
    <row r="130" spans="1:7" ht="10.5" customHeight="1">
      <c r="A130" s="131"/>
      <c r="B130" s="130"/>
      <c r="C130" s="129"/>
      <c r="D130" s="129"/>
      <c r="E130" s="129"/>
      <c r="F130" s="129"/>
      <c r="G130" s="129"/>
    </row>
    <row r="131" ht="10.5" customHeight="1"/>
  </sheetData>
  <sheetProtection/>
  <mergeCells count="4">
    <mergeCell ref="A123:G123"/>
    <mergeCell ref="C13:H13"/>
    <mergeCell ref="C15:H15"/>
    <mergeCell ref="A64:H64"/>
  </mergeCells>
  <printOptions/>
  <pageMargins left="0.7480314960629921" right="0.7480314960629921" top="1.5392519685039372" bottom="0.984251968503937" header="0.31496062992125984" footer="0.31496062992125984"/>
  <pageSetup horizontalDpi="300" verticalDpi="300" orientation="portrait" paperSize="9"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32:J40"/>
  <sheetViews>
    <sheetView view="pageBreakPreview" zoomScaleSheetLayoutView="100" zoomScalePageLayoutView="0" workbookViewId="0" topLeftCell="A1">
      <selection activeCell="A1" sqref="A1"/>
    </sheetView>
  </sheetViews>
  <sheetFormatPr defaultColWidth="11.421875" defaultRowHeight="12.75"/>
  <sheetData>
    <row r="32" spans="1:10" ht="12.75">
      <c r="A32" s="322" t="s">
        <v>409</v>
      </c>
      <c r="B32" s="322"/>
      <c r="C32" s="322"/>
      <c r="D32" s="322"/>
      <c r="E32" s="322"/>
      <c r="F32" s="322"/>
      <c r="G32" s="322"/>
      <c r="H32" s="322"/>
      <c r="I32" s="322"/>
      <c r="J32" s="270"/>
    </row>
    <row r="33" spans="1:9" ht="12.75">
      <c r="A33" s="322"/>
      <c r="B33" s="322"/>
      <c r="C33" s="322"/>
      <c r="D33" s="322"/>
      <c r="E33" s="322"/>
      <c r="F33" s="322"/>
      <c r="G33" s="322"/>
      <c r="H33" s="322"/>
      <c r="I33" s="322"/>
    </row>
    <row r="34" spans="1:9" ht="21.75" customHeight="1">
      <c r="A34" s="322"/>
      <c r="B34" s="322"/>
      <c r="C34" s="322"/>
      <c r="D34" s="322"/>
      <c r="E34" s="322"/>
      <c r="F34" s="322"/>
      <c r="G34" s="322"/>
      <c r="H34" s="322"/>
      <c r="I34" s="322"/>
    </row>
    <row r="35" spans="1:9" ht="12.75">
      <c r="A35" s="322" t="s">
        <v>410</v>
      </c>
      <c r="B35" s="322"/>
      <c r="C35" s="322"/>
      <c r="D35" s="322"/>
      <c r="E35" s="322"/>
      <c r="F35" s="322"/>
      <c r="G35" s="322"/>
      <c r="H35" s="322"/>
      <c r="I35" s="322"/>
    </row>
    <row r="36" spans="1:9" ht="12.75">
      <c r="A36" s="322"/>
      <c r="B36" s="322"/>
      <c r="C36" s="322"/>
      <c r="D36" s="322"/>
      <c r="E36" s="322"/>
      <c r="F36" s="322"/>
      <c r="G36" s="322"/>
      <c r="H36" s="322"/>
      <c r="I36" s="322"/>
    </row>
    <row r="37" spans="1:9" ht="12.75">
      <c r="A37" s="322"/>
      <c r="B37" s="322"/>
      <c r="C37" s="322"/>
      <c r="D37" s="322"/>
      <c r="E37" s="322"/>
      <c r="F37" s="322"/>
      <c r="G37" s="322"/>
      <c r="H37" s="322"/>
      <c r="I37" s="322"/>
    </row>
    <row r="38" spans="1:9" ht="12.75">
      <c r="A38" s="322"/>
      <c r="B38" s="322"/>
      <c r="C38" s="322"/>
      <c r="D38" s="322"/>
      <c r="E38" s="322"/>
      <c r="F38" s="322"/>
      <c r="G38" s="322"/>
      <c r="H38" s="322"/>
      <c r="I38" s="322"/>
    </row>
    <row r="39" spans="1:9" ht="12.75">
      <c r="A39" s="322"/>
      <c r="B39" s="322"/>
      <c r="C39" s="322"/>
      <c r="D39" s="322"/>
      <c r="E39" s="322"/>
      <c r="F39" s="322"/>
      <c r="G39" s="322"/>
      <c r="H39" s="322"/>
      <c r="I39" s="322"/>
    </row>
    <row r="40" spans="1:9" ht="12.75">
      <c r="A40" s="322"/>
      <c r="B40" s="322"/>
      <c r="C40" s="322"/>
      <c r="D40" s="322"/>
      <c r="E40" s="322"/>
      <c r="F40" s="322"/>
      <c r="G40" s="322"/>
      <c r="H40" s="322"/>
      <c r="I40" s="322"/>
    </row>
  </sheetData>
  <sheetProtection/>
  <mergeCells count="2">
    <mergeCell ref="A32:I34"/>
    <mergeCell ref="A35:I40"/>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85" r:id="rId2"/>
  <headerFooter>
    <oddHeader>&amp;LODEPA</oddHeader>
    <oddFooter>&amp;C10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32:J47"/>
  <sheetViews>
    <sheetView showZeros="0" view="pageBreakPreview" zoomScaleSheetLayoutView="100" zoomScalePageLayoutView="0" workbookViewId="0" topLeftCell="A1">
      <selection activeCell="A1" sqref="A1"/>
    </sheetView>
  </sheetViews>
  <sheetFormatPr defaultColWidth="11.421875" defaultRowHeight="12.75" customHeight="1"/>
  <cols>
    <col min="1" max="16384" width="11.421875" style="4" customWidth="1"/>
  </cols>
  <sheetData>
    <row r="32" spans="1:10" ht="12.75" customHeight="1">
      <c r="A32" s="321" t="s">
        <v>411</v>
      </c>
      <c r="B32" s="321"/>
      <c r="C32" s="321"/>
      <c r="D32" s="321"/>
      <c r="E32" s="321"/>
      <c r="F32" s="321"/>
      <c r="G32" s="321"/>
      <c r="H32" s="321"/>
      <c r="I32" s="321"/>
      <c r="J32" s="321"/>
    </row>
    <row r="33" spans="1:10" ht="12.75" customHeight="1">
      <c r="A33" s="321"/>
      <c r="B33" s="321"/>
      <c r="C33" s="321"/>
      <c r="D33" s="321"/>
      <c r="E33" s="321"/>
      <c r="F33" s="321"/>
      <c r="G33" s="321"/>
      <c r="H33" s="321"/>
      <c r="I33" s="321"/>
      <c r="J33" s="321"/>
    </row>
    <row r="34" spans="1:10" ht="12.75" customHeight="1">
      <c r="A34" s="321"/>
      <c r="B34" s="321"/>
      <c r="C34" s="321"/>
      <c r="D34" s="321"/>
      <c r="E34" s="321"/>
      <c r="F34" s="321"/>
      <c r="G34" s="321"/>
      <c r="H34" s="321"/>
      <c r="I34" s="321"/>
      <c r="J34" s="321"/>
    </row>
    <row r="35" spans="1:10" ht="12.75" customHeight="1">
      <c r="A35" s="321"/>
      <c r="B35" s="321"/>
      <c r="C35" s="321"/>
      <c r="D35" s="321"/>
      <c r="E35" s="321"/>
      <c r="F35" s="321"/>
      <c r="G35" s="321"/>
      <c r="H35" s="321"/>
      <c r="I35" s="321"/>
      <c r="J35" s="321"/>
    </row>
    <row r="36" spans="1:10" ht="12.75" customHeight="1">
      <c r="A36" s="321"/>
      <c r="B36" s="321"/>
      <c r="C36" s="321"/>
      <c r="D36" s="321"/>
      <c r="E36" s="321"/>
      <c r="F36" s="321"/>
      <c r="G36" s="321"/>
      <c r="H36" s="321"/>
      <c r="I36" s="321"/>
      <c r="J36" s="321"/>
    </row>
    <row r="37" spans="1:10" ht="12.75" customHeight="1">
      <c r="A37" s="321"/>
      <c r="B37" s="321"/>
      <c r="C37" s="321"/>
      <c r="D37" s="321"/>
      <c r="E37" s="321"/>
      <c r="F37" s="321"/>
      <c r="G37" s="321"/>
      <c r="H37" s="321"/>
      <c r="I37" s="321"/>
      <c r="J37" s="321"/>
    </row>
    <row r="38" spans="1:10" ht="12.75" customHeight="1">
      <c r="A38" s="321"/>
      <c r="B38" s="321"/>
      <c r="C38" s="321"/>
      <c r="D38" s="321"/>
      <c r="E38" s="321"/>
      <c r="F38" s="321"/>
      <c r="G38" s="321"/>
      <c r="H38" s="321"/>
      <c r="I38" s="321"/>
      <c r="J38" s="321"/>
    </row>
    <row r="39" spans="1:10" ht="12.75" customHeight="1">
      <c r="A39" s="321"/>
      <c r="B39" s="321"/>
      <c r="C39" s="321"/>
      <c r="D39" s="321"/>
      <c r="E39" s="321"/>
      <c r="F39" s="321"/>
      <c r="G39" s="321"/>
      <c r="H39" s="321"/>
      <c r="I39" s="321"/>
      <c r="J39" s="321"/>
    </row>
    <row r="40" spans="1:10" ht="12.75" customHeight="1">
      <c r="A40" s="321"/>
      <c r="B40" s="321"/>
      <c r="C40" s="321"/>
      <c r="D40" s="321"/>
      <c r="E40" s="321"/>
      <c r="F40" s="321"/>
      <c r="G40" s="321"/>
      <c r="H40" s="321"/>
      <c r="I40" s="321"/>
      <c r="J40" s="321"/>
    </row>
    <row r="41" spans="1:10" ht="12.75" customHeight="1">
      <c r="A41" s="321"/>
      <c r="B41" s="321"/>
      <c r="C41" s="321"/>
      <c r="D41" s="321"/>
      <c r="E41" s="321"/>
      <c r="F41" s="321"/>
      <c r="G41" s="321"/>
      <c r="H41" s="321"/>
      <c r="I41" s="321"/>
      <c r="J41" s="321"/>
    </row>
    <row r="42" spans="1:10" ht="12.75" customHeight="1">
      <c r="A42" s="321"/>
      <c r="B42" s="321"/>
      <c r="C42" s="321"/>
      <c r="D42" s="321"/>
      <c r="E42" s="321"/>
      <c r="F42" s="321"/>
      <c r="G42" s="321"/>
      <c r="H42" s="321"/>
      <c r="I42" s="321"/>
      <c r="J42" s="321"/>
    </row>
    <row r="43" spans="1:10" ht="12.75" customHeight="1">
      <c r="A43" s="321"/>
      <c r="B43" s="321"/>
      <c r="C43" s="321"/>
      <c r="D43" s="321"/>
      <c r="E43" s="321"/>
      <c r="F43" s="321"/>
      <c r="G43" s="321"/>
      <c r="H43" s="321"/>
      <c r="I43" s="321"/>
      <c r="J43" s="321"/>
    </row>
    <row r="44" spans="1:10" ht="12.75" customHeight="1">
      <c r="A44" s="321"/>
      <c r="B44" s="321"/>
      <c r="C44" s="321"/>
      <c r="D44" s="321"/>
      <c r="E44" s="321"/>
      <c r="F44" s="321"/>
      <c r="G44" s="321"/>
      <c r="H44" s="321"/>
      <c r="I44" s="321"/>
      <c r="J44" s="321"/>
    </row>
    <row r="45" spans="1:10" ht="27.75" customHeight="1">
      <c r="A45" s="321"/>
      <c r="B45" s="321"/>
      <c r="C45" s="321"/>
      <c r="D45" s="321"/>
      <c r="E45" s="321"/>
      <c r="F45" s="321"/>
      <c r="G45" s="321"/>
      <c r="H45" s="321"/>
      <c r="I45" s="321"/>
      <c r="J45" s="321"/>
    </row>
    <row r="47" spans="2:7" ht="12.75" customHeight="1">
      <c r="B47" s="270"/>
      <c r="C47" s="271"/>
      <c r="D47" s="271"/>
      <c r="E47" s="271"/>
      <c r="F47" s="271"/>
      <c r="G47" s="271"/>
    </row>
  </sheetData>
  <sheetProtection/>
  <mergeCells count="1">
    <mergeCell ref="A32:J45"/>
  </mergeCells>
  <printOptions/>
  <pageMargins left="0.7480314960629921" right="0.7480314960629921" top="0.984251968503937" bottom="0.984251968503937" header="0.31496062992125984" footer="0.31496062992125984"/>
  <pageSetup fitToHeight="1" fitToWidth="1" horizontalDpi="300" verticalDpi="300" orientation="portrait" paperSize="9" scale="74" r:id="rId2"/>
  <headerFooter>
    <oddHeader>&amp;LODEPA</oddHeader>
    <oddFooter>&amp;C11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E29"/>
  <sheetViews>
    <sheetView view="pageBreakPreview" zoomScaleSheetLayoutView="100" zoomScalePageLayoutView="0" workbookViewId="0" topLeftCell="A1">
      <selection activeCell="A1" sqref="A1:E1"/>
    </sheetView>
  </sheetViews>
  <sheetFormatPr defaultColWidth="11.421875" defaultRowHeight="12.75"/>
  <cols>
    <col min="1" max="1" width="30.421875" style="56" customWidth="1"/>
    <col min="2" max="2" width="14.00390625" style="56" customWidth="1"/>
    <col min="3" max="3" width="18.7109375" style="56" customWidth="1"/>
    <col min="4" max="4" width="22.8515625" style="56" customWidth="1"/>
    <col min="5" max="5" width="26.28125" style="0" customWidth="1"/>
  </cols>
  <sheetData>
    <row r="1" spans="1:5" ht="12.75">
      <c r="A1" s="326" t="s">
        <v>244</v>
      </c>
      <c r="B1" s="326"/>
      <c r="C1" s="326"/>
      <c r="D1" s="326"/>
      <c r="E1" s="326"/>
    </row>
    <row r="2" spans="1:5" ht="12.75">
      <c r="A2" s="298" t="s">
        <v>48</v>
      </c>
      <c r="B2" s="298"/>
      <c r="C2" s="298"/>
      <c r="D2" s="298"/>
      <c r="E2" s="298"/>
    </row>
    <row r="3" spans="1:5" ht="12.75">
      <c r="A3" s="326" t="s">
        <v>364</v>
      </c>
      <c r="B3" s="326"/>
      <c r="C3" s="326"/>
      <c r="D3" s="326"/>
      <c r="E3" s="326"/>
    </row>
    <row r="4" spans="1:5" ht="12.75">
      <c r="A4" s="327" t="s">
        <v>260</v>
      </c>
      <c r="B4" s="327"/>
      <c r="C4" s="327"/>
      <c r="D4" s="327"/>
      <c r="E4" s="327"/>
    </row>
    <row r="5" spans="1:3" ht="12.75">
      <c r="A5" s="237"/>
      <c r="B5" s="238"/>
      <c r="C5" s="238"/>
    </row>
    <row r="6" ht="13.5" thickBot="1"/>
    <row r="7" spans="1:5" ht="13.5" thickBot="1">
      <c r="A7" s="58" t="s">
        <v>85</v>
      </c>
      <c r="B7" s="234" t="s">
        <v>35</v>
      </c>
      <c r="C7" s="272" t="s">
        <v>344</v>
      </c>
      <c r="D7" s="272" t="s">
        <v>414</v>
      </c>
      <c r="E7" s="234" t="s">
        <v>362</v>
      </c>
    </row>
    <row r="8" spans="1:5" ht="13.5" thickBot="1">
      <c r="A8" s="323" t="s">
        <v>20</v>
      </c>
      <c r="B8" s="324"/>
      <c r="C8" s="324"/>
      <c r="D8" s="324"/>
      <c r="E8" s="325"/>
    </row>
    <row r="9" spans="1:5" ht="12.75">
      <c r="A9" s="59" t="s">
        <v>34</v>
      </c>
      <c r="B9" s="60" t="s">
        <v>101</v>
      </c>
      <c r="C9" s="231">
        <v>4958</v>
      </c>
      <c r="D9" s="57" t="s">
        <v>345</v>
      </c>
      <c r="E9" s="242">
        <v>0.42</v>
      </c>
    </row>
    <row r="10" spans="1:5" ht="12.75">
      <c r="A10" s="61" t="s">
        <v>252</v>
      </c>
      <c r="B10" s="62" t="s">
        <v>101</v>
      </c>
      <c r="C10" s="78">
        <v>10500</v>
      </c>
      <c r="D10" s="57" t="s">
        <v>357</v>
      </c>
      <c r="E10" s="243">
        <v>0.89</v>
      </c>
    </row>
    <row r="11" spans="1:5" ht="12.75">
      <c r="A11" s="61" t="s">
        <v>36</v>
      </c>
      <c r="B11" s="62" t="s">
        <v>101</v>
      </c>
      <c r="C11" s="78">
        <v>21250</v>
      </c>
      <c r="D11" s="57" t="s">
        <v>346</v>
      </c>
      <c r="E11" s="243">
        <v>1.8</v>
      </c>
    </row>
    <row r="12" spans="1:5" ht="12.75">
      <c r="A12" s="61" t="s">
        <v>73</v>
      </c>
      <c r="B12" s="62" t="s">
        <v>106</v>
      </c>
      <c r="C12" s="78">
        <v>9488</v>
      </c>
      <c r="D12" s="78" t="s">
        <v>347</v>
      </c>
      <c r="E12" s="243">
        <v>20.13</v>
      </c>
    </row>
    <row r="13" spans="1:5" ht="12.75">
      <c r="A13" s="61" t="s">
        <v>37</v>
      </c>
      <c r="B13" s="62" t="s">
        <v>101</v>
      </c>
      <c r="C13" s="78">
        <v>66125</v>
      </c>
      <c r="D13" s="57" t="s">
        <v>349</v>
      </c>
      <c r="E13" s="243">
        <v>5.61</v>
      </c>
    </row>
    <row r="14" spans="1:5" ht="12.75">
      <c r="A14" s="61" t="s">
        <v>38</v>
      </c>
      <c r="B14" s="62" t="s">
        <v>106</v>
      </c>
      <c r="C14" s="78">
        <v>5350</v>
      </c>
      <c r="D14" s="78" t="s">
        <v>348</v>
      </c>
      <c r="E14" s="243">
        <v>11.35</v>
      </c>
    </row>
    <row r="15" spans="1:5" ht="12.75">
      <c r="A15" s="61" t="s">
        <v>39</v>
      </c>
      <c r="B15" s="62" t="s">
        <v>101</v>
      </c>
      <c r="C15" s="78">
        <v>90625</v>
      </c>
      <c r="D15" s="57" t="s">
        <v>350</v>
      </c>
      <c r="E15" s="243">
        <v>7.69</v>
      </c>
    </row>
    <row r="16" spans="1:5" ht="12.75">
      <c r="A16" s="61" t="s">
        <v>253</v>
      </c>
      <c r="B16" s="62" t="s">
        <v>106</v>
      </c>
      <c r="C16" s="78">
        <v>27574</v>
      </c>
      <c r="D16" s="78" t="s">
        <v>358</v>
      </c>
      <c r="E16" s="243">
        <v>58.5</v>
      </c>
    </row>
    <row r="17" spans="1:5" ht="13.5" thickBot="1">
      <c r="A17" s="61" t="s">
        <v>254</v>
      </c>
      <c r="B17" s="62" t="s">
        <v>255</v>
      </c>
      <c r="C17" s="78">
        <v>128061</v>
      </c>
      <c r="D17" s="57" t="s">
        <v>359</v>
      </c>
      <c r="E17" s="244">
        <v>13.59</v>
      </c>
    </row>
    <row r="18" spans="1:5" ht="13.5" thickBot="1">
      <c r="A18" s="323" t="s">
        <v>19</v>
      </c>
      <c r="B18" s="324"/>
      <c r="C18" s="324"/>
      <c r="D18" s="324"/>
      <c r="E18" s="325"/>
    </row>
    <row r="19" spans="1:5" ht="12.75">
      <c r="A19" s="61" t="s">
        <v>40</v>
      </c>
      <c r="B19" s="62" t="s">
        <v>45</v>
      </c>
      <c r="C19" s="98">
        <v>11983</v>
      </c>
      <c r="D19" s="98" t="s">
        <v>351</v>
      </c>
      <c r="E19" s="242">
        <v>25.42</v>
      </c>
    </row>
    <row r="20" spans="1:5" ht="12.75">
      <c r="A20" s="61" t="s">
        <v>41</v>
      </c>
      <c r="B20" s="62" t="s">
        <v>46</v>
      </c>
      <c r="C20" s="98">
        <v>32200</v>
      </c>
      <c r="D20" s="57" t="s">
        <v>353</v>
      </c>
      <c r="E20" s="243">
        <v>3.42</v>
      </c>
    </row>
    <row r="21" spans="1:5" ht="12.75">
      <c r="A21" s="61" t="s">
        <v>72</v>
      </c>
      <c r="B21" s="62" t="s">
        <v>45</v>
      </c>
      <c r="C21" s="98">
        <v>26623</v>
      </c>
      <c r="D21" s="98" t="s">
        <v>352</v>
      </c>
      <c r="E21" s="243">
        <v>56.49</v>
      </c>
    </row>
    <row r="22" spans="1:5" ht="12.75">
      <c r="A22" s="61" t="s">
        <v>70</v>
      </c>
      <c r="B22" s="62" t="s">
        <v>107</v>
      </c>
      <c r="C22" s="98">
        <v>27338</v>
      </c>
      <c r="D22" s="57" t="s">
        <v>360</v>
      </c>
      <c r="E22" s="243">
        <v>11.6</v>
      </c>
    </row>
    <row r="23" spans="1:5" ht="13.5" thickBot="1">
      <c r="A23" s="61" t="s">
        <v>71</v>
      </c>
      <c r="B23" s="62" t="s">
        <v>46</v>
      </c>
      <c r="C23" s="98">
        <v>50058</v>
      </c>
      <c r="D23" s="57" t="s">
        <v>361</v>
      </c>
      <c r="E23" s="244">
        <v>5.31</v>
      </c>
    </row>
    <row r="24" spans="1:5" ht="13.5" thickBot="1">
      <c r="A24" s="323" t="s">
        <v>21</v>
      </c>
      <c r="B24" s="324"/>
      <c r="C24" s="324"/>
      <c r="D24" s="324"/>
      <c r="E24" s="325"/>
    </row>
    <row r="25" spans="1:5" ht="12.75">
      <c r="A25" s="61" t="s">
        <v>42</v>
      </c>
      <c r="B25" s="62" t="s">
        <v>45</v>
      </c>
      <c r="C25" s="98">
        <v>4888</v>
      </c>
      <c r="D25" s="98" t="s">
        <v>354</v>
      </c>
      <c r="E25" s="242">
        <v>10.37</v>
      </c>
    </row>
    <row r="26" spans="1:5" ht="12.75">
      <c r="A26" s="61" t="s">
        <v>43</v>
      </c>
      <c r="B26" s="62" t="s">
        <v>47</v>
      </c>
      <c r="C26" s="98">
        <v>58995</v>
      </c>
      <c r="D26" s="62" t="s">
        <v>355</v>
      </c>
      <c r="E26" s="243">
        <v>32.94</v>
      </c>
    </row>
    <row r="27" spans="1:5" ht="13.5" thickBot="1">
      <c r="A27" s="64" t="s">
        <v>44</v>
      </c>
      <c r="B27" s="63" t="s">
        <v>108</v>
      </c>
      <c r="C27" s="101">
        <v>6440</v>
      </c>
      <c r="D27" s="101" t="s">
        <v>356</v>
      </c>
      <c r="E27" s="244">
        <v>13.66</v>
      </c>
    </row>
    <row r="28" ht="12.75">
      <c r="A28" s="24" t="s">
        <v>49</v>
      </c>
    </row>
    <row r="29" ht="12.75">
      <c r="A29" s="56" t="s">
        <v>412</v>
      </c>
    </row>
  </sheetData>
  <sheetProtection/>
  <mergeCells count="7">
    <mergeCell ref="A8:E8"/>
    <mergeCell ref="A18:E18"/>
    <mergeCell ref="A24:E24"/>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9" r:id="rId1"/>
  <headerFooter>
    <oddHeader>&amp;LODEPA</oddHeader>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60"/>
  <sheetViews>
    <sheetView showZeros="0" view="pageBreakPreview" zoomScaleSheetLayoutView="100" zoomScalePageLayoutView="0" workbookViewId="0" topLeftCell="A1">
      <selection activeCell="A1" sqref="A1:D1"/>
    </sheetView>
  </sheetViews>
  <sheetFormatPr defaultColWidth="11.421875" defaultRowHeight="12.75"/>
  <cols>
    <col min="1" max="1" width="41.421875" style="90" customWidth="1"/>
    <col min="2" max="2" width="13.140625" style="56" bestFit="1" customWidth="1"/>
    <col min="3" max="3" width="23.140625" style="56" customWidth="1"/>
    <col min="4" max="4" width="27.00390625" style="186" bestFit="1" customWidth="1"/>
    <col min="5" max="5" width="11.421875" style="186" customWidth="1"/>
    <col min="6" max="16384" width="11.421875" style="4" customWidth="1"/>
  </cols>
  <sheetData>
    <row r="1" spans="1:4" ht="12.75">
      <c r="A1" s="326" t="s">
        <v>245</v>
      </c>
      <c r="B1" s="326"/>
      <c r="C1" s="326"/>
      <c r="D1" s="326"/>
    </row>
    <row r="2" spans="1:4" ht="15" customHeight="1">
      <c r="A2" s="333" t="s">
        <v>175</v>
      </c>
      <c r="B2" s="333"/>
      <c r="C2" s="333"/>
      <c r="D2" s="333"/>
    </row>
    <row r="3" spans="1:4" ht="15" customHeight="1">
      <c r="A3" s="315" t="s">
        <v>363</v>
      </c>
      <c r="B3" s="315"/>
      <c r="C3" s="315"/>
      <c r="D3" s="315"/>
    </row>
    <row r="4" spans="1:4" ht="15" customHeight="1">
      <c r="A4" s="334" t="s">
        <v>260</v>
      </c>
      <c r="B4" s="334"/>
      <c r="C4" s="334"/>
      <c r="D4" s="334"/>
    </row>
    <row r="5" spans="1:3" ht="15" customHeight="1" thickBot="1">
      <c r="A5" s="212"/>
      <c r="B5" s="207"/>
      <c r="C5" s="207"/>
    </row>
    <row r="6" spans="1:13" ht="15" customHeight="1" thickBot="1">
      <c r="A6" s="74" t="s">
        <v>85</v>
      </c>
      <c r="B6" s="67" t="s">
        <v>413</v>
      </c>
      <c r="C6" s="75" t="s">
        <v>414</v>
      </c>
      <c r="D6" s="234" t="s">
        <v>362</v>
      </c>
      <c r="F6" s="5"/>
      <c r="G6" s="5"/>
      <c r="H6" s="5"/>
      <c r="I6" s="5"/>
      <c r="J6" s="5"/>
      <c r="K6" s="5"/>
      <c r="L6" s="5"/>
      <c r="M6" s="5"/>
    </row>
    <row r="7" spans="1:13" ht="15" customHeight="1" thickBot="1">
      <c r="A7" s="329" t="s">
        <v>109</v>
      </c>
      <c r="B7" s="330"/>
      <c r="C7" s="330"/>
      <c r="D7" s="331"/>
      <c r="F7" s="5"/>
      <c r="G7" s="5"/>
      <c r="H7" s="5"/>
      <c r="I7" s="5"/>
      <c r="J7" s="5"/>
      <c r="K7" s="5"/>
      <c r="L7" s="5"/>
      <c r="M7" s="5"/>
    </row>
    <row r="8" spans="1:13" ht="15" customHeight="1">
      <c r="A8" s="70" t="s">
        <v>110</v>
      </c>
      <c r="B8" s="71">
        <v>40</v>
      </c>
      <c r="C8" s="240">
        <v>225.5</v>
      </c>
      <c r="D8" s="242">
        <f>C8/471.32</f>
        <v>0.47844352032589327</v>
      </c>
      <c r="F8" s="5"/>
      <c r="G8" s="5"/>
      <c r="H8" s="5"/>
      <c r="I8" s="5"/>
      <c r="J8" s="5"/>
      <c r="K8" s="5"/>
      <c r="L8" s="5"/>
      <c r="M8" s="5"/>
    </row>
    <row r="9" spans="1:13" ht="15" customHeight="1">
      <c r="A9" s="70" t="s">
        <v>176</v>
      </c>
      <c r="B9" s="71">
        <v>40</v>
      </c>
      <c r="C9" s="240">
        <v>233</v>
      </c>
      <c r="D9" s="243">
        <f aca="true" t="shared" si="0" ref="D9:D25">C9/471.32</f>
        <v>0.49435627599083426</v>
      </c>
      <c r="F9" s="5"/>
      <c r="G9" s="5"/>
      <c r="H9" s="5"/>
      <c r="I9" s="5"/>
      <c r="J9" s="5"/>
      <c r="K9" s="5"/>
      <c r="L9" s="5"/>
      <c r="M9" s="5"/>
    </row>
    <row r="10" spans="1:13" ht="15" customHeight="1">
      <c r="A10" s="70" t="s">
        <v>111</v>
      </c>
      <c r="B10" s="71">
        <v>40</v>
      </c>
      <c r="C10" s="240">
        <v>215.5</v>
      </c>
      <c r="D10" s="243">
        <f t="shared" si="0"/>
        <v>0.45722651277263854</v>
      </c>
      <c r="F10" s="5"/>
      <c r="G10" s="5"/>
      <c r="H10" s="5"/>
      <c r="I10" s="5"/>
      <c r="J10" s="5"/>
      <c r="K10" s="5"/>
      <c r="L10" s="5"/>
      <c r="M10" s="5"/>
    </row>
    <row r="11" spans="1:13" ht="15" customHeight="1">
      <c r="A11" s="70" t="s">
        <v>224</v>
      </c>
      <c r="B11" s="71">
        <v>40</v>
      </c>
      <c r="C11" s="240">
        <v>223</v>
      </c>
      <c r="D11" s="243">
        <f t="shared" si="0"/>
        <v>0.4731392684375796</v>
      </c>
      <c r="F11" s="5"/>
      <c r="G11" s="5"/>
      <c r="H11" s="5"/>
      <c r="I11" s="5"/>
      <c r="J11" s="5"/>
      <c r="K11" s="5"/>
      <c r="L11" s="5"/>
      <c r="M11" s="5"/>
    </row>
    <row r="12" spans="1:13" ht="15" customHeight="1">
      <c r="A12" s="70" t="s">
        <v>112</v>
      </c>
      <c r="B12" s="71">
        <v>40</v>
      </c>
      <c r="C12" s="241">
        <v>205</v>
      </c>
      <c r="D12" s="243">
        <f t="shared" si="0"/>
        <v>0.4349486548417211</v>
      </c>
      <c r="F12" s="5"/>
      <c r="G12" s="5"/>
      <c r="H12" s="5"/>
      <c r="I12" s="5"/>
      <c r="J12" s="5"/>
      <c r="K12" s="5"/>
      <c r="L12" s="5"/>
      <c r="M12" s="5"/>
    </row>
    <row r="13" spans="1:13" ht="15" customHeight="1">
      <c r="A13" s="70" t="s">
        <v>177</v>
      </c>
      <c r="B13" s="71">
        <v>40</v>
      </c>
      <c r="C13" s="241">
        <v>215</v>
      </c>
      <c r="D13" s="243">
        <f t="shared" si="0"/>
        <v>0.4561656623949758</v>
      </c>
      <c r="F13" s="5"/>
      <c r="G13" s="5"/>
      <c r="H13" s="5"/>
      <c r="I13" s="5"/>
      <c r="J13" s="5"/>
      <c r="K13" s="5"/>
      <c r="L13" s="5"/>
      <c r="M13" s="5"/>
    </row>
    <row r="14" spans="1:13" ht="15" customHeight="1">
      <c r="A14" s="70" t="s">
        <v>134</v>
      </c>
      <c r="B14" s="71">
        <v>40</v>
      </c>
      <c r="C14" s="240">
        <v>201</v>
      </c>
      <c r="D14" s="243">
        <f t="shared" si="0"/>
        <v>0.42646185182041924</v>
      </c>
      <c r="F14" s="5"/>
      <c r="G14" s="5"/>
      <c r="H14" s="5"/>
      <c r="I14" s="5"/>
      <c r="J14" s="5"/>
      <c r="K14" s="5"/>
      <c r="L14" s="5"/>
      <c r="M14" s="5"/>
    </row>
    <row r="15" spans="1:13" ht="15" customHeight="1">
      <c r="A15" s="70" t="s">
        <v>178</v>
      </c>
      <c r="B15" s="71">
        <v>40</v>
      </c>
      <c r="C15" s="240">
        <v>208.5</v>
      </c>
      <c r="D15" s="243">
        <f t="shared" si="0"/>
        <v>0.4423746074853603</v>
      </c>
      <c r="F15" s="5"/>
      <c r="G15" s="5"/>
      <c r="H15" s="5"/>
      <c r="I15" s="5"/>
      <c r="J15" s="5"/>
      <c r="K15" s="5"/>
      <c r="L15" s="5"/>
      <c r="M15" s="5"/>
    </row>
    <row r="16" spans="1:13" ht="15" customHeight="1">
      <c r="A16" s="70" t="s">
        <v>113</v>
      </c>
      <c r="B16" s="71">
        <v>40</v>
      </c>
      <c r="C16" s="240">
        <v>188</v>
      </c>
      <c r="D16" s="243">
        <f t="shared" si="0"/>
        <v>0.39887974200118814</v>
      </c>
      <c r="F16" s="5"/>
      <c r="G16" s="5"/>
      <c r="H16" s="5"/>
      <c r="I16" s="5"/>
      <c r="J16" s="5"/>
      <c r="K16" s="5"/>
      <c r="L16" s="5"/>
      <c r="M16" s="5"/>
    </row>
    <row r="17" spans="1:13" ht="15" customHeight="1">
      <c r="A17" s="70" t="s">
        <v>179</v>
      </c>
      <c r="B17" s="71">
        <v>40</v>
      </c>
      <c r="C17" s="240">
        <v>195.5</v>
      </c>
      <c r="D17" s="243">
        <f t="shared" si="0"/>
        <v>0.4147924976661292</v>
      </c>
      <c r="F17" s="5"/>
      <c r="G17" s="5"/>
      <c r="H17" s="5"/>
      <c r="I17" s="5"/>
      <c r="J17" s="5"/>
      <c r="K17" s="5"/>
      <c r="L17" s="5"/>
      <c r="M17" s="5"/>
    </row>
    <row r="18" spans="1:13" ht="15" customHeight="1">
      <c r="A18" s="70" t="s">
        <v>131</v>
      </c>
      <c r="B18" s="71">
        <v>40</v>
      </c>
      <c r="C18" s="241">
        <v>207</v>
      </c>
      <c r="D18" s="243">
        <f t="shared" si="0"/>
        <v>0.4391920563523721</v>
      </c>
      <c r="F18" s="5"/>
      <c r="G18" s="5"/>
      <c r="H18" s="5"/>
      <c r="I18" s="5"/>
      <c r="J18" s="5"/>
      <c r="K18" s="5"/>
      <c r="L18" s="5"/>
      <c r="M18" s="5"/>
    </row>
    <row r="19" spans="1:13" ht="15" customHeight="1">
      <c r="A19" s="70" t="s">
        <v>162</v>
      </c>
      <c r="B19" s="71">
        <v>40</v>
      </c>
      <c r="C19" s="241">
        <v>212</v>
      </c>
      <c r="D19" s="243">
        <f t="shared" si="0"/>
        <v>0.44980056012899944</v>
      </c>
      <c r="F19" s="5"/>
      <c r="G19" s="5"/>
      <c r="H19" s="5"/>
      <c r="I19" s="5"/>
      <c r="J19" s="5"/>
      <c r="K19" s="5"/>
      <c r="L19" s="5"/>
      <c r="M19" s="5"/>
    </row>
    <row r="20" spans="1:13" ht="15" customHeight="1">
      <c r="A20" s="120" t="s">
        <v>132</v>
      </c>
      <c r="B20" s="88">
        <v>40</v>
      </c>
      <c r="C20" s="241">
        <v>199</v>
      </c>
      <c r="D20" s="243">
        <f t="shared" si="0"/>
        <v>0.4222184503097683</v>
      </c>
      <c r="F20" s="5"/>
      <c r="G20" s="5"/>
      <c r="H20" s="5"/>
      <c r="I20" s="5"/>
      <c r="J20" s="5"/>
      <c r="K20" s="5"/>
      <c r="L20" s="5"/>
      <c r="M20" s="5"/>
    </row>
    <row r="21" spans="1:13" ht="15" customHeight="1">
      <c r="A21" s="120" t="s">
        <v>133</v>
      </c>
      <c r="B21" s="88">
        <v>40</v>
      </c>
      <c r="C21" s="241">
        <v>204</v>
      </c>
      <c r="D21" s="243">
        <f t="shared" si="0"/>
        <v>0.43282695408639565</v>
      </c>
      <c r="F21" s="5"/>
      <c r="G21" s="5"/>
      <c r="H21" s="5"/>
      <c r="I21" s="5"/>
      <c r="J21" s="5"/>
      <c r="K21" s="5"/>
      <c r="L21" s="5"/>
      <c r="M21" s="5"/>
    </row>
    <row r="22" spans="1:13" ht="15" customHeight="1">
      <c r="A22" s="120" t="s">
        <v>163</v>
      </c>
      <c r="B22" s="71">
        <v>40</v>
      </c>
      <c r="C22" s="240">
        <v>185</v>
      </c>
      <c r="D22" s="243">
        <f t="shared" si="0"/>
        <v>0.3925146397352118</v>
      </c>
      <c r="F22" s="5"/>
      <c r="G22" s="5"/>
      <c r="H22" s="5"/>
      <c r="I22" s="5"/>
      <c r="J22" s="5"/>
      <c r="K22" s="5"/>
      <c r="L22" s="5"/>
      <c r="M22" s="5"/>
    </row>
    <row r="23" spans="1:13" ht="15" customHeight="1">
      <c r="A23" s="120" t="s">
        <v>180</v>
      </c>
      <c r="B23" s="71">
        <v>40</v>
      </c>
      <c r="C23" s="240">
        <v>195</v>
      </c>
      <c r="D23" s="243">
        <f t="shared" si="0"/>
        <v>0.41373164728846645</v>
      </c>
      <c r="F23" s="5"/>
      <c r="G23" s="5"/>
      <c r="H23" s="5"/>
      <c r="I23" s="5"/>
      <c r="J23" s="5"/>
      <c r="K23" s="5"/>
      <c r="L23" s="5"/>
      <c r="M23" s="5"/>
    </row>
    <row r="24" spans="1:13" ht="15" customHeight="1">
      <c r="A24" s="120" t="s">
        <v>164</v>
      </c>
      <c r="B24" s="71">
        <v>40</v>
      </c>
      <c r="C24" s="240">
        <v>192</v>
      </c>
      <c r="D24" s="243">
        <f t="shared" si="0"/>
        <v>0.40736654502249003</v>
      </c>
      <c r="F24" s="5"/>
      <c r="G24" s="5"/>
      <c r="H24" s="5"/>
      <c r="I24" s="5"/>
      <c r="J24" s="5"/>
      <c r="K24" s="5"/>
      <c r="L24" s="5"/>
      <c r="M24" s="5"/>
    </row>
    <row r="25" spans="1:13" ht="15" customHeight="1" thickBot="1">
      <c r="A25" s="120" t="s">
        <v>181</v>
      </c>
      <c r="B25" s="71">
        <v>40</v>
      </c>
      <c r="C25" s="240">
        <v>202</v>
      </c>
      <c r="D25" s="244">
        <f t="shared" si="0"/>
        <v>0.4285835525757447</v>
      </c>
      <c r="F25" s="5"/>
      <c r="G25" s="5"/>
      <c r="H25" s="5"/>
      <c r="I25" s="5"/>
      <c r="J25" s="5"/>
      <c r="K25" s="5"/>
      <c r="L25" s="5"/>
      <c r="M25" s="5"/>
    </row>
    <row r="26" spans="1:13" ht="15" customHeight="1" thickBot="1">
      <c r="A26" s="329" t="s">
        <v>114</v>
      </c>
      <c r="B26" s="330"/>
      <c r="C26" s="330"/>
      <c r="D26" s="332"/>
      <c r="F26" s="5"/>
      <c r="G26" s="5"/>
      <c r="H26" s="5"/>
      <c r="I26" s="5"/>
      <c r="J26" s="5"/>
      <c r="K26" s="5"/>
      <c r="L26" s="5"/>
      <c r="M26" s="5"/>
    </row>
    <row r="27" spans="1:13" ht="15" customHeight="1">
      <c r="A27" s="70" t="s">
        <v>182</v>
      </c>
      <c r="B27" s="71">
        <v>40</v>
      </c>
      <c r="C27" s="72">
        <v>215</v>
      </c>
      <c r="D27" s="242">
        <v>0.46</v>
      </c>
      <c r="F27" s="5"/>
      <c r="G27" s="5"/>
      <c r="H27" s="5"/>
      <c r="I27" s="5"/>
      <c r="J27" s="5"/>
      <c r="K27" s="5"/>
      <c r="L27" s="5"/>
      <c r="M27" s="5"/>
    </row>
    <row r="28" spans="1:13" ht="15" customHeight="1">
      <c r="A28" s="70" t="s">
        <v>115</v>
      </c>
      <c r="B28" s="71">
        <v>40</v>
      </c>
      <c r="C28" s="72">
        <v>194</v>
      </c>
      <c r="D28" s="243">
        <f>C28/471.32</f>
        <v>0.411609946533141</v>
      </c>
      <c r="F28" s="5"/>
      <c r="G28" s="5"/>
      <c r="H28" s="5"/>
      <c r="I28" s="5"/>
      <c r="J28" s="5"/>
      <c r="K28" s="5"/>
      <c r="L28" s="5"/>
      <c r="M28" s="5"/>
    </row>
    <row r="29" spans="1:13" ht="15" customHeight="1">
      <c r="A29" s="70" t="s">
        <v>183</v>
      </c>
      <c r="B29" s="71">
        <v>40</v>
      </c>
      <c r="C29" s="72">
        <v>185.5</v>
      </c>
      <c r="D29" s="243">
        <f aca="true" t="shared" si="1" ref="D29:D36">C29/471.32</f>
        <v>0.39357549011287446</v>
      </c>
      <c r="F29" s="5"/>
      <c r="G29" s="5"/>
      <c r="H29" s="5"/>
      <c r="I29" s="5"/>
      <c r="J29" s="5"/>
      <c r="K29" s="5"/>
      <c r="L29" s="5"/>
      <c r="M29" s="5"/>
    </row>
    <row r="30" spans="1:13" ht="15" customHeight="1">
      <c r="A30" s="70" t="s">
        <v>116</v>
      </c>
      <c r="B30" s="71">
        <v>40</v>
      </c>
      <c r="C30" s="72">
        <v>178</v>
      </c>
      <c r="D30" s="243">
        <f t="shared" si="1"/>
        <v>0.37766273444793347</v>
      </c>
      <c r="F30" s="5"/>
      <c r="G30" s="5"/>
      <c r="H30" s="5"/>
      <c r="I30" s="5"/>
      <c r="J30" s="5"/>
      <c r="K30" s="5"/>
      <c r="L30" s="5"/>
      <c r="M30" s="5"/>
    </row>
    <row r="31" spans="1:13" ht="15" customHeight="1">
      <c r="A31" s="70" t="s">
        <v>184</v>
      </c>
      <c r="B31" s="71">
        <v>40</v>
      </c>
      <c r="C31" s="72">
        <v>168.5</v>
      </c>
      <c r="D31" s="243">
        <f t="shared" si="1"/>
        <v>0.35750657727234153</v>
      </c>
      <c r="F31" s="5"/>
      <c r="G31" s="5"/>
      <c r="H31" s="5"/>
      <c r="I31" s="5"/>
      <c r="J31" s="5"/>
      <c r="K31" s="5"/>
      <c r="L31" s="5"/>
      <c r="M31" s="5"/>
    </row>
    <row r="32" spans="1:13" ht="15" customHeight="1">
      <c r="A32" s="70" t="s">
        <v>117</v>
      </c>
      <c r="B32" s="71">
        <v>40</v>
      </c>
      <c r="C32" s="72">
        <v>167</v>
      </c>
      <c r="D32" s="243">
        <f t="shared" si="1"/>
        <v>0.3543240261393533</v>
      </c>
      <c r="F32" s="5"/>
      <c r="G32" s="5"/>
      <c r="H32" s="5"/>
      <c r="I32" s="5"/>
      <c r="J32" s="5"/>
      <c r="K32" s="5"/>
      <c r="L32" s="5"/>
      <c r="M32" s="5"/>
    </row>
    <row r="33" spans="1:13" ht="15" customHeight="1">
      <c r="A33" s="70" t="s">
        <v>185</v>
      </c>
      <c r="B33" s="71">
        <v>40</v>
      </c>
      <c r="C33" s="72">
        <v>164</v>
      </c>
      <c r="D33" s="243">
        <f t="shared" si="1"/>
        <v>0.3479589238733769</v>
      </c>
      <c r="F33" s="5"/>
      <c r="G33" s="5"/>
      <c r="H33" s="5"/>
      <c r="I33" s="5"/>
      <c r="J33" s="5"/>
      <c r="K33" s="5"/>
      <c r="L33" s="5"/>
      <c r="M33" s="5"/>
    </row>
    <row r="34" spans="1:13" ht="15" customHeight="1">
      <c r="A34" s="70" t="s">
        <v>118</v>
      </c>
      <c r="B34" s="71">
        <v>40</v>
      </c>
      <c r="C34" s="72">
        <v>160</v>
      </c>
      <c r="D34" s="243">
        <f t="shared" si="1"/>
        <v>0.339472120852075</v>
      </c>
      <c r="F34" s="5"/>
      <c r="G34" s="5"/>
      <c r="H34" s="5"/>
      <c r="I34" s="5"/>
      <c r="J34" s="5"/>
      <c r="K34" s="5"/>
      <c r="L34" s="5"/>
      <c r="M34" s="5"/>
    </row>
    <row r="35" spans="1:13" ht="15" customHeight="1">
      <c r="A35" s="70" t="s">
        <v>186</v>
      </c>
      <c r="B35" s="71">
        <v>40</v>
      </c>
      <c r="C35" s="72">
        <v>175</v>
      </c>
      <c r="D35" s="243">
        <f t="shared" si="1"/>
        <v>0.37129763218195705</v>
      </c>
      <c r="F35" s="5"/>
      <c r="G35" s="5"/>
      <c r="H35" s="5"/>
      <c r="I35" s="5"/>
      <c r="J35" s="5"/>
      <c r="K35" s="5"/>
      <c r="L35" s="5"/>
      <c r="M35" s="5"/>
    </row>
    <row r="36" spans="1:13" ht="15" customHeight="1" thickBot="1">
      <c r="A36" s="70" t="s">
        <v>256</v>
      </c>
      <c r="B36" s="71">
        <v>40</v>
      </c>
      <c r="C36" s="72">
        <v>171</v>
      </c>
      <c r="D36" s="243">
        <f t="shared" si="1"/>
        <v>0.3628108291606552</v>
      </c>
      <c r="F36" s="5"/>
      <c r="G36" s="5"/>
      <c r="H36" s="5"/>
      <c r="I36" s="5"/>
      <c r="J36" s="5"/>
      <c r="K36" s="5"/>
      <c r="L36" s="5"/>
      <c r="M36" s="5"/>
    </row>
    <row r="37" spans="1:13" ht="15" customHeight="1" thickBot="1">
      <c r="A37" s="329" t="s">
        <v>119</v>
      </c>
      <c r="B37" s="330"/>
      <c r="C37" s="330"/>
      <c r="D37" s="331"/>
      <c r="F37" s="5"/>
      <c r="G37" s="5"/>
      <c r="H37" s="5"/>
      <c r="I37" s="5"/>
      <c r="J37" s="5"/>
      <c r="K37" s="5"/>
      <c r="L37" s="5"/>
      <c r="M37" s="5"/>
    </row>
    <row r="38" spans="1:13" ht="15" customHeight="1">
      <c r="A38" s="68" t="s">
        <v>135</v>
      </c>
      <c r="B38" s="76" t="s">
        <v>137</v>
      </c>
      <c r="C38" s="245">
        <v>166</v>
      </c>
      <c r="D38" s="242">
        <f>C38/471.32</f>
        <v>0.35220232538402785</v>
      </c>
      <c r="F38" s="5"/>
      <c r="G38" s="5"/>
      <c r="H38" s="5"/>
      <c r="I38" s="5"/>
      <c r="J38" s="5"/>
      <c r="K38" s="5"/>
      <c r="L38" s="5"/>
      <c r="M38" s="5"/>
    </row>
    <row r="39" spans="1:13" ht="18" customHeight="1">
      <c r="A39" s="70" t="s">
        <v>136</v>
      </c>
      <c r="B39" s="77" t="s">
        <v>137</v>
      </c>
      <c r="C39" s="246">
        <v>149.5</v>
      </c>
      <c r="D39" s="243">
        <f aca="true" t="shared" si="2" ref="D39:D49">C39/471.32</f>
        <v>0.3171942629211576</v>
      </c>
      <c r="F39" s="5"/>
      <c r="G39" s="5"/>
      <c r="H39" s="5"/>
      <c r="I39" s="5"/>
      <c r="J39" s="5"/>
      <c r="K39" s="5"/>
      <c r="L39" s="5"/>
      <c r="M39" s="5"/>
    </row>
    <row r="40" spans="1:13" ht="12.75">
      <c r="A40" s="70" t="s">
        <v>139</v>
      </c>
      <c r="B40" s="77">
        <v>50</v>
      </c>
      <c r="C40" s="246">
        <v>161.5</v>
      </c>
      <c r="D40" s="243">
        <f t="shared" si="2"/>
        <v>0.3426546719850632</v>
      </c>
      <c r="F40" s="5"/>
      <c r="G40" s="5"/>
      <c r="H40" s="5"/>
      <c r="I40" s="5"/>
      <c r="J40" s="5"/>
      <c r="K40" s="5"/>
      <c r="L40" s="5"/>
      <c r="M40" s="5"/>
    </row>
    <row r="41" spans="1:13" ht="15" customHeight="1">
      <c r="A41" s="70" t="s">
        <v>120</v>
      </c>
      <c r="B41" s="77">
        <v>50</v>
      </c>
      <c r="C41" s="246">
        <v>145</v>
      </c>
      <c r="D41" s="243">
        <f t="shared" si="2"/>
        <v>0.30764660952219297</v>
      </c>
      <c r="F41" s="5"/>
      <c r="G41" s="5"/>
      <c r="H41" s="5"/>
      <c r="I41" s="5"/>
      <c r="J41" s="5"/>
      <c r="K41" s="5"/>
      <c r="L41" s="5"/>
      <c r="M41" s="5"/>
    </row>
    <row r="42" spans="1:13" ht="15" customHeight="1">
      <c r="A42" s="70" t="s">
        <v>121</v>
      </c>
      <c r="B42" s="77">
        <v>50</v>
      </c>
      <c r="C42" s="246">
        <v>147</v>
      </c>
      <c r="D42" s="243">
        <f t="shared" si="2"/>
        <v>0.3118900110328439</v>
      </c>
      <c r="F42" s="5"/>
      <c r="G42" s="5"/>
      <c r="H42" s="5"/>
      <c r="I42" s="5"/>
      <c r="J42" s="5"/>
      <c r="K42" s="5"/>
      <c r="L42" s="5"/>
      <c r="M42" s="5"/>
    </row>
    <row r="43" spans="1:13" ht="15" customHeight="1">
      <c r="A43" s="70" t="s">
        <v>122</v>
      </c>
      <c r="B43" s="77">
        <v>50</v>
      </c>
      <c r="C43" s="246">
        <v>145</v>
      </c>
      <c r="D43" s="243">
        <f t="shared" si="2"/>
        <v>0.30764660952219297</v>
      </c>
      <c r="F43" s="5"/>
      <c r="G43" s="5"/>
      <c r="H43" s="5"/>
      <c r="I43" s="5"/>
      <c r="J43" s="5"/>
      <c r="K43" s="5"/>
      <c r="L43" s="5"/>
      <c r="M43" s="5"/>
    </row>
    <row r="44" spans="1:13" ht="15" customHeight="1">
      <c r="A44" s="70" t="s">
        <v>123</v>
      </c>
      <c r="B44" s="77">
        <v>50</v>
      </c>
      <c r="C44" s="248">
        <v>141</v>
      </c>
      <c r="D44" s="243">
        <f t="shared" si="2"/>
        <v>0.29915980650089113</v>
      </c>
      <c r="F44" s="5"/>
      <c r="G44" s="5"/>
      <c r="H44" s="5"/>
      <c r="I44" s="5"/>
      <c r="J44" s="5"/>
      <c r="K44" s="5"/>
      <c r="L44" s="5"/>
      <c r="M44" s="5"/>
    </row>
    <row r="45" spans="1:13" ht="15" customHeight="1">
      <c r="A45" s="70" t="s">
        <v>124</v>
      </c>
      <c r="B45" s="77">
        <v>50</v>
      </c>
      <c r="C45" s="248">
        <v>140</v>
      </c>
      <c r="D45" s="243">
        <f t="shared" si="2"/>
        <v>0.29703810574556566</v>
      </c>
      <c r="F45" s="5"/>
      <c r="G45" s="5"/>
      <c r="H45" s="5"/>
      <c r="I45" s="5"/>
      <c r="J45" s="5"/>
      <c r="K45" s="5"/>
      <c r="L45" s="5"/>
      <c r="M45" s="5"/>
    </row>
    <row r="46" spans="1:13" ht="15" customHeight="1">
      <c r="A46" s="70" t="s">
        <v>125</v>
      </c>
      <c r="B46" s="77">
        <v>50</v>
      </c>
      <c r="C46" s="246">
        <v>132</v>
      </c>
      <c r="D46" s="243">
        <f t="shared" si="2"/>
        <v>0.2800644997029619</v>
      </c>
      <c r="F46" s="5"/>
      <c r="G46" s="5"/>
      <c r="H46" s="5"/>
      <c r="I46" s="5"/>
      <c r="J46" s="5"/>
      <c r="K46" s="5"/>
      <c r="L46" s="5"/>
      <c r="M46" s="5"/>
    </row>
    <row r="47" spans="1:13" ht="15" customHeight="1">
      <c r="A47" s="70" t="s">
        <v>126</v>
      </c>
      <c r="B47" s="77">
        <v>50</v>
      </c>
      <c r="C47" s="246">
        <v>237</v>
      </c>
      <c r="D47" s="243">
        <f t="shared" si="2"/>
        <v>0.5028430790121361</v>
      </c>
      <c r="F47" s="5"/>
      <c r="G47" s="5"/>
      <c r="H47" s="5"/>
      <c r="I47" s="5"/>
      <c r="J47" s="5"/>
      <c r="K47" s="5"/>
      <c r="L47" s="5"/>
      <c r="M47" s="5"/>
    </row>
    <row r="48" spans="1:13" ht="15" customHeight="1">
      <c r="A48" s="61" t="s">
        <v>138</v>
      </c>
      <c r="B48" s="77">
        <v>25</v>
      </c>
      <c r="C48" s="232">
        <v>1125</v>
      </c>
      <c r="D48" s="243">
        <f t="shared" si="2"/>
        <v>2.3869133497411523</v>
      </c>
      <c r="F48" s="2"/>
      <c r="G48" s="5"/>
      <c r="H48" s="5"/>
      <c r="I48" s="5"/>
      <c r="J48" s="5"/>
      <c r="K48" s="2"/>
      <c r="L48" s="5"/>
      <c r="M48" s="5"/>
    </row>
    <row r="49" spans="1:13" ht="15" customHeight="1" thickBot="1">
      <c r="A49" s="64" t="s">
        <v>140</v>
      </c>
      <c r="B49" s="79">
        <v>40</v>
      </c>
      <c r="C49" s="77">
        <v>367</v>
      </c>
      <c r="D49" s="244">
        <f t="shared" si="2"/>
        <v>0.7786641772044471</v>
      </c>
      <c r="F49" s="5"/>
      <c r="G49" s="5"/>
      <c r="H49" s="5"/>
      <c r="I49" s="5"/>
      <c r="J49" s="5"/>
      <c r="K49" s="5"/>
      <c r="L49" s="5"/>
      <c r="M49" s="5"/>
    </row>
    <row r="50" spans="1:13" ht="15" customHeight="1" thickBot="1">
      <c r="A50" s="80" t="s">
        <v>127</v>
      </c>
      <c r="B50" s="81"/>
      <c r="C50" s="239"/>
      <c r="D50" s="250"/>
      <c r="F50" s="5"/>
      <c r="G50" s="5"/>
      <c r="H50" s="5"/>
      <c r="I50" s="5"/>
      <c r="J50" s="5"/>
      <c r="K50" s="5"/>
      <c r="L50" s="5"/>
      <c r="M50" s="5"/>
    </row>
    <row r="51" spans="1:13" ht="15" customHeight="1">
      <c r="A51" s="82" t="s">
        <v>128</v>
      </c>
      <c r="B51" s="69">
        <v>40</v>
      </c>
      <c r="C51" s="246">
        <v>218</v>
      </c>
      <c r="D51" s="242">
        <v>0.46</v>
      </c>
      <c r="F51" s="5"/>
      <c r="G51" s="5"/>
      <c r="H51" s="5"/>
      <c r="I51" s="5"/>
      <c r="J51" s="5"/>
      <c r="K51" s="5"/>
      <c r="L51" s="5"/>
      <c r="M51" s="5"/>
    </row>
    <row r="52" spans="1:13" ht="15" customHeight="1">
      <c r="A52" s="83" t="s">
        <v>130</v>
      </c>
      <c r="B52" s="84">
        <v>40</v>
      </c>
      <c r="C52" s="247">
        <v>218</v>
      </c>
      <c r="D52" s="243">
        <v>0.46</v>
      </c>
      <c r="F52" s="5"/>
      <c r="G52" s="5"/>
      <c r="H52" s="5"/>
      <c r="I52" s="5"/>
      <c r="J52" s="5"/>
      <c r="K52" s="5"/>
      <c r="L52" s="5"/>
      <c r="M52" s="5"/>
    </row>
    <row r="53" spans="1:13" ht="15" customHeight="1">
      <c r="A53" s="85" t="s">
        <v>129</v>
      </c>
      <c r="B53" s="71">
        <v>40</v>
      </c>
      <c r="C53" s="246">
        <v>206</v>
      </c>
      <c r="D53" s="243">
        <v>0.437070355</v>
      </c>
      <c r="F53" s="5"/>
      <c r="G53" s="5"/>
      <c r="H53" s="5"/>
      <c r="I53" s="5"/>
      <c r="J53" s="5"/>
      <c r="K53" s="5"/>
      <c r="L53" s="5"/>
      <c r="M53" s="5"/>
    </row>
    <row r="54" spans="1:13" ht="15" customHeight="1">
      <c r="A54" s="85" t="s">
        <v>144</v>
      </c>
      <c r="B54" s="86"/>
      <c r="C54" s="77">
        <v>169</v>
      </c>
      <c r="D54" s="243">
        <v>0.358567427</v>
      </c>
      <c r="F54" s="5"/>
      <c r="G54" s="5"/>
      <c r="H54" s="5"/>
      <c r="I54" s="5"/>
      <c r="J54" s="5"/>
      <c r="K54" s="5"/>
      <c r="L54" s="5"/>
      <c r="M54" s="5"/>
    </row>
    <row r="55" spans="1:13" ht="15" customHeight="1">
      <c r="A55" s="85" t="s">
        <v>141</v>
      </c>
      <c r="B55" s="71">
        <v>40</v>
      </c>
      <c r="C55" s="246">
        <v>129</v>
      </c>
      <c r="D55" s="243">
        <v>0.273699397</v>
      </c>
      <c r="F55" s="5"/>
      <c r="G55" s="5"/>
      <c r="H55" s="5"/>
      <c r="I55" s="5"/>
      <c r="J55" s="5"/>
      <c r="K55" s="5"/>
      <c r="L55" s="5"/>
      <c r="M55" s="5"/>
    </row>
    <row r="56" spans="1:13" ht="15" customHeight="1">
      <c r="A56" s="87" t="s">
        <v>143</v>
      </c>
      <c r="B56" s="88">
        <v>50</v>
      </c>
      <c r="C56" s="248">
        <v>48</v>
      </c>
      <c r="D56" s="243">
        <v>0.101841636</v>
      </c>
      <c r="F56" s="5"/>
      <c r="G56" s="5"/>
      <c r="H56" s="5"/>
      <c r="I56" s="5"/>
      <c r="J56" s="5"/>
      <c r="K56" s="5"/>
      <c r="L56" s="5"/>
      <c r="M56" s="5"/>
    </row>
    <row r="57" spans="1:13" ht="15" customHeight="1">
      <c r="A57" s="87" t="s">
        <v>142</v>
      </c>
      <c r="B57" s="88">
        <v>50</v>
      </c>
      <c r="C57" s="248">
        <v>48</v>
      </c>
      <c r="D57" s="243">
        <v>0.101841636</v>
      </c>
      <c r="F57" s="5"/>
      <c r="G57" s="5"/>
      <c r="H57" s="5"/>
      <c r="I57" s="5"/>
      <c r="J57" s="5"/>
      <c r="K57" s="5"/>
      <c r="L57" s="5"/>
      <c r="M57" s="5"/>
    </row>
    <row r="58" spans="1:4" ht="15" customHeight="1" thickBot="1">
      <c r="A58" s="89" t="s">
        <v>145</v>
      </c>
      <c r="B58" s="73">
        <v>40</v>
      </c>
      <c r="C58" s="249">
        <v>281</v>
      </c>
      <c r="D58" s="244">
        <v>0.596197912</v>
      </c>
    </row>
    <row r="59" spans="1:3" ht="15" customHeight="1">
      <c r="A59" s="328" t="s">
        <v>49</v>
      </c>
      <c r="B59" s="328"/>
      <c r="C59" s="328"/>
    </row>
    <row r="60" ht="12.75">
      <c r="A60" s="56" t="s">
        <v>412</v>
      </c>
    </row>
  </sheetData>
  <sheetProtection/>
  <mergeCells count="8">
    <mergeCell ref="A59:C59"/>
    <mergeCell ref="A7:D7"/>
    <mergeCell ref="A26:D26"/>
    <mergeCell ref="A37:D37"/>
    <mergeCell ref="A1:D1"/>
    <mergeCell ref="A2:D2"/>
    <mergeCell ref="A3:D3"/>
    <mergeCell ref="A4:D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7" r:id="rId1"/>
  <headerFooter>
    <oddHeader>&amp;LODEPA</oddHead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74"/>
  <sheetViews>
    <sheetView view="pageBreakPreview" zoomScaleSheetLayoutView="100" zoomScalePageLayoutView="0" workbookViewId="0" topLeftCell="A1">
      <selection activeCell="A1" sqref="A1:E1"/>
    </sheetView>
  </sheetViews>
  <sheetFormatPr defaultColWidth="11.421875" defaultRowHeight="12.75"/>
  <cols>
    <col min="1" max="1" width="40.140625" style="56" customWidth="1"/>
    <col min="2" max="2" width="22.57421875" style="56" customWidth="1"/>
    <col min="3" max="3" width="20.57421875" style="56" bestFit="1" customWidth="1"/>
    <col min="4" max="4" width="20.00390625" style="227" customWidth="1"/>
    <col min="5" max="5" width="31.57421875" style="227" bestFit="1" customWidth="1"/>
  </cols>
  <sheetData>
    <row r="1" spans="1:5" ht="12.75">
      <c r="A1" s="326" t="s">
        <v>246</v>
      </c>
      <c r="B1" s="326"/>
      <c r="C1" s="326"/>
      <c r="D1" s="326"/>
      <c r="E1" s="326"/>
    </row>
    <row r="2" spans="1:5" ht="12.75">
      <c r="A2" s="298" t="s">
        <v>187</v>
      </c>
      <c r="B2" s="298"/>
      <c r="C2" s="298"/>
      <c r="D2" s="298"/>
      <c r="E2" s="298"/>
    </row>
    <row r="3" spans="1:5" ht="12.75">
      <c r="A3" s="299" t="s">
        <v>364</v>
      </c>
      <c r="B3" s="299"/>
      <c r="C3" s="299"/>
      <c r="D3" s="299"/>
      <c r="E3" s="299"/>
    </row>
    <row r="4" spans="1:5" ht="12.75">
      <c r="A4" s="339" t="s">
        <v>260</v>
      </c>
      <c r="B4" s="339"/>
      <c r="C4" s="339"/>
      <c r="D4" s="339"/>
      <c r="E4" s="339"/>
    </row>
    <row r="5" spans="1:5" ht="12.75">
      <c r="A5" s="212"/>
      <c r="B5" s="207"/>
      <c r="C5" s="207"/>
      <c r="D5" s="228"/>
      <c r="E5" s="228"/>
    </row>
    <row r="6" ht="13.5" thickBot="1">
      <c r="G6" s="187"/>
    </row>
    <row r="7" spans="1:9" ht="13.5" thickBot="1">
      <c r="A7" s="58" t="s">
        <v>85</v>
      </c>
      <c r="B7" s="234" t="s">
        <v>35</v>
      </c>
      <c r="C7" s="91" t="s">
        <v>366</v>
      </c>
      <c r="D7" s="230" t="s">
        <v>415</v>
      </c>
      <c r="E7" s="234" t="s">
        <v>365</v>
      </c>
      <c r="G7" s="25"/>
      <c r="H7" s="25"/>
      <c r="I7" s="25"/>
    </row>
    <row r="8" spans="1:9" ht="13.5" thickBot="1">
      <c r="A8" s="323" t="s">
        <v>87</v>
      </c>
      <c r="B8" s="324"/>
      <c r="C8" s="324"/>
      <c r="D8" s="324"/>
      <c r="E8" s="325"/>
      <c r="G8" s="25"/>
      <c r="H8" s="25"/>
      <c r="I8" s="25"/>
    </row>
    <row r="9" spans="1:5" ht="12.75">
      <c r="A9" s="92" t="s">
        <v>227</v>
      </c>
      <c r="B9" s="62" t="s">
        <v>193</v>
      </c>
      <c r="C9" s="233">
        <v>4400</v>
      </c>
      <c r="D9" s="231" t="s">
        <v>294</v>
      </c>
      <c r="E9" s="242">
        <v>9.34</v>
      </c>
    </row>
    <row r="10" spans="1:5" ht="12.75">
      <c r="A10" s="86" t="s">
        <v>416</v>
      </c>
      <c r="B10" s="62" t="s">
        <v>194</v>
      </c>
      <c r="C10" s="232">
        <v>90000</v>
      </c>
      <c r="D10" s="78" t="s">
        <v>295</v>
      </c>
      <c r="E10" s="243">
        <v>9.55</v>
      </c>
    </row>
    <row r="11" spans="1:5" ht="12.75">
      <c r="A11" s="86" t="s">
        <v>226</v>
      </c>
      <c r="B11" s="62" t="s">
        <v>194</v>
      </c>
      <c r="C11" s="232">
        <v>89600</v>
      </c>
      <c r="D11" s="78" t="s">
        <v>293</v>
      </c>
      <c r="E11" s="243">
        <v>10.24</v>
      </c>
    </row>
    <row r="12" spans="1:5" ht="12.75">
      <c r="A12" s="86" t="s">
        <v>201</v>
      </c>
      <c r="B12" s="62" t="s">
        <v>195</v>
      </c>
      <c r="C12" s="232">
        <v>15000</v>
      </c>
      <c r="D12" s="78" t="s">
        <v>296</v>
      </c>
      <c r="E12" s="243">
        <v>0.64</v>
      </c>
    </row>
    <row r="13" spans="1:5" ht="12.75">
      <c r="A13" s="86" t="s">
        <v>417</v>
      </c>
      <c r="B13" s="62" t="s">
        <v>193</v>
      </c>
      <c r="C13" s="232">
        <v>46250</v>
      </c>
      <c r="D13" s="78" t="s">
        <v>298</v>
      </c>
      <c r="E13" s="243">
        <v>3.93</v>
      </c>
    </row>
    <row r="14" spans="1:5" ht="12.75">
      <c r="A14" s="86" t="s">
        <v>418</v>
      </c>
      <c r="B14" s="62" t="s">
        <v>193</v>
      </c>
      <c r="C14" s="232">
        <v>45000</v>
      </c>
      <c r="D14" s="78" t="s">
        <v>299</v>
      </c>
      <c r="E14" s="243">
        <v>3.82</v>
      </c>
    </row>
    <row r="15" spans="1:5" ht="12.75">
      <c r="A15" s="86" t="s">
        <v>103</v>
      </c>
      <c r="B15" s="62" t="s">
        <v>188</v>
      </c>
      <c r="C15" s="232">
        <v>880</v>
      </c>
      <c r="D15" s="78" t="s">
        <v>300</v>
      </c>
      <c r="E15" s="243">
        <v>1.87</v>
      </c>
    </row>
    <row r="16" spans="1:6" ht="12.75">
      <c r="A16" s="86" t="s">
        <v>419</v>
      </c>
      <c r="B16" s="62" t="s">
        <v>196</v>
      </c>
      <c r="C16" s="232">
        <v>54480</v>
      </c>
      <c r="D16" s="78" t="s">
        <v>297</v>
      </c>
      <c r="E16" s="243">
        <v>5.09</v>
      </c>
      <c r="F16" s="185"/>
    </row>
    <row r="17" spans="1:5" ht="12.75">
      <c r="A17" s="86" t="s">
        <v>225</v>
      </c>
      <c r="B17" s="62" t="s">
        <v>197</v>
      </c>
      <c r="C17" s="232">
        <v>56550</v>
      </c>
      <c r="D17" s="78" t="s">
        <v>301</v>
      </c>
      <c r="E17" s="243">
        <v>8</v>
      </c>
    </row>
    <row r="18" spans="1:5" ht="12.75">
      <c r="A18" s="86" t="s">
        <v>104</v>
      </c>
      <c r="B18" s="62" t="s">
        <v>197</v>
      </c>
      <c r="C18" s="232">
        <v>56550</v>
      </c>
      <c r="D18" s="78" t="s">
        <v>301</v>
      </c>
      <c r="E18" s="243">
        <v>8</v>
      </c>
    </row>
    <row r="19" spans="1:5" ht="12.75">
      <c r="A19" s="86" t="s">
        <v>420</v>
      </c>
      <c r="B19" s="62" t="s">
        <v>188</v>
      </c>
      <c r="C19" s="236">
        <v>3750</v>
      </c>
      <c r="D19" s="78" t="s">
        <v>302</v>
      </c>
      <c r="E19" s="243">
        <v>8</v>
      </c>
    </row>
    <row r="20" spans="1:5" ht="12.75">
      <c r="A20" s="86" t="s">
        <v>421</v>
      </c>
      <c r="B20" s="62" t="s">
        <v>188</v>
      </c>
      <c r="C20" s="236">
        <v>2700</v>
      </c>
      <c r="D20" s="78" t="s">
        <v>303</v>
      </c>
      <c r="E20" s="243">
        <v>5.73</v>
      </c>
    </row>
    <row r="21" spans="1:5" ht="12.75">
      <c r="A21" s="86" t="s">
        <v>422</v>
      </c>
      <c r="B21" s="62" t="s">
        <v>188</v>
      </c>
      <c r="C21" s="236">
        <v>3300</v>
      </c>
      <c r="D21" s="78" t="s">
        <v>304</v>
      </c>
      <c r="E21" s="243">
        <v>7</v>
      </c>
    </row>
    <row r="22" spans="1:5" ht="12.75">
      <c r="A22" s="86" t="s">
        <v>88</v>
      </c>
      <c r="B22" s="62" t="s">
        <v>89</v>
      </c>
      <c r="C22" s="232">
        <v>88130</v>
      </c>
      <c r="D22" s="78" t="s">
        <v>305</v>
      </c>
      <c r="E22" s="243">
        <v>18.7</v>
      </c>
    </row>
    <row r="23" spans="1:5" ht="12.75">
      <c r="A23" s="86" t="s">
        <v>90</v>
      </c>
      <c r="B23" s="62" t="s">
        <v>89</v>
      </c>
      <c r="C23" s="232">
        <v>88130</v>
      </c>
      <c r="D23" s="78" t="s">
        <v>305</v>
      </c>
      <c r="E23" s="243">
        <v>18.7</v>
      </c>
    </row>
    <row r="24" spans="1:5" ht="12.75">
      <c r="A24" s="86" t="s">
        <v>423</v>
      </c>
      <c r="B24" s="62" t="s">
        <v>89</v>
      </c>
      <c r="C24" s="232">
        <v>88130</v>
      </c>
      <c r="D24" s="78" t="s">
        <v>305</v>
      </c>
      <c r="E24" s="243">
        <v>18.7</v>
      </c>
    </row>
    <row r="25" spans="1:5" ht="12.75">
      <c r="A25" s="86" t="s">
        <v>91</v>
      </c>
      <c r="B25" s="62" t="s">
        <v>89</v>
      </c>
      <c r="C25" s="232">
        <v>88130</v>
      </c>
      <c r="D25" s="78" t="s">
        <v>305</v>
      </c>
      <c r="E25" s="243">
        <v>18.7</v>
      </c>
    </row>
    <row r="26" spans="1:5" ht="12.75">
      <c r="A26" s="86" t="s">
        <v>92</v>
      </c>
      <c r="B26" s="62" t="s">
        <v>198</v>
      </c>
      <c r="C26" s="232">
        <v>19470</v>
      </c>
      <c r="D26" s="78" t="s">
        <v>306</v>
      </c>
      <c r="E26" s="243">
        <v>8.26</v>
      </c>
    </row>
    <row r="27" spans="1:5" ht="12.75">
      <c r="A27" s="86" t="s">
        <v>93</v>
      </c>
      <c r="B27" s="62" t="s">
        <v>89</v>
      </c>
      <c r="C27" s="232">
        <v>88130</v>
      </c>
      <c r="D27" s="78" t="s">
        <v>305</v>
      </c>
      <c r="E27" s="243">
        <v>18.7</v>
      </c>
    </row>
    <row r="28" spans="1:5" ht="12.75">
      <c r="A28" s="86" t="s">
        <v>94</v>
      </c>
      <c r="B28" s="62" t="s">
        <v>89</v>
      </c>
      <c r="C28" s="232">
        <v>88130</v>
      </c>
      <c r="D28" s="78" t="s">
        <v>305</v>
      </c>
      <c r="E28" s="243">
        <v>18.7</v>
      </c>
    </row>
    <row r="29" spans="1:5" ht="12.75">
      <c r="A29" s="86" t="s">
        <v>424</v>
      </c>
      <c r="B29" s="62" t="s">
        <v>89</v>
      </c>
      <c r="C29" s="232">
        <v>88130</v>
      </c>
      <c r="D29" s="78" t="s">
        <v>305</v>
      </c>
      <c r="E29" s="243">
        <v>18.7</v>
      </c>
    </row>
    <row r="30" spans="1:5" ht="12.75">
      <c r="A30" s="86" t="s">
        <v>95</v>
      </c>
      <c r="B30" s="62" t="s">
        <v>193</v>
      </c>
      <c r="C30" s="232">
        <v>26384</v>
      </c>
      <c r="D30" s="78" t="s">
        <v>307</v>
      </c>
      <c r="E30" s="243">
        <v>2.24</v>
      </c>
    </row>
    <row r="31" spans="1:5" ht="13.5" thickBot="1">
      <c r="A31" s="86" t="s">
        <v>202</v>
      </c>
      <c r="B31" s="62" t="s">
        <v>193</v>
      </c>
      <c r="C31" s="232">
        <v>27120</v>
      </c>
      <c r="D31" s="78" t="s">
        <v>308</v>
      </c>
      <c r="E31" s="244">
        <v>2.3</v>
      </c>
    </row>
    <row r="32" spans="1:5" ht="13.5" thickBot="1">
      <c r="A32" s="323" t="s">
        <v>96</v>
      </c>
      <c r="B32" s="324"/>
      <c r="C32" s="324"/>
      <c r="D32" s="324"/>
      <c r="E32" s="325"/>
    </row>
    <row r="33" spans="1:5" ht="12.75">
      <c r="A33" s="159" t="s">
        <v>203</v>
      </c>
      <c r="B33" s="157" t="s">
        <v>199</v>
      </c>
      <c r="C33" s="232">
        <v>9200</v>
      </c>
      <c r="D33" s="78" t="s">
        <v>314</v>
      </c>
      <c r="E33" s="242">
        <v>4.88</v>
      </c>
    </row>
    <row r="34" spans="1:5" ht="12.75">
      <c r="A34" s="159" t="s">
        <v>228</v>
      </c>
      <c r="B34" s="157" t="s">
        <v>192</v>
      </c>
      <c r="C34" s="232">
        <v>16600</v>
      </c>
      <c r="D34" s="78" t="s">
        <v>315</v>
      </c>
      <c r="E34" s="243">
        <v>19.77</v>
      </c>
    </row>
    <row r="35" spans="1:5" ht="12.75">
      <c r="A35" s="159" t="s">
        <v>425</v>
      </c>
      <c r="B35" s="157" t="s">
        <v>192</v>
      </c>
      <c r="C35" s="232">
        <v>18200</v>
      </c>
      <c r="D35" s="78" t="s">
        <v>316</v>
      </c>
      <c r="E35" s="243">
        <v>7.72</v>
      </c>
    </row>
    <row r="36" spans="1:5" ht="12.75">
      <c r="A36" s="159" t="s">
        <v>232</v>
      </c>
      <c r="B36" s="157" t="s">
        <v>191</v>
      </c>
      <c r="C36" s="232">
        <v>8800</v>
      </c>
      <c r="D36" s="78" t="s">
        <v>317</v>
      </c>
      <c r="E36" s="243">
        <v>7.47</v>
      </c>
    </row>
    <row r="37" spans="1:5" ht="12.75">
      <c r="A37" s="159" t="s">
        <v>97</v>
      </c>
      <c r="B37" s="157" t="s">
        <v>191</v>
      </c>
      <c r="C37" s="232">
        <v>8800</v>
      </c>
      <c r="D37" s="78" t="s">
        <v>317</v>
      </c>
      <c r="E37" s="243">
        <v>7.47</v>
      </c>
    </row>
    <row r="38" spans="1:5" ht="12.75">
      <c r="A38" s="159" t="s">
        <v>231</v>
      </c>
      <c r="B38" s="157" t="s">
        <v>191</v>
      </c>
      <c r="C38" s="232">
        <v>23500</v>
      </c>
      <c r="D38" s="78" t="s">
        <v>318</v>
      </c>
      <c r="E38" s="243">
        <v>19.94</v>
      </c>
    </row>
    <row r="39" spans="1:5" ht="12.75">
      <c r="A39" s="159" t="s">
        <v>221</v>
      </c>
      <c r="B39" s="157" t="s">
        <v>192</v>
      </c>
      <c r="C39" s="232">
        <v>15100</v>
      </c>
      <c r="D39" s="78" t="s">
        <v>319</v>
      </c>
      <c r="E39" s="243">
        <v>6.41</v>
      </c>
    </row>
    <row r="40" spans="1:9" ht="12.75">
      <c r="A40" s="159" t="s">
        <v>222</v>
      </c>
      <c r="B40" s="157" t="s">
        <v>192</v>
      </c>
      <c r="C40" s="232">
        <v>15200</v>
      </c>
      <c r="D40" s="78" t="s">
        <v>320</v>
      </c>
      <c r="E40" s="243">
        <v>6.45</v>
      </c>
      <c r="F40" s="161"/>
      <c r="G40" s="161"/>
      <c r="H40" s="161"/>
      <c r="I40" s="161"/>
    </row>
    <row r="41" spans="1:5" ht="12.75">
      <c r="A41" s="159" t="s">
        <v>204</v>
      </c>
      <c r="B41" s="157" t="s">
        <v>99</v>
      </c>
      <c r="C41" s="232">
        <v>31000</v>
      </c>
      <c r="D41" s="78" t="s">
        <v>309</v>
      </c>
      <c r="E41" s="243">
        <v>2.63</v>
      </c>
    </row>
    <row r="42" spans="1:5" ht="12.75">
      <c r="A42" s="159" t="s">
        <v>426</v>
      </c>
      <c r="B42" s="157" t="s">
        <v>100</v>
      </c>
      <c r="C42" s="232">
        <v>13500</v>
      </c>
      <c r="D42" s="78" t="s">
        <v>310</v>
      </c>
      <c r="E42" s="243">
        <v>2.86</v>
      </c>
    </row>
    <row r="43" spans="1:5" ht="12.75">
      <c r="A43" s="159" t="s">
        <v>205</v>
      </c>
      <c r="B43" s="157" t="s">
        <v>189</v>
      </c>
      <c r="C43" s="232">
        <v>49000</v>
      </c>
      <c r="D43" s="78" t="s">
        <v>321</v>
      </c>
      <c r="E43" s="243">
        <v>103.96</v>
      </c>
    </row>
    <row r="44" spans="1:5" ht="12.75">
      <c r="A44" s="159" t="s">
        <v>230</v>
      </c>
      <c r="B44" s="157" t="s">
        <v>188</v>
      </c>
      <c r="C44" s="232">
        <v>2200</v>
      </c>
      <c r="D44" s="78" t="s">
        <v>311</v>
      </c>
      <c r="E44" s="243">
        <v>4.67</v>
      </c>
    </row>
    <row r="45" spans="1:5" ht="12.75">
      <c r="A45" s="159" t="s">
        <v>206</v>
      </c>
      <c r="B45" s="62" t="s">
        <v>198</v>
      </c>
      <c r="C45" s="232">
        <v>17000</v>
      </c>
      <c r="D45" s="78" t="s">
        <v>312</v>
      </c>
      <c r="E45" s="243">
        <v>7.21</v>
      </c>
    </row>
    <row r="46" spans="1:5" ht="12.75">
      <c r="A46" s="159" t="s">
        <v>98</v>
      </c>
      <c r="B46" s="62" t="s">
        <v>193</v>
      </c>
      <c r="C46" s="232">
        <v>50000</v>
      </c>
      <c r="D46" s="78" t="s">
        <v>313</v>
      </c>
      <c r="E46" s="243">
        <v>4.24</v>
      </c>
    </row>
    <row r="47" spans="1:5" ht="12.75">
      <c r="A47" s="159" t="s">
        <v>207</v>
      </c>
      <c r="B47" s="157" t="s">
        <v>189</v>
      </c>
      <c r="C47" s="236">
        <v>26000</v>
      </c>
      <c r="D47" s="78" t="s">
        <v>322</v>
      </c>
      <c r="E47" s="243">
        <v>55.16</v>
      </c>
    </row>
    <row r="48" spans="1:5" ht="12.75">
      <c r="A48" s="159" t="s">
        <v>208</v>
      </c>
      <c r="B48" s="157" t="s">
        <v>189</v>
      </c>
      <c r="C48" s="236">
        <v>24000</v>
      </c>
      <c r="D48" s="78" t="s">
        <v>323</v>
      </c>
      <c r="E48" s="243">
        <v>50.92</v>
      </c>
    </row>
    <row r="49" spans="1:5" ht="12.75">
      <c r="A49" s="159" t="s">
        <v>209</v>
      </c>
      <c r="B49" s="157" t="s">
        <v>189</v>
      </c>
      <c r="C49" s="236">
        <v>24000</v>
      </c>
      <c r="D49" s="78" t="s">
        <v>323</v>
      </c>
      <c r="E49" s="243">
        <v>50.92</v>
      </c>
    </row>
    <row r="50" spans="1:5" ht="12.75">
      <c r="A50" s="159" t="s">
        <v>427</v>
      </c>
      <c r="B50" s="157" t="s">
        <v>192</v>
      </c>
      <c r="C50" s="232">
        <v>24400</v>
      </c>
      <c r="D50" s="78" t="s">
        <v>325</v>
      </c>
      <c r="E50" s="243">
        <v>10.35</v>
      </c>
    </row>
    <row r="51" spans="1:5" ht="12.75">
      <c r="A51" s="159" t="s">
        <v>210</v>
      </c>
      <c r="B51" s="157" t="s">
        <v>189</v>
      </c>
      <c r="C51" s="236">
        <v>29800</v>
      </c>
      <c r="D51" s="78" t="s">
        <v>324</v>
      </c>
      <c r="E51" s="243">
        <v>63.23</v>
      </c>
    </row>
    <row r="52" spans="1:5" ht="12.75">
      <c r="A52" s="159" t="s">
        <v>229</v>
      </c>
      <c r="B52" s="157" t="s">
        <v>192</v>
      </c>
      <c r="C52" s="232">
        <v>8200</v>
      </c>
      <c r="D52" s="78" t="s">
        <v>326</v>
      </c>
      <c r="E52" s="243">
        <v>3.48</v>
      </c>
    </row>
    <row r="53" spans="1:5" ht="13.5" thickBot="1">
      <c r="A53" s="159" t="s">
        <v>211</v>
      </c>
      <c r="B53" s="157" t="s">
        <v>192</v>
      </c>
      <c r="C53" s="232">
        <v>27300</v>
      </c>
      <c r="D53" s="78" t="s">
        <v>327</v>
      </c>
      <c r="E53" s="244">
        <v>11.58</v>
      </c>
    </row>
    <row r="54" spans="1:5" ht="13.5" thickBot="1">
      <c r="A54" s="336" t="s">
        <v>102</v>
      </c>
      <c r="B54" s="337"/>
      <c r="C54" s="337"/>
      <c r="D54" s="337"/>
      <c r="E54" s="338"/>
    </row>
    <row r="55" spans="1:5" ht="12.75">
      <c r="A55" s="94" t="s">
        <v>212</v>
      </c>
      <c r="B55" s="157" t="s">
        <v>192</v>
      </c>
      <c r="C55" s="78">
        <v>20200</v>
      </c>
      <c r="D55" s="78" t="s">
        <v>328</v>
      </c>
      <c r="E55" s="242">
        <v>8.57</v>
      </c>
    </row>
    <row r="56" spans="1:5" ht="12.75">
      <c r="A56" s="94" t="s">
        <v>233</v>
      </c>
      <c r="B56" s="157" t="s">
        <v>192</v>
      </c>
      <c r="C56" s="78">
        <v>19600</v>
      </c>
      <c r="D56" s="78" t="s">
        <v>329</v>
      </c>
      <c r="E56" s="243">
        <v>8.32</v>
      </c>
    </row>
    <row r="57" spans="1:5" ht="12.75">
      <c r="A57" s="94" t="s">
        <v>213</v>
      </c>
      <c r="B57" s="157" t="s">
        <v>192</v>
      </c>
      <c r="C57" s="78">
        <v>19600</v>
      </c>
      <c r="D57" s="78" t="s">
        <v>329</v>
      </c>
      <c r="E57" s="243">
        <v>8.32</v>
      </c>
    </row>
    <row r="58" spans="1:5" ht="12.75">
      <c r="A58" s="94" t="s">
        <v>214</v>
      </c>
      <c r="B58" s="157" t="s">
        <v>191</v>
      </c>
      <c r="C58" s="78">
        <v>18800</v>
      </c>
      <c r="D58" s="78" t="s">
        <v>330</v>
      </c>
      <c r="E58" s="243">
        <v>15.96</v>
      </c>
    </row>
    <row r="59" spans="1:5" ht="12.75">
      <c r="A59" s="94" t="s">
        <v>428</v>
      </c>
      <c r="B59" s="157" t="s">
        <v>192</v>
      </c>
      <c r="C59" s="78">
        <v>12100</v>
      </c>
      <c r="D59" s="78" t="s">
        <v>331</v>
      </c>
      <c r="E59" s="243">
        <v>5.13</v>
      </c>
    </row>
    <row r="60" spans="1:5" ht="12.75">
      <c r="A60" s="94" t="s">
        <v>429</v>
      </c>
      <c r="B60" s="157" t="s">
        <v>192</v>
      </c>
      <c r="C60" s="78">
        <v>11800</v>
      </c>
      <c r="D60" s="78" t="s">
        <v>332</v>
      </c>
      <c r="E60" s="243">
        <v>5.01</v>
      </c>
    </row>
    <row r="61" spans="1:5" ht="12.75">
      <c r="A61" s="94" t="s">
        <v>430</v>
      </c>
      <c r="B61" s="157" t="s">
        <v>192</v>
      </c>
      <c r="C61" s="78">
        <v>19200</v>
      </c>
      <c r="D61" s="78" t="s">
        <v>333</v>
      </c>
      <c r="E61" s="243">
        <v>8.15</v>
      </c>
    </row>
    <row r="62" spans="1:5" ht="12.75">
      <c r="A62" s="94" t="s">
        <v>431</v>
      </c>
      <c r="B62" s="157" t="s">
        <v>191</v>
      </c>
      <c r="C62" s="78">
        <v>14800</v>
      </c>
      <c r="D62" s="78" t="s">
        <v>334</v>
      </c>
      <c r="E62" s="243">
        <v>12.6</v>
      </c>
    </row>
    <row r="63" spans="1:10" ht="12.75">
      <c r="A63" s="94" t="s">
        <v>432</v>
      </c>
      <c r="B63" s="157" t="s">
        <v>200</v>
      </c>
      <c r="C63" s="78">
        <v>70000</v>
      </c>
      <c r="D63" s="78" t="s">
        <v>335</v>
      </c>
      <c r="E63" s="243">
        <v>297.04</v>
      </c>
      <c r="F63" s="161"/>
      <c r="G63" s="161"/>
      <c r="H63" s="161"/>
      <c r="I63" s="161"/>
      <c r="J63" s="161"/>
    </row>
    <row r="64" spans="1:5" ht="12.75">
      <c r="A64" s="94" t="s">
        <v>433</v>
      </c>
      <c r="B64" s="157" t="s">
        <v>100</v>
      </c>
      <c r="C64" s="78">
        <v>42000</v>
      </c>
      <c r="D64" s="78" t="s">
        <v>336</v>
      </c>
      <c r="E64" s="243">
        <v>8.91</v>
      </c>
    </row>
    <row r="65" spans="1:5" ht="12.75">
      <c r="A65" s="94" t="s">
        <v>215</v>
      </c>
      <c r="B65" s="157" t="s">
        <v>192</v>
      </c>
      <c r="C65" s="78">
        <v>18300</v>
      </c>
      <c r="D65" s="78" t="s">
        <v>337</v>
      </c>
      <c r="E65" s="243">
        <v>7.77</v>
      </c>
    </row>
    <row r="66" spans="1:5" ht="12.75">
      <c r="A66" s="94" t="s">
        <v>216</v>
      </c>
      <c r="B66" s="157" t="s">
        <v>192</v>
      </c>
      <c r="C66" s="78">
        <v>18720</v>
      </c>
      <c r="D66" s="78" t="s">
        <v>338</v>
      </c>
      <c r="E66" s="243">
        <v>7.94</v>
      </c>
    </row>
    <row r="67" spans="1:5" ht="12.75">
      <c r="A67" s="94" t="s">
        <v>234</v>
      </c>
      <c r="B67" s="157" t="s">
        <v>190</v>
      </c>
      <c r="C67" s="78">
        <v>24000</v>
      </c>
      <c r="D67" s="78" t="s">
        <v>339</v>
      </c>
      <c r="E67" s="243">
        <v>50.92</v>
      </c>
    </row>
    <row r="68" spans="1:5" ht="12.75">
      <c r="A68" s="94" t="s">
        <v>235</v>
      </c>
      <c r="B68" s="157" t="s">
        <v>190</v>
      </c>
      <c r="C68" s="78">
        <v>26000</v>
      </c>
      <c r="D68" s="78" t="s">
        <v>340</v>
      </c>
      <c r="E68" s="243">
        <v>55.16</v>
      </c>
    </row>
    <row r="69" spans="1:5" ht="13.5" thickBot="1">
      <c r="A69" s="94" t="s">
        <v>223</v>
      </c>
      <c r="B69" s="157" t="s">
        <v>189</v>
      </c>
      <c r="C69" s="78">
        <v>9900</v>
      </c>
      <c r="D69" s="78" t="s">
        <v>341</v>
      </c>
      <c r="E69" s="244">
        <v>55.16</v>
      </c>
    </row>
    <row r="70" spans="1:5" ht="13.5" thickBot="1">
      <c r="A70" s="336" t="s">
        <v>105</v>
      </c>
      <c r="B70" s="337"/>
      <c r="C70" s="337"/>
      <c r="D70" s="337"/>
      <c r="E70" s="338"/>
    </row>
    <row r="71" spans="1:5" ht="12.75">
      <c r="A71" s="159" t="s">
        <v>236</v>
      </c>
      <c r="B71" s="157" t="s">
        <v>188</v>
      </c>
      <c r="C71" s="98">
        <v>1660</v>
      </c>
      <c r="D71" s="78" t="s">
        <v>342</v>
      </c>
      <c r="E71" s="242">
        <v>3.52</v>
      </c>
    </row>
    <row r="72" spans="1:5" ht="13.5" thickBot="1">
      <c r="A72" s="160" t="s">
        <v>237</v>
      </c>
      <c r="B72" s="158" t="s">
        <v>188</v>
      </c>
      <c r="C72" s="101">
        <v>3600</v>
      </c>
      <c r="D72" s="100" t="s">
        <v>343</v>
      </c>
      <c r="E72" s="244">
        <v>7.64</v>
      </c>
    </row>
    <row r="73" spans="1:5" ht="12.75">
      <c r="A73" s="328" t="s">
        <v>49</v>
      </c>
      <c r="B73" s="335"/>
      <c r="C73" s="328"/>
      <c r="D73" s="229"/>
      <c r="E73" s="229"/>
    </row>
    <row r="74" ht="12.75">
      <c r="A74" s="56" t="s">
        <v>412</v>
      </c>
    </row>
  </sheetData>
  <sheetProtection/>
  <mergeCells count="9">
    <mergeCell ref="A73:C73"/>
    <mergeCell ref="A8:E8"/>
    <mergeCell ref="A32:E32"/>
    <mergeCell ref="A54:E54"/>
    <mergeCell ref="A70:E70"/>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65" r:id="rId1"/>
  <headerFooter>
    <oddHeader>&amp;LODEPA</oddHead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39"/>
  <sheetViews>
    <sheetView view="pageBreakPreview" zoomScaleSheetLayoutView="100" workbookViewId="0" topLeftCell="A1">
      <selection activeCell="A1" sqref="A1:E1"/>
    </sheetView>
  </sheetViews>
  <sheetFormatPr defaultColWidth="11.421875" defaultRowHeight="12.75"/>
  <cols>
    <col min="1" max="1" width="19.140625" style="0" customWidth="1"/>
    <col min="2" max="2" width="19.57421875" style="0" customWidth="1"/>
    <col min="3" max="3" width="16.140625" style="0" customWidth="1"/>
    <col min="4" max="4" width="18.421875" style="0" customWidth="1"/>
    <col min="5" max="5" width="27.00390625" style="0" bestFit="1" customWidth="1"/>
  </cols>
  <sheetData>
    <row r="1" spans="1:5" ht="12.75">
      <c r="A1" s="326" t="s">
        <v>247</v>
      </c>
      <c r="B1" s="326"/>
      <c r="C1" s="326"/>
      <c r="D1" s="326"/>
      <c r="E1" s="326"/>
    </row>
    <row r="2" spans="1:5" ht="12.75">
      <c r="A2" s="298" t="s">
        <v>261</v>
      </c>
      <c r="B2" s="298"/>
      <c r="C2" s="298"/>
      <c r="D2" s="298"/>
      <c r="E2" s="298"/>
    </row>
    <row r="3" spans="1:5" ht="12.75" customHeight="1">
      <c r="A3" s="299" t="s">
        <v>363</v>
      </c>
      <c r="B3" s="299"/>
      <c r="C3" s="299"/>
      <c r="D3" s="299"/>
      <c r="E3" s="299"/>
    </row>
    <row r="4" spans="1:5" ht="12.75">
      <c r="A4" s="340" t="s">
        <v>260</v>
      </c>
      <c r="B4" s="340"/>
      <c r="C4" s="340"/>
      <c r="D4" s="340"/>
      <c r="E4" s="340"/>
    </row>
    <row r="5" ht="13.5" thickBot="1"/>
    <row r="6" spans="1:5" ht="21.75" customHeight="1" thickBot="1">
      <c r="A6" s="290" t="s">
        <v>262</v>
      </c>
      <c r="B6" s="273" t="s">
        <v>263</v>
      </c>
      <c r="C6" s="274" t="s">
        <v>264</v>
      </c>
      <c r="D6" s="291" t="s">
        <v>265</v>
      </c>
      <c r="E6" s="292" t="s">
        <v>362</v>
      </c>
    </row>
    <row r="7" spans="1:5" ht="12.75">
      <c r="A7" s="202" t="s">
        <v>266</v>
      </c>
      <c r="B7" s="222" t="s">
        <v>267</v>
      </c>
      <c r="C7" s="255">
        <v>14459</v>
      </c>
      <c r="D7" s="256">
        <v>289.17</v>
      </c>
      <c r="E7" s="251">
        <f>D7/471.32</f>
        <v>0.6135322074174658</v>
      </c>
    </row>
    <row r="8" spans="1:5" ht="12.75">
      <c r="A8" s="217" t="s">
        <v>440</v>
      </c>
      <c r="B8" s="226" t="s">
        <v>437</v>
      </c>
      <c r="C8" s="257">
        <v>14459</v>
      </c>
      <c r="D8" s="258">
        <v>289.17</v>
      </c>
      <c r="E8" s="252">
        <f aca="true" t="shared" si="0" ref="E8:E26">D8/471.32</f>
        <v>0.6135322074174658</v>
      </c>
    </row>
    <row r="9" spans="1:5" ht="12.75">
      <c r="A9" s="204" t="s">
        <v>268</v>
      </c>
      <c r="B9" s="219" t="s">
        <v>269</v>
      </c>
      <c r="C9" s="235">
        <v>13365</v>
      </c>
      <c r="D9" s="259">
        <v>267.3</v>
      </c>
      <c r="E9" s="253">
        <f t="shared" si="0"/>
        <v>0.5671306118984979</v>
      </c>
    </row>
    <row r="10" spans="1:5" ht="12.75">
      <c r="A10" s="205" t="s">
        <v>440</v>
      </c>
      <c r="B10" s="219" t="s">
        <v>270</v>
      </c>
      <c r="C10" s="235">
        <v>12758</v>
      </c>
      <c r="D10" s="259">
        <v>255.15</v>
      </c>
      <c r="E10" s="251">
        <f t="shared" si="0"/>
        <v>0.5413519477212934</v>
      </c>
    </row>
    <row r="11" spans="1:5" ht="12.75">
      <c r="A11" s="214"/>
      <c r="B11" s="219" t="s">
        <v>271</v>
      </c>
      <c r="C11" s="235">
        <v>11482</v>
      </c>
      <c r="D11" s="259">
        <v>229.63</v>
      </c>
      <c r="E11" s="251">
        <f t="shared" si="0"/>
        <v>0.4872061444453874</v>
      </c>
    </row>
    <row r="12" spans="1:5" ht="12.75">
      <c r="A12" s="214"/>
      <c r="B12" s="219" t="s">
        <v>272</v>
      </c>
      <c r="C12" s="235">
        <v>11482</v>
      </c>
      <c r="D12" s="259">
        <v>229.63</v>
      </c>
      <c r="E12" s="251">
        <f t="shared" si="0"/>
        <v>0.4872061444453874</v>
      </c>
    </row>
    <row r="13" spans="1:5" ht="12.75">
      <c r="A13" s="214"/>
      <c r="B13" s="219" t="s">
        <v>273</v>
      </c>
      <c r="C13" s="235">
        <v>12758</v>
      </c>
      <c r="D13" s="259">
        <v>255.15</v>
      </c>
      <c r="E13" s="251">
        <f t="shared" si="0"/>
        <v>0.5413519477212934</v>
      </c>
    </row>
    <row r="14" spans="1:5" ht="12.75">
      <c r="A14" s="214"/>
      <c r="B14" s="219" t="s">
        <v>274</v>
      </c>
      <c r="C14" s="235">
        <v>12758</v>
      </c>
      <c r="D14" s="259">
        <v>255.15</v>
      </c>
      <c r="E14" s="251">
        <f t="shared" si="0"/>
        <v>0.5413519477212934</v>
      </c>
    </row>
    <row r="15" spans="1:5" ht="12.75">
      <c r="A15" s="214"/>
      <c r="B15" s="219" t="s">
        <v>275</v>
      </c>
      <c r="C15" s="235">
        <v>12758</v>
      </c>
      <c r="D15" s="259">
        <v>255.15</v>
      </c>
      <c r="E15" s="251">
        <f t="shared" si="0"/>
        <v>0.5413519477212934</v>
      </c>
    </row>
    <row r="16" spans="1:5" ht="12.75">
      <c r="A16" s="214"/>
      <c r="B16" s="219" t="s">
        <v>276</v>
      </c>
      <c r="C16" s="235">
        <v>12758</v>
      </c>
      <c r="D16" s="259">
        <v>255.15</v>
      </c>
      <c r="E16" s="251">
        <f t="shared" si="0"/>
        <v>0.5413519477212934</v>
      </c>
    </row>
    <row r="17" spans="1:5" ht="12.75">
      <c r="A17" s="214"/>
      <c r="B17" s="219" t="s">
        <v>438</v>
      </c>
      <c r="C17" s="235">
        <v>12150</v>
      </c>
      <c r="D17" s="259">
        <v>243</v>
      </c>
      <c r="E17" s="251">
        <f t="shared" si="0"/>
        <v>0.5155732835440889</v>
      </c>
    </row>
    <row r="18" spans="1:5" ht="12.75">
      <c r="A18" s="214"/>
      <c r="B18" s="219" t="s">
        <v>277</v>
      </c>
      <c r="C18" s="235">
        <v>12758</v>
      </c>
      <c r="D18" s="259">
        <v>255.15</v>
      </c>
      <c r="E18" s="251">
        <f t="shared" si="0"/>
        <v>0.5413519477212934</v>
      </c>
    </row>
    <row r="19" spans="1:5" ht="12.75">
      <c r="A19" s="215"/>
      <c r="B19" s="220" t="s">
        <v>278</v>
      </c>
      <c r="C19" s="257">
        <v>15309</v>
      </c>
      <c r="D19" s="258">
        <v>306.18</v>
      </c>
      <c r="E19" s="252">
        <f t="shared" si="0"/>
        <v>0.6496223372655521</v>
      </c>
    </row>
    <row r="20" spans="1:5" ht="12.75">
      <c r="A20" s="216" t="s">
        <v>279</v>
      </c>
      <c r="B20" s="221" t="s">
        <v>280</v>
      </c>
      <c r="C20" s="260">
        <v>8505</v>
      </c>
      <c r="D20" s="261">
        <v>170.1</v>
      </c>
      <c r="E20" s="253">
        <f t="shared" si="0"/>
        <v>0.3609012984808623</v>
      </c>
    </row>
    <row r="21" spans="1:5" ht="12.75">
      <c r="A21" s="205" t="s">
        <v>440</v>
      </c>
      <c r="B21" s="219" t="s">
        <v>434</v>
      </c>
      <c r="C21" s="235">
        <v>8100</v>
      </c>
      <c r="D21" s="259">
        <v>162</v>
      </c>
      <c r="E21" s="251">
        <f t="shared" si="0"/>
        <v>0.34371552236272596</v>
      </c>
    </row>
    <row r="22" spans="1:5" ht="12.75">
      <c r="A22" s="214"/>
      <c r="B22" s="219" t="s">
        <v>281</v>
      </c>
      <c r="C22" s="235">
        <v>8100</v>
      </c>
      <c r="D22" s="259">
        <v>162</v>
      </c>
      <c r="E22" s="251">
        <f t="shared" si="0"/>
        <v>0.34371552236272596</v>
      </c>
    </row>
    <row r="23" spans="1:5" ht="12.75">
      <c r="A23" s="215"/>
      <c r="B23" s="220" t="s">
        <v>435</v>
      </c>
      <c r="C23" s="257">
        <v>8100</v>
      </c>
      <c r="D23" s="258">
        <v>162</v>
      </c>
      <c r="E23" s="252">
        <f t="shared" si="0"/>
        <v>0.34371552236272596</v>
      </c>
    </row>
    <row r="24" spans="1:5" ht="12.75">
      <c r="A24" s="216" t="s">
        <v>282</v>
      </c>
      <c r="B24" s="221" t="s">
        <v>283</v>
      </c>
      <c r="C24" s="260">
        <v>12150</v>
      </c>
      <c r="D24" s="261">
        <v>243</v>
      </c>
      <c r="E24" s="253">
        <f t="shared" si="0"/>
        <v>0.5155732835440889</v>
      </c>
    </row>
    <row r="25" spans="1:5" ht="12.75">
      <c r="A25" s="217" t="s">
        <v>440</v>
      </c>
      <c r="B25" s="220" t="s">
        <v>436</v>
      </c>
      <c r="C25" s="257">
        <v>14580</v>
      </c>
      <c r="D25" s="258">
        <v>291.6</v>
      </c>
      <c r="E25" s="252">
        <f t="shared" si="0"/>
        <v>0.6186879402529067</v>
      </c>
    </row>
    <row r="26" spans="1:5" ht="12.75">
      <c r="A26" s="218" t="s">
        <v>284</v>
      </c>
      <c r="B26" s="349" t="s">
        <v>285</v>
      </c>
      <c r="C26" s="351">
        <v>12758</v>
      </c>
      <c r="D26" s="353">
        <v>255.15</v>
      </c>
      <c r="E26" s="347">
        <f t="shared" si="0"/>
        <v>0.5413519477212934</v>
      </c>
    </row>
    <row r="27" spans="1:5" ht="13.5" thickBot="1">
      <c r="A27" s="203" t="s">
        <v>440</v>
      </c>
      <c r="B27" s="350"/>
      <c r="C27" s="352"/>
      <c r="D27" s="354"/>
      <c r="E27" s="348"/>
    </row>
    <row r="28" spans="1:5" ht="12.75">
      <c r="A28" s="341" t="s">
        <v>262</v>
      </c>
      <c r="B28" s="341" t="s">
        <v>263</v>
      </c>
      <c r="C28" s="343" t="s">
        <v>264</v>
      </c>
      <c r="D28" s="343" t="s">
        <v>287</v>
      </c>
      <c r="E28" s="345" t="s">
        <v>362</v>
      </c>
    </row>
    <row r="29" spans="1:5" ht="13.5" thickBot="1">
      <c r="A29" s="342"/>
      <c r="B29" s="342"/>
      <c r="C29" s="344"/>
      <c r="D29" s="344"/>
      <c r="E29" s="346"/>
    </row>
    <row r="30" spans="1:5" ht="12.75">
      <c r="A30" s="213" t="s">
        <v>288</v>
      </c>
      <c r="B30" s="224" t="s">
        <v>289</v>
      </c>
      <c r="C30" s="286">
        <v>15390</v>
      </c>
      <c r="D30" s="262">
        <v>307.8</v>
      </c>
      <c r="E30" s="263">
        <f>D30/471.32</f>
        <v>0.6530594924891794</v>
      </c>
    </row>
    <row r="31" spans="1:5" ht="12.75">
      <c r="A31" s="205" t="s">
        <v>441</v>
      </c>
      <c r="B31" s="219" t="s">
        <v>290</v>
      </c>
      <c r="C31" s="287">
        <v>15390</v>
      </c>
      <c r="D31" s="264">
        <v>307.8</v>
      </c>
      <c r="E31" s="263">
        <f aca="true" t="shared" si="1" ref="E31:E37">D31/471.32</f>
        <v>0.6530594924891794</v>
      </c>
    </row>
    <row r="32" spans="1:5" ht="12.75">
      <c r="A32" s="214"/>
      <c r="B32" s="219" t="s">
        <v>439</v>
      </c>
      <c r="C32" s="287">
        <v>15390</v>
      </c>
      <c r="D32" s="264">
        <v>307.8</v>
      </c>
      <c r="E32" s="263">
        <f t="shared" si="1"/>
        <v>0.6530594924891794</v>
      </c>
    </row>
    <row r="33" spans="1:5" ht="12.75">
      <c r="A33" s="215"/>
      <c r="B33" s="220" t="s">
        <v>291</v>
      </c>
      <c r="C33" s="288">
        <v>15390</v>
      </c>
      <c r="D33" s="265">
        <v>307.8</v>
      </c>
      <c r="E33" s="266">
        <f t="shared" si="1"/>
        <v>0.6530594924891794</v>
      </c>
    </row>
    <row r="34" spans="1:5" ht="12.75">
      <c r="A34" s="204" t="s">
        <v>288</v>
      </c>
      <c r="B34" s="219" t="s">
        <v>289</v>
      </c>
      <c r="C34" s="287">
        <v>13365</v>
      </c>
      <c r="D34" s="264">
        <v>267.3</v>
      </c>
      <c r="E34" s="267">
        <f t="shared" si="1"/>
        <v>0.5671306118984979</v>
      </c>
    </row>
    <row r="35" spans="1:5" ht="12.75">
      <c r="A35" s="204" t="s">
        <v>442</v>
      </c>
      <c r="B35" s="219" t="s">
        <v>290</v>
      </c>
      <c r="C35" s="287">
        <v>13365</v>
      </c>
      <c r="D35" s="264">
        <v>267.3</v>
      </c>
      <c r="E35" s="263">
        <f t="shared" si="1"/>
        <v>0.5671306118984979</v>
      </c>
    </row>
    <row r="36" spans="1:5" ht="12.75">
      <c r="A36" s="214"/>
      <c r="B36" s="219" t="s">
        <v>439</v>
      </c>
      <c r="C36" s="287">
        <v>13365</v>
      </c>
      <c r="D36" s="264">
        <v>267.3</v>
      </c>
      <c r="E36" s="263">
        <f t="shared" si="1"/>
        <v>0.5671306118984979</v>
      </c>
    </row>
    <row r="37" spans="1:5" ht="13.5" thickBot="1">
      <c r="A37" s="223"/>
      <c r="B37" s="225" t="s">
        <v>291</v>
      </c>
      <c r="C37" s="289">
        <v>13365</v>
      </c>
      <c r="D37" s="268">
        <v>267.3</v>
      </c>
      <c r="E37" s="269">
        <f t="shared" si="1"/>
        <v>0.5671306118984979</v>
      </c>
    </row>
    <row r="38" ht="12.75">
      <c r="A38" s="187" t="s">
        <v>292</v>
      </c>
    </row>
    <row r="39" ht="12.75">
      <c r="A39" s="56" t="s">
        <v>412</v>
      </c>
    </row>
  </sheetData>
  <sheetProtection/>
  <mergeCells count="13">
    <mergeCell ref="B26:B27"/>
    <mergeCell ref="C26:C27"/>
    <mergeCell ref="D26:D27"/>
    <mergeCell ref="A1:E1"/>
    <mergeCell ref="A2:E2"/>
    <mergeCell ref="A3:E3"/>
    <mergeCell ref="A4:E4"/>
    <mergeCell ref="A28:A29"/>
    <mergeCell ref="B28:B29"/>
    <mergeCell ref="D28:D29"/>
    <mergeCell ref="C28:C29"/>
    <mergeCell ref="E28:E29"/>
    <mergeCell ref="E26:E27"/>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124" scale="51"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
  <sheetViews>
    <sheetView view="pageBreakPreview" zoomScaleSheetLayoutView="100" zoomScalePageLayoutView="0" workbookViewId="0" topLeftCell="A1">
      <selection activeCell="A1" sqref="A1:D1"/>
    </sheetView>
  </sheetViews>
  <sheetFormatPr defaultColWidth="11.421875" defaultRowHeight="12.75"/>
  <cols>
    <col min="1" max="1" width="27.8515625" style="56" customWidth="1"/>
    <col min="2" max="2" width="17.8515625" style="56" customWidth="1"/>
    <col min="3" max="3" width="11.57421875" style="56" customWidth="1"/>
    <col min="4" max="4" width="30.421875" style="188" customWidth="1"/>
    <col min="5" max="6" width="13.28125" style="4" customWidth="1"/>
    <col min="7" max="16384" width="11.421875" style="4" customWidth="1"/>
  </cols>
  <sheetData>
    <row r="1" spans="1:4" ht="12.75">
      <c r="A1" s="317" t="s">
        <v>259</v>
      </c>
      <c r="B1" s="317"/>
      <c r="C1" s="317"/>
      <c r="D1" s="317"/>
    </row>
    <row r="2" spans="1:7" ht="15" customHeight="1">
      <c r="A2" s="355" t="s">
        <v>217</v>
      </c>
      <c r="B2" s="355"/>
      <c r="C2" s="355"/>
      <c r="D2" s="355"/>
      <c r="E2" s="6"/>
      <c r="F2" s="6"/>
      <c r="G2" s="5"/>
    </row>
    <row r="3" spans="1:7" ht="15" customHeight="1">
      <c r="A3" s="315" t="s">
        <v>364</v>
      </c>
      <c r="B3" s="315"/>
      <c r="C3" s="315"/>
      <c r="D3" s="315"/>
      <c r="E3" s="23"/>
      <c r="F3" s="23"/>
      <c r="G3" s="5"/>
    </row>
    <row r="4" spans="1:7" ht="15" customHeight="1">
      <c r="A4" s="356" t="s">
        <v>260</v>
      </c>
      <c r="B4" s="356"/>
      <c r="C4" s="356"/>
      <c r="D4" s="356"/>
      <c r="F4" s="6"/>
      <c r="G4" s="5"/>
    </row>
    <row r="5" spans="1:7" ht="15" customHeight="1" thickBot="1">
      <c r="A5" s="211"/>
      <c r="B5" s="238"/>
      <c r="C5" s="238"/>
      <c r="F5" s="6"/>
      <c r="G5" s="5"/>
    </row>
    <row r="6" spans="1:7" ht="15" customHeight="1" thickBot="1">
      <c r="A6" s="323" t="s">
        <v>74</v>
      </c>
      <c r="B6" s="324"/>
      <c r="C6" s="324"/>
      <c r="D6" s="325"/>
      <c r="E6" s="7"/>
      <c r="F6" s="7"/>
      <c r="G6" s="5"/>
    </row>
    <row r="7" spans="1:7" ht="15" customHeight="1">
      <c r="A7" s="358" t="s">
        <v>85</v>
      </c>
      <c r="B7" s="360" t="s">
        <v>81</v>
      </c>
      <c r="C7" s="360" t="s">
        <v>82</v>
      </c>
      <c r="D7" s="362" t="s">
        <v>365</v>
      </c>
      <c r="E7" s="2"/>
      <c r="F7" s="2"/>
      <c r="G7" s="2"/>
    </row>
    <row r="8" spans="1:7" ht="15" customHeight="1" thickBot="1">
      <c r="A8" s="359"/>
      <c r="B8" s="361"/>
      <c r="C8" s="361"/>
      <c r="D8" s="363"/>
      <c r="E8" s="2"/>
      <c r="F8" s="2"/>
      <c r="G8" s="2"/>
    </row>
    <row r="9" spans="1:7" ht="15" customHeight="1">
      <c r="A9" s="97" t="s">
        <v>75</v>
      </c>
      <c r="B9" s="78" t="s">
        <v>84</v>
      </c>
      <c r="C9" s="235">
        <v>4726</v>
      </c>
      <c r="D9" s="242">
        <f>C9/471.32</f>
        <v>10.027157769668166</v>
      </c>
      <c r="E9" s="2"/>
      <c r="F9" s="2"/>
      <c r="G9" s="2"/>
    </row>
    <row r="10" spans="1:7" ht="15" customHeight="1">
      <c r="A10" s="97" t="s">
        <v>76</v>
      </c>
      <c r="B10" s="78" t="s">
        <v>84</v>
      </c>
      <c r="C10" s="235">
        <v>5000</v>
      </c>
      <c r="D10" s="243">
        <f aca="true" t="shared" si="0" ref="D10:D15">C10/471.32</f>
        <v>10.608503776627344</v>
      </c>
      <c r="E10" s="2"/>
      <c r="F10" s="2"/>
      <c r="G10" s="2"/>
    </row>
    <row r="11" spans="1:7" ht="15" customHeight="1">
      <c r="A11" s="97" t="s">
        <v>77</v>
      </c>
      <c r="B11" s="78" t="s">
        <v>84</v>
      </c>
      <c r="C11" s="235">
        <v>4638</v>
      </c>
      <c r="D11" s="243">
        <f t="shared" si="0"/>
        <v>9.840448103199526</v>
      </c>
      <c r="E11" s="2"/>
      <c r="F11" s="2"/>
      <c r="G11" s="2"/>
    </row>
    <row r="12" spans="1:7" ht="15" customHeight="1">
      <c r="A12" s="97" t="s">
        <v>78</v>
      </c>
      <c r="B12" s="78" t="s">
        <v>84</v>
      </c>
      <c r="C12" s="235">
        <v>1718</v>
      </c>
      <c r="D12" s="243">
        <f t="shared" si="0"/>
        <v>3.6450818976491557</v>
      </c>
      <c r="E12" s="2"/>
      <c r="F12" s="2"/>
      <c r="G12" s="2"/>
    </row>
    <row r="13" spans="1:7" ht="15" customHeight="1">
      <c r="A13" s="97" t="s">
        <v>86</v>
      </c>
      <c r="B13" s="78" t="s">
        <v>84</v>
      </c>
      <c r="C13" s="235">
        <v>3100</v>
      </c>
      <c r="D13" s="243">
        <f t="shared" si="0"/>
        <v>6.577272341508953</v>
      </c>
      <c r="E13" s="2"/>
      <c r="F13" s="2"/>
      <c r="G13" s="2"/>
    </row>
    <row r="14" spans="1:7" ht="15" customHeight="1">
      <c r="A14" s="97" t="s">
        <v>79</v>
      </c>
      <c r="B14" s="78" t="s">
        <v>84</v>
      </c>
      <c r="C14" s="235">
        <v>1994</v>
      </c>
      <c r="D14" s="243">
        <f t="shared" si="0"/>
        <v>4.230671306118985</v>
      </c>
      <c r="E14" s="2"/>
      <c r="F14" s="2"/>
      <c r="G14" s="2"/>
    </row>
    <row r="15" spans="1:7" ht="15" customHeight="1" thickBot="1">
      <c r="A15" s="99" t="s">
        <v>80</v>
      </c>
      <c r="B15" s="100" t="s">
        <v>83</v>
      </c>
      <c r="C15" s="254">
        <v>451</v>
      </c>
      <c r="D15" s="244">
        <f t="shared" si="0"/>
        <v>0.9568870406517865</v>
      </c>
      <c r="E15" s="2"/>
      <c r="F15" s="2"/>
      <c r="G15" s="5"/>
    </row>
    <row r="16" spans="1:7" ht="15" customHeight="1" thickBot="1">
      <c r="A16" s="323" t="s">
        <v>146</v>
      </c>
      <c r="B16" s="324"/>
      <c r="C16" s="324"/>
      <c r="D16" s="357"/>
      <c r="E16" s="2"/>
      <c r="F16" s="2"/>
      <c r="G16" s="2"/>
    </row>
    <row r="17" spans="1:7" ht="15" customHeight="1">
      <c r="A17" s="97" t="s">
        <v>149</v>
      </c>
      <c r="B17" s="93" t="s">
        <v>218</v>
      </c>
      <c r="C17" s="235">
        <v>7182</v>
      </c>
      <c r="D17" s="242">
        <f>C17/471.32</f>
        <v>15.238054824747518</v>
      </c>
      <c r="E17" s="2"/>
      <c r="F17" s="2"/>
      <c r="G17" s="2"/>
    </row>
    <row r="18" spans="1:7" ht="15" customHeight="1">
      <c r="A18" s="97" t="s">
        <v>147</v>
      </c>
      <c r="B18" s="93" t="s">
        <v>219</v>
      </c>
      <c r="C18" s="235">
        <v>11190</v>
      </c>
      <c r="D18" s="243">
        <f>C18/471.32</f>
        <v>23.741831452091997</v>
      </c>
      <c r="E18" s="2"/>
      <c r="F18" s="2"/>
      <c r="G18" s="2"/>
    </row>
    <row r="19" spans="1:7" ht="15" customHeight="1" thickBot="1">
      <c r="A19" s="99" t="s">
        <v>148</v>
      </c>
      <c r="B19" s="95" t="s">
        <v>220</v>
      </c>
      <c r="C19" s="254">
        <v>7325</v>
      </c>
      <c r="D19" s="244">
        <f>C19/471.32</f>
        <v>15.54145803275906</v>
      </c>
      <c r="E19" s="201"/>
      <c r="F19" s="2"/>
      <c r="G19" s="3"/>
    </row>
    <row r="20" spans="1:7" ht="15" customHeight="1">
      <c r="A20" s="328" t="s">
        <v>49</v>
      </c>
      <c r="B20" s="328"/>
      <c r="C20" s="328"/>
      <c r="D20" s="189"/>
      <c r="E20" s="2"/>
      <c r="F20" s="2"/>
      <c r="G20" s="2"/>
    </row>
    <row r="21" spans="1:7" ht="15" customHeight="1">
      <c r="A21" s="56" t="s">
        <v>412</v>
      </c>
      <c r="B21" s="96"/>
      <c r="C21" s="96"/>
      <c r="D21" s="189"/>
      <c r="E21" s="2"/>
      <c r="F21" s="2"/>
      <c r="G21" s="5"/>
    </row>
    <row r="22" spans="1:7" ht="12.75">
      <c r="A22" s="65"/>
      <c r="B22" s="65"/>
      <c r="C22" s="65"/>
      <c r="D22" s="190"/>
      <c r="E22" s="5"/>
      <c r="F22" s="5"/>
      <c r="G22" s="5"/>
    </row>
    <row r="23" spans="1:7" ht="12.75">
      <c r="A23" s="65"/>
      <c r="B23" s="65"/>
      <c r="C23" s="65"/>
      <c r="D23" s="190"/>
      <c r="E23" s="5"/>
      <c r="F23" s="5"/>
      <c r="G23" s="5"/>
    </row>
    <row r="24" spans="1:7" ht="12.75">
      <c r="A24" s="66"/>
      <c r="B24" s="66"/>
      <c r="C24" s="66"/>
      <c r="D24" s="191"/>
      <c r="E24" s="5"/>
      <c r="F24" s="5"/>
      <c r="G24" s="5"/>
    </row>
  </sheetData>
  <sheetProtection/>
  <mergeCells count="11">
    <mergeCell ref="D7:D8"/>
    <mergeCell ref="A1:D1"/>
    <mergeCell ref="A2:D2"/>
    <mergeCell ref="A3:D3"/>
    <mergeCell ref="A4:D4"/>
    <mergeCell ref="A20:C20"/>
    <mergeCell ref="A16:D16"/>
    <mergeCell ref="A6:D6"/>
    <mergeCell ref="A7:A8"/>
    <mergeCell ref="B7:B8"/>
    <mergeCell ref="C7:C8"/>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74" r:id="rId1"/>
  <headerFooter>
    <oddHeader>&amp;LODEPA</oddHeader>
    <oddFooter>&amp;C16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SheetLayoutView="100" zoomScalePageLayoutView="0" workbookViewId="0" topLeftCell="A1">
      <selection activeCell="D1" sqref="D1"/>
    </sheetView>
  </sheetViews>
  <sheetFormatPr defaultColWidth="11.421875" defaultRowHeight="12.75"/>
  <cols>
    <col min="1" max="1" width="9.28125" style="102" customWidth="1"/>
    <col min="2" max="2" width="91.7109375" style="102" customWidth="1"/>
    <col min="3" max="3" width="8.421875" style="102" customWidth="1"/>
    <col min="4" max="16384" width="11.421875" style="103" customWidth="1"/>
  </cols>
  <sheetData>
    <row r="1" spans="1:3" ht="21" customHeight="1">
      <c r="A1" s="104"/>
      <c r="B1" s="104" t="s">
        <v>153</v>
      </c>
      <c r="C1" s="105"/>
    </row>
    <row r="2" spans="1:3" ht="12.75">
      <c r="A2" s="11"/>
      <c r="B2" s="8"/>
      <c r="C2" s="11" t="s">
        <v>3</v>
      </c>
    </row>
    <row r="3" spans="1:3" ht="21" customHeight="1">
      <c r="A3" s="162"/>
      <c r="B3" s="112" t="s">
        <v>161</v>
      </c>
      <c r="C3" s="169">
        <v>3</v>
      </c>
    </row>
    <row r="4" spans="1:3" ht="21" customHeight="1">
      <c r="A4" s="165" t="s">
        <v>239</v>
      </c>
      <c r="B4" s="112"/>
      <c r="C4" s="163"/>
    </row>
    <row r="5" spans="1:3" ht="21" customHeight="1">
      <c r="A5" s="162">
        <v>1</v>
      </c>
      <c r="B5" s="112" t="s">
        <v>50</v>
      </c>
      <c r="C5" s="169">
        <v>4</v>
      </c>
    </row>
    <row r="6" spans="1:3" ht="21" customHeight="1">
      <c r="A6" s="162">
        <v>2</v>
      </c>
      <c r="B6" s="164" t="s">
        <v>51</v>
      </c>
      <c r="C6" s="169">
        <v>5</v>
      </c>
    </row>
    <row r="7" spans="1:3" ht="18.75" customHeight="1">
      <c r="A7" s="162">
        <v>3</v>
      </c>
      <c r="B7" s="164" t="s">
        <v>150</v>
      </c>
      <c r="C7" s="169">
        <v>6</v>
      </c>
    </row>
    <row r="8" spans="1:3" ht="21" customHeight="1">
      <c r="A8" s="162">
        <v>4</v>
      </c>
      <c r="B8" s="164" t="s">
        <v>151</v>
      </c>
      <c r="C8" s="169">
        <v>7</v>
      </c>
    </row>
    <row r="9" spans="1:3" ht="21" customHeight="1">
      <c r="A9" s="162">
        <v>5</v>
      </c>
      <c r="B9" s="164" t="s">
        <v>152</v>
      </c>
      <c r="C9" s="169">
        <v>12</v>
      </c>
    </row>
    <row r="10" spans="1:3" ht="21" customHeight="1">
      <c r="A10" s="162">
        <v>6</v>
      </c>
      <c r="B10" s="164" t="s">
        <v>369</v>
      </c>
      <c r="C10" s="169">
        <v>13</v>
      </c>
    </row>
    <row r="11" spans="1:3" ht="21" customHeight="1">
      <c r="A11" s="162">
        <v>7</v>
      </c>
      <c r="B11" s="164" t="s">
        <v>370</v>
      </c>
      <c r="C11" s="169">
        <v>14</v>
      </c>
    </row>
    <row r="12" spans="1:3" ht="21" customHeight="1">
      <c r="A12" s="162">
        <v>8</v>
      </c>
      <c r="B12" s="164" t="s">
        <v>371</v>
      </c>
      <c r="C12" s="169">
        <v>15</v>
      </c>
    </row>
    <row r="13" spans="1:3" ht="21" customHeight="1">
      <c r="A13" s="162">
        <v>9</v>
      </c>
      <c r="B13" s="164" t="s">
        <v>372</v>
      </c>
      <c r="C13" s="169">
        <v>16</v>
      </c>
    </row>
    <row r="14" spans="1:3" ht="24" customHeight="1">
      <c r="A14" s="165" t="s">
        <v>238</v>
      </c>
      <c r="B14" s="164"/>
      <c r="C14" s="166"/>
    </row>
    <row r="15" spans="1:3" ht="33" customHeight="1">
      <c r="A15" s="162">
        <v>1</v>
      </c>
      <c r="B15" s="167" t="s">
        <v>373</v>
      </c>
      <c r="C15" s="169">
        <v>8</v>
      </c>
    </row>
    <row r="16" spans="1:3" ht="33" customHeight="1">
      <c r="A16" s="162">
        <v>2</v>
      </c>
      <c r="B16" s="167" t="s">
        <v>374</v>
      </c>
      <c r="C16" s="169">
        <v>9</v>
      </c>
    </row>
    <row r="17" spans="1:3" ht="33" customHeight="1">
      <c r="A17" s="162">
        <v>3</v>
      </c>
      <c r="B17" s="167" t="s">
        <v>375</v>
      </c>
      <c r="C17" s="169">
        <v>10</v>
      </c>
    </row>
    <row r="18" spans="1:3" ht="33" customHeight="1">
      <c r="A18" s="162">
        <v>4</v>
      </c>
      <c r="B18" s="167" t="s">
        <v>376</v>
      </c>
      <c r="C18" s="169">
        <v>11</v>
      </c>
    </row>
    <row r="19" spans="1:3" ht="12.75">
      <c r="A19" s="8"/>
      <c r="B19" s="116"/>
      <c r="C19" s="115"/>
    </row>
    <row r="20" spans="1:3" ht="10.5" customHeight="1">
      <c r="A20" s="8"/>
      <c r="B20" s="8"/>
      <c r="C20" s="10"/>
    </row>
    <row r="21" spans="1:3" ht="26.25" customHeight="1">
      <c r="A21" s="297" t="s">
        <v>158</v>
      </c>
      <c r="B21" s="297"/>
      <c r="C21" s="297"/>
    </row>
    <row r="22" spans="1:3" ht="18" customHeight="1">
      <c r="A22" s="9" t="s">
        <v>159</v>
      </c>
      <c r="B22" s="126"/>
      <c r="C22" s="106"/>
    </row>
    <row r="23" spans="1:3" ht="21" customHeight="1">
      <c r="A23" s="9" t="s">
        <v>248</v>
      </c>
      <c r="B23" s="127"/>
      <c r="C23" s="9"/>
    </row>
  </sheetData>
  <sheetProtection/>
  <mergeCells count="1">
    <mergeCell ref="A21:C21"/>
  </mergeCells>
  <hyperlinks>
    <hyperlink ref="B6" location="Cuad1!A1" display="Recepción Nacional de Leche y Elaboración de Productos Lácteos."/>
    <hyperlink ref="C5" location="'C1'!A1" display="'C1'!A1"/>
    <hyperlink ref="C6" location="'C2'!A1" display="'C2'!A1"/>
    <hyperlink ref="C7" location="'C3'!A1" display="'C3'!A1"/>
    <hyperlink ref="C8" location="'C4'!A1" display="'C4'!A1"/>
    <hyperlink ref="C9" location="'C5'!A1" display="'C5'!A1"/>
    <hyperlink ref="C10" location="'C6'!A1" display="'C6'!A1"/>
    <hyperlink ref="C11" location="'C7'!A1" display="'C7'!A1"/>
    <hyperlink ref="C16" location="'G2'!A1" display="'G2'!A1"/>
    <hyperlink ref="C18" location="'G4'!A1" display="'G4'!A1"/>
    <hyperlink ref="C17" location="'G3'!A1" display="'G3'!A1"/>
    <hyperlink ref="C3" location="Comentario!A1" display="Comentario!A1"/>
    <hyperlink ref="C15" location="'G1'!A1" display="'G1'!A1"/>
    <hyperlink ref="C13" location="'C9'!A1" display="'C9'!A1"/>
    <hyperlink ref="C12" location="'C8'!A1" display="'C8'!A1"/>
  </hyperlinks>
  <printOptions/>
  <pageMargins left="0.7480314960629921" right="0.7480314960629921" top="0.984251968503937" bottom="0.984251968503937" header="0.31496062992125984" footer="0.31496062992125984"/>
  <pageSetup fitToHeight="1" fitToWidth="1" horizontalDpi="300" verticalDpi="300" orientation="portrait" paperSize="9"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
  <sheetViews>
    <sheetView view="pageBreakPreview" zoomScaleSheetLayoutView="100" zoomScalePageLayoutView="0" workbookViewId="0" topLeftCell="A1">
      <selection activeCell="J1" sqref="J1"/>
    </sheetView>
  </sheetViews>
  <sheetFormatPr defaultColWidth="11.421875" defaultRowHeight="12.75"/>
  <sheetData>
    <row r="1" spans="1:9" ht="12.75">
      <c r="A1" s="298" t="s">
        <v>377</v>
      </c>
      <c r="B1" s="298"/>
      <c r="C1" s="298"/>
      <c r="D1" s="298"/>
      <c r="E1" s="298"/>
      <c r="F1" s="298"/>
      <c r="G1" s="298"/>
      <c r="H1" s="298"/>
      <c r="I1" s="298"/>
    </row>
  </sheetData>
  <sheetProtection/>
  <mergeCells count="1">
    <mergeCell ref="A1:I1"/>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85"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9"/>
  <sheetViews>
    <sheetView showZeros="0" zoomScaleSheetLayoutView="100" workbookViewId="0" topLeftCell="A1">
      <selection activeCell="A1" sqref="A1:K1"/>
    </sheetView>
  </sheetViews>
  <sheetFormatPr defaultColWidth="11.421875" defaultRowHeight="12.75"/>
  <cols>
    <col min="1" max="1" width="25.8515625" style="47" customWidth="1"/>
    <col min="2" max="2" width="11.140625" style="47" customWidth="1"/>
    <col min="3" max="3" width="12.28125" style="47" customWidth="1"/>
    <col min="4" max="6" width="10.421875" style="47" customWidth="1"/>
    <col min="7" max="7" width="3.57421875" style="47" customWidth="1"/>
    <col min="8" max="11" width="10.421875" style="47" customWidth="1"/>
    <col min="12" max="16384" width="11.421875" style="15" customWidth="1"/>
  </cols>
  <sheetData>
    <row r="1" spans="1:11" s="12" customFormat="1" ht="19.5" customHeight="1">
      <c r="A1" s="299" t="s">
        <v>240</v>
      </c>
      <c r="B1" s="299"/>
      <c r="C1" s="299"/>
      <c r="D1" s="299"/>
      <c r="E1" s="299"/>
      <c r="F1" s="299"/>
      <c r="G1" s="299"/>
      <c r="H1" s="299"/>
      <c r="I1" s="299"/>
      <c r="J1" s="299"/>
      <c r="K1" s="299"/>
    </row>
    <row r="2" spans="1:11" s="12" customFormat="1" ht="19.5" customHeight="1">
      <c r="A2" s="302" t="s">
        <v>8</v>
      </c>
      <c r="B2" s="302"/>
      <c r="C2" s="302"/>
      <c r="D2" s="302"/>
      <c r="E2" s="302"/>
      <c r="F2" s="302"/>
      <c r="G2" s="302"/>
      <c r="H2" s="302"/>
      <c r="I2" s="302"/>
      <c r="J2" s="302"/>
      <c r="K2" s="302"/>
    </row>
    <row r="3" spans="1:11" s="12" customFormat="1" ht="19.5" customHeight="1">
      <c r="A3" s="108"/>
      <c r="B3" s="108"/>
      <c r="C3" s="108"/>
      <c r="D3" s="108"/>
      <c r="E3" s="108"/>
      <c r="F3" s="108"/>
      <c r="G3" s="108"/>
      <c r="H3" s="108"/>
      <c r="I3" s="108"/>
      <c r="J3" s="108"/>
      <c r="K3" s="108"/>
    </row>
    <row r="4" spans="1:11" s="13" customFormat="1" ht="12.75">
      <c r="A4" s="110"/>
      <c r="B4" s="110"/>
      <c r="C4" s="300" t="s">
        <v>9</v>
      </c>
      <c r="D4" s="300"/>
      <c r="E4" s="300"/>
      <c r="F4" s="300"/>
      <c r="G4" s="111"/>
      <c r="H4" s="300" t="s">
        <v>10</v>
      </c>
      <c r="I4" s="300"/>
      <c r="J4" s="300"/>
      <c r="K4" s="300"/>
    </row>
    <row r="5" spans="1:11" s="13" customFormat="1" ht="12.75">
      <c r="A5" s="25" t="s">
        <v>11</v>
      </c>
      <c r="B5" s="27" t="s">
        <v>1</v>
      </c>
      <c r="C5" s="303">
        <v>2010</v>
      </c>
      <c r="D5" s="301" t="s">
        <v>249</v>
      </c>
      <c r="E5" s="301"/>
      <c r="F5" s="301"/>
      <c r="G5" s="26"/>
      <c r="H5" s="303">
        <v>2010</v>
      </c>
      <c r="I5" s="301" t="s">
        <v>249</v>
      </c>
      <c r="J5" s="301"/>
      <c r="K5" s="301"/>
    </row>
    <row r="6" spans="1:13" s="13" customFormat="1" ht="25.5">
      <c r="A6" s="28"/>
      <c r="B6" s="29" t="s">
        <v>12</v>
      </c>
      <c r="C6" s="304"/>
      <c r="D6" s="156">
        <v>2010</v>
      </c>
      <c r="E6" s="156">
        <v>2011</v>
      </c>
      <c r="F6" s="168" t="s">
        <v>378</v>
      </c>
      <c r="G6" s="29"/>
      <c r="H6" s="304"/>
      <c r="I6" s="156">
        <v>2010</v>
      </c>
      <c r="J6" s="156">
        <v>2011</v>
      </c>
      <c r="K6" s="168" t="s">
        <v>378</v>
      </c>
      <c r="M6" s="184"/>
    </row>
    <row r="7" spans="1:11" s="14" customFormat="1" ht="12.75">
      <c r="A7" s="30" t="s">
        <v>13</v>
      </c>
      <c r="B7" s="30"/>
      <c r="C7" s="30"/>
      <c r="D7" s="30"/>
      <c r="E7" s="30"/>
      <c r="F7" s="30"/>
      <c r="G7" s="30"/>
      <c r="H7" s="30">
        <f>+H17+H9+H23+H28</f>
        <v>723207.4430000001</v>
      </c>
      <c r="I7" s="30">
        <f>+I17+I9+I23+I28</f>
        <v>169607.365</v>
      </c>
      <c r="J7" s="30">
        <f>+J17+J9+J23+J28</f>
        <v>258662.00999999998</v>
      </c>
      <c r="K7" s="31">
        <f>+J7/I7*100-100</f>
        <v>52.50635489797273</v>
      </c>
    </row>
    <row r="8" spans="1:11" s="12" customFormat="1" ht="12.75">
      <c r="A8" s="32"/>
      <c r="B8" s="33"/>
      <c r="C8" s="33"/>
      <c r="D8" s="33"/>
      <c r="E8" s="34"/>
      <c r="F8" s="33"/>
      <c r="G8" s="33"/>
      <c r="H8" s="33"/>
      <c r="I8" s="34"/>
      <c r="J8" s="35"/>
      <c r="K8" s="33"/>
    </row>
    <row r="9" spans="1:11" s="12" customFormat="1" ht="12.75">
      <c r="A9" s="36" t="s">
        <v>14</v>
      </c>
      <c r="B9" s="37"/>
      <c r="C9" s="38">
        <f>SUM(C10:C15)</f>
        <v>1021769.6710000001</v>
      </c>
      <c r="D9" s="38">
        <f>SUM(D10:D15)</f>
        <v>239477.36199999996</v>
      </c>
      <c r="E9" s="38">
        <f>SUM(E10:E15)</f>
        <v>316096.89800000004</v>
      </c>
      <c r="F9" s="39">
        <f aca="true" t="shared" si="0" ref="F9:F26">+E9/D9*100-100</f>
        <v>31.994479712032273</v>
      </c>
      <c r="G9" s="38"/>
      <c r="H9" s="38">
        <f>SUM(H10:H15)</f>
        <v>401087.488</v>
      </c>
      <c r="I9" s="38">
        <f>SUM(I10:I15)</f>
        <v>91169.802</v>
      </c>
      <c r="J9" s="38">
        <f>SUM(J10:J15)</f>
        <v>158017.838</v>
      </c>
      <c r="K9" s="39">
        <f aca="true" t="shared" si="1" ref="K9:K26">+J9/I9*100-100</f>
        <v>73.32256353918592</v>
      </c>
    </row>
    <row r="10" spans="1:11" s="12" customFormat="1" ht="12.75">
      <c r="A10" s="32" t="s">
        <v>15</v>
      </c>
      <c r="B10" s="37" t="s">
        <v>0</v>
      </c>
      <c r="C10" s="40">
        <v>519673.036</v>
      </c>
      <c r="D10" s="40">
        <v>93815.733</v>
      </c>
      <c r="E10" s="40">
        <v>121027.085</v>
      </c>
      <c r="F10" s="41">
        <f t="shared" si="0"/>
        <v>29.005105145850138</v>
      </c>
      <c r="G10" s="40"/>
      <c r="H10" s="40">
        <v>173389.717</v>
      </c>
      <c r="I10" s="40">
        <v>34117.881</v>
      </c>
      <c r="J10" s="40">
        <v>52668.389</v>
      </c>
      <c r="K10" s="41">
        <f t="shared" si="1"/>
        <v>54.37180579884196</v>
      </c>
    </row>
    <row r="11" spans="1:11" s="12" customFormat="1" ht="12.75">
      <c r="A11" s="32" t="s">
        <v>16</v>
      </c>
      <c r="B11" s="37" t="s">
        <v>0</v>
      </c>
      <c r="C11" s="40">
        <v>120153.337</v>
      </c>
      <c r="D11" s="40">
        <v>38435.028</v>
      </c>
      <c r="E11" s="40">
        <v>44056.08</v>
      </c>
      <c r="F11" s="41">
        <f t="shared" si="0"/>
        <v>14.6248156759506</v>
      </c>
      <c r="G11" s="40"/>
      <c r="H11" s="40">
        <v>45125.039</v>
      </c>
      <c r="I11" s="40">
        <v>12943.654</v>
      </c>
      <c r="J11" s="40">
        <v>23434.467</v>
      </c>
      <c r="K11" s="41">
        <f t="shared" si="1"/>
        <v>81.04985655518914</v>
      </c>
    </row>
    <row r="12" spans="1:11" s="12" customFormat="1" ht="12.75">
      <c r="A12" s="32" t="s">
        <v>379</v>
      </c>
      <c r="B12" s="37" t="s">
        <v>0</v>
      </c>
      <c r="C12" s="40">
        <v>22422.506</v>
      </c>
      <c r="D12" s="40">
        <v>14459.959</v>
      </c>
      <c r="E12" s="40">
        <v>5515.936</v>
      </c>
      <c r="F12" s="41">
        <f t="shared" si="0"/>
        <v>-61.853723098385</v>
      </c>
      <c r="G12" s="40"/>
      <c r="H12" s="40">
        <v>9567.663</v>
      </c>
      <c r="I12" s="40">
        <v>6312.015</v>
      </c>
      <c r="J12" s="40">
        <v>2235.321</v>
      </c>
      <c r="K12" s="41">
        <f t="shared" si="1"/>
        <v>-64.58625335966407</v>
      </c>
    </row>
    <row r="13" spans="1:11" s="12" customFormat="1" ht="12.75">
      <c r="A13" s="32" t="s">
        <v>286</v>
      </c>
      <c r="B13" s="37" t="s">
        <v>0</v>
      </c>
      <c r="C13" s="40">
        <v>65613.654</v>
      </c>
      <c r="D13" s="40">
        <v>17692.639</v>
      </c>
      <c r="E13" s="40">
        <v>21645.981</v>
      </c>
      <c r="F13" s="41">
        <f t="shared" si="0"/>
        <v>22.34455809560123</v>
      </c>
      <c r="G13" s="40"/>
      <c r="H13" s="40">
        <v>32332.54</v>
      </c>
      <c r="I13" s="40">
        <v>8202.258</v>
      </c>
      <c r="J13" s="40">
        <v>14253.405</v>
      </c>
      <c r="K13" s="41">
        <f t="shared" si="1"/>
        <v>73.77416072501012</v>
      </c>
    </row>
    <row r="14" spans="1:11" s="12" customFormat="1" ht="12.75">
      <c r="A14" s="32" t="s">
        <v>380</v>
      </c>
      <c r="B14" s="37" t="s">
        <v>0</v>
      </c>
      <c r="C14" s="40">
        <v>75650.593</v>
      </c>
      <c r="D14" s="40">
        <v>11814.322</v>
      </c>
      <c r="E14" s="40">
        <v>17876.852</v>
      </c>
      <c r="F14" s="41">
        <f t="shared" si="0"/>
        <v>51.315090277715456</v>
      </c>
      <c r="G14" s="40"/>
      <c r="H14" s="40">
        <v>35257.499</v>
      </c>
      <c r="I14" s="40">
        <v>4951.329</v>
      </c>
      <c r="J14" s="40">
        <v>11537.392</v>
      </c>
      <c r="K14" s="41">
        <f t="shared" si="1"/>
        <v>133.01606497972566</v>
      </c>
    </row>
    <row r="15" spans="1:11" s="12" customFormat="1" ht="12.75">
      <c r="A15" s="32" t="s">
        <v>17</v>
      </c>
      <c r="B15" s="37" t="s">
        <v>0</v>
      </c>
      <c r="C15" s="40">
        <v>218256.545</v>
      </c>
      <c r="D15" s="40">
        <v>63259.681</v>
      </c>
      <c r="E15" s="40">
        <v>105974.964</v>
      </c>
      <c r="F15" s="41">
        <f t="shared" si="0"/>
        <v>67.52370913789466</v>
      </c>
      <c r="G15" s="40"/>
      <c r="H15" s="40">
        <v>105415.03</v>
      </c>
      <c r="I15" s="40">
        <v>24642.665</v>
      </c>
      <c r="J15" s="40">
        <v>53888.864</v>
      </c>
      <c r="K15" s="41">
        <f t="shared" si="1"/>
        <v>118.68115319507854</v>
      </c>
    </row>
    <row r="16" spans="1:11" s="12" customFormat="1" ht="12.75">
      <c r="A16" s="32"/>
      <c r="B16" s="37"/>
      <c r="C16" s="33"/>
      <c r="D16" s="33"/>
      <c r="E16" s="33"/>
      <c r="F16" s="41"/>
      <c r="G16" s="33"/>
      <c r="H16" s="33"/>
      <c r="I16" s="33"/>
      <c r="J16" s="42"/>
      <c r="K16" s="41"/>
    </row>
    <row r="17" spans="1:11" s="12" customFormat="1" ht="12.75">
      <c r="A17" s="36" t="s">
        <v>18</v>
      </c>
      <c r="B17" s="34"/>
      <c r="C17" s="38">
        <f>SUM(C18:C21)</f>
        <v>32754.032000000003</v>
      </c>
      <c r="D17" s="38">
        <f>SUM(D18:D21)</f>
        <v>10019.048999999999</v>
      </c>
      <c r="E17" s="38">
        <f>SUM(E18:E21)</f>
        <v>12069.920999999998</v>
      </c>
      <c r="F17" s="39">
        <f>+E17/D17*100-100</f>
        <v>20.46972721662506</v>
      </c>
      <c r="G17" s="38"/>
      <c r="H17" s="38">
        <f>SUM(H18:H21)</f>
        <v>225443.538</v>
      </c>
      <c r="I17" s="38">
        <f>SUM(I18:I21)</f>
        <v>52614.063</v>
      </c>
      <c r="J17" s="38">
        <f>SUM(J18:J21)</f>
        <v>66294.185</v>
      </c>
      <c r="K17" s="39">
        <f>+J17/I17*100-100</f>
        <v>26.000884972521504</v>
      </c>
    </row>
    <row r="18" spans="1:11" s="12" customFormat="1" ht="12.75">
      <c r="A18" s="32" t="s">
        <v>19</v>
      </c>
      <c r="B18" s="37" t="s">
        <v>0</v>
      </c>
      <c r="C18" s="43">
        <v>7233.528</v>
      </c>
      <c r="D18" s="40">
        <v>2467.069</v>
      </c>
      <c r="E18" s="40">
        <v>3321.253</v>
      </c>
      <c r="F18" s="41">
        <f>+E18/D18*100-100</f>
        <v>34.623433718311105</v>
      </c>
      <c r="G18" s="43"/>
      <c r="H18" s="40">
        <v>51616.374</v>
      </c>
      <c r="I18" s="40">
        <v>11535.025</v>
      </c>
      <c r="J18" s="40">
        <v>16171.758</v>
      </c>
      <c r="K18" s="41">
        <f>+J18/I18*100-100</f>
        <v>40.19699133725328</v>
      </c>
    </row>
    <row r="19" spans="1:11" s="12" customFormat="1" ht="12.75">
      <c r="A19" s="32" t="s">
        <v>20</v>
      </c>
      <c r="B19" s="37" t="s">
        <v>0</v>
      </c>
      <c r="C19" s="43">
        <v>3726.538</v>
      </c>
      <c r="D19" s="40">
        <v>758.079</v>
      </c>
      <c r="E19" s="40">
        <v>1157.947</v>
      </c>
      <c r="F19" s="41">
        <f>+E19/D19*100-100</f>
        <v>52.74753686621051</v>
      </c>
      <c r="G19" s="40"/>
      <c r="H19" s="40">
        <v>54884.825</v>
      </c>
      <c r="I19" s="40">
        <v>10686.812</v>
      </c>
      <c r="J19" s="40">
        <v>13919.411</v>
      </c>
      <c r="K19" s="41">
        <f>+J19/I19*100-100</f>
        <v>30.248487575153376</v>
      </c>
    </row>
    <row r="20" spans="1:11" s="12" customFormat="1" ht="12.75">
      <c r="A20" s="32" t="s">
        <v>21</v>
      </c>
      <c r="B20" s="37" t="s">
        <v>0</v>
      </c>
      <c r="C20" s="43">
        <v>7071.301</v>
      </c>
      <c r="D20" s="40">
        <v>1800.662</v>
      </c>
      <c r="E20" s="40">
        <v>1935.754</v>
      </c>
      <c r="F20" s="41">
        <f>+E20/D20*100-100</f>
        <v>7.502351912796513</v>
      </c>
      <c r="G20" s="40"/>
      <c r="H20" s="40">
        <v>62182.524</v>
      </c>
      <c r="I20" s="40">
        <v>12340.811</v>
      </c>
      <c r="J20" s="40">
        <v>12118.977</v>
      </c>
      <c r="K20" s="41">
        <f>+J20/I20*100-100</f>
        <v>-1.7975641957404491</v>
      </c>
    </row>
    <row r="21" spans="1:11" s="12" customFormat="1" ht="12.75">
      <c r="A21" s="32" t="s">
        <v>22</v>
      </c>
      <c r="B21" s="37" t="s">
        <v>0</v>
      </c>
      <c r="C21" s="40">
        <v>14722.665</v>
      </c>
      <c r="D21" s="40">
        <v>4993.239</v>
      </c>
      <c r="E21" s="40">
        <v>5654.967</v>
      </c>
      <c r="F21" s="41">
        <f>+E21/D21*100-100</f>
        <v>13.25248000346069</v>
      </c>
      <c r="G21" s="40"/>
      <c r="H21" s="40">
        <v>56759.815</v>
      </c>
      <c r="I21" s="40">
        <v>18051.415</v>
      </c>
      <c r="J21" s="40">
        <v>24084.039</v>
      </c>
      <c r="K21" s="41">
        <f>+J21/I21*100-100</f>
        <v>33.41911977537495</v>
      </c>
    </row>
    <row r="22" spans="1:11" s="12" customFormat="1" ht="12.75">
      <c r="A22" s="32"/>
      <c r="B22" s="37"/>
      <c r="C22" s="40"/>
      <c r="D22" s="40"/>
      <c r="E22" s="40"/>
      <c r="F22" s="41"/>
      <c r="G22" s="40"/>
      <c r="H22" s="40"/>
      <c r="I22" s="40"/>
      <c r="J22" s="40"/>
      <c r="K22" s="41"/>
    </row>
    <row r="23" spans="1:11" s="12" customFormat="1" ht="12.75">
      <c r="A23" s="36" t="s">
        <v>23</v>
      </c>
      <c r="B23" s="37"/>
      <c r="C23" s="38">
        <f>SUM(C24:C26)</f>
        <v>2903.916</v>
      </c>
      <c r="D23" s="38">
        <f>SUM(D24:D26)</f>
        <v>924.077</v>
      </c>
      <c r="E23" s="38">
        <f>SUM(E24:E26)</f>
        <v>763.908</v>
      </c>
      <c r="F23" s="39">
        <f t="shared" si="0"/>
        <v>-17.332862954061184</v>
      </c>
      <c r="G23" s="38"/>
      <c r="H23" s="38">
        <f>SUM(H24:H26)</f>
        <v>67057.826</v>
      </c>
      <c r="I23" s="38">
        <f>SUM(I24:I26)</f>
        <v>17903.250999999997</v>
      </c>
      <c r="J23" s="38">
        <f>SUM(J24:J26)</f>
        <v>21887.522</v>
      </c>
      <c r="K23" s="39">
        <f t="shared" si="1"/>
        <v>22.254455350036736</v>
      </c>
    </row>
    <row r="24" spans="1:11" s="12" customFormat="1" ht="12.75">
      <c r="A24" s="32" t="s">
        <v>24</v>
      </c>
      <c r="B24" s="37" t="s">
        <v>0</v>
      </c>
      <c r="C24" s="40">
        <v>2179.78</v>
      </c>
      <c r="D24" s="40">
        <v>658.343</v>
      </c>
      <c r="E24" s="40">
        <v>501.363</v>
      </c>
      <c r="F24" s="41">
        <f t="shared" si="0"/>
        <v>-23.844713166237057</v>
      </c>
      <c r="G24" s="40"/>
      <c r="H24" s="40">
        <v>14246.345</v>
      </c>
      <c r="I24" s="40">
        <v>3955.79</v>
      </c>
      <c r="J24" s="40">
        <v>5552.887</v>
      </c>
      <c r="K24" s="41">
        <f t="shared" si="1"/>
        <v>40.3736548198969</v>
      </c>
    </row>
    <row r="25" spans="1:11" s="12" customFormat="1" ht="12.75">
      <c r="A25" s="32" t="s">
        <v>25</v>
      </c>
      <c r="B25" s="37" t="s">
        <v>0</v>
      </c>
      <c r="C25" s="40">
        <v>151.1</v>
      </c>
      <c r="D25" s="40">
        <v>46.599</v>
      </c>
      <c r="E25" s="40">
        <v>53.94</v>
      </c>
      <c r="F25" s="41">
        <f t="shared" si="0"/>
        <v>15.75355694328205</v>
      </c>
      <c r="G25" s="40"/>
      <c r="H25" s="40">
        <v>39264.437</v>
      </c>
      <c r="I25" s="40">
        <v>9366.559</v>
      </c>
      <c r="J25" s="40">
        <v>12803.239</v>
      </c>
      <c r="K25" s="41">
        <f t="shared" si="1"/>
        <v>36.690955557958915</v>
      </c>
    </row>
    <row r="26" spans="1:11" s="12" customFormat="1" ht="12.75">
      <c r="A26" s="32" t="s">
        <v>387</v>
      </c>
      <c r="B26" s="37" t="s">
        <v>0</v>
      </c>
      <c r="C26" s="40">
        <v>573.036</v>
      </c>
      <c r="D26" s="40">
        <v>219.135</v>
      </c>
      <c r="E26" s="40">
        <v>208.605</v>
      </c>
      <c r="F26" s="41">
        <f t="shared" si="0"/>
        <v>-4.8052570333356215</v>
      </c>
      <c r="G26" s="40"/>
      <c r="H26" s="40">
        <v>13547.044</v>
      </c>
      <c r="I26" s="40">
        <v>4580.902</v>
      </c>
      <c r="J26" s="40">
        <v>3531.396</v>
      </c>
      <c r="K26" s="41">
        <f t="shared" si="1"/>
        <v>-22.91046610471038</v>
      </c>
    </row>
    <row r="27" spans="1:11" s="12" customFormat="1" ht="12.75">
      <c r="A27" s="32"/>
      <c r="B27" s="34"/>
      <c r="C27" s="33"/>
      <c r="D27" s="33"/>
      <c r="E27" s="33"/>
      <c r="F27" s="42"/>
      <c r="G27" s="33"/>
      <c r="H27" s="33"/>
      <c r="I27" s="33"/>
      <c r="J27" s="40"/>
      <c r="K27" s="42"/>
    </row>
    <row r="28" spans="1:11" s="12" customFormat="1" ht="12.75">
      <c r="A28" s="36" t="s">
        <v>381</v>
      </c>
      <c r="B28" s="34"/>
      <c r="C28" s="38"/>
      <c r="D28" s="38"/>
      <c r="E28" s="38"/>
      <c r="F28" s="42"/>
      <c r="G28" s="38"/>
      <c r="H28" s="38">
        <f>SUM(H29:H30)</f>
        <v>29618.591</v>
      </c>
      <c r="I28" s="38">
        <f>SUM(I29:I30)</f>
        <v>7920.249</v>
      </c>
      <c r="J28" s="38">
        <f>SUM(J29:J30)</f>
        <v>12462.465</v>
      </c>
      <c r="K28" s="39">
        <f>+J28/I28*100-100</f>
        <v>57.34940909054754</v>
      </c>
    </row>
    <row r="29" spans="1:11" s="12" customFormat="1" ht="38.25">
      <c r="A29" s="44" t="s">
        <v>26</v>
      </c>
      <c r="B29" s="34"/>
      <c r="C29" s="40">
        <v>472.89</v>
      </c>
      <c r="D29" s="40">
        <v>140.348</v>
      </c>
      <c r="E29" s="40">
        <v>323.415</v>
      </c>
      <c r="F29" s="41">
        <f>+E29/D29*100-100</f>
        <v>130.43791147718528</v>
      </c>
      <c r="G29" s="40"/>
      <c r="H29" s="40">
        <v>12950.97</v>
      </c>
      <c r="I29" s="40">
        <v>4056.914</v>
      </c>
      <c r="J29" s="40">
        <v>5261.345</v>
      </c>
      <c r="K29" s="41">
        <f>+J29/I29*100-100</f>
        <v>29.688354251532076</v>
      </c>
    </row>
    <row r="30" spans="1:11" s="12" customFormat="1" ht="12.75">
      <c r="A30" s="32" t="s">
        <v>27</v>
      </c>
      <c r="B30" s="34"/>
      <c r="C30" s="40">
        <v>5927.544</v>
      </c>
      <c r="D30" s="40">
        <v>1440.726</v>
      </c>
      <c r="E30" s="40">
        <v>2393.18</v>
      </c>
      <c r="F30" s="41">
        <f>+E30/D30*100-100</f>
        <v>66.1093087790461</v>
      </c>
      <c r="G30" s="40"/>
      <c r="H30" s="40">
        <v>16667.621</v>
      </c>
      <c r="I30" s="40">
        <v>3863.335</v>
      </c>
      <c r="J30" s="40">
        <v>7201.12</v>
      </c>
      <c r="K30" s="41">
        <f>+J30/I30*100-100</f>
        <v>86.39646833629493</v>
      </c>
    </row>
    <row r="31" spans="1:11" s="12" customFormat="1" ht="12.75">
      <c r="A31" s="32"/>
      <c r="B31" s="34"/>
      <c r="C31" s="33"/>
      <c r="D31" s="33"/>
      <c r="E31" s="33"/>
      <c r="F31" s="34"/>
      <c r="G31" s="33"/>
      <c r="H31" s="33"/>
      <c r="I31" s="33"/>
      <c r="J31" s="34"/>
      <c r="K31" s="34"/>
    </row>
    <row r="32" spans="1:11" s="14" customFormat="1" ht="12.75">
      <c r="A32" s="30" t="s">
        <v>28</v>
      </c>
      <c r="B32" s="30"/>
      <c r="C32" s="30"/>
      <c r="D32" s="30"/>
      <c r="E32" s="30"/>
      <c r="F32" s="30"/>
      <c r="G32" s="30"/>
      <c r="H32" s="30">
        <f>SUM(H34:H37)</f>
        <v>470716.65800000005</v>
      </c>
      <c r="I32" s="30">
        <f>SUM(I34:I37)</f>
        <v>110728.785</v>
      </c>
      <c r="J32" s="30">
        <f>SUM(J34:J37)</f>
        <v>213918.287</v>
      </c>
      <c r="K32" s="31">
        <f>+J32/I32*100-100</f>
        <v>93.19121671930205</v>
      </c>
    </row>
    <row r="33" spans="1:11" s="12" customFormat="1" ht="12.75">
      <c r="A33" s="32"/>
      <c r="B33" s="34"/>
      <c r="C33" s="33"/>
      <c r="D33" s="33"/>
      <c r="E33" s="33"/>
      <c r="F33" s="43"/>
      <c r="G33" s="33"/>
      <c r="H33" s="33"/>
      <c r="I33" s="33"/>
      <c r="J33" s="43"/>
      <c r="K33" s="43"/>
    </row>
    <row r="34" spans="1:11" s="12" customFormat="1" ht="12.75">
      <c r="A34" s="32" t="s">
        <v>29</v>
      </c>
      <c r="B34" s="34"/>
      <c r="C34" s="40">
        <v>4434</v>
      </c>
      <c r="D34" s="40">
        <v>801</v>
      </c>
      <c r="E34" s="40">
        <v>1280</v>
      </c>
      <c r="F34" s="41">
        <f>+E34/D34*100-100</f>
        <v>59.80024968789013</v>
      </c>
      <c r="G34" s="40"/>
      <c r="H34" s="40">
        <v>80113.403</v>
      </c>
      <c r="I34" s="40">
        <v>17776.925</v>
      </c>
      <c r="J34" s="40">
        <v>34164.05</v>
      </c>
      <c r="K34" s="41">
        <f>+J34/I34*100-100</f>
        <v>92.18199998031159</v>
      </c>
    </row>
    <row r="35" spans="1:11" s="12" customFormat="1" ht="12.75">
      <c r="A35" s="32" t="s">
        <v>30</v>
      </c>
      <c r="B35" s="34"/>
      <c r="C35" s="40">
        <v>120</v>
      </c>
      <c r="D35" s="40">
        <v>25</v>
      </c>
      <c r="E35" s="40">
        <v>44</v>
      </c>
      <c r="F35" s="41">
        <f>+E35/D35*100-100</f>
        <v>76</v>
      </c>
      <c r="G35" s="40"/>
      <c r="H35" s="40">
        <v>10712.307</v>
      </c>
      <c r="I35" s="40">
        <v>1434.699</v>
      </c>
      <c r="J35" s="40">
        <v>4469.406</v>
      </c>
      <c r="K35" s="41">
        <f>+J35/I35*100-100</f>
        <v>211.52220779410868</v>
      </c>
    </row>
    <row r="36" spans="1:11" s="12" customFormat="1" ht="25.5">
      <c r="A36" s="44" t="s">
        <v>31</v>
      </c>
      <c r="B36" s="34"/>
      <c r="C36" s="40">
        <v>825</v>
      </c>
      <c r="D36" s="40">
        <v>273</v>
      </c>
      <c r="E36" s="40">
        <v>136</v>
      </c>
      <c r="F36" s="41">
        <f>+E36/D36*100-100</f>
        <v>-50.18315018315018</v>
      </c>
      <c r="G36" s="40"/>
      <c r="H36" s="40">
        <v>5155.918</v>
      </c>
      <c r="I36" s="40">
        <v>1756.585</v>
      </c>
      <c r="J36" s="40">
        <v>1831.172</v>
      </c>
      <c r="K36" s="41">
        <f>+J36/I36*100-100</f>
        <v>4.246136679978491</v>
      </c>
    </row>
    <row r="37" spans="1:11" s="12" customFormat="1" ht="12.75">
      <c r="A37" s="32" t="s">
        <v>32</v>
      </c>
      <c r="B37" s="34"/>
      <c r="C37" s="33"/>
      <c r="D37" s="33"/>
      <c r="E37" s="33"/>
      <c r="F37" s="34"/>
      <c r="G37" s="33"/>
      <c r="H37" s="33">
        <v>374735.03</v>
      </c>
      <c r="I37" s="33">
        <v>89760.576</v>
      </c>
      <c r="J37" s="40">
        <v>173453.659</v>
      </c>
      <c r="K37" s="41">
        <f>+J37/I37*100-100</f>
        <v>93.24035866258257</v>
      </c>
    </row>
    <row r="38" spans="1:11" s="12" customFormat="1" ht="12.75">
      <c r="A38" s="34"/>
      <c r="B38" s="34"/>
      <c r="C38" s="34"/>
      <c r="D38" s="40"/>
      <c r="E38" s="40"/>
      <c r="F38" s="34"/>
      <c r="G38" s="33"/>
      <c r="H38" s="33"/>
      <c r="I38" s="33"/>
      <c r="J38" s="40"/>
      <c r="K38" s="34"/>
    </row>
    <row r="39" spans="1:11" s="12" customFormat="1" ht="12.75">
      <c r="A39" s="45"/>
      <c r="B39" s="45"/>
      <c r="C39" s="45"/>
      <c r="D39" s="46"/>
      <c r="E39" s="46"/>
      <c r="F39" s="46"/>
      <c r="G39" s="46"/>
      <c r="H39" s="46"/>
      <c r="I39" s="46"/>
      <c r="J39" s="46"/>
      <c r="K39" s="46"/>
    </row>
    <row r="40" spans="1:11" s="12" customFormat="1" ht="12.75">
      <c r="A40" s="32" t="s">
        <v>172</v>
      </c>
      <c r="B40" s="33"/>
      <c r="C40" s="33"/>
      <c r="D40" s="33"/>
      <c r="E40" s="34"/>
      <c r="F40" s="33"/>
      <c r="G40" s="33"/>
      <c r="H40" s="33"/>
      <c r="I40" s="34"/>
      <c r="J40" s="35"/>
      <c r="K40" s="33"/>
    </row>
    <row r="41" spans="1:11" ht="12.75">
      <c r="A41" s="306"/>
      <c r="B41" s="306"/>
      <c r="C41" s="306"/>
      <c r="D41" s="306"/>
      <c r="E41" s="306"/>
      <c r="F41" s="306"/>
      <c r="G41" s="306"/>
      <c r="H41" s="306"/>
      <c r="I41" s="306"/>
      <c r="J41" s="306"/>
      <c r="K41" s="306"/>
    </row>
    <row r="42" spans="1:11" s="47" customFormat="1" ht="12.75">
      <c r="A42" s="307" t="s">
        <v>383</v>
      </c>
      <c r="B42" s="307"/>
      <c r="C42" s="307"/>
      <c r="D42" s="307"/>
      <c r="E42" s="307"/>
      <c r="F42" s="307"/>
      <c r="G42" s="307"/>
      <c r="H42" s="307"/>
      <c r="I42" s="307"/>
      <c r="J42" s="307"/>
      <c r="K42" s="307"/>
    </row>
    <row r="43" spans="1:11" ht="12.75" customHeight="1">
      <c r="A43" s="307"/>
      <c r="B43" s="307"/>
      <c r="C43" s="307"/>
      <c r="D43" s="307"/>
      <c r="E43" s="307"/>
      <c r="F43" s="307"/>
      <c r="G43" s="307"/>
      <c r="H43" s="307"/>
      <c r="I43" s="307"/>
      <c r="J43" s="307"/>
      <c r="K43" s="307"/>
    </row>
    <row r="44" spans="1:11" ht="12.75" customHeight="1">
      <c r="A44" s="307"/>
      <c r="B44" s="307"/>
      <c r="C44" s="307"/>
      <c r="D44" s="307"/>
      <c r="E44" s="307"/>
      <c r="F44" s="307"/>
      <c r="G44" s="307"/>
      <c r="H44" s="307"/>
      <c r="I44" s="307"/>
      <c r="J44" s="307"/>
      <c r="K44" s="307"/>
    </row>
    <row r="45" spans="1:11" ht="12.75" customHeight="1">
      <c r="A45" s="307"/>
      <c r="B45" s="307"/>
      <c r="C45" s="307"/>
      <c r="D45" s="307"/>
      <c r="E45" s="307"/>
      <c r="F45" s="307"/>
      <c r="G45" s="307"/>
      <c r="H45" s="307"/>
      <c r="I45" s="307"/>
      <c r="J45" s="307"/>
      <c r="K45" s="307"/>
    </row>
    <row r="46" spans="1:11" ht="12.75" customHeight="1">
      <c r="A46" s="305" t="s">
        <v>384</v>
      </c>
      <c r="B46" s="305"/>
      <c r="C46" s="305"/>
      <c r="D46" s="305"/>
      <c r="E46" s="305"/>
      <c r="F46" s="305"/>
      <c r="G46" s="305"/>
      <c r="H46" s="305"/>
      <c r="I46" s="305"/>
      <c r="J46" s="305"/>
      <c r="K46" s="305"/>
    </row>
    <row r="47" spans="1:11" ht="12.75" customHeight="1">
      <c r="A47" s="305"/>
      <c r="B47" s="305"/>
      <c r="C47" s="305"/>
      <c r="D47" s="305"/>
      <c r="E47" s="305"/>
      <c r="F47" s="305"/>
      <c r="G47" s="305"/>
      <c r="H47" s="305"/>
      <c r="I47" s="305"/>
      <c r="J47" s="305"/>
      <c r="K47" s="305"/>
    </row>
    <row r="48" spans="1:11" ht="12">
      <c r="A48" s="305"/>
      <c r="B48" s="305"/>
      <c r="C48" s="305"/>
      <c r="D48" s="305"/>
      <c r="E48" s="305"/>
      <c r="F48" s="305"/>
      <c r="G48" s="305"/>
      <c r="H48" s="305"/>
      <c r="I48" s="305"/>
      <c r="J48" s="305"/>
      <c r="K48" s="305"/>
    </row>
    <row r="49" spans="1:11" ht="12">
      <c r="A49" s="305"/>
      <c r="B49" s="305"/>
      <c r="C49" s="305"/>
      <c r="D49" s="305"/>
      <c r="E49" s="305"/>
      <c r="F49" s="305"/>
      <c r="G49" s="305"/>
      <c r="H49" s="305"/>
      <c r="I49" s="305"/>
      <c r="J49" s="305"/>
      <c r="K49" s="305"/>
    </row>
    <row r="50" spans="1:11" ht="12">
      <c r="A50" s="305"/>
      <c r="B50" s="305"/>
      <c r="C50" s="305"/>
      <c r="D50" s="305"/>
      <c r="E50" s="305"/>
      <c r="F50" s="305"/>
      <c r="G50" s="305"/>
      <c r="H50" s="305"/>
      <c r="I50" s="305"/>
      <c r="J50" s="305"/>
      <c r="K50" s="305"/>
    </row>
    <row r="51" spans="1:11" ht="16.5" customHeight="1">
      <c r="A51" s="305"/>
      <c r="B51" s="305"/>
      <c r="C51" s="305"/>
      <c r="D51" s="305"/>
      <c r="E51" s="305"/>
      <c r="F51" s="305"/>
      <c r="G51" s="305"/>
      <c r="H51" s="305"/>
      <c r="I51" s="305"/>
      <c r="J51" s="305"/>
      <c r="K51" s="305"/>
    </row>
    <row r="52" spans="1:11" ht="12.75" customHeight="1">
      <c r="A52" s="305" t="s">
        <v>385</v>
      </c>
      <c r="B52" s="305"/>
      <c r="C52" s="305"/>
      <c r="D52" s="305"/>
      <c r="E52" s="305"/>
      <c r="F52" s="305"/>
      <c r="G52" s="305"/>
      <c r="H52" s="305"/>
      <c r="I52" s="305"/>
      <c r="J52" s="305"/>
      <c r="K52" s="305"/>
    </row>
    <row r="53" spans="1:11" ht="12.75" customHeight="1">
      <c r="A53" s="305"/>
      <c r="B53" s="305"/>
      <c r="C53" s="305"/>
      <c r="D53" s="305"/>
      <c r="E53" s="305"/>
      <c r="F53" s="305"/>
      <c r="G53" s="305"/>
      <c r="H53" s="305"/>
      <c r="I53" s="305"/>
      <c r="J53" s="305"/>
      <c r="K53" s="305"/>
    </row>
    <row r="54" spans="1:11" ht="12.75" customHeight="1">
      <c r="A54" s="305"/>
      <c r="B54" s="305"/>
      <c r="C54" s="305"/>
      <c r="D54" s="305"/>
      <c r="E54" s="305"/>
      <c r="F54" s="305"/>
      <c r="G54" s="305"/>
      <c r="H54" s="305"/>
      <c r="I54" s="305"/>
      <c r="J54" s="305"/>
      <c r="K54" s="305"/>
    </row>
    <row r="55" spans="1:11" ht="12.75" customHeight="1">
      <c r="A55" s="305"/>
      <c r="B55" s="305"/>
      <c r="C55" s="305"/>
      <c r="D55" s="305"/>
      <c r="E55" s="305"/>
      <c r="F55" s="305"/>
      <c r="G55" s="305"/>
      <c r="H55" s="305"/>
      <c r="I55" s="305"/>
      <c r="J55" s="305"/>
      <c r="K55" s="305"/>
    </row>
    <row r="56" spans="1:11" ht="12.75" customHeight="1">
      <c r="A56" s="305" t="s">
        <v>382</v>
      </c>
      <c r="B56" s="305"/>
      <c r="C56" s="305"/>
      <c r="D56" s="305"/>
      <c r="E56" s="305"/>
      <c r="F56" s="305"/>
      <c r="G56" s="305"/>
      <c r="H56" s="305"/>
      <c r="I56" s="305"/>
      <c r="J56" s="305"/>
      <c r="K56" s="305"/>
    </row>
    <row r="57" spans="1:11" ht="12.75" customHeight="1">
      <c r="A57" s="305"/>
      <c r="B57" s="305"/>
      <c r="C57" s="305"/>
      <c r="D57" s="305"/>
      <c r="E57" s="305"/>
      <c r="F57" s="305"/>
      <c r="G57" s="305"/>
      <c r="H57" s="305"/>
      <c r="I57" s="305"/>
      <c r="J57" s="305"/>
      <c r="K57" s="305"/>
    </row>
    <row r="58" spans="1:11" ht="12.75" customHeight="1">
      <c r="A58" s="305"/>
      <c r="B58" s="305"/>
      <c r="C58" s="305"/>
      <c r="D58" s="305"/>
      <c r="E58" s="305"/>
      <c r="F58" s="305"/>
      <c r="G58" s="305"/>
      <c r="H58" s="305"/>
      <c r="I58" s="305"/>
      <c r="J58" s="305"/>
      <c r="K58" s="305"/>
    </row>
    <row r="59" spans="1:11" ht="24.75" customHeight="1">
      <c r="A59" s="305"/>
      <c r="B59" s="305"/>
      <c r="C59" s="305"/>
      <c r="D59" s="305"/>
      <c r="E59" s="305"/>
      <c r="F59" s="305"/>
      <c r="G59" s="305"/>
      <c r="H59" s="305"/>
      <c r="I59" s="305"/>
      <c r="J59" s="305"/>
      <c r="K59" s="305"/>
    </row>
  </sheetData>
  <sheetProtection/>
  <mergeCells count="13">
    <mergeCell ref="A52:K55"/>
    <mergeCell ref="A56:K59"/>
    <mergeCell ref="A41:K41"/>
    <mergeCell ref="A46:K51"/>
    <mergeCell ref="A42:K45"/>
    <mergeCell ref="A1:K1"/>
    <mergeCell ref="C4:F4"/>
    <mergeCell ref="H4:K4"/>
    <mergeCell ref="D5:F5"/>
    <mergeCell ref="I5:K5"/>
    <mergeCell ref="A2:K2"/>
    <mergeCell ref="C5:C6"/>
    <mergeCell ref="H5:H6"/>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0" r:id="rId1"/>
  <headerFooter>
    <oddHeader>&amp;LODEPA</oddHeader>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3"/>
  <sheetViews>
    <sheetView showZeros="0" view="pageBreakPreview" zoomScaleSheetLayoutView="100" zoomScalePageLayoutView="0" workbookViewId="0" topLeftCell="A1">
      <selection activeCell="A1" sqref="A1:J1"/>
    </sheetView>
  </sheetViews>
  <sheetFormatPr defaultColWidth="11.421875" defaultRowHeight="12.75"/>
  <cols>
    <col min="1" max="1" width="32.00390625" style="47" customWidth="1"/>
    <col min="2" max="2" width="12.8515625" style="47" customWidth="1"/>
    <col min="3" max="5" width="10.140625" style="47" customWidth="1"/>
    <col min="6" max="6" width="3.8515625" style="47" customWidth="1"/>
    <col min="7" max="10" width="10.140625" style="47" customWidth="1"/>
    <col min="11" max="16384" width="11.421875" style="47" customWidth="1"/>
  </cols>
  <sheetData>
    <row r="1" spans="1:10" s="113" customFormat="1" ht="19.5" customHeight="1">
      <c r="A1" s="299" t="s">
        <v>241</v>
      </c>
      <c r="B1" s="299"/>
      <c r="C1" s="299"/>
      <c r="D1" s="299"/>
      <c r="E1" s="299"/>
      <c r="F1" s="299"/>
      <c r="G1" s="299"/>
      <c r="H1" s="299"/>
      <c r="I1" s="299"/>
      <c r="J1" s="299"/>
    </row>
    <row r="2" spans="1:10" s="34" customFormat="1" ht="12.75">
      <c r="A2" s="302" t="s">
        <v>386</v>
      </c>
      <c r="B2" s="302"/>
      <c r="C2" s="302"/>
      <c r="D2" s="302"/>
      <c r="E2" s="302"/>
      <c r="F2" s="302"/>
      <c r="G2" s="302"/>
      <c r="H2" s="302"/>
      <c r="I2" s="302"/>
      <c r="J2" s="302"/>
    </row>
    <row r="3" spans="1:10" s="32" customFormat="1" ht="12.75">
      <c r="A3" s="109"/>
      <c r="B3" s="109"/>
      <c r="C3" s="109"/>
      <c r="D3" s="109"/>
      <c r="E3" s="109"/>
      <c r="F3" s="109"/>
      <c r="G3" s="109"/>
      <c r="H3" s="109"/>
      <c r="I3" s="109"/>
      <c r="J3" s="109"/>
    </row>
    <row r="4" spans="1:10" s="114" customFormat="1" ht="12.75">
      <c r="A4" s="110"/>
      <c r="B4" s="308" t="s">
        <v>9</v>
      </c>
      <c r="C4" s="308"/>
      <c r="D4" s="308"/>
      <c r="E4" s="308"/>
      <c r="F4" s="111"/>
      <c r="G4" s="308" t="s">
        <v>10</v>
      </c>
      <c r="H4" s="308"/>
      <c r="I4" s="308"/>
      <c r="J4" s="308"/>
    </row>
    <row r="5" spans="1:10" s="114" customFormat="1" ht="12.75">
      <c r="A5" s="25" t="s">
        <v>11</v>
      </c>
      <c r="B5" s="303">
        <v>2010</v>
      </c>
      <c r="C5" s="309" t="s">
        <v>250</v>
      </c>
      <c r="D5" s="309"/>
      <c r="E5" s="309"/>
      <c r="F5" s="26"/>
      <c r="G5" s="303">
        <v>2010</v>
      </c>
      <c r="H5" s="309" t="str">
        <f>+C5</f>
        <v>enero  - abril</v>
      </c>
      <c r="I5" s="309"/>
      <c r="J5" s="309"/>
    </row>
    <row r="6" spans="1:12" s="114" customFormat="1" ht="38.25">
      <c r="A6" s="28"/>
      <c r="B6" s="304"/>
      <c r="C6" s="275">
        <v>2010</v>
      </c>
      <c r="D6" s="275">
        <v>2011</v>
      </c>
      <c r="E6" s="276" t="s">
        <v>378</v>
      </c>
      <c r="F6" s="29"/>
      <c r="G6" s="304"/>
      <c r="H6" s="275">
        <v>2010</v>
      </c>
      <c r="I6" s="275">
        <v>2011</v>
      </c>
      <c r="J6" s="276" t="s">
        <v>378</v>
      </c>
      <c r="L6" s="183"/>
    </row>
    <row r="7" spans="1:10" s="33" customFormat="1" ht="12.75">
      <c r="A7" s="30" t="s">
        <v>13</v>
      </c>
      <c r="B7" s="30"/>
      <c r="C7" s="30"/>
      <c r="D7" s="30"/>
      <c r="E7" s="30"/>
      <c r="F7" s="30"/>
      <c r="G7" s="30">
        <f>+G16+G9+G22+G27</f>
        <v>704638.956</v>
      </c>
      <c r="H7" s="30">
        <f>+H16+H9+H22+H27</f>
        <v>209837.523</v>
      </c>
      <c r="I7" s="30">
        <f>+I16+I9+I22+I27</f>
        <v>207586.229</v>
      </c>
      <c r="J7" s="31">
        <f>+I7/H7*100-100</f>
        <v>-1.0728748451724641</v>
      </c>
    </row>
    <row r="8" spans="1:10" s="34" customFormat="1" ht="12.75">
      <c r="A8" s="32"/>
      <c r="B8" s="33"/>
      <c r="C8" s="33"/>
      <c r="E8" s="33"/>
      <c r="F8" s="33"/>
      <c r="G8" s="33"/>
      <c r="I8" s="35"/>
      <c r="J8" s="33"/>
    </row>
    <row r="9" spans="1:10" s="34" customFormat="1" ht="12.75">
      <c r="A9" s="36" t="s">
        <v>14</v>
      </c>
      <c r="B9" s="38">
        <f>SUM(B10:B14)</f>
        <v>1683057.0920000002</v>
      </c>
      <c r="C9" s="38">
        <f>SUM(C10:C14)</f>
        <v>529392.691</v>
      </c>
      <c r="D9" s="38">
        <f>SUM(D10:D14)</f>
        <v>425106.34500000003</v>
      </c>
      <c r="E9" s="39">
        <f aca="true" t="shared" si="0" ref="E9:E14">+D9/C9*100-100</f>
        <v>-19.699241748692742</v>
      </c>
      <c r="F9" s="38"/>
      <c r="G9" s="38">
        <f>SUM(G10:G14)</f>
        <v>637672.919</v>
      </c>
      <c r="H9" s="38">
        <f>SUM(H10:H14)</f>
        <v>193647.362</v>
      </c>
      <c r="I9" s="38">
        <f>SUM(I10:I14)</f>
        <v>184266.679</v>
      </c>
      <c r="J9" s="39">
        <f aca="true" t="shared" si="1" ref="J9:J14">+I9/H9*100-100</f>
        <v>-4.844209031879302</v>
      </c>
    </row>
    <row r="10" spans="1:10" s="34" customFormat="1" ht="12.75">
      <c r="A10" s="32" t="s">
        <v>15</v>
      </c>
      <c r="B10" s="40">
        <v>136.692</v>
      </c>
      <c r="C10" s="40">
        <v>10</v>
      </c>
      <c r="D10" s="40">
        <v>0</v>
      </c>
      <c r="E10" s="41">
        <f t="shared" si="0"/>
        <v>-100</v>
      </c>
      <c r="F10" s="40"/>
      <c r="G10" s="40">
        <v>88.607</v>
      </c>
      <c r="H10" s="40">
        <v>6.512</v>
      </c>
      <c r="I10" s="40">
        <v>0</v>
      </c>
      <c r="J10" s="41">
        <f t="shared" si="1"/>
        <v>-100</v>
      </c>
    </row>
    <row r="11" spans="1:10" s="34" customFormat="1" ht="12.75">
      <c r="A11" s="32" t="s">
        <v>16</v>
      </c>
      <c r="B11" s="40">
        <v>4.004</v>
      </c>
      <c r="C11" s="40">
        <v>4</v>
      </c>
      <c r="D11" s="40">
        <v>48</v>
      </c>
      <c r="E11" s="41">
        <f t="shared" si="0"/>
        <v>1100</v>
      </c>
      <c r="F11" s="40"/>
      <c r="G11" s="40">
        <v>2.107</v>
      </c>
      <c r="H11" s="40">
        <v>2.087</v>
      </c>
      <c r="I11" s="40">
        <v>53.15</v>
      </c>
      <c r="J11" s="41">
        <f t="shared" si="1"/>
        <v>2446.7177767129847</v>
      </c>
    </row>
    <row r="12" spans="1:10" s="34" customFormat="1" ht="12.75">
      <c r="A12" s="32" t="s">
        <v>379</v>
      </c>
      <c r="B12" s="40">
        <v>163095.725</v>
      </c>
      <c r="C12" s="40">
        <v>42518</v>
      </c>
      <c r="D12" s="40">
        <v>58607.786</v>
      </c>
      <c r="E12" s="41">
        <f t="shared" si="0"/>
        <v>37.84229267604309</v>
      </c>
      <c r="F12" s="40"/>
      <c r="G12" s="40">
        <v>63874.584</v>
      </c>
      <c r="H12" s="40">
        <v>15379.652</v>
      </c>
      <c r="I12" s="40">
        <v>25761.892</v>
      </c>
      <c r="J12" s="41">
        <f t="shared" si="1"/>
        <v>67.50633889505434</v>
      </c>
    </row>
    <row r="13" spans="1:10" s="34" customFormat="1" ht="12.75">
      <c r="A13" s="32" t="s">
        <v>286</v>
      </c>
      <c r="B13" s="40">
        <v>82</v>
      </c>
      <c r="C13" s="40">
        <v>24</v>
      </c>
      <c r="D13" s="40">
        <v>25</v>
      </c>
      <c r="E13" s="41"/>
      <c r="F13" s="40"/>
      <c r="G13" s="40">
        <v>96.482</v>
      </c>
      <c r="H13" s="40">
        <v>25.91</v>
      </c>
      <c r="I13" s="40">
        <v>31.938</v>
      </c>
      <c r="J13" s="41"/>
    </row>
    <row r="14" spans="1:10" s="34" customFormat="1" ht="12.75">
      <c r="A14" s="32" t="s">
        <v>17</v>
      </c>
      <c r="B14" s="40">
        <v>1519738.671</v>
      </c>
      <c r="C14" s="40">
        <v>486836.691</v>
      </c>
      <c r="D14" s="40">
        <v>366425.559</v>
      </c>
      <c r="E14" s="41">
        <f t="shared" si="0"/>
        <v>-24.73337244829807</v>
      </c>
      <c r="F14" s="40"/>
      <c r="G14" s="40">
        <v>573611.139</v>
      </c>
      <c r="H14" s="40">
        <v>178233.201</v>
      </c>
      <c r="I14" s="40">
        <v>158419.699</v>
      </c>
      <c r="J14" s="41">
        <f t="shared" si="1"/>
        <v>-11.116616819332108</v>
      </c>
    </row>
    <row r="15" spans="1:10" s="34" customFormat="1" ht="12.75">
      <c r="A15" s="32"/>
      <c r="B15" s="33"/>
      <c r="C15" s="33"/>
      <c r="D15" s="33"/>
      <c r="E15" s="41"/>
      <c r="F15" s="33"/>
      <c r="G15" s="33"/>
      <c r="H15" s="33"/>
      <c r="I15" s="42"/>
      <c r="J15" s="41"/>
    </row>
    <row r="16" spans="1:10" s="34" customFormat="1" ht="12.75">
      <c r="A16" s="36" t="s">
        <v>18</v>
      </c>
      <c r="B16" s="38">
        <f>SUM(B17:B20)</f>
        <v>12931.471000000001</v>
      </c>
      <c r="C16" s="38">
        <f>SUM(C17:C20)</f>
        <v>3538.8500000000004</v>
      </c>
      <c r="D16" s="38">
        <f>SUM(D17:D20)</f>
        <v>5599.790999999999</v>
      </c>
      <c r="E16" s="39">
        <f>+D16/C16*100-100</f>
        <v>58.23759130791072</v>
      </c>
      <c r="F16" s="38"/>
      <c r="G16" s="38">
        <f>SUM(G17:G20)</f>
        <v>60066.12300000001</v>
      </c>
      <c r="H16" s="38">
        <f>SUM(H17:H20)</f>
        <v>13978.975999999999</v>
      </c>
      <c r="I16" s="38">
        <f>SUM(I17:I20)</f>
        <v>21405.364999999998</v>
      </c>
      <c r="J16" s="39">
        <f>+I16/H16*100-100</f>
        <v>53.12541490878874</v>
      </c>
    </row>
    <row r="17" spans="1:10" s="34" customFormat="1" ht="12.75">
      <c r="A17" s="32" t="s">
        <v>19</v>
      </c>
      <c r="B17" s="43">
        <v>262.117</v>
      </c>
      <c r="C17" s="40">
        <v>56.06</v>
      </c>
      <c r="D17" s="40">
        <v>39.406</v>
      </c>
      <c r="E17" s="41">
        <f>+D17/C17*100-100</f>
        <v>-29.70745629682483</v>
      </c>
      <c r="F17" s="43"/>
      <c r="G17" s="40">
        <v>3779.617</v>
      </c>
      <c r="H17" s="40">
        <v>765.239</v>
      </c>
      <c r="I17" s="40">
        <v>419.773</v>
      </c>
      <c r="J17" s="41">
        <f>+I17/H17*100-100</f>
        <v>-45.144850170992335</v>
      </c>
    </row>
    <row r="18" spans="1:10" s="34" customFormat="1" ht="12.75">
      <c r="A18" s="32" t="s">
        <v>20</v>
      </c>
      <c r="B18" s="43">
        <v>10830.22</v>
      </c>
      <c r="C18" s="40">
        <v>3006.893</v>
      </c>
      <c r="D18" s="40">
        <v>5040.289</v>
      </c>
      <c r="E18" s="41">
        <f>+D18/C18*100-100</f>
        <v>67.62448813442978</v>
      </c>
      <c r="F18" s="40"/>
      <c r="G18" s="40">
        <v>39960.944</v>
      </c>
      <c r="H18" s="40">
        <v>9606.244</v>
      </c>
      <c r="I18" s="40">
        <v>15662.452</v>
      </c>
      <c r="J18" s="41">
        <f>+I18/H18*100-100</f>
        <v>63.044494809834106</v>
      </c>
    </row>
    <row r="19" spans="1:10" s="34" customFormat="1" ht="12.75">
      <c r="A19" s="32" t="s">
        <v>21</v>
      </c>
      <c r="B19" s="43">
        <v>945.04</v>
      </c>
      <c r="C19" s="40">
        <v>214.82</v>
      </c>
      <c r="D19" s="40">
        <v>275.101</v>
      </c>
      <c r="E19" s="41">
        <f>+D19/C19*100-100</f>
        <v>28.061167489060637</v>
      </c>
      <c r="F19" s="40"/>
      <c r="G19" s="40">
        <v>12855.548</v>
      </c>
      <c r="H19" s="40">
        <v>2508.23</v>
      </c>
      <c r="I19" s="40">
        <v>4454.145</v>
      </c>
      <c r="J19" s="41">
        <f>+I19/H19*100-100</f>
        <v>77.58120268077491</v>
      </c>
    </row>
    <row r="20" spans="1:10" s="34" customFormat="1" ht="12.75">
      <c r="A20" s="32" t="s">
        <v>22</v>
      </c>
      <c r="B20" s="40">
        <v>894.094</v>
      </c>
      <c r="C20" s="40">
        <v>261.077</v>
      </c>
      <c r="D20" s="40">
        <v>244.995</v>
      </c>
      <c r="E20" s="41">
        <f>+D20/C20*100-100</f>
        <v>-6.1598685445290045</v>
      </c>
      <c r="F20" s="40"/>
      <c r="G20" s="40">
        <v>3470.014</v>
      </c>
      <c r="H20" s="40">
        <v>1099.263</v>
      </c>
      <c r="I20" s="40">
        <v>868.995</v>
      </c>
      <c r="J20" s="41">
        <f>+I20/H20*100-100</f>
        <v>-20.94748936332796</v>
      </c>
    </row>
    <row r="21" spans="1:10" s="34" customFormat="1" ht="12.75">
      <c r="A21" s="32"/>
      <c r="B21" s="40"/>
      <c r="C21" s="40"/>
      <c r="D21" s="40"/>
      <c r="E21" s="41"/>
      <c r="F21" s="40"/>
      <c r="G21" s="40"/>
      <c r="H21" s="40"/>
      <c r="I21" s="40"/>
      <c r="J21" s="41"/>
    </row>
    <row r="22" spans="1:10" s="34" customFormat="1" ht="12.75">
      <c r="A22" s="36" t="s">
        <v>23</v>
      </c>
      <c r="B22" s="38">
        <f>SUM(B23:B25)</f>
        <v>707.269</v>
      </c>
      <c r="C22" s="38">
        <f>SUM(C23:C25)</f>
        <v>299.404</v>
      </c>
      <c r="D22" s="38">
        <f>SUM(D23:D25)</f>
        <v>285.236</v>
      </c>
      <c r="E22" s="39">
        <f>+D22/C22*100-100</f>
        <v>-4.732067707846255</v>
      </c>
      <c r="F22" s="38"/>
      <c r="G22" s="38">
        <f>SUM(G23:G25)</f>
        <v>4952.494</v>
      </c>
      <c r="H22" s="38">
        <f>SUM(H23:H25)</f>
        <v>1551.661</v>
      </c>
      <c r="I22" s="38">
        <f>SUM(I23:I25)</f>
        <v>1465.181</v>
      </c>
      <c r="J22" s="39">
        <f>+I22/H22*100-100</f>
        <v>-5.573382330289931</v>
      </c>
    </row>
    <row r="23" spans="1:10" s="34" customFormat="1" ht="12.75">
      <c r="A23" s="32" t="s">
        <v>24</v>
      </c>
      <c r="B23" s="40">
        <v>220.523</v>
      </c>
      <c r="C23" s="40">
        <v>92.533</v>
      </c>
      <c r="D23" s="40">
        <v>76.912</v>
      </c>
      <c r="E23" s="41">
        <f>+D23/C23*100-100</f>
        <v>-16.881544962337756</v>
      </c>
      <c r="F23" s="40"/>
      <c r="G23" s="40">
        <v>2007.878</v>
      </c>
      <c r="H23" s="40">
        <v>719.168</v>
      </c>
      <c r="I23" s="40">
        <v>791.245</v>
      </c>
      <c r="J23" s="41">
        <f>+I23/H23*100-100</f>
        <v>10.022275740856102</v>
      </c>
    </row>
    <row r="24" spans="1:10" s="34" customFormat="1" ht="12.75">
      <c r="A24" s="32" t="s">
        <v>25</v>
      </c>
      <c r="B24" s="40">
        <v>1.257</v>
      </c>
      <c r="C24" s="40">
        <v>0.432</v>
      </c>
      <c r="D24" s="40">
        <v>0.48</v>
      </c>
      <c r="E24" s="41"/>
      <c r="F24" s="40"/>
      <c r="G24" s="40">
        <v>120.17</v>
      </c>
      <c r="H24" s="40">
        <v>37.9</v>
      </c>
      <c r="I24" s="40">
        <v>47.692</v>
      </c>
      <c r="J24" s="41"/>
    </row>
    <row r="25" spans="1:10" s="34" customFormat="1" ht="12.75">
      <c r="A25" s="32" t="s">
        <v>387</v>
      </c>
      <c r="B25" s="40">
        <v>485.489</v>
      </c>
      <c r="C25" s="40">
        <v>206.439</v>
      </c>
      <c r="D25" s="40">
        <v>207.844</v>
      </c>
      <c r="E25" s="41">
        <f>+D25/C25*100-100</f>
        <v>0.68058845470091</v>
      </c>
      <c r="F25" s="40"/>
      <c r="G25" s="40">
        <v>2824.446</v>
      </c>
      <c r="H25" s="40">
        <v>794.593</v>
      </c>
      <c r="I25" s="40">
        <v>626.244</v>
      </c>
      <c r="J25" s="41">
        <f>+I25/H25*100-100</f>
        <v>-21.18682142933551</v>
      </c>
    </row>
    <row r="26" spans="1:10" s="34" customFormat="1" ht="12.75">
      <c r="A26" s="32"/>
      <c r="B26" s="33"/>
      <c r="C26" s="33"/>
      <c r="D26" s="33"/>
      <c r="E26" s="42"/>
      <c r="F26" s="33"/>
      <c r="G26" s="33"/>
      <c r="H26" s="33"/>
      <c r="I26" s="40"/>
      <c r="J26" s="42"/>
    </row>
    <row r="27" spans="1:10" s="34" customFormat="1" ht="12.75">
      <c r="A27" s="36" t="s">
        <v>381</v>
      </c>
      <c r="B27" s="38"/>
      <c r="C27" s="38"/>
      <c r="D27" s="38"/>
      <c r="E27" s="42"/>
      <c r="F27" s="38"/>
      <c r="G27" s="38">
        <f>SUM(G28:G29)</f>
        <v>1947.42</v>
      </c>
      <c r="H27" s="38">
        <f>SUM(H28:H29)</f>
        <v>659.524</v>
      </c>
      <c r="I27" s="38">
        <f>SUM(I28:I29)</f>
        <v>449.00399999999996</v>
      </c>
      <c r="J27" s="39">
        <f>+I27/H27*100-100</f>
        <v>-31.919990781230098</v>
      </c>
    </row>
    <row r="28" spans="1:10" s="34" customFormat="1" ht="25.5">
      <c r="A28" s="44" t="s">
        <v>26</v>
      </c>
      <c r="B28" s="40">
        <v>6.398</v>
      </c>
      <c r="C28" s="40">
        <v>1.342</v>
      </c>
      <c r="D28" s="40">
        <v>0.933</v>
      </c>
      <c r="E28" s="41">
        <f>+D28/C28*100-100</f>
        <v>-30.476900149031295</v>
      </c>
      <c r="F28" s="40"/>
      <c r="G28" s="40">
        <v>137.171</v>
      </c>
      <c r="H28" s="40">
        <v>28.127</v>
      </c>
      <c r="I28" s="40">
        <v>17.751</v>
      </c>
      <c r="J28" s="41">
        <f>+I28/H28*100-100</f>
        <v>-36.889821168272476</v>
      </c>
    </row>
    <row r="29" spans="1:10" s="34" customFormat="1" ht="12.75">
      <c r="A29" s="32" t="s">
        <v>27</v>
      </c>
      <c r="B29" s="40">
        <v>1057.24</v>
      </c>
      <c r="C29" s="40">
        <v>322.678</v>
      </c>
      <c r="D29" s="40">
        <v>229.036</v>
      </c>
      <c r="E29" s="41">
        <f>+D29/C29*100-100</f>
        <v>-29.020261685023456</v>
      </c>
      <c r="F29" s="40"/>
      <c r="G29" s="40">
        <v>1810.249</v>
      </c>
      <c r="H29" s="40">
        <v>631.397</v>
      </c>
      <c r="I29" s="40">
        <v>431.253</v>
      </c>
      <c r="J29" s="41">
        <f>+I29/H29*100-100</f>
        <v>-31.698598504585874</v>
      </c>
    </row>
    <row r="30" spans="1:8" s="34" customFormat="1" ht="12.75">
      <c r="A30" s="32"/>
      <c r="B30" s="33"/>
      <c r="C30" s="33"/>
      <c r="D30" s="33"/>
      <c r="F30" s="33"/>
      <c r="G30" s="33"/>
      <c r="H30" s="33"/>
    </row>
    <row r="31" spans="1:10" s="33" customFormat="1" ht="12.75">
      <c r="A31" s="30" t="s">
        <v>28</v>
      </c>
      <c r="B31" s="30"/>
      <c r="C31" s="30"/>
      <c r="D31" s="30"/>
      <c r="E31" s="30"/>
      <c r="F31" s="30"/>
      <c r="G31" s="30">
        <f>SUM(G33:G36)</f>
        <v>27416.012</v>
      </c>
      <c r="H31" s="30">
        <f>SUM(H33:H36)</f>
        <v>8779.891</v>
      </c>
      <c r="I31" s="30">
        <f>SUM(I33:I36)</f>
        <v>6293.215</v>
      </c>
      <c r="J31" s="31">
        <f>+I31/H31*100-100</f>
        <v>-28.32240172457722</v>
      </c>
    </row>
    <row r="32" spans="1:10" s="34" customFormat="1" ht="12.75">
      <c r="A32" s="32"/>
      <c r="B32" s="33"/>
      <c r="C32" s="33"/>
      <c r="D32" s="33"/>
      <c r="E32" s="43"/>
      <c r="F32" s="33"/>
      <c r="G32" s="33"/>
      <c r="H32" s="33"/>
      <c r="I32" s="43"/>
      <c r="J32" s="43"/>
    </row>
    <row r="33" spans="1:10" s="34" customFormat="1" ht="12.75">
      <c r="A33" s="32" t="s">
        <v>29</v>
      </c>
      <c r="B33" s="40">
        <v>29</v>
      </c>
      <c r="C33" s="40">
        <v>8</v>
      </c>
      <c r="D33" s="40">
        <v>7</v>
      </c>
      <c r="E33" s="41">
        <f>+D33/C33*100-100</f>
        <v>-12.5</v>
      </c>
      <c r="F33" s="40"/>
      <c r="G33" s="40">
        <v>1469.69</v>
      </c>
      <c r="H33" s="40">
        <v>504.75</v>
      </c>
      <c r="I33" s="40">
        <v>83.973</v>
      </c>
      <c r="J33" s="41">
        <f>+I33/H33*100-100</f>
        <v>-83.36344725111442</v>
      </c>
    </row>
    <row r="34" spans="1:10" s="34" customFormat="1" ht="12.75">
      <c r="A34" s="32" t="s">
        <v>30</v>
      </c>
      <c r="B34" s="40">
        <v>10</v>
      </c>
      <c r="C34" s="40">
        <v>2</v>
      </c>
      <c r="D34" s="40">
        <v>0</v>
      </c>
      <c r="E34" s="41"/>
      <c r="F34" s="40"/>
      <c r="G34" s="40">
        <v>329.132</v>
      </c>
      <c r="H34" s="40">
        <v>28.285</v>
      </c>
      <c r="I34" s="40">
        <v>0</v>
      </c>
      <c r="J34" s="41"/>
    </row>
    <row r="35" spans="1:10" s="34" customFormat="1" ht="25.5">
      <c r="A35" s="44" t="s">
        <v>31</v>
      </c>
      <c r="B35" s="40">
        <v>4</v>
      </c>
      <c r="C35" s="40">
        <v>3</v>
      </c>
      <c r="D35" s="40">
        <v>2</v>
      </c>
      <c r="E35" s="41">
        <f>+D35/C35*100-100</f>
        <v>-33.33333333333334</v>
      </c>
      <c r="F35" s="40"/>
      <c r="G35" s="40">
        <v>24.458</v>
      </c>
      <c r="H35" s="40">
        <v>8.773</v>
      </c>
      <c r="I35" s="40">
        <v>26.799</v>
      </c>
      <c r="J35" s="41">
        <f>+I35/H35*100-100</f>
        <v>205.4713324974353</v>
      </c>
    </row>
    <row r="36" spans="1:10" s="34" customFormat="1" ht="12.75">
      <c r="A36" s="32" t="s">
        <v>32</v>
      </c>
      <c r="B36" s="33">
        <v>860371</v>
      </c>
      <c r="C36" s="33">
        <v>131912</v>
      </c>
      <c r="D36" s="33">
        <v>1145006</v>
      </c>
      <c r="E36" s="41">
        <f>+D36/C36*100-100</f>
        <v>768.0074595184669</v>
      </c>
      <c r="F36" s="33"/>
      <c r="G36" s="33">
        <v>25592.732</v>
      </c>
      <c r="H36" s="33">
        <v>8238.083</v>
      </c>
      <c r="I36" s="40">
        <v>6182.443</v>
      </c>
      <c r="J36" s="41">
        <f>+I36/H36*100-100</f>
        <v>-24.952892560077387</v>
      </c>
    </row>
    <row r="37" spans="2:9" s="34" customFormat="1" ht="12.75">
      <c r="B37" s="40"/>
      <c r="C37" s="40"/>
      <c r="D37" s="40"/>
      <c r="F37" s="33"/>
      <c r="G37" s="33"/>
      <c r="H37" s="33"/>
      <c r="I37" s="40"/>
    </row>
    <row r="38" spans="1:10" s="34" customFormat="1" ht="12.75">
      <c r="A38" s="45"/>
      <c r="B38" s="45"/>
      <c r="C38" s="46"/>
      <c r="D38" s="46"/>
      <c r="E38" s="46"/>
      <c r="F38" s="46"/>
      <c r="G38" s="46"/>
      <c r="H38" s="46"/>
      <c r="I38" s="46"/>
      <c r="J38" s="46"/>
    </row>
    <row r="39" spans="1:10" s="34" customFormat="1" ht="15" customHeight="1">
      <c r="A39" s="32" t="s">
        <v>388</v>
      </c>
      <c r="B39" s="33"/>
      <c r="C39" s="33"/>
      <c r="E39" s="33"/>
      <c r="F39" s="33"/>
      <c r="G39" s="33"/>
      <c r="I39" s="35"/>
      <c r="J39" s="33"/>
    </row>
    <row r="40" spans="1:10" s="34" customFormat="1" ht="15" customHeight="1">
      <c r="A40" s="32"/>
      <c r="B40" s="33"/>
      <c r="C40" s="33"/>
      <c r="E40" s="33"/>
      <c r="F40" s="33"/>
      <c r="G40" s="33"/>
      <c r="I40" s="35"/>
      <c r="J40" s="33"/>
    </row>
    <row r="41" spans="1:11" ht="12.75">
      <c r="A41" s="305" t="s">
        <v>389</v>
      </c>
      <c r="B41" s="305"/>
      <c r="C41" s="305"/>
      <c r="D41" s="305"/>
      <c r="E41" s="305"/>
      <c r="F41" s="305"/>
      <c r="G41" s="305"/>
      <c r="H41" s="305"/>
      <c r="I41" s="305"/>
      <c r="J41" s="305"/>
      <c r="K41" s="210"/>
    </row>
    <row r="42" spans="1:11" ht="12.75">
      <c r="A42" s="305"/>
      <c r="B42" s="305"/>
      <c r="C42" s="305"/>
      <c r="D42" s="305"/>
      <c r="E42" s="305"/>
      <c r="F42" s="305"/>
      <c r="G42" s="305"/>
      <c r="H42" s="305"/>
      <c r="I42" s="305"/>
      <c r="J42" s="305"/>
      <c r="K42" s="210"/>
    </row>
    <row r="43" spans="1:11" ht="12.75">
      <c r="A43" s="305"/>
      <c r="B43" s="305"/>
      <c r="C43" s="305"/>
      <c r="D43" s="305"/>
      <c r="E43" s="305"/>
      <c r="F43" s="305"/>
      <c r="G43" s="305"/>
      <c r="H43" s="305"/>
      <c r="I43" s="305"/>
      <c r="J43" s="305"/>
      <c r="K43" s="210"/>
    </row>
    <row r="44" spans="1:11" ht="10.5" customHeight="1">
      <c r="A44" s="305"/>
      <c r="B44" s="305"/>
      <c r="C44" s="305"/>
      <c r="D44" s="305"/>
      <c r="E44" s="305"/>
      <c r="F44" s="305"/>
      <c r="G44" s="305"/>
      <c r="H44" s="305"/>
      <c r="I44" s="305"/>
      <c r="J44" s="305"/>
      <c r="K44" s="210"/>
    </row>
    <row r="45" spans="1:11" ht="3.75" customHeight="1">
      <c r="A45" s="305"/>
      <c r="B45" s="305"/>
      <c r="C45" s="305"/>
      <c r="D45" s="305"/>
      <c r="E45" s="305"/>
      <c r="F45" s="305"/>
      <c r="G45" s="305"/>
      <c r="H45" s="305"/>
      <c r="I45" s="305"/>
      <c r="J45" s="305"/>
      <c r="K45" s="210"/>
    </row>
    <row r="46" spans="1:10" ht="12.75">
      <c r="A46" s="305" t="s">
        <v>390</v>
      </c>
      <c r="B46" s="305"/>
      <c r="C46" s="305"/>
      <c r="D46" s="305"/>
      <c r="E46" s="305"/>
      <c r="F46" s="305"/>
      <c r="G46" s="305"/>
      <c r="H46" s="305"/>
      <c r="I46" s="305"/>
      <c r="J46" s="305"/>
    </row>
    <row r="47" spans="1:10" ht="12.75">
      <c r="A47" s="305"/>
      <c r="B47" s="305"/>
      <c r="C47" s="305"/>
      <c r="D47" s="305"/>
      <c r="E47" s="305"/>
      <c r="F47" s="305"/>
      <c r="G47" s="305"/>
      <c r="H47" s="305"/>
      <c r="I47" s="305"/>
      <c r="J47" s="305"/>
    </row>
    <row r="48" spans="1:10" ht="12.75">
      <c r="A48" s="305"/>
      <c r="B48" s="305"/>
      <c r="C48" s="305"/>
      <c r="D48" s="305"/>
      <c r="E48" s="305"/>
      <c r="F48" s="305"/>
      <c r="G48" s="305"/>
      <c r="H48" s="305"/>
      <c r="I48" s="305"/>
      <c r="J48" s="305"/>
    </row>
    <row r="49" spans="1:10" ht="12.75">
      <c r="A49" s="305"/>
      <c r="B49" s="305"/>
      <c r="C49" s="305"/>
      <c r="D49" s="305"/>
      <c r="E49" s="305"/>
      <c r="F49" s="305"/>
      <c r="G49" s="305"/>
      <c r="H49" s="305"/>
      <c r="I49" s="305"/>
      <c r="J49" s="305"/>
    </row>
    <row r="50" spans="1:10" ht="25.5" customHeight="1">
      <c r="A50" s="305"/>
      <c r="B50" s="305"/>
      <c r="C50" s="305"/>
      <c r="D50" s="305"/>
      <c r="E50" s="305"/>
      <c r="F50" s="305"/>
      <c r="G50" s="305"/>
      <c r="H50" s="305"/>
      <c r="I50" s="305"/>
      <c r="J50" s="305"/>
    </row>
    <row r="51" spans="1:10" ht="12.75">
      <c r="A51" s="307" t="s">
        <v>391</v>
      </c>
      <c r="B51" s="307"/>
      <c r="C51" s="307"/>
      <c r="D51" s="307"/>
      <c r="E51" s="307"/>
      <c r="F51" s="307"/>
      <c r="G51" s="307"/>
      <c r="H51" s="307"/>
      <c r="I51" s="307"/>
      <c r="J51" s="307"/>
    </row>
    <row r="52" spans="1:10" ht="12.75">
      <c r="A52" s="307"/>
      <c r="B52" s="307"/>
      <c r="C52" s="307"/>
      <c r="D52" s="307"/>
      <c r="E52" s="307"/>
      <c r="F52" s="307"/>
      <c r="G52" s="307"/>
      <c r="H52" s="307"/>
      <c r="I52" s="307"/>
      <c r="J52" s="307"/>
    </row>
    <row r="53" spans="1:10" ht="12.75">
      <c r="A53" s="307"/>
      <c r="B53" s="307"/>
      <c r="C53" s="307"/>
      <c r="D53" s="307"/>
      <c r="E53" s="307"/>
      <c r="F53" s="307"/>
      <c r="G53" s="307"/>
      <c r="H53" s="307"/>
      <c r="I53" s="307"/>
      <c r="J53" s="307"/>
    </row>
    <row r="54" ht="15" customHeight="1"/>
  </sheetData>
  <sheetProtection/>
  <mergeCells count="11">
    <mergeCell ref="G5:G6"/>
    <mergeCell ref="A41:J45"/>
    <mergeCell ref="A46:J50"/>
    <mergeCell ref="A51:J53"/>
    <mergeCell ref="A1:J1"/>
    <mergeCell ref="G4:J4"/>
    <mergeCell ref="C5:E5"/>
    <mergeCell ref="H5:J5"/>
    <mergeCell ref="A2:J2"/>
    <mergeCell ref="B4:E4"/>
    <mergeCell ref="B5:B6"/>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0" r:id="rId1"/>
  <headerFooter>
    <oddHeader>&amp;LODEPA</oddHeader>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G320"/>
  <sheetViews>
    <sheetView view="pageBreakPreview" zoomScaleSheetLayoutView="100" zoomScalePageLayoutView="0" workbookViewId="0" topLeftCell="A1">
      <selection activeCell="A1" sqref="A1:G1"/>
    </sheetView>
  </sheetViews>
  <sheetFormatPr defaultColWidth="12.140625" defaultRowHeight="12.75"/>
  <cols>
    <col min="1" max="1" width="17.421875" style="47" customWidth="1"/>
    <col min="2" max="5" width="12.140625" style="47" customWidth="1"/>
    <col min="6" max="6" width="14.7109375" style="47" customWidth="1"/>
    <col min="7" max="9" width="12.140625" style="47" customWidth="1"/>
    <col min="10" max="10" width="12.140625" style="17" customWidth="1"/>
    <col min="11" max="163" width="12.140625" style="21" customWidth="1"/>
    <col min="164" max="16384" width="12.140625" style="17" customWidth="1"/>
  </cols>
  <sheetData>
    <row r="1" spans="1:163" s="16" customFormat="1" ht="21.75" customHeight="1">
      <c r="A1" s="313" t="s">
        <v>242</v>
      </c>
      <c r="B1" s="313"/>
      <c r="C1" s="313"/>
      <c r="D1" s="313"/>
      <c r="E1" s="313"/>
      <c r="F1" s="313"/>
      <c r="G1" s="313"/>
      <c r="H1" s="119"/>
      <c r="I1" s="119"/>
      <c r="J1" s="107"/>
      <c r="K1" s="107"/>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row>
    <row r="2" spans="1:163" s="16" customFormat="1" ht="12" customHeight="1">
      <c r="A2" s="314" t="s">
        <v>392</v>
      </c>
      <c r="B2" s="314"/>
      <c r="C2" s="314"/>
      <c r="D2" s="314"/>
      <c r="E2" s="314"/>
      <c r="F2" s="314"/>
      <c r="G2" s="314"/>
      <c r="H2" s="118"/>
      <c r="I2" s="118"/>
      <c r="J2" s="107"/>
      <c r="K2" s="107"/>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row>
    <row r="3" spans="1:163" s="16" customFormat="1" ht="24.75" customHeight="1">
      <c r="A3" s="315" t="s">
        <v>160</v>
      </c>
      <c r="B3" s="315"/>
      <c r="C3" s="315"/>
      <c r="D3" s="315"/>
      <c r="E3" s="315"/>
      <c r="F3" s="315"/>
      <c r="G3" s="315"/>
      <c r="H3" s="117"/>
      <c r="I3" s="117"/>
      <c r="J3" s="19"/>
      <c r="K3" s="121"/>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row>
    <row r="4" spans="1:163" s="16" customFormat="1" ht="17.25" customHeight="1" thickBot="1">
      <c r="A4" s="8"/>
      <c r="B4" s="8"/>
      <c r="C4" s="8"/>
      <c r="D4" s="8"/>
      <c r="E4" s="8"/>
      <c r="F4" s="49"/>
      <c r="G4" s="49"/>
      <c r="H4" s="50"/>
      <c r="I4" s="49"/>
      <c r="J4" s="19"/>
      <c r="K4" s="121"/>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row>
    <row r="5" spans="1:163" s="16" customFormat="1" ht="46.5" customHeight="1" thickBot="1">
      <c r="A5" s="171" t="s">
        <v>52</v>
      </c>
      <c r="B5" s="171" t="s">
        <v>286</v>
      </c>
      <c r="C5" s="172" t="s">
        <v>65</v>
      </c>
      <c r="D5" s="171" t="s">
        <v>66</v>
      </c>
      <c r="E5" s="172" t="s">
        <v>67</v>
      </c>
      <c r="F5" s="171" t="s">
        <v>68</v>
      </c>
      <c r="G5" s="173" t="s">
        <v>15</v>
      </c>
      <c r="H5" s="50"/>
      <c r="I5" s="192"/>
      <c r="J5" s="19"/>
      <c r="K5" s="121"/>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row>
    <row r="6" spans="1:163" s="16" customFormat="1" ht="18" customHeight="1">
      <c r="A6" s="174" t="s">
        <v>53</v>
      </c>
      <c r="B6" s="277">
        <v>350113</v>
      </c>
      <c r="C6" s="278">
        <v>419500</v>
      </c>
      <c r="D6" s="277">
        <v>447500</v>
      </c>
      <c r="E6" s="278">
        <v>644025</v>
      </c>
      <c r="F6" s="277">
        <v>295500</v>
      </c>
      <c r="G6" s="279">
        <v>249247</v>
      </c>
      <c r="H6" s="51"/>
      <c r="I6" s="49"/>
      <c r="J6" s="19"/>
      <c r="K6" s="122"/>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row>
    <row r="7" spans="1:163" s="16" customFormat="1" ht="18" customHeight="1">
      <c r="A7" s="175" t="s">
        <v>54</v>
      </c>
      <c r="B7" s="280">
        <v>353287</v>
      </c>
      <c r="C7" s="281">
        <v>418000</v>
      </c>
      <c r="D7" s="280">
        <v>445000</v>
      </c>
      <c r="E7" s="281">
        <v>636358</v>
      </c>
      <c r="F7" s="280">
        <v>292533</v>
      </c>
      <c r="G7" s="282">
        <v>241273</v>
      </c>
      <c r="H7" s="52"/>
      <c r="I7" s="49"/>
      <c r="J7" s="19"/>
      <c r="K7" s="123"/>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row>
    <row r="8" spans="1:163" s="16" customFormat="1" ht="18" customHeight="1">
      <c r="A8" s="175" t="s">
        <v>55</v>
      </c>
      <c r="B8" s="280">
        <v>344033</v>
      </c>
      <c r="C8" s="281">
        <v>368000</v>
      </c>
      <c r="D8" s="280">
        <v>437500</v>
      </c>
      <c r="E8" s="281">
        <v>615358</v>
      </c>
      <c r="F8" s="280">
        <v>286866</v>
      </c>
      <c r="G8" s="282">
        <v>242273</v>
      </c>
      <c r="H8" s="48"/>
      <c r="I8" s="53"/>
      <c r="J8" s="20"/>
      <c r="K8" s="124"/>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row>
    <row r="9" spans="1:163" s="16" customFormat="1" ht="18" customHeight="1">
      <c r="A9" s="175" t="s">
        <v>56</v>
      </c>
      <c r="B9" s="280">
        <v>344033</v>
      </c>
      <c r="C9" s="281">
        <v>368000</v>
      </c>
      <c r="D9" s="280">
        <v>437500</v>
      </c>
      <c r="E9" s="281">
        <v>615358</v>
      </c>
      <c r="F9" s="280">
        <v>286866</v>
      </c>
      <c r="G9" s="282">
        <v>224303</v>
      </c>
      <c r="H9" s="48"/>
      <c r="I9" s="53"/>
      <c r="J9" s="20"/>
      <c r="K9" s="124"/>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row>
    <row r="10" spans="1:163" s="16" customFormat="1" ht="18" customHeight="1">
      <c r="A10" s="175" t="s">
        <v>57</v>
      </c>
      <c r="B10" s="280">
        <v>339033</v>
      </c>
      <c r="C10" s="281">
        <v>365000</v>
      </c>
      <c r="D10" s="280">
        <v>437500</v>
      </c>
      <c r="E10" s="281">
        <v>621358</v>
      </c>
      <c r="F10" s="280">
        <v>286866</v>
      </c>
      <c r="G10" s="282">
        <v>223636</v>
      </c>
      <c r="H10" s="48"/>
      <c r="I10" s="53"/>
      <c r="J10" s="20"/>
      <c r="K10" s="124"/>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row>
    <row r="11" spans="1:163" s="16" customFormat="1" ht="18" customHeight="1">
      <c r="A11" s="175" t="s">
        <v>58</v>
      </c>
      <c r="B11" s="280">
        <v>353850</v>
      </c>
      <c r="C11" s="281">
        <v>365000</v>
      </c>
      <c r="D11" s="280">
        <v>437500</v>
      </c>
      <c r="E11" s="281">
        <v>517370</v>
      </c>
      <c r="F11" s="280">
        <v>285000</v>
      </c>
      <c r="G11" s="282">
        <v>240993</v>
      </c>
      <c r="H11" s="48"/>
      <c r="I11" s="53"/>
      <c r="J11" s="20"/>
      <c r="K11" s="124"/>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row>
    <row r="12" spans="1:163" s="16" customFormat="1" ht="18" customHeight="1">
      <c r="A12" s="175" t="s">
        <v>59</v>
      </c>
      <c r="B12" s="280">
        <v>353850</v>
      </c>
      <c r="C12" s="281">
        <v>365000</v>
      </c>
      <c r="D12" s="280">
        <v>437500</v>
      </c>
      <c r="E12" s="281">
        <v>517370</v>
      </c>
      <c r="F12" s="280">
        <v>285000</v>
      </c>
      <c r="G12" s="282">
        <v>240829</v>
      </c>
      <c r="H12" s="48"/>
      <c r="I12" s="53"/>
      <c r="J12" s="20"/>
      <c r="K12" s="124"/>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row>
    <row r="13" spans="1:163" s="16" customFormat="1" ht="18" customHeight="1">
      <c r="A13" s="175" t="s">
        <v>60</v>
      </c>
      <c r="B13" s="280">
        <v>365895</v>
      </c>
      <c r="C13" s="281">
        <v>380000</v>
      </c>
      <c r="D13" s="280">
        <v>455000</v>
      </c>
      <c r="E13" s="281">
        <v>529055</v>
      </c>
      <c r="F13" s="280">
        <v>298050</v>
      </c>
      <c r="G13" s="282">
        <v>295300</v>
      </c>
      <c r="H13" s="48"/>
      <c r="I13" s="53"/>
      <c r="J13" s="20"/>
      <c r="K13" s="124"/>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row>
    <row r="14" spans="1:163" s="16" customFormat="1" ht="18" customHeight="1">
      <c r="A14" s="175" t="s">
        <v>61</v>
      </c>
      <c r="B14" s="280">
        <v>374800</v>
      </c>
      <c r="C14" s="281">
        <v>380000</v>
      </c>
      <c r="D14" s="280">
        <v>455000</v>
      </c>
      <c r="E14" s="281">
        <v>529050</v>
      </c>
      <c r="F14" s="280">
        <v>319050</v>
      </c>
      <c r="G14" s="282">
        <v>302500</v>
      </c>
      <c r="H14" s="48"/>
      <c r="I14" s="53"/>
      <c r="J14" s="20"/>
      <c r="K14" s="124"/>
      <c r="L14" s="20"/>
      <c r="M14" s="20"/>
      <c r="N14" s="124"/>
      <c r="O14" s="20"/>
      <c r="P14" s="20"/>
      <c r="Q14" s="124"/>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row>
    <row r="15" spans="1:163" s="16" customFormat="1" ht="18" customHeight="1">
      <c r="A15" s="175" t="s">
        <v>62</v>
      </c>
      <c r="B15" s="280">
        <v>389410</v>
      </c>
      <c r="C15" s="281">
        <v>380000</v>
      </c>
      <c r="D15" s="280">
        <v>455000</v>
      </c>
      <c r="E15" s="281">
        <v>529055</v>
      </c>
      <c r="F15" s="280">
        <v>327857</v>
      </c>
      <c r="G15" s="282">
        <v>303100</v>
      </c>
      <c r="H15" s="54"/>
      <c r="I15" s="53"/>
      <c r="J15" s="20"/>
      <c r="K15" s="124"/>
      <c r="L15" s="20"/>
      <c r="M15" s="20"/>
      <c r="N15" s="124"/>
      <c r="O15" s="20"/>
      <c r="P15" s="20"/>
      <c r="Q15" s="124"/>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row>
    <row r="16" spans="1:163" s="16" customFormat="1" ht="18" customHeight="1">
      <c r="A16" s="175" t="s">
        <v>63</v>
      </c>
      <c r="B16" s="280">
        <v>389410</v>
      </c>
      <c r="C16" s="281">
        <v>345000</v>
      </c>
      <c r="D16" s="280">
        <v>403000</v>
      </c>
      <c r="E16" s="281">
        <v>534055</v>
      </c>
      <c r="F16" s="280">
        <v>330857</v>
      </c>
      <c r="G16" s="282">
        <v>303100</v>
      </c>
      <c r="H16" s="55"/>
      <c r="I16" s="53"/>
      <c r="J16" s="20"/>
      <c r="K16" s="125"/>
      <c r="L16" s="20"/>
      <c r="M16" s="20"/>
      <c r="N16" s="125"/>
      <c r="O16" s="20"/>
      <c r="P16" s="20"/>
      <c r="Q16" s="125"/>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row>
    <row r="17" spans="1:163" s="16" customFormat="1" ht="18" customHeight="1">
      <c r="A17" s="175" t="s">
        <v>64</v>
      </c>
      <c r="B17" s="280">
        <v>389410</v>
      </c>
      <c r="C17" s="281">
        <v>339000</v>
      </c>
      <c r="D17" s="280">
        <v>403000</v>
      </c>
      <c r="E17" s="281">
        <v>539555</v>
      </c>
      <c r="F17" s="280">
        <v>330857</v>
      </c>
      <c r="G17" s="282">
        <v>301600</v>
      </c>
      <c r="H17" s="48"/>
      <c r="I17" s="4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row>
    <row r="18" spans="1:163" s="16" customFormat="1" ht="18" customHeight="1" thickBot="1">
      <c r="A18" s="176" t="s">
        <v>251</v>
      </c>
      <c r="B18" s="283">
        <v>389410</v>
      </c>
      <c r="C18" s="284">
        <v>357000</v>
      </c>
      <c r="D18" s="283">
        <v>391000</v>
      </c>
      <c r="E18" s="284">
        <v>539555</v>
      </c>
      <c r="F18" s="283">
        <v>349042</v>
      </c>
      <c r="G18" s="285">
        <v>285298.5</v>
      </c>
      <c r="H18" s="48"/>
      <c r="I18" s="53"/>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row>
    <row r="19" spans="1:163" s="16" customFormat="1" ht="29.25" customHeight="1" thickBot="1">
      <c r="A19" s="193" t="s">
        <v>393</v>
      </c>
      <c r="B19" s="197">
        <v>11.22</v>
      </c>
      <c r="C19" s="198">
        <v>-14.9</v>
      </c>
      <c r="D19" s="197">
        <v>-12.63</v>
      </c>
      <c r="E19" s="199">
        <v>-16.22</v>
      </c>
      <c r="F19" s="197">
        <v>18.12</v>
      </c>
      <c r="G19" s="200">
        <v>14.46</v>
      </c>
      <c r="H19" s="48"/>
      <c r="I19" s="53"/>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row>
    <row r="20" spans="1:10" ht="12.75">
      <c r="A20" s="312" t="s">
        <v>49</v>
      </c>
      <c r="B20" s="312"/>
      <c r="C20" s="312"/>
      <c r="D20" s="312"/>
      <c r="E20" s="312"/>
      <c r="F20" s="312"/>
      <c r="G20" s="312"/>
      <c r="H20" s="8"/>
      <c r="I20" s="8"/>
      <c r="J20" s="21"/>
    </row>
    <row r="21" spans="1:10" ht="12.75">
      <c r="A21" s="206"/>
      <c r="B21" s="206"/>
      <c r="C21" s="206"/>
      <c r="D21" s="206"/>
      <c r="E21" s="206"/>
      <c r="F21" s="206"/>
      <c r="G21" s="206"/>
      <c r="H21" s="8"/>
      <c r="I21" s="8"/>
      <c r="J21" s="21"/>
    </row>
    <row r="22" spans="1:10" ht="12.75">
      <c r="A22" s="311" t="s">
        <v>394</v>
      </c>
      <c r="B22" s="311"/>
      <c r="C22" s="311"/>
      <c r="D22" s="311"/>
      <c r="E22" s="311"/>
      <c r="F22" s="311"/>
      <c r="G22" s="311"/>
      <c r="H22" s="8"/>
      <c r="I22" s="8"/>
      <c r="J22" s="21"/>
    </row>
    <row r="23" spans="1:10" ht="12.75">
      <c r="A23" s="311"/>
      <c r="B23" s="311"/>
      <c r="C23" s="311"/>
      <c r="D23" s="311"/>
      <c r="E23" s="311"/>
      <c r="F23" s="311"/>
      <c r="G23" s="311"/>
      <c r="H23" s="8"/>
      <c r="I23" s="8"/>
      <c r="J23" s="21"/>
    </row>
    <row r="24" spans="1:9" s="21" customFormat="1" ht="12.75">
      <c r="A24" s="311"/>
      <c r="B24" s="311"/>
      <c r="C24" s="311"/>
      <c r="D24" s="311"/>
      <c r="E24" s="311"/>
      <c r="F24" s="311"/>
      <c r="G24" s="311"/>
      <c r="H24" s="8"/>
      <c r="I24" s="8"/>
    </row>
    <row r="25" spans="1:9" s="21" customFormat="1" ht="12.75">
      <c r="A25" s="311"/>
      <c r="B25" s="311"/>
      <c r="C25" s="311"/>
      <c r="D25" s="311"/>
      <c r="E25" s="311"/>
      <c r="F25" s="311"/>
      <c r="G25" s="311"/>
      <c r="H25" s="8"/>
      <c r="I25" s="8"/>
    </row>
    <row r="26" spans="1:9" s="21" customFormat="1" ht="12.75">
      <c r="A26" s="311"/>
      <c r="B26" s="311"/>
      <c r="C26" s="311"/>
      <c r="D26" s="311"/>
      <c r="E26" s="311"/>
      <c r="F26" s="311"/>
      <c r="G26" s="311"/>
      <c r="H26" s="8"/>
      <c r="I26" s="8"/>
    </row>
    <row r="27" spans="1:9" s="21" customFormat="1" ht="12.75" customHeight="1">
      <c r="A27" s="310" t="s">
        <v>395</v>
      </c>
      <c r="B27" s="310"/>
      <c r="C27" s="310"/>
      <c r="D27" s="310"/>
      <c r="E27" s="310"/>
      <c r="F27" s="310"/>
      <c r="G27" s="310"/>
      <c r="H27" s="8"/>
      <c r="I27" s="8"/>
    </row>
    <row r="28" spans="1:9" s="21" customFormat="1" ht="12.75">
      <c r="A28" s="310"/>
      <c r="B28" s="310"/>
      <c r="C28" s="310"/>
      <c r="D28" s="310"/>
      <c r="E28" s="310"/>
      <c r="F28" s="310"/>
      <c r="G28" s="310"/>
      <c r="H28" s="8"/>
      <c r="I28" s="8"/>
    </row>
    <row r="29" spans="1:9" s="21" customFormat="1" ht="12.75">
      <c r="A29" s="310"/>
      <c r="B29" s="310"/>
      <c r="C29" s="310"/>
      <c r="D29" s="310"/>
      <c r="E29" s="310"/>
      <c r="F29" s="310"/>
      <c r="G29" s="310"/>
      <c r="H29" s="8"/>
      <c r="I29" s="8"/>
    </row>
    <row r="30" spans="1:9" s="21" customFormat="1" ht="15.75" customHeight="1">
      <c r="A30" s="310" t="s">
        <v>367</v>
      </c>
      <c r="B30" s="310"/>
      <c r="C30" s="310"/>
      <c r="D30" s="310"/>
      <c r="E30" s="310"/>
      <c r="F30" s="310"/>
      <c r="G30" s="310"/>
      <c r="H30" s="8"/>
      <c r="I30" s="8"/>
    </row>
    <row r="31" spans="1:9" s="21" customFormat="1" ht="12.75">
      <c r="A31" s="310"/>
      <c r="B31" s="310"/>
      <c r="C31" s="310"/>
      <c r="D31" s="310"/>
      <c r="E31" s="310"/>
      <c r="F31" s="310"/>
      <c r="G31" s="310"/>
      <c r="H31" s="8"/>
      <c r="I31" s="8"/>
    </row>
    <row r="32" spans="1:9" s="21" customFormat="1" ht="12.75">
      <c r="A32" s="311" t="s">
        <v>396</v>
      </c>
      <c r="B32" s="311"/>
      <c r="C32" s="311"/>
      <c r="D32" s="311"/>
      <c r="E32" s="311"/>
      <c r="F32" s="311"/>
      <c r="G32" s="311"/>
      <c r="H32" s="8"/>
      <c r="I32" s="8"/>
    </row>
    <row r="33" spans="1:9" s="21" customFormat="1" ht="25.5" customHeight="1">
      <c r="A33" s="311"/>
      <c r="B33" s="311"/>
      <c r="C33" s="311"/>
      <c r="D33" s="311"/>
      <c r="E33" s="311"/>
      <c r="F33" s="311"/>
      <c r="G33" s="311"/>
      <c r="H33" s="8"/>
      <c r="I33" s="8"/>
    </row>
    <row r="34" spans="1:9" s="21" customFormat="1" ht="12.75">
      <c r="A34" s="311"/>
      <c r="B34" s="311"/>
      <c r="C34" s="311"/>
      <c r="D34" s="311"/>
      <c r="E34" s="311"/>
      <c r="F34" s="311"/>
      <c r="G34" s="311"/>
      <c r="H34" s="8"/>
      <c r="I34" s="8"/>
    </row>
    <row r="35" spans="1:9" s="21" customFormat="1" ht="12.75">
      <c r="A35" s="209"/>
      <c r="B35" s="209"/>
      <c r="C35" s="209"/>
      <c r="D35" s="209"/>
      <c r="E35" s="209"/>
      <c r="F35" s="209"/>
      <c r="G35" s="209"/>
      <c r="H35" s="8"/>
      <c r="I35" s="8"/>
    </row>
    <row r="36" spans="1:9" s="21" customFormat="1" ht="12.75">
      <c r="A36" s="209"/>
      <c r="B36" s="209"/>
      <c r="C36" s="209"/>
      <c r="D36" s="209"/>
      <c r="E36" s="209"/>
      <c r="F36" s="209"/>
      <c r="G36" s="209"/>
      <c r="H36" s="8"/>
      <c r="I36" s="8"/>
    </row>
    <row r="37" spans="1:9" s="21" customFormat="1" ht="12.75">
      <c r="A37" s="209"/>
      <c r="B37" s="209"/>
      <c r="C37" s="209"/>
      <c r="D37" s="209"/>
      <c r="E37" s="209"/>
      <c r="F37" s="209"/>
      <c r="G37" s="209"/>
      <c r="H37" s="8"/>
      <c r="I37" s="8"/>
    </row>
    <row r="38" spans="1:9" s="21" customFormat="1" ht="12.75">
      <c r="A38" s="209"/>
      <c r="B38" s="209"/>
      <c r="C38" s="209"/>
      <c r="D38" s="209"/>
      <c r="E38" s="209"/>
      <c r="F38" s="209"/>
      <c r="G38" s="209"/>
      <c r="H38" s="8"/>
      <c r="I38" s="8"/>
    </row>
    <row r="39" spans="1:9" s="21" customFormat="1" ht="12.75">
      <c r="A39" s="209"/>
      <c r="B39" s="209"/>
      <c r="C39" s="209"/>
      <c r="D39" s="209"/>
      <c r="E39" s="209"/>
      <c r="F39" s="209"/>
      <c r="G39" s="209"/>
      <c r="H39" s="8"/>
      <c r="I39" s="8"/>
    </row>
    <row r="40" spans="1:9" s="21" customFormat="1" ht="12.75">
      <c r="A40" s="209"/>
      <c r="B40" s="209"/>
      <c r="C40" s="209"/>
      <c r="D40" s="209"/>
      <c r="E40" s="209"/>
      <c r="F40" s="209"/>
      <c r="G40" s="209"/>
      <c r="H40" s="8"/>
      <c r="I40" s="8"/>
    </row>
    <row r="41" spans="1:9" s="21" customFormat="1" ht="12.75">
      <c r="A41" s="209"/>
      <c r="B41" s="209"/>
      <c r="C41" s="209"/>
      <c r="D41" s="209"/>
      <c r="E41" s="209"/>
      <c r="F41" s="209"/>
      <c r="G41" s="209"/>
      <c r="H41" s="8"/>
      <c r="I41" s="8"/>
    </row>
    <row r="42" spans="1:9" s="21" customFormat="1" ht="12.75">
      <c r="A42" s="209"/>
      <c r="B42" s="209"/>
      <c r="C42" s="209"/>
      <c r="D42" s="209"/>
      <c r="E42" s="209"/>
      <c r="F42" s="209"/>
      <c r="G42" s="209"/>
      <c r="H42" s="8"/>
      <c r="I42" s="8"/>
    </row>
    <row r="43" spans="1:9" s="21" customFormat="1" ht="12.75">
      <c r="A43" s="209"/>
      <c r="B43" s="209"/>
      <c r="C43" s="209"/>
      <c r="D43" s="209"/>
      <c r="E43" s="209"/>
      <c r="F43" s="209"/>
      <c r="G43" s="209"/>
      <c r="H43" s="8"/>
      <c r="I43" s="8"/>
    </row>
    <row r="44" spans="1:9" s="21" customFormat="1" ht="12.75">
      <c r="A44" s="209"/>
      <c r="B44" s="209"/>
      <c r="C44" s="209"/>
      <c r="D44" s="209"/>
      <c r="E44" s="209"/>
      <c r="F44" s="209"/>
      <c r="G44" s="209"/>
      <c r="H44" s="8"/>
      <c r="I44" s="8"/>
    </row>
    <row r="45" spans="1:9" s="21" customFormat="1" ht="12.75">
      <c r="A45" s="209"/>
      <c r="B45" s="209"/>
      <c r="C45" s="209"/>
      <c r="D45" s="209"/>
      <c r="E45" s="209"/>
      <c r="F45" s="209"/>
      <c r="G45" s="209"/>
      <c r="H45" s="8"/>
      <c r="I45" s="8"/>
    </row>
    <row r="46" spans="1:9" s="21" customFormat="1" ht="12.75">
      <c r="A46" s="208"/>
      <c r="B46" s="208"/>
      <c r="C46" s="208"/>
      <c r="D46" s="208"/>
      <c r="E46" s="208"/>
      <c r="F46" s="208"/>
      <c r="G46" s="208"/>
      <c r="H46" s="8"/>
      <c r="I46" s="8"/>
    </row>
    <row r="47" spans="1:9" s="21" customFormat="1" ht="12.75">
      <c r="A47" s="8"/>
      <c r="B47" s="8"/>
      <c r="C47" s="8"/>
      <c r="D47" s="8"/>
      <c r="E47" s="8"/>
      <c r="F47" s="8"/>
      <c r="G47" s="8"/>
      <c r="H47" s="8"/>
      <c r="I47" s="8"/>
    </row>
    <row r="48" spans="1:9" s="21" customFormat="1" ht="12.75">
      <c r="A48" s="8"/>
      <c r="B48" s="8"/>
      <c r="C48" s="8"/>
      <c r="D48" s="8"/>
      <c r="E48" s="8"/>
      <c r="F48" s="8"/>
      <c r="G48" s="8"/>
      <c r="H48" s="8"/>
      <c r="I48" s="8"/>
    </row>
    <row r="49" spans="1:9" s="21" customFormat="1" ht="12.75">
      <c r="A49" s="8"/>
      <c r="B49" s="8"/>
      <c r="C49" s="8"/>
      <c r="D49" s="8"/>
      <c r="E49" s="8"/>
      <c r="F49" s="8"/>
      <c r="G49" s="8"/>
      <c r="H49" s="8"/>
      <c r="I49" s="8"/>
    </row>
    <row r="50" spans="1:9" s="21" customFormat="1" ht="12.75">
      <c r="A50" s="8"/>
      <c r="B50" s="8"/>
      <c r="C50" s="8"/>
      <c r="D50" s="8"/>
      <c r="E50" s="8"/>
      <c r="F50" s="8"/>
      <c r="G50" s="8"/>
      <c r="H50" s="8"/>
      <c r="I50" s="8"/>
    </row>
    <row r="51" spans="1:9" s="21" customFormat="1" ht="12.75">
      <c r="A51" s="8"/>
      <c r="B51" s="8"/>
      <c r="C51" s="8"/>
      <c r="D51" s="8"/>
      <c r="E51" s="8"/>
      <c r="F51" s="8"/>
      <c r="G51" s="8"/>
      <c r="H51" s="8"/>
      <c r="I51" s="8"/>
    </row>
    <row r="52" spans="1:9" s="21" customFormat="1" ht="12.75">
      <c r="A52" s="8"/>
      <c r="B52" s="8"/>
      <c r="C52" s="8"/>
      <c r="D52" s="8"/>
      <c r="E52" s="8"/>
      <c r="F52" s="8"/>
      <c r="G52" s="8"/>
      <c r="H52" s="8"/>
      <c r="I52" s="8"/>
    </row>
    <row r="53" spans="1:9" s="21" customFormat="1" ht="12.75">
      <c r="A53" s="8"/>
      <c r="B53" s="8"/>
      <c r="C53" s="8"/>
      <c r="D53" s="8"/>
      <c r="E53" s="8"/>
      <c r="F53" s="8"/>
      <c r="G53" s="8"/>
      <c r="H53" s="8"/>
      <c r="I53" s="8"/>
    </row>
    <row r="54" spans="1:9" s="21" customFormat="1" ht="12.75">
      <c r="A54" s="8"/>
      <c r="B54" s="8"/>
      <c r="C54" s="8"/>
      <c r="D54" s="8"/>
      <c r="E54" s="8"/>
      <c r="F54" s="8"/>
      <c r="G54" s="8"/>
      <c r="H54" s="8"/>
      <c r="I54" s="8"/>
    </row>
    <row r="55" spans="1:9" s="21" customFormat="1" ht="12.75">
      <c r="A55" s="8"/>
      <c r="B55" s="8"/>
      <c r="C55" s="8"/>
      <c r="D55" s="8"/>
      <c r="E55" s="8"/>
      <c r="F55" s="8"/>
      <c r="G55" s="8"/>
      <c r="H55" s="8"/>
      <c r="I55" s="8"/>
    </row>
    <row r="56" spans="1:9" s="21" customFormat="1" ht="12.75">
      <c r="A56" s="8"/>
      <c r="B56" s="8"/>
      <c r="C56" s="8"/>
      <c r="D56" s="8"/>
      <c r="E56" s="8"/>
      <c r="F56" s="8"/>
      <c r="G56" s="8"/>
      <c r="H56" s="8"/>
      <c r="I56" s="8"/>
    </row>
    <row r="57" spans="1:9" s="21" customFormat="1" ht="12.75">
      <c r="A57" s="8"/>
      <c r="B57" s="8"/>
      <c r="C57" s="8"/>
      <c r="D57" s="8"/>
      <c r="E57" s="8"/>
      <c r="F57" s="8"/>
      <c r="G57" s="8"/>
      <c r="H57" s="8"/>
      <c r="I57" s="8"/>
    </row>
    <row r="58" spans="1:9" s="21" customFormat="1" ht="12.75">
      <c r="A58" s="8"/>
      <c r="B58" s="8"/>
      <c r="C58" s="8"/>
      <c r="D58" s="8"/>
      <c r="E58" s="8"/>
      <c r="F58" s="8"/>
      <c r="G58" s="8"/>
      <c r="H58" s="8"/>
      <c r="I58" s="8"/>
    </row>
    <row r="59" spans="1:9" s="21" customFormat="1" ht="12.75">
      <c r="A59" s="8"/>
      <c r="B59" s="8"/>
      <c r="C59" s="8"/>
      <c r="D59" s="8"/>
      <c r="E59" s="8"/>
      <c r="F59" s="8"/>
      <c r="G59" s="8"/>
      <c r="H59" s="8"/>
      <c r="I59" s="8"/>
    </row>
    <row r="60" spans="1:9" s="21" customFormat="1" ht="12.75">
      <c r="A60" s="8"/>
      <c r="B60" s="8"/>
      <c r="C60" s="8"/>
      <c r="D60" s="8"/>
      <c r="E60" s="8"/>
      <c r="F60" s="8"/>
      <c r="G60" s="8"/>
      <c r="H60" s="8"/>
      <c r="I60" s="8"/>
    </row>
    <row r="61" spans="1:9" s="21" customFormat="1" ht="12.75">
      <c r="A61" s="8"/>
      <c r="B61" s="8"/>
      <c r="C61" s="8"/>
      <c r="D61" s="8"/>
      <c r="E61" s="8"/>
      <c r="F61" s="8"/>
      <c r="G61" s="8"/>
      <c r="H61" s="8"/>
      <c r="I61" s="8"/>
    </row>
    <row r="62" spans="1:9" s="21" customFormat="1" ht="12.75">
      <c r="A62" s="8"/>
      <c r="B62" s="8"/>
      <c r="C62" s="8"/>
      <c r="D62" s="8"/>
      <c r="E62" s="8"/>
      <c r="F62" s="8"/>
      <c r="G62" s="8"/>
      <c r="H62" s="8"/>
      <c r="I62" s="8"/>
    </row>
    <row r="63" spans="1:9" s="21" customFormat="1" ht="12.75">
      <c r="A63" s="8"/>
      <c r="B63" s="8"/>
      <c r="C63" s="8"/>
      <c r="D63" s="8"/>
      <c r="E63" s="8"/>
      <c r="F63" s="8"/>
      <c r="G63" s="8"/>
      <c r="H63" s="8"/>
      <c r="I63" s="8"/>
    </row>
    <row r="64" spans="1:9" s="21" customFormat="1" ht="12.75">
      <c r="A64" s="8"/>
      <c r="B64" s="8"/>
      <c r="C64" s="8"/>
      <c r="D64" s="8"/>
      <c r="E64" s="8"/>
      <c r="F64" s="8"/>
      <c r="G64" s="8"/>
      <c r="H64" s="8"/>
      <c r="I64" s="8"/>
    </row>
    <row r="65" spans="1:9" s="21" customFormat="1" ht="12.75">
      <c r="A65" s="8"/>
      <c r="B65" s="8"/>
      <c r="C65" s="8"/>
      <c r="D65" s="8"/>
      <c r="E65" s="8"/>
      <c r="F65" s="8"/>
      <c r="G65" s="8"/>
      <c r="H65" s="8"/>
      <c r="I65" s="8"/>
    </row>
    <row r="66" spans="1:9" s="21" customFormat="1" ht="12.75">
      <c r="A66" s="8"/>
      <c r="B66" s="8"/>
      <c r="C66" s="8"/>
      <c r="D66" s="8"/>
      <c r="E66" s="8"/>
      <c r="F66" s="8"/>
      <c r="G66" s="8"/>
      <c r="H66" s="8"/>
      <c r="I66" s="8"/>
    </row>
    <row r="67" spans="1:9" s="21" customFormat="1" ht="12.75">
      <c r="A67" s="8"/>
      <c r="B67" s="8"/>
      <c r="C67" s="8"/>
      <c r="D67" s="8"/>
      <c r="E67" s="8"/>
      <c r="F67" s="8"/>
      <c r="G67" s="8"/>
      <c r="H67" s="8"/>
      <c r="I67" s="8"/>
    </row>
    <row r="68" spans="1:9" s="21" customFormat="1" ht="12.75">
      <c r="A68" s="8"/>
      <c r="B68" s="8"/>
      <c r="C68" s="8"/>
      <c r="D68" s="8"/>
      <c r="E68" s="8"/>
      <c r="F68" s="8"/>
      <c r="G68" s="8"/>
      <c r="H68" s="8"/>
      <c r="I68" s="8"/>
    </row>
    <row r="69" spans="1:9" s="21" customFormat="1" ht="12.75">
      <c r="A69" s="8"/>
      <c r="B69" s="8"/>
      <c r="C69" s="8"/>
      <c r="D69" s="8"/>
      <c r="E69" s="8"/>
      <c r="F69" s="8"/>
      <c r="G69" s="8"/>
      <c r="H69" s="8"/>
      <c r="I69" s="8"/>
    </row>
    <row r="70" spans="1:9" s="21" customFormat="1" ht="12.75">
      <c r="A70" s="8"/>
      <c r="B70" s="8"/>
      <c r="C70" s="8"/>
      <c r="D70" s="8"/>
      <c r="E70" s="8"/>
      <c r="F70" s="8"/>
      <c r="G70" s="8"/>
      <c r="H70" s="8"/>
      <c r="I70" s="8"/>
    </row>
    <row r="71" spans="1:9" s="21" customFormat="1" ht="12.75">
      <c r="A71" s="8"/>
      <c r="B71" s="8"/>
      <c r="C71" s="8"/>
      <c r="D71" s="8"/>
      <c r="E71" s="8"/>
      <c r="F71" s="8"/>
      <c r="G71" s="8"/>
      <c r="H71" s="8"/>
      <c r="I71" s="8"/>
    </row>
    <row r="72" spans="1:9" s="21" customFormat="1" ht="12.75">
      <c r="A72" s="8"/>
      <c r="B72" s="8"/>
      <c r="C72" s="8"/>
      <c r="D72" s="8"/>
      <c r="E72" s="8"/>
      <c r="F72" s="8"/>
      <c r="G72" s="8"/>
      <c r="H72" s="8"/>
      <c r="I72" s="8"/>
    </row>
    <row r="73" spans="1:9" s="21" customFormat="1" ht="12.75">
      <c r="A73" s="8"/>
      <c r="B73" s="8"/>
      <c r="C73" s="8"/>
      <c r="D73" s="8"/>
      <c r="E73" s="8"/>
      <c r="F73" s="8"/>
      <c r="G73" s="8"/>
      <c r="H73" s="8"/>
      <c r="I73" s="8"/>
    </row>
    <row r="74" spans="1:9" s="21" customFormat="1" ht="12.75">
      <c r="A74" s="8"/>
      <c r="B74" s="8"/>
      <c r="C74" s="8"/>
      <c r="D74" s="8"/>
      <c r="E74" s="8"/>
      <c r="F74" s="8"/>
      <c r="G74" s="8"/>
      <c r="H74" s="8"/>
      <c r="I74" s="8"/>
    </row>
    <row r="75" spans="1:9" s="21" customFormat="1" ht="12.75">
      <c r="A75" s="8"/>
      <c r="B75" s="8"/>
      <c r="C75" s="8"/>
      <c r="D75" s="8"/>
      <c r="E75" s="8"/>
      <c r="F75" s="8"/>
      <c r="G75" s="8"/>
      <c r="H75" s="8"/>
      <c r="I75" s="8"/>
    </row>
    <row r="76" spans="1:9" s="21" customFormat="1" ht="12.75">
      <c r="A76" s="8"/>
      <c r="B76" s="8"/>
      <c r="C76" s="8"/>
      <c r="D76" s="8"/>
      <c r="E76" s="8"/>
      <c r="F76" s="8"/>
      <c r="G76" s="8"/>
      <c r="H76" s="8"/>
      <c r="I76" s="8"/>
    </row>
    <row r="77" spans="1:9" s="21" customFormat="1" ht="12.75">
      <c r="A77" s="8"/>
      <c r="B77" s="8"/>
      <c r="C77" s="8"/>
      <c r="D77" s="8"/>
      <c r="E77" s="8"/>
      <c r="F77" s="8"/>
      <c r="G77" s="8"/>
      <c r="H77" s="8"/>
      <c r="I77" s="8"/>
    </row>
    <row r="78" spans="1:9" s="21" customFormat="1" ht="12.75">
      <c r="A78" s="8"/>
      <c r="B78" s="8"/>
      <c r="C78" s="8"/>
      <c r="D78" s="8"/>
      <c r="E78" s="8"/>
      <c r="F78" s="8"/>
      <c r="G78" s="8"/>
      <c r="H78" s="8"/>
      <c r="I78" s="8"/>
    </row>
    <row r="79" spans="1:9" s="21" customFormat="1" ht="12.75">
      <c r="A79" s="8"/>
      <c r="B79" s="8"/>
      <c r="C79" s="8"/>
      <c r="D79" s="8"/>
      <c r="E79" s="8"/>
      <c r="F79" s="8"/>
      <c r="G79" s="8"/>
      <c r="H79" s="8"/>
      <c r="I79" s="8"/>
    </row>
    <row r="80" spans="1:9" s="21" customFormat="1" ht="12.75">
      <c r="A80" s="8"/>
      <c r="B80" s="8"/>
      <c r="C80" s="8"/>
      <c r="D80" s="8"/>
      <c r="E80" s="8"/>
      <c r="F80" s="8"/>
      <c r="G80" s="8"/>
      <c r="H80" s="8"/>
      <c r="I80" s="8"/>
    </row>
    <row r="81" spans="1:9" s="21" customFormat="1" ht="12.75">
      <c r="A81" s="8"/>
      <c r="B81" s="8"/>
      <c r="C81" s="8"/>
      <c r="D81" s="8"/>
      <c r="E81" s="8"/>
      <c r="F81" s="8"/>
      <c r="G81" s="8"/>
      <c r="H81" s="8"/>
      <c r="I81" s="8"/>
    </row>
    <row r="82" spans="1:9" s="21" customFormat="1" ht="12.75">
      <c r="A82" s="8"/>
      <c r="B82" s="8"/>
      <c r="C82" s="8"/>
      <c r="D82" s="8"/>
      <c r="E82" s="8"/>
      <c r="F82" s="8"/>
      <c r="G82" s="8"/>
      <c r="H82" s="8"/>
      <c r="I82" s="8"/>
    </row>
    <row r="83" spans="1:9" s="21" customFormat="1" ht="12.75">
      <c r="A83" s="8"/>
      <c r="B83" s="8"/>
      <c r="C83" s="8"/>
      <c r="D83" s="8"/>
      <c r="E83" s="8"/>
      <c r="F83" s="8"/>
      <c r="G83" s="8"/>
      <c r="H83" s="8"/>
      <c r="I83" s="8"/>
    </row>
    <row r="84" spans="1:9" s="21" customFormat="1" ht="12.75">
      <c r="A84" s="8"/>
      <c r="B84" s="8"/>
      <c r="C84" s="8"/>
      <c r="D84" s="8"/>
      <c r="E84" s="8"/>
      <c r="F84" s="8"/>
      <c r="G84" s="8"/>
      <c r="H84" s="8"/>
      <c r="I84" s="8"/>
    </row>
    <row r="85" spans="1:9" s="21" customFormat="1" ht="12.75">
      <c r="A85" s="8"/>
      <c r="B85" s="8"/>
      <c r="C85" s="8"/>
      <c r="D85" s="8"/>
      <c r="E85" s="8"/>
      <c r="F85" s="8"/>
      <c r="G85" s="8"/>
      <c r="H85" s="8"/>
      <c r="I85" s="8"/>
    </row>
    <row r="86" spans="1:9" s="21" customFormat="1" ht="12.75">
      <c r="A86" s="8"/>
      <c r="B86" s="8"/>
      <c r="C86" s="8"/>
      <c r="D86" s="8"/>
      <c r="E86" s="8"/>
      <c r="F86" s="8"/>
      <c r="G86" s="8"/>
      <c r="H86" s="8"/>
      <c r="I86" s="8"/>
    </row>
    <row r="87" spans="1:9" s="21" customFormat="1" ht="12.75">
      <c r="A87" s="8"/>
      <c r="B87" s="8"/>
      <c r="C87" s="8"/>
      <c r="D87" s="8"/>
      <c r="E87" s="8"/>
      <c r="F87" s="8"/>
      <c r="G87" s="8"/>
      <c r="H87" s="8"/>
      <c r="I87" s="8"/>
    </row>
    <row r="88" spans="1:9" s="21" customFormat="1" ht="12.75">
      <c r="A88" s="8"/>
      <c r="B88" s="8"/>
      <c r="C88" s="8"/>
      <c r="D88" s="8"/>
      <c r="E88" s="8"/>
      <c r="F88" s="8"/>
      <c r="G88" s="8"/>
      <c r="H88" s="8"/>
      <c r="I88" s="8"/>
    </row>
    <row r="89" spans="1:9" s="21" customFormat="1" ht="12.75">
      <c r="A89" s="8"/>
      <c r="B89" s="8"/>
      <c r="C89" s="8"/>
      <c r="D89" s="8"/>
      <c r="E89" s="8"/>
      <c r="F89" s="8"/>
      <c r="G89" s="8"/>
      <c r="H89" s="8"/>
      <c r="I89" s="8"/>
    </row>
    <row r="90" spans="1:9" s="21" customFormat="1" ht="12.75">
      <c r="A90" s="8"/>
      <c r="B90" s="8"/>
      <c r="C90" s="8"/>
      <c r="D90" s="8"/>
      <c r="E90" s="8"/>
      <c r="F90" s="8"/>
      <c r="G90" s="8"/>
      <c r="H90" s="8"/>
      <c r="I90" s="8"/>
    </row>
    <row r="91" spans="1:9" s="21" customFormat="1" ht="12.75">
      <c r="A91" s="8"/>
      <c r="B91" s="8"/>
      <c r="C91" s="8"/>
      <c r="D91" s="8"/>
      <c r="E91" s="8"/>
      <c r="F91" s="8"/>
      <c r="G91" s="8"/>
      <c r="H91" s="8"/>
      <c r="I91" s="8"/>
    </row>
    <row r="92" spans="1:9" s="21" customFormat="1" ht="12.75">
      <c r="A92" s="8"/>
      <c r="B92" s="8"/>
      <c r="C92" s="8"/>
      <c r="D92" s="8"/>
      <c r="E92" s="8"/>
      <c r="F92" s="8"/>
      <c r="G92" s="8"/>
      <c r="H92" s="8"/>
      <c r="I92" s="8"/>
    </row>
    <row r="93" spans="1:9" s="21" customFormat="1" ht="12.75">
      <c r="A93" s="8"/>
      <c r="B93" s="8"/>
      <c r="C93" s="8"/>
      <c r="D93" s="8"/>
      <c r="E93" s="8"/>
      <c r="F93" s="8"/>
      <c r="G93" s="8"/>
      <c r="H93" s="8"/>
      <c r="I93" s="8"/>
    </row>
    <row r="94" spans="1:9" s="21" customFormat="1" ht="12.75">
      <c r="A94" s="8"/>
      <c r="B94" s="8"/>
      <c r="C94" s="8"/>
      <c r="D94" s="8"/>
      <c r="E94" s="8"/>
      <c r="F94" s="8"/>
      <c r="G94" s="8"/>
      <c r="H94" s="8"/>
      <c r="I94" s="8"/>
    </row>
    <row r="95" spans="1:9" s="21" customFormat="1" ht="12.75">
      <c r="A95" s="8"/>
      <c r="B95" s="8"/>
      <c r="C95" s="8"/>
      <c r="D95" s="8"/>
      <c r="E95" s="8"/>
      <c r="F95" s="8"/>
      <c r="G95" s="8"/>
      <c r="H95" s="8"/>
      <c r="I95" s="8"/>
    </row>
    <row r="96" spans="1:9" s="21" customFormat="1" ht="12.75">
      <c r="A96" s="8"/>
      <c r="B96" s="8"/>
      <c r="C96" s="8"/>
      <c r="D96" s="8"/>
      <c r="E96" s="8"/>
      <c r="F96" s="8"/>
      <c r="G96" s="8"/>
      <c r="H96" s="8"/>
      <c r="I96" s="8"/>
    </row>
    <row r="97" spans="1:9" s="21" customFormat="1" ht="12.75">
      <c r="A97" s="8"/>
      <c r="B97" s="8"/>
      <c r="C97" s="8"/>
      <c r="D97" s="8"/>
      <c r="E97" s="8"/>
      <c r="F97" s="8"/>
      <c r="G97" s="8"/>
      <c r="H97" s="8"/>
      <c r="I97" s="8"/>
    </row>
    <row r="98" spans="1:9" s="21" customFormat="1" ht="12.75">
      <c r="A98" s="8"/>
      <c r="B98" s="8"/>
      <c r="C98" s="8"/>
      <c r="D98" s="8"/>
      <c r="E98" s="8"/>
      <c r="F98" s="8"/>
      <c r="G98" s="8"/>
      <c r="H98" s="8"/>
      <c r="I98" s="8"/>
    </row>
    <row r="99" spans="1:9" s="21" customFormat="1" ht="12.75">
      <c r="A99" s="8"/>
      <c r="B99" s="8"/>
      <c r="C99" s="8"/>
      <c r="D99" s="8"/>
      <c r="E99" s="8"/>
      <c r="F99" s="8"/>
      <c r="G99" s="8"/>
      <c r="H99" s="8"/>
      <c r="I99" s="8"/>
    </row>
    <row r="100" spans="1:9" s="21" customFormat="1" ht="12.75">
      <c r="A100" s="8"/>
      <c r="B100" s="8"/>
      <c r="C100" s="8"/>
      <c r="D100" s="8"/>
      <c r="E100" s="8"/>
      <c r="F100" s="8"/>
      <c r="G100" s="8"/>
      <c r="H100" s="8"/>
      <c r="I100" s="8"/>
    </row>
    <row r="101" spans="1:9" s="21" customFormat="1" ht="12.75">
      <c r="A101" s="8"/>
      <c r="B101" s="8"/>
      <c r="C101" s="8"/>
      <c r="D101" s="8"/>
      <c r="E101" s="8"/>
      <c r="F101" s="8"/>
      <c r="G101" s="8"/>
      <c r="H101" s="8"/>
      <c r="I101" s="8"/>
    </row>
    <row r="102" spans="1:9" s="21" customFormat="1" ht="12.75">
      <c r="A102" s="8"/>
      <c r="B102" s="8"/>
      <c r="C102" s="8"/>
      <c r="D102" s="8"/>
      <c r="E102" s="8"/>
      <c r="F102" s="8"/>
      <c r="G102" s="8"/>
      <c r="H102" s="8"/>
      <c r="I102" s="8"/>
    </row>
    <row r="103" spans="1:9" s="21" customFormat="1" ht="12.75">
      <c r="A103" s="8"/>
      <c r="B103" s="8"/>
      <c r="C103" s="8"/>
      <c r="D103" s="8"/>
      <c r="E103" s="8"/>
      <c r="F103" s="8"/>
      <c r="G103" s="8"/>
      <c r="H103" s="8"/>
      <c r="I103" s="8"/>
    </row>
    <row r="104" spans="1:9" s="21" customFormat="1" ht="12.75">
      <c r="A104" s="8"/>
      <c r="B104" s="8"/>
      <c r="C104" s="8"/>
      <c r="D104" s="8"/>
      <c r="E104" s="8"/>
      <c r="F104" s="8"/>
      <c r="G104" s="8"/>
      <c r="H104" s="8"/>
      <c r="I104" s="8"/>
    </row>
    <row r="105" spans="1:9" s="21" customFormat="1" ht="12.75">
      <c r="A105" s="8"/>
      <c r="B105" s="8"/>
      <c r="C105" s="8"/>
      <c r="D105" s="8"/>
      <c r="E105" s="8"/>
      <c r="F105" s="8"/>
      <c r="G105" s="8"/>
      <c r="H105" s="8"/>
      <c r="I105" s="8"/>
    </row>
    <row r="106" spans="1:9" s="21" customFormat="1" ht="12.75">
      <c r="A106" s="8"/>
      <c r="B106" s="8"/>
      <c r="C106" s="8"/>
      <c r="D106" s="8"/>
      <c r="E106" s="8"/>
      <c r="F106" s="8"/>
      <c r="G106" s="8"/>
      <c r="H106" s="8"/>
      <c r="I106" s="8"/>
    </row>
    <row r="107" spans="1:9" s="21" customFormat="1" ht="12.75">
      <c r="A107" s="8"/>
      <c r="B107" s="8"/>
      <c r="C107" s="8"/>
      <c r="D107" s="8"/>
      <c r="E107" s="8"/>
      <c r="F107" s="8"/>
      <c r="G107" s="8"/>
      <c r="H107" s="8"/>
      <c r="I107" s="8"/>
    </row>
    <row r="108" spans="1:9" s="21" customFormat="1" ht="12.75">
      <c r="A108" s="8"/>
      <c r="B108" s="8"/>
      <c r="C108" s="8"/>
      <c r="D108" s="8"/>
      <c r="E108" s="8"/>
      <c r="F108" s="8"/>
      <c r="G108" s="8"/>
      <c r="H108" s="8"/>
      <c r="I108" s="8"/>
    </row>
    <row r="109" spans="1:9" s="21" customFormat="1" ht="12.75">
      <c r="A109" s="8"/>
      <c r="B109" s="8"/>
      <c r="C109" s="8"/>
      <c r="D109" s="8"/>
      <c r="E109" s="8"/>
      <c r="F109" s="8"/>
      <c r="G109" s="8"/>
      <c r="H109" s="8"/>
      <c r="I109" s="8"/>
    </row>
    <row r="110" spans="1:9" s="21" customFormat="1" ht="12.75">
      <c r="A110" s="8"/>
      <c r="B110" s="8"/>
      <c r="C110" s="8"/>
      <c r="D110" s="8"/>
      <c r="E110" s="8"/>
      <c r="F110" s="8"/>
      <c r="G110" s="8"/>
      <c r="H110" s="8"/>
      <c r="I110" s="8"/>
    </row>
    <row r="111" spans="1:9" s="21" customFormat="1" ht="12.75">
      <c r="A111" s="8"/>
      <c r="B111" s="8"/>
      <c r="C111" s="8"/>
      <c r="D111" s="8"/>
      <c r="E111" s="8"/>
      <c r="F111" s="8"/>
      <c r="G111" s="8"/>
      <c r="H111" s="8"/>
      <c r="I111" s="8"/>
    </row>
    <row r="112" spans="1:9" s="21" customFormat="1" ht="12.75">
      <c r="A112" s="8"/>
      <c r="B112" s="8"/>
      <c r="C112" s="8"/>
      <c r="D112" s="8"/>
      <c r="E112" s="8"/>
      <c r="F112" s="8"/>
      <c r="G112" s="8"/>
      <c r="H112" s="8"/>
      <c r="I112" s="8"/>
    </row>
    <row r="113" spans="1:9" s="21" customFormat="1" ht="12.75">
      <c r="A113" s="8"/>
      <c r="B113" s="8"/>
      <c r="C113" s="8"/>
      <c r="D113" s="8"/>
      <c r="E113" s="8"/>
      <c r="F113" s="8"/>
      <c r="G113" s="8"/>
      <c r="H113" s="8"/>
      <c r="I113" s="8"/>
    </row>
    <row r="114" spans="1:9" s="21" customFormat="1" ht="12.75">
      <c r="A114" s="8"/>
      <c r="B114" s="8"/>
      <c r="C114" s="8"/>
      <c r="D114" s="8"/>
      <c r="E114" s="8"/>
      <c r="F114" s="8"/>
      <c r="G114" s="8"/>
      <c r="H114" s="8"/>
      <c r="I114" s="8"/>
    </row>
    <row r="115" spans="1:9" s="21" customFormat="1" ht="12.75">
      <c r="A115" s="8"/>
      <c r="B115" s="8"/>
      <c r="C115" s="8"/>
      <c r="D115" s="8"/>
      <c r="E115" s="8"/>
      <c r="F115" s="8"/>
      <c r="G115" s="8"/>
      <c r="H115" s="8"/>
      <c r="I115" s="8"/>
    </row>
    <row r="116" spans="1:9" s="21" customFormat="1" ht="12.75">
      <c r="A116" s="8"/>
      <c r="B116" s="8"/>
      <c r="C116" s="8"/>
      <c r="D116" s="8"/>
      <c r="E116" s="8"/>
      <c r="F116" s="8"/>
      <c r="G116" s="8"/>
      <c r="H116" s="8"/>
      <c r="I116" s="8"/>
    </row>
    <row r="117" spans="1:9" s="21" customFormat="1" ht="12.75">
      <c r="A117" s="8"/>
      <c r="B117" s="8"/>
      <c r="C117" s="8"/>
      <c r="D117" s="8"/>
      <c r="E117" s="8"/>
      <c r="F117" s="8"/>
      <c r="G117" s="8"/>
      <c r="H117" s="8"/>
      <c r="I117" s="8"/>
    </row>
    <row r="118" spans="1:9" s="21" customFormat="1" ht="12.75">
      <c r="A118" s="8"/>
      <c r="B118" s="8"/>
      <c r="C118" s="8"/>
      <c r="D118" s="8"/>
      <c r="E118" s="8"/>
      <c r="F118" s="8"/>
      <c r="G118" s="8"/>
      <c r="H118" s="8"/>
      <c r="I118" s="8"/>
    </row>
    <row r="119" spans="1:9" s="21" customFormat="1" ht="12.75">
      <c r="A119" s="8"/>
      <c r="B119" s="8"/>
      <c r="C119" s="8"/>
      <c r="D119" s="8"/>
      <c r="E119" s="8"/>
      <c r="F119" s="8"/>
      <c r="G119" s="8"/>
      <c r="H119" s="8"/>
      <c r="I119" s="8"/>
    </row>
    <row r="120" spans="1:9" s="21" customFormat="1" ht="12.75">
      <c r="A120" s="8"/>
      <c r="B120" s="8"/>
      <c r="C120" s="8"/>
      <c r="D120" s="8"/>
      <c r="E120" s="8"/>
      <c r="F120" s="8"/>
      <c r="G120" s="8"/>
      <c r="H120" s="8"/>
      <c r="I120" s="8"/>
    </row>
    <row r="121" spans="1:9" s="21" customFormat="1" ht="12.75">
      <c r="A121" s="8"/>
      <c r="B121" s="8"/>
      <c r="C121" s="8"/>
      <c r="D121" s="8"/>
      <c r="E121" s="8"/>
      <c r="F121" s="8"/>
      <c r="G121" s="8"/>
      <c r="H121" s="8"/>
      <c r="I121" s="8"/>
    </row>
    <row r="122" spans="1:9" s="21" customFormat="1" ht="12.75">
      <c r="A122" s="8"/>
      <c r="B122" s="8"/>
      <c r="C122" s="8"/>
      <c r="D122" s="8"/>
      <c r="E122" s="8"/>
      <c r="F122" s="8"/>
      <c r="G122" s="8"/>
      <c r="H122" s="8"/>
      <c r="I122" s="8"/>
    </row>
    <row r="123" spans="1:9" s="21" customFormat="1" ht="12.75">
      <c r="A123" s="8"/>
      <c r="B123" s="8"/>
      <c r="C123" s="8"/>
      <c r="D123" s="8"/>
      <c r="E123" s="8"/>
      <c r="F123" s="8"/>
      <c r="G123" s="8"/>
      <c r="H123" s="8"/>
      <c r="I123" s="8"/>
    </row>
    <row r="124" spans="1:9" s="21" customFormat="1" ht="12.75">
      <c r="A124" s="8"/>
      <c r="B124" s="8"/>
      <c r="C124" s="8"/>
      <c r="D124" s="8"/>
      <c r="E124" s="8"/>
      <c r="F124" s="8"/>
      <c r="G124" s="8"/>
      <c r="H124" s="8"/>
      <c r="I124" s="8"/>
    </row>
    <row r="125" spans="1:9" s="21" customFormat="1" ht="12.75">
      <c r="A125" s="8"/>
      <c r="B125" s="8"/>
      <c r="C125" s="8"/>
      <c r="D125" s="8"/>
      <c r="E125" s="8"/>
      <c r="F125" s="8"/>
      <c r="G125" s="8"/>
      <c r="H125" s="8"/>
      <c r="I125" s="8"/>
    </row>
    <row r="126" spans="1:9" s="21" customFormat="1" ht="12.75">
      <c r="A126" s="8"/>
      <c r="B126" s="8"/>
      <c r="C126" s="8"/>
      <c r="D126" s="8"/>
      <c r="E126" s="8"/>
      <c r="F126" s="8"/>
      <c r="G126" s="8"/>
      <c r="H126" s="8"/>
      <c r="I126" s="8"/>
    </row>
    <row r="127" spans="1:9" s="21" customFormat="1" ht="12.75">
      <c r="A127" s="8"/>
      <c r="B127" s="8"/>
      <c r="C127" s="8"/>
      <c r="D127" s="8"/>
      <c r="E127" s="8"/>
      <c r="F127" s="8"/>
      <c r="G127" s="8"/>
      <c r="H127" s="8"/>
      <c r="I127" s="8"/>
    </row>
    <row r="128" spans="1:9" s="21" customFormat="1" ht="12.75">
      <c r="A128" s="8"/>
      <c r="B128" s="8"/>
      <c r="C128" s="8"/>
      <c r="D128" s="8"/>
      <c r="E128" s="8"/>
      <c r="F128" s="8"/>
      <c r="G128" s="8"/>
      <c r="H128" s="8"/>
      <c r="I128" s="8"/>
    </row>
    <row r="129" spans="1:9" s="21" customFormat="1" ht="12.75">
      <c r="A129" s="8"/>
      <c r="B129" s="8"/>
      <c r="C129" s="8"/>
      <c r="D129" s="8"/>
      <c r="E129" s="8"/>
      <c r="F129" s="8"/>
      <c r="G129" s="8"/>
      <c r="H129" s="8"/>
      <c r="I129" s="8"/>
    </row>
    <row r="130" spans="1:9" s="21" customFormat="1" ht="12.75">
      <c r="A130" s="8"/>
      <c r="B130" s="8"/>
      <c r="C130" s="8"/>
      <c r="D130" s="8"/>
      <c r="E130" s="8"/>
      <c r="F130" s="8"/>
      <c r="G130" s="8"/>
      <c r="H130" s="8"/>
      <c r="I130" s="8"/>
    </row>
    <row r="131" spans="1:9" s="21" customFormat="1" ht="12.75">
      <c r="A131" s="8"/>
      <c r="B131" s="8"/>
      <c r="C131" s="8"/>
      <c r="D131" s="8"/>
      <c r="E131" s="8"/>
      <c r="F131" s="8"/>
      <c r="G131" s="8"/>
      <c r="H131" s="8"/>
      <c r="I131" s="8"/>
    </row>
    <row r="132" spans="1:9" s="21" customFormat="1" ht="12.75">
      <c r="A132" s="8"/>
      <c r="B132" s="8"/>
      <c r="C132" s="8"/>
      <c r="D132" s="8"/>
      <c r="E132" s="8"/>
      <c r="F132" s="8"/>
      <c r="G132" s="8"/>
      <c r="H132" s="8"/>
      <c r="I132" s="8"/>
    </row>
    <row r="133" spans="1:9" s="21" customFormat="1" ht="12.75">
      <c r="A133" s="8"/>
      <c r="B133" s="8"/>
      <c r="C133" s="8"/>
      <c r="D133" s="8"/>
      <c r="E133" s="8"/>
      <c r="F133" s="8"/>
      <c r="G133" s="8"/>
      <c r="H133" s="8"/>
      <c r="I133" s="8"/>
    </row>
    <row r="134" spans="1:9" s="21" customFormat="1" ht="12.75">
      <c r="A134" s="8"/>
      <c r="B134" s="8"/>
      <c r="C134" s="8"/>
      <c r="D134" s="8"/>
      <c r="E134" s="8"/>
      <c r="F134" s="8"/>
      <c r="G134" s="8"/>
      <c r="H134" s="8"/>
      <c r="I134" s="8"/>
    </row>
    <row r="135" spans="1:9" s="21" customFormat="1" ht="12.75">
      <c r="A135" s="8"/>
      <c r="B135" s="8"/>
      <c r="C135" s="8"/>
      <c r="D135" s="8"/>
      <c r="E135" s="8"/>
      <c r="F135" s="8"/>
      <c r="G135" s="8"/>
      <c r="H135" s="8"/>
      <c r="I135" s="8"/>
    </row>
    <row r="136" spans="1:9" s="21" customFormat="1" ht="12.75">
      <c r="A136" s="8"/>
      <c r="B136" s="8"/>
      <c r="C136" s="8"/>
      <c r="D136" s="8"/>
      <c r="E136" s="8"/>
      <c r="F136" s="8"/>
      <c r="G136" s="8"/>
      <c r="H136" s="8"/>
      <c r="I136" s="8"/>
    </row>
    <row r="137" spans="1:9" s="21" customFormat="1" ht="12.75">
      <c r="A137" s="8"/>
      <c r="B137" s="8"/>
      <c r="C137" s="8"/>
      <c r="D137" s="8"/>
      <c r="E137" s="8"/>
      <c r="F137" s="8"/>
      <c r="G137" s="8"/>
      <c r="H137" s="8"/>
      <c r="I137" s="8"/>
    </row>
    <row r="138" spans="1:9" s="21" customFormat="1" ht="12.75">
      <c r="A138" s="8"/>
      <c r="B138" s="8"/>
      <c r="C138" s="8"/>
      <c r="D138" s="8"/>
      <c r="E138" s="8"/>
      <c r="F138" s="8"/>
      <c r="G138" s="8"/>
      <c r="H138" s="8"/>
      <c r="I138" s="8"/>
    </row>
    <row r="139" spans="1:9" s="21" customFormat="1" ht="12.75">
      <c r="A139" s="8"/>
      <c r="B139" s="8"/>
      <c r="C139" s="8"/>
      <c r="D139" s="8"/>
      <c r="E139" s="8"/>
      <c r="F139" s="8"/>
      <c r="G139" s="8"/>
      <c r="H139" s="8"/>
      <c r="I139" s="8"/>
    </row>
    <row r="140" spans="1:9" s="21" customFormat="1" ht="12.75">
      <c r="A140" s="8"/>
      <c r="B140" s="8"/>
      <c r="C140" s="8"/>
      <c r="D140" s="8"/>
      <c r="E140" s="8"/>
      <c r="F140" s="8"/>
      <c r="G140" s="8"/>
      <c r="H140" s="8"/>
      <c r="I140" s="8"/>
    </row>
    <row r="141" spans="1:9" s="21" customFormat="1" ht="12.75">
      <c r="A141" s="8"/>
      <c r="B141" s="8"/>
      <c r="C141" s="8"/>
      <c r="D141" s="8"/>
      <c r="E141" s="8"/>
      <c r="F141" s="8"/>
      <c r="G141" s="8"/>
      <c r="H141" s="8"/>
      <c r="I141" s="8"/>
    </row>
    <row r="142" spans="1:9" s="21" customFormat="1" ht="12.75">
      <c r="A142" s="8"/>
      <c r="B142" s="8"/>
      <c r="C142" s="8"/>
      <c r="D142" s="8"/>
      <c r="E142" s="8"/>
      <c r="F142" s="8"/>
      <c r="G142" s="8"/>
      <c r="H142" s="8"/>
      <c r="I142" s="8"/>
    </row>
    <row r="143" spans="1:9" s="21" customFormat="1" ht="12.75">
      <c r="A143" s="8"/>
      <c r="B143" s="8"/>
      <c r="C143" s="8"/>
      <c r="D143" s="8"/>
      <c r="E143" s="8"/>
      <c r="F143" s="8"/>
      <c r="G143" s="8"/>
      <c r="H143" s="8"/>
      <c r="I143" s="8"/>
    </row>
    <row r="144" spans="1:9" s="21" customFormat="1" ht="12.75">
      <c r="A144" s="8"/>
      <c r="B144" s="8"/>
      <c r="C144" s="8"/>
      <c r="D144" s="8"/>
      <c r="E144" s="8"/>
      <c r="F144" s="8"/>
      <c r="G144" s="8"/>
      <c r="H144" s="8"/>
      <c r="I144" s="8"/>
    </row>
    <row r="145" spans="1:9" s="21" customFormat="1" ht="12.75">
      <c r="A145" s="8"/>
      <c r="B145" s="8"/>
      <c r="C145" s="8"/>
      <c r="D145" s="8"/>
      <c r="E145" s="8"/>
      <c r="F145" s="8"/>
      <c r="G145" s="8"/>
      <c r="H145" s="8"/>
      <c r="I145" s="8"/>
    </row>
    <row r="146" spans="1:9" s="21" customFormat="1" ht="12.75">
      <c r="A146" s="8"/>
      <c r="B146" s="8"/>
      <c r="C146" s="8"/>
      <c r="D146" s="8"/>
      <c r="E146" s="8"/>
      <c r="F146" s="8"/>
      <c r="G146" s="8"/>
      <c r="H146" s="8"/>
      <c r="I146" s="8"/>
    </row>
    <row r="147" spans="1:9" s="21" customFormat="1" ht="12.75">
      <c r="A147" s="8"/>
      <c r="B147" s="8"/>
      <c r="C147" s="8"/>
      <c r="D147" s="8"/>
      <c r="E147" s="8"/>
      <c r="F147" s="8"/>
      <c r="G147" s="8"/>
      <c r="H147" s="8"/>
      <c r="I147" s="8"/>
    </row>
    <row r="148" spans="1:9" s="21" customFormat="1" ht="12.75">
      <c r="A148" s="8"/>
      <c r="B148" s="8"/>
      <c r="C148" s="8"/>
      <c r="D148" s="8"/>
      <c r="E148" s="8"/>
      <c r="F148" s="8"/>
      <c r="G148" s="8"/>
      <c r="H148" s="8"/>
      <c r="I148" s="8"/>
    </row>
    <row r="149" spans="1:9" s="21" customFormat="1" ht="12.75">
      <c r="A149" s="8"/>
      <c r="B149" s="8"/>
      <c r="C149" s="8"/>
      <c r="D149" s="8"/>
      <c r="E149" s="8"/>
      <c r="F149" s="8"/>
      <c r="G149" s="8"/>
      <c r="H149" s="8"/>
      <c r="I149" s="8"/>
    </row>
    <row r="150" spans="1:9" s="21" customFormat="1" ht="12.75">
      <c r="A150" s="8"/>
      <c r="B150" s="8"/>
      <c r="C150" s="8"/>
      <c r="D150" s="8"/>
      <c r="E150" s="8"/>
      <c r="F150" s="8"/>
      <c r="G150" s="8"/>
      <c r="H150" s="8"/>
      <c r="I150" s="8"/>
    </row>
    <row r="151" spans="1:9" s="21" customFormat="1" ht="12.75">
      <c r="A151" s="8"/>
      <c r="B151" s="8"/>
      <c r="C151" s="8"/>
      <c r="D151" s="8"/>
      <c r="E151" s="8"/>
      <c r="F151" s="8"/>
      <c r="G151" s="8"/>
      <c r="H151" s="8"/>
      <c r="I151" s="8"/>
    </row>
    <row r="152" spans="1:9" s="21" customFormat="1" ht="12.75">
      <c r="A152" s="8"/>
      <c r="B152" s="8"/>
      <c r="C152" s="8"/>
      <c r="D152" s="8"/>
      <c r="E152" s="8"/>
      <c r="F152" s="8"/>
      <c r="G152" s="8"/>
      <c r="H152" s="8"/>
      <c r="I152" s="8"/>
    </row>
    <row r="153" spans="1:9" s="21" customFormat="1" ht="12.75">
      <c r="A153" s="8"/>
      <c r="B153" s="8"/>
      <c r="C153" s="8"/>
      <c r="D153" s="8"/>
      <c r="E153" s="8"/>
      <c r="F153" s="8"/>
      <c r="G153" s="8"/>
      <c r="H153" s="8"/>
      <c r="I153" s="8"/>
    </row>
    <row r="154" spans="1:9" s="21" customFormat="1" ht="12.75">
      <c r="A154" s="8"/>
      <c r="B154" s="8"/>
      <c r="C154" s="8"/>
      <c r="D154" s="8"/>
      <c r="E154" s="8"/>
      <c r="F154" s="8"/>
      <c r="G154" s="8"/>
      <c r="H154" s="8"/>
      <c r="I154" s="8"/>
    </row>
    <row r="155" spans="1:9" s="21" customFormat="1" ht="12.75">
      <c r="A155" s="8"/>
      <c r="B155" s="8"/>
      <c r="C155" s="8"/>
      <c r="D155" s="8"/>
      <c r="E155" s="8"/>
      <c r="F155" s="8"/>
      <c r="G155" s="8"/>
      <c r="H155" s="8"/>
      <c r="I155" s="8"/>
    </row>
    <row r="156" spans="1:9" s="21" customFormat="1" ht="12.75">
      <c r="A156" s="8"/>
      <c r="B156" s="8"/>
      <c r="C156" s="8"/>
      <c r="D156" s="8"/>
      <c r="E156" s="8"/>
      <c r="F156" s="8"/>
      <c r="G156" s="8"/>
      <c r="H156" s="8"/>
      <c r="I156" s="8"/>
    </row>
    <row r="157" spans="1:9" s="21" customFormat="1" ht="12.75">
      <c r="A157" s="8"/>
      <c r="B157" s="8"/>
      <c r="C157" s="8"/>
      <c r="D157" s="8"/>
      <c r="E157" s="8"/>
      <c r="F157" s="8"/>
      <c r="G157" s="8"/>
      <c r="H157" s="8"/>
      <c r="I157" s="8"/>
    </row>
    <row r="158" spans="1:9" s="21" customFormat="1" ht="12.75">
      <c r="A158" s="8"/>
      <c r="B158" s="8"/>
      <c r="C158" s="8"/>
      <c r="D158" s="8"/>
      <c r="E158" s="8"/>
      <c r="F158" s="8"/>
      <c r="G158" s="8"/>
      <c r="H158" s="8"/>
      <c r="I158" s="8"/>
    </row>
    <row r="159" spans="1:9" s="21" customFormat="1" ht="12.75">
      <c r="A159" s="8"/>
      <c r="B159" s="8"/>
      <c r="C159" s="8"/>
      <c r="D159" s="8"/>
      <c r="E159" s="8"/>
      <c r="F159" s="8"/>
      <c r="G159" s="8"/>
      <c r="H159" s="8"/>
      <c r="I159" s="8"/>
    </row>
    <row r="160" spans="1:9" s="21" customFormat="1" ht="12.75">
      <c r="A160" s="8"/>
      <c r="B160" s="8"/>
      <c r="C160" s="8"/>
      <c r="D160" s="8"/>
      <c r="E160" s="8"/>
      <c r="F160" s="8"/>
      <c r="G160" s="8"/>
      <c r="H160" s="8"/>
      <c r="I160" s="8"/>
    </row>
    <row r="161" spans="1:9" s="21" customFormat="1" ht="12.75">
      <c r="A161" s="8"/>
      <c r="B161" s="8"/>
      <c r="C161" s="8"/>
      <c r="D161" s="8"/>
      <c r="E161" s="8"/>
      <c r="F161" s="8"/>
      <c r="G161" s="8"/>
      <c r="H161" s="8"/>
      <c r="I161" s="8"/>
    </row>
    <row r="162" spans="1:9" s="21" customFormat="1" ht="12.75">
      <c r="A162" s="8"/>
      <c r="B162" s="8"/>
      <c r="C162" s="8"/>
      <c r="D162" s="8"/>
      <c r="E162" s="8"/>
      <c r="F162" s="8"/>
      <c r="G162" s="8"/>
      <c r="H162" s="8"/>
      <c r="I162" s="8"/>
    </row>
    <row r="163" spans="1:9" s="21" customFormat="1" ht="12.75">
      <c r="A163" s="8"/>
      <c r="B163" s="8"/>
      <c r="C163" s="8"/>
      <c r="D163" s="8"/>
      <c r="E163" s="8"/>
      <c r="F163" s="8"/>
      <c r="G163" s="8"/>
      <c r="H163" s="8"/>
      <c r="I163" s="8"/>
    </row>
    <row r="164" spans="1:9" s="21" customFormat="1" ht="12.75">
      <c r="A164" s="8"/>
      <c r="B164" s="8"/>
      <c r="C164" s="8"/>
      <c r="D164" s="8"/>
      <c r="E164" s="8"/>
      <c r="F164" s="8"/>
      <c r="G164" s="8"/>
      <c r="H164" s="8"/>
      <c r="I164" s="8"/>
    </row>
    <row r="165" spans="1:9" s="21" customFormat="1" ht="12.75">
      <c r="A165" s="8"/>
      <c r="B165" s="8"/>
      <c r="C165" s="8"/>
      <c r="D165" s="8"/>
      <c r="E165" s="8"/>
      <c r="F165" s="8"/>
      <c r="G165" s="8"/>
      <c r="H165" s="8"/>
      <c r="I165" s="8"/>
    </row>
    <row r="166" spans="1:9" s="21" customFormat="1" ht="12.75">
      <c r="A166" s="8"/>
      <c r="B166" s="8"/>
      <c r="C166" s="8"/>
      <c r="D166" s="8"/>
      <c r="E166" s="8"/>
      <c r="F166" s="8"/>
      <c r="G166" s="8"/>
      <c r="H166" s="8"/>
      <c r="I166" s="8"/>
    </row>
    <row r="167" spans="1:9" s="21" customFormat="1" ht="12.75">
      <c r="A167" s="8"/>
      <c r="B167" s="8"/>
      <c r="C167" s="8"/>
      <c r="D167" s="8"/>
      <c r="E167" s="8"/>
      <c r="F167" s="8"/>
      <c r="G167" s="8"/>
      <c r="H167" s="8"/>
      <c r="I167" s="8"/>
    </row>
    <row r="168" spans="1:9" s="21" customFormat="1" ht="12.75">
      <c r="A168" s="8"/>
      <c r="B168" s="8"/>
      <c r="C168" s="8"/>
      <c r="D168" s="8"/>
      <c r="E168" s="8"/>
      <c r="F168" s="8"/>
      <c r="G168" s="8"/>
      <c r="H168" s="8"/>
      <c r="I168" s="8"/>
    </row>
    <row r="169" spans="1:9" s="21" customFormat="1" ht="12.75">
      <c r="A169" s="8"/>
      <c r="B169" s="8"/>
      <c r="C169" s="8"/>
      <c r="D169" s="8"/>
      <c r="E169" s="8"/>
      <c r="F169" s="8"/>
      <c r="G169" s="8"/>
      <c r="H169" s="8"/>
      <c r="I169" s="8"/>
    </row>
    <row r="170" spans="1:9" s="21" customFormat="1" ht="12.75">
      <c r="A170" s="8"/>
      <c r="B170" s="8"/>
      <c r="C170" s="8"/>
      <c r="D170" s="8"/>
      <c r="E170" s="8"/>
      <c r="F170" s="8"/>
      <c r="G170" s="8"/>
      <c r="H170" s="8"/>
      <c r="I170" s="8"/>
    </row>
    <row r="171" spans="1:9" s="21" customFormat="1" ht="12.75">
      <c r="A171" s="8"/>
      <c r="B171" s="8"/>
      <c r="C171" s="8"/>
      <c r="D171" s="8"/>
      <c r="E171" s="8"/>
      <c r="F171" s="8"/>
      <c r="G171" s="8"/>
      <c r="H171" s="8"/>
      <c r="I171" s="8"/>
    </row>
    <row r="172" spans="1:9" s="21" customFormat="1" ht="12.75">
      <c r="A172" s="8"/>
      <c r="B172" s="8"/>
      <c r="C172" s="8"/>
      <c r="D172" s="8"/>
      <c r="E172" s="8"/>
      <c r="F172" s="8"/>
      <c r="G172" s="8"/>
      <c r="H172" s="8"/>
      <c r="I172" s="8"/>
    </row>
    <row r="173" spans="1:9" s="21" customFormat="1" ht="12.75">
      <c r="A173" s="8"/>
      <c r="B173" s="8"/>
      <c r="C173" s="8"/>
      <c r="D173" s="8"/>
      <c r="E173" s="8"/>
      <c r="F173" s="8"/>
      <c r="G173" s="8"/>
      <c r="H173" s="8"/>
      <c r="I173" s="8"/>
    </row>
    <row r="174" spans="1:9" s="21" customFormat="1" ht="12.75">
      <c r="A174" s="8"/>
      <c r="B174" s="8"/>
      <c r="C174" s="8"/>
      <c r="D174" s="8"/>
      <c r="E174" s="8"/>
      <c r="F174" s="8"/>
      <c r="G174" s="8"/>
      <c r="H174" s="8"/>
      <c r="I174" s="8"/>
    </row>
    <row r="175" spans="1:9" s="21" customFormat="1" ht="12.75">
      <c r="A175" s="8"/>
      <c r="B175" s="8"/>
      <c r="C175" s="8"/>
      <c r="D175" s="8"/>
      <c r="E175" s="8"/>
      <c r="F175" s="8"/>
      <c r="G175" s="8"/>
      <c r="H175" s="8"/>
      <c r="I175" s="8"/>
    </row>
    <row r="176" spans="1:9" s="21" customFormat="1" ht="12.75">
      <c r="A176" s="8"/>
      <c r="B176" s="8"/>
      <c r="C176" s="8"/>
      <c r="D176" s="8"/>
      <c r="E176" s="8"/>
      <c r="F176" s="8"/>
      <c r="G176" s="8"/>
      <c r="H176" s="8"/>
      <c r="I176" s="8"/>
    </row>
    <row r="177" spans="1:9" s="21" customFormat="1" ht="12.75">
      <c r="A177" s="8"/>
      <c r="B177" s="8"/>
      <c r="C177" s="8"/>
      <c r="D177" s="8"/>
      <c r="E177" s="8"/>
      <c r="F177" s="8"/>
      <c r="G177" s="8"/>
      <c r="H177" s="8"/>
      <c r="I177" s="8"/>
    </row>
    <row r="178" spans="1:9" s="21" customFormat="1" ht="12.75">
      <c r="A178" s="8"/>
      <c r="B178" s="8"/>
      <c r="C178" s="8"/>
      <c r="D178" s="8"/>
      <c r="E178" s="8"/>
      <c r="F178" s="8"/>
      <c r="G178" s="8"/>
      <c r="H178" s="8"/>
      <c r="I178" s="8"/>
    </row>
    <row r="179" spans="1:9" s="21" customFormat="1" ht="12.75">
      <c r="A179" s="8"/>
      <c r="B179" s="8"/>
      <c r="C179" s="8"/>
      <c r="D179" s="8"/>
      <c r="E179" s="8"/>
      <c r="F179" s="8"/>
      <c r="G179" s="8"/>
      <c r="H179" s="8"/>
      <c r="I179" s="8"/>
    </row>
    <row r="180" spans="1:9" s="21" customFormat="1" ht="12.75">
      <c r="A180" s="8"/>
      <c r="B180" s="8"/>
      <c r="C180" s="8"/>
      <c r="D180" s="8"/>
      <c r="E180" s="8"/>
      <c r="F180" s="8"/>
      <c r="G180" s="8"/>
      <c r="H180" s="8"/>
      <c r="I180" s="8"/>
    </row>
    <row r="181" spans="1:9" s="21" customFormat="1" ht="12.75">
      <c r="A181" s="8"/>
      <c r="B181" s="8"/>
      <c r="C181" s="8"/>
      <c r="D181" s="8"/>
      <c r="E181" s="8"/>
      <c r="F181" s="8"/>
      <c r="G181" s="8"/>
      <c r="H181" s="8"/>
      <c r="I181" s="8"/>
    </row>
    <row r="182" spans="1:9" s="21" customFormat="1" ht="12.75">
      <c r="A182" s="8"/>
      <c r="B182" s="8"/>
      <c r="C182" s="8"/>
      <c r="D182" s="8"/>
      <c r="E182" s="8"/>
      <c r="F182" s="8"/>
      <c r="G182" s="8"/>
      <c r="H182" s="8"/>
      <c r="I182" s="8"/>
    </row>
    <row r="183" spans="1:9" s="21" customFormat="1" ht="12.75">
      <c r="A183" s="8"/>
      <c r="B183" s="8"/>
      <c r="C183" s="8"/>
      <c r="D183" s="8"/>
      <c r="E183" s="8"/>
      <c r="F183" s="8"/>
      <c r="G183" s="8"/>
      <c r="H183" s="8"/>
      <c r="I183" s="8"/>
    </row>
    <row r="184" spans="1:9" s="21" customFormat="1" ht="12.75">
      <c r="A184" s="8"/>
      <c r="B184" s="8"/>
      <c r="C184" s="8"/>
      <c r="D184" s="8"/>
      <c r="E184" s="8"/>
      <c r="F184" s="8"/>
      <c r="G184" s="8"/>
      <c r="H184" s="8"/>
      <c r="I184" s="8"/>
    </row>
    <row r="185" spans="1:9" s="21" customFormat="1" ht="12.75">
      <c r="A185" s="8"/>
      <c r="B185" s="8"/>
      <c r="C185" s="8"/>
      <c r="D185" s="8"/>
      <c r="E185" s="8"/>
      <c r="F185" s="8"/>
      <c r="G185" s="8"/>
      <c r="H185" s="8"/>
      <c r="I185" s="8"/>
    </row>
    <row r="186" spans="1:9" s="21" customFormat="1" ht="12.75">
      <c r="A186" s="8"/>
      <c r="B186" s="8"/>
      <c r="C186" s="8"/>
      <c r="D186" s="8"/>
      <c r="E186" s="8"/>
      <c r="F186" s="8"/>
      <c r="G186" s="8"/>
      <c r="H186" s="8"/>
      <c r="I186" s="8"/>
    </row>
    <row r="187" spans="1:9" s="21" customFormat="1" ht="12.75">
      <c r="A187" s="8"/>
      <c r="B187" s="8"/>
      <c r="C187" s="8"/>
      <c r="D187" s="8"/>
      <c r="E187" s="8"/>
      <c r="F187" s="8"/>
      <c r="G187" s="8"/>
      <c r="H187" s="8"/>
      <c r="I187" s="8"/>
    </row>
    <row r="188" spans="1:9" s="21" customFormat="1" ht="12.75">
      <c r="A188" s="8"/>
      <c r="B188" s="8"/>
      <c r="C188" s="8"/>
      <c r="D188" s="8"/>
      <c r="E188" s="8"/>
      <c r="F188" s="8"/>
      <c r="G188" s="8"/>
      <c r="H188" s="8"/>
      <c r="I188" s="8"/>
    </row>
    <row r="189" spans="1:9" s="21" customFormat="1" ht="12.75">
      <c r="A189" s="8"/>
      <c r="B189" s="8"/>
      <c r="C189" s="8"/>
      <c r="D189" s="8"/>
      <c r="E189" s="8"/>
      <c r="F189" s="8"/>
      <c r="G189" s="8"/>
      <c r="H189" s="8"/>
      <c r="I189" s="8"/>
    </row>
    <row r="190" spans="1:9" s="21" customFormat="1" ht="12.75">
      <c r="A190" s="8"/>
      <c r="B190" s="8"/>
      <c r="C190" s="8"/>
      <c r="D190" s="8"/>
      <c r="E190" s="8"/>
      <c r="F190" s="8"/>
      <c r="G190" s="8"/>
      <c r="H190" s="8"/>
      <c r="I190" s="8"/>
    </row>
    <row r="191" spans="1:9" s="21" customFormat="1" ht="12.75">
      <c r="A191" s="8"/>
      <c r="B191" s="8"/>
      <c r="C191" s="8"/>
      <c r="D191" s="8"/>
      <c r="E191" s="8"/>
      <c r="F191" s="8"/>
      <c r="G191" s="8"/>
      <c r="H191" s="8"/>
      <c r="I191" s="8"/>
    </row>
    <row r="192" spans="1:9" s="21" customFormat="1" ht="12.75">
      <c r="A192" s="8"/>
      <c r="B192" s="8"/>
      <c r="C192" s="8"/>
      <c r="D192" s="8"/>
      <c r="E192" s="8"/>
      <c r="F192" s="8"/>
      <c r="G192" s="8"/>
      <c r="H192" s="8"/>
      <c r="I192" s="8"/>
    </row>
    <row r="193" spans="1:9" s="21" customFormat="1" ht="12.75">
      <c r="A193" s="8"/>
      <c r="B193" s="8"/>
      <c r="C193" s="8"/>
      <c r="D193" s="8"/>
      <c r="E193" s="8"/>
      <c r="F193" s="8"/>
      <c r="G193" s="8"/>
      <c r="H193" s="8"/>
      <c r="I193" s="8"/>
    </row>
    <row r="194" spans="1:9" s="21" customFormat="1" ht="12.75">
      <c r="A194" s="8"/>
      <c r="B194" s="8"/>
      <c r="C194" s="8"/>
      <c r="D194" s="8"/>
      <c r="E194" s="8"/>
      <c r="F194" s="8"/>
      <c r="G194" s="8"/>
      <c r="H194" s="8"/>
      <c r="I194" s="8"/>
    </row>
    <row r="195" spans="1:9" s="21" customFormat="1" ht="12.75">
      <c r="A195" s="8"/>
      <c r="B195" s="8"/>
      <c r="C195" s="8"/>
      <c r="D195" s="8"/>
      <c r="E195" s="8"/>
      <c r="F195" s="8"/>
      <c r="G195" s="8"/>
      <c r="H195" s="8"/>
      <c r="I195" s="8"/>
    </row>
    <row r="196" spans="1:9" s="21" customFormat="1" ht="12.75">
      <c r="A196" s="8"/>
      <c r="B196" s="8"/>
      <c r="C196" s="8"/>
      <c r="D196" s="8"/>
      <c r="E196" s="8"/>
      <c r="F196" s="8"/>
      <c r="G196" s="8"/>
      <c r="H196" s="8"/>
      <c r="I196" s="8"/>
    </row>
    <row r="197" spans="1:9" s="21" customFormat="1" ht="12.75">
      <c r="A197" s="8"/>
      <c r="B197" s="8"/>
      <c r="C197" s="8"/>
      <c r="D197" s="8"/>
      <c r="E197" s="8"/>
      <c r="F197" s="8"/>
      <c r="G197" s="8"/>
      <c r="H197" s="8"/>
      <c r="I197" s="8"/>
    </row>
    <row r="198" spans="1:9" s="21" customFormat="1" ht="12.75">
      <c r="A198" s="8"/>
      <c r="B198" s="8"/>
      <c r="C198" s="8"/>
      <c r="D198" s="8"/>
      <c r="E198" s="8"/>
      <c r="F198" s="8"/>
      <c r="G198" s="8"/>
      <c r="H198" s="8"/>
      <c r="I198" s="8"/>
    </row>
    <row r="199" spans="1:9" s="21" customFormat="1" ht="12.75">
      <c r="A199" s="8"/>
      <c r="B199" s="8"/>
      <c r="C199" s="8"/>
      <c r="D199" s="8"/>
      <c r="E199" s="8"/>
      <c r="F199" s="8"/>
      <c r="G199" s="8"/>
      <c r="H199" s="8"/>
      <c r="I199" s="8"/>
    </row>
    <row r="200" spans="1:9" s="21" customFormat="1" ht="12.75">
      <c r="A200" s="8"/>
      <c r="B200" s="8"/>
      <c r="C200" s="8"/>
      <c r="D200" s="8"/>
      <c r="E200" s="8"/>
      <c r="F200" s="8"/>
      <c r="G200" s="8"/>
      <c r="H200" s="8"/>
      <c r="I200" s="8"/>
    </row>
    <row r="201" spans="1:9" s="21" customFormat="1" ht="12.75">
      <c r="A201" s="8"/>
      <c r="B201" s="8"/>
      <c r="C201" s="8"/>
      <c r="D201" s="8"/>
      <c r="E201" s="8"/>
      <c r="F201" s="8"/>
      <c r="G201" s="8"/>
      <c r="H201" s="8"/>
      <c r="I201" s="8"/>
    </row>
    <row r="202" spans="1:9" s="21" customFormat="1" ht="12.75">
      <c r="A202" s="8"/>
      <c r="B202" s="8"/>
      <c r="C202" s="8"/>
      <c r="D202" s="8"/>
      <c r="E202" s="8"/>
      <c r="F202" s="8"/>
      <c r="G202" s="8"/>
      <c r="H202" s="8"/>
      <c r="I202" s="8"/>
    </row>
    <row r="203" spans="1:9" s="21" customFormat="1" ht="12.75">
      <c r="A203" s="8"/>
      <c r="B203" s="8"/>
      <c r="C203" s="8"/>
      <c r="D203" s="8"/>
      <c r="E203" s="8"/>
      <c r="F203" s="8"/>
      <c r="G203" s="8"/>
      <c r="H203" s="8"/>
      <c r="I203" s="8"/>
    </row>
    <row r="204" spans="1:9" s="21" customFormat="1" ht="12.75">
      <c r="A204" s="8"/>
      <c r="B204" s="8"/>
      <c r="C204" s="8"/>
      <c r="D204" s="8"/>
      <c r="E204" s="8"/>
      <c r="F204" s="8"/>
      <c r="G204" s="8"/>
      <c r="H204" s="8"/>
      <c r="I204" s="8"/>
    </row>
    <row r="205" spans="1:9" s="21" customFormat="1" ht="12.75">
      <c r="A205" s="8"/>
      <c r="B205" s="8"/>
      <c r="C205" s="8"/>
      <c r="D205" s="8"/>
      <c r="E205" s="8"/>
      <c r="F205" s="8"/>
      <c r="G205" s="8"/>
      <c r="H205" s="8"/>
      <c r="I205" s="8"/>
    </row>
    <row r="206" spans="1:9" s="21" customFormat="1" ht="12.75">
      <c r="A206" s="8"/>
      <c r="B206" s="8"/>
      <c r="C206" s="8"/>
      <c r="D206" s="8"/>
      <c r="E206" s="8"/>
      <c r="F206" s="8"/>
      <c r="G206" s="8"/>
      <c r="H206" s="8"/>
      <c r="I206" s="8"/>
    </row>
    <row r="207" spans="1:9" s="21" customFormat="1" ht="12.75">
      <c r="A207" s="8"/>
      <c r="B207" s="8"/>
      <c r="C207" s="8"/>
      <c r="D207" s="8"/>
      <c r="E207" s="8"/>
      <c r="F207" s="8"/>
      <c r="G207" s="8"/>
      <c r="H207" s="8"/>
      <c r="I207" s="8"/>
    </row>
    <row r="208" spans="1:9" s="21" customFormat="1" ht="12.75">
      <c r="A208" s="8"/>
      <c r="B208" s="8"/>
      <c r="C208" s="8"/>
      <c r="D208" s="8"/>
      <c r="E208" s="8"/>
      <c r="F208" s="8"/>
      <c r="G208" s="8"/>
      <c r="H208" s="8"/>
      <c r="I208" s="8"/>
    </row>
    <row r="209" spans="1:9" s="21" customFormat="1" ht="12.75">
      <c r="A209" s="8"/>
      <c r="B209" s="8"/>
      <c r="C209" s="8"/>
      <c r="D209" s="8"/>
      <c r="E209" s="8"/>
      <c r="F209" s="8"/>
      <c r="G209" s="8"/>
      <c r="H209" s="8"/>
      <c r="I209" s="8"/>
    </row>
    <row r="210" spans="1:9" s="21" customFormat="1" ht="12.75">
      <c r="A210" s="8"/>
      <c r="B210" s="8"/>
      <c r="C210" s="8"/>
      <c r="D210" s="8"/>
      <c r="E210" s="8"/>
      <c r="F210" s="8"/>
      <c r="G210" s="8"/>
      <c r="H210" s="8"/>
      <c r="I210" s="8"/>
    </row>
    <row r="211" spans="1:9" s="21" customFormat="1" ht="12.75">
      <c r="A211" s="8"/>
      <c r="B211" s="8"/>
      <c r="C211" s="8"/>
      <c r="D211" s="8"/>
      <c r="E211" s="8"/>
      <c r="F211" s="8"/>
      <c r="G211" s="8"/>
      <c r="H211" s="8"/>
      <c r="I211" s="8"/>
    </row>
    <row r="212" spans="1:9" s="21" customFormat="1" ht="12.75">
      <c r="A212" s="8"/>
      <c r="B212" s="8"/>
      <c r="C212" s="8"/>
      <c r="D212" s="8"/>
      <c r="E212" s="8"/>
      <c r="F212" s="8"/>
      <c r="G212" s="8"/>
      <c r="H212" s="8"/>
      <c r="I212" s="8"/>
    </row>
    <row r="213" spans="1:9" s="21" customFormat="1" ht="12.75">
      <c r="A213" s="8"/>
      <c r="B213" s="8"/>
      <c r="C213" s="8"/>
      <c r="D213" s="8"/>
      <c r="E213" s="8"/>
      <c r="F213" s="8"/>
      <c r="G213" s="8"/>
      <c r="H213" s="8"/>
      <c r="I213" s="8"/>
    </row>
    <row r="214" spans="1:9" s="21" customFormat="1" ht="12.75">
      <c r="A214" s="8"/>
      <c r="B214" s="8"/>
      <c r="C214" s="8"/>
      <c r="D214" s="8"/>
      <c r="E214" s="8"/>
      <c r="F214" s="8"/>
      <c r="G214" s="8"/>
      <c r="H214" s="8"/>
      <c r="I214" s="8"/>
    </row>
    <row r="215" spans="1:9" s="21" customFormat="1" ht="12.75">
      <c r="A215" s="8"/>
      <c r="B215" s="8"/>
      <c r="C215" s="8"/>
      <c r="D215" s="8"/>
      <c r="E215" s="8"/>
      <c r="F215" s="8"/>
      <c r="G215" s="8"/>
      <c r="H215" s="8"/>
      <c r="I215" s="8"/>
    </row>
    <row r="216" spans="1:9" s="21" customFormat="1" ht="12.75">
      <c r="A216" s="8"/>
      <c r="B216" s="8"/>
      <c r="C216" s="8"/>
      <c r="D216" s="8"/>
      <c r="E216" s="8"/>
      <c r="F216" s="8"/>
      <c r="G216" s="8"/>
      <c r="H216" s="8"/>
      <c r="I216" s="8"/>
    </row>
    <row r="217" spans="1:9" s="21" customFormat="1" ht="12.75">
      <c r="A217" s="8"/>
      <c r="B217" s="8"/>
      <c r="C217" s="8"/>
      <c r="D217" s="8"/>
      <c r="E217" s="8"/>
      <c r="F217" s="8"/>
      <c r="G217" s="8"/>
      <c r="H217" s="8"/>
      <c r="I217" s="8"/>
    </row>
    <row r="218" spans="1:9" s="21" customFormat="1" ht="12.75">
      <c r="A218" s="8"/>
      <c r="B218" s="8"/>
      <c r="C218" s="8"/>
      <c r="D218" s="8"/>
      <c r="E218" s="8"/>
      <c r="F218" s="8"/>
      <c r="G218" s="8"/>
      <c r="H218" s="8"/>
      <c r="I218" s="8"/>
    </row>
    <row r="219" spans="1:9" s="21" customFormat="1" ht="12.75">
      <c r="A219" s="8"/>
      <c r="B219" s="8"/>
      <c r="C219" s="8"/>
      <c r="D219" s="8"/>
      <c r="E219" s="8"/>
      <c r="F219" s="8"/>
      <c r="G219" s="8"/>
      <c r="H219" s="8"/>
      <c r="I219" s="8"/>
    </row>
    <row r="220" spans="1:9" s="21" customFormat="1" ht="12.75">
      <c r="A220" s="8"/>
      <c r="B220" s="8"/>
      <c r="C220" s="8"/>
      <c r="D220" s="8"/>
      <c r="E220" s="8"/>
      <c r="F220" s="8"/>
      <c r="G220" s="8"/>
      <c r="H220" s="8"/>
      <c r="I220" s="8"/>
    </row>
    <row r="221" spans="1:9" s="21" customFormat="1" ht="12.75">
      <c r="A221" s="8"/>
      <c r="B221" s="8"/>
      <c r="C221" s="8"/>
      <c r="D221" s="8"/>
      <c r="E221" s="8"/>
      <c r="F221" s="8"/>
      <c r="G221" s="8"/>
      <c r="H221" s="8"/>
      <c r="I221" s="8"/>
    </row>
    <row r="222" spans="1:9" s="21" customFormat="1" ht="12.75">
      <c r="A222" s="8"/>
      <c r="B222" s="8"/>
      <c r="C222" s="8"/>
      <c r="D222" s="8"/>
      <c r="E222" s="8"/>
      <c r="F222" s="8"/>
      <c r="G222" s="8"/>
      <c r="H222" s="8"/>
      <c r="I222" s="8"/>
    </row>
    <row r="223" spans="1:9" s="21" customFormat="1" ht="12.75">
      <c r="A223" s="8"/>
      <c r="B223" s="8"/>
      <c r="C223" s="8"/>
      <c r="D223" s="8"/>
      <c r="E223" s="8"/>
      <c r="F223" s="8"/>
      <c r="G223" s="8"/>
      <c r="H223" s="8"/>
      <c r="I223" s="8"/>
    </row>
    <row r="224" spans="1:9" s="21" customFormat="1" ht="12.75">
      <c r="A224" s="8"/>
      <c r="B224" s="8"/>
      <c r="C224" s="8"/>
      <c r="D224" s="8"/>
      <c r="E224" s="8"/>
      <c r="F224" s="8"/>
      <c r="G224" s="8"/>
      <c r="H224" s="8"/>
      <c r="I224" s="8"/>
    </row>
    <row r="225" spans="1:9" s="21" customFormat="1" ht="12.75">
      <c r="A225" s="8"/>
      <c r="B225" s="8"/>
      <c r="C225" s="8"/>
      <c r="D225" s="8"/>
      <c r="E225" s="8"/>
      <c r="F225" s="8"/>
      <c r="G225" s="8"/>
      <c r="H225" s="8"/>
      <c r="I225" s="8"/>
    </row>
    <row r="226" spans="1:9" s="21" customFormat="1" ht="12.75">
      <c r="A226" s="8"/>
      <c r="B226" s="8"/>
      <c r="C226" s="8"/>
      <c r="D226" s="8"/>
      <c r="E226" s="8"/>
      <c r="F226" s="8"/>
      <c r="G226" s="8"/>
      <c r="H226" s="8"/>
      <c r="I226" s="8"/>
    </row>
    <row r="227" spans="1:9" s="21" customFormat="1" ht="12.75">
      <c r="A227" s="8"/>
      <c r="B227" s="8"/>
      <c r="C227" s="8"/>
      <c r="D227" s="8"/>
      <c r="E227" s="8"/>
      <c r="F227" s="8"/>
      <c r="G227" s="8"/>
      <c r="H227" s="8"/>
      <c r="I227" s="8"/>
    </row>
    <row r="228" spans="1:9" s="21" customFormat="1" ht="12.75">
      <c r="A228" s="8"/>
      <c r="B228" s="8"/>
      <c r="C228" s="8"/>
      <c r="D228" s="8"/>
      <c r="E228" s="8"/>
      <c r="F228" s="8"/>
      <c r="G228" s="8"/>
      <c r="H228" s="8"/>
      <c r="I228" s="8"/>
    </row>
    <row r="229" spans="1:9" s="21" customFormat="1" ht="12.75">
      <c r="A229" s="8"/>
      <c r="B229" s="8"/>
      <c r="C229" s="8"/>
      <c r="D229" s="8"/>
      <c r="E229" s="8"/>
      <c r="F229" s="8"/>
      <c r="G229" s="8"/>
      <c r="H229" s="8"/>
      <c r="I229" s="8"/>
    </row>
    <row r="230" spans="1:9" s="21" customFormat="1" ht="12.75">
      <c r="A230" s="8"/>
      <c r="B230" s="8"/>
      <c r="C230" s="8"/>
      <c r="D230" s="8"/>
      <c r="E230" s="8"/>
      <c r="F230" s="8"/>
      <c r="G230" s="8"/>
      <c r="H230" s="8"/>
      <c r="I230" s="8"/>
    </row>
    <row r="231" spans="1:9" s="21" customFormat="1" ht="12.75">
      <c r="A231" s="8"/>
      <c r="B231" s="8"/>
      <c r="C231" s="8"/>
      <c r="D231" s="8"/>
      <c r="E231" s="8"/>
      <c r="F231" s="8"/>
      <c r="G231" s="8"/>
      <c r="H231" s="8"/>
      <c r="I231" s="8"/>
    </row>
    <row r="232" spans="1:9" s="21" customFormat="1" ht="12.75">
      <c r="A232" s="8"/>
      <c r="B232" s="8"/>
      <c r="C232" s="8"/>
      <c r="D232" s="8"/>
      <c r="E232" s="8"/>
      <c r="F232" s="8"/>
      <c r="G232" s="8"/>
      <c r="H232" s="8"/>
      <c r="I232" s="8"/>
    </row>
    <row r="233" spans="1:9" s="21" customFormat="1" ht="12.75">
      <c r="A233" s="8"/>
      <c r="B233" s="8"/>
      <c r="C233" s="8"/>
      <c r="D233" s="8"/>
      <c r="E233" s="8"/>
      <c r="F233" s="8"/>
      <c r="G233" s="8"/>
      <c r="H233" s="8"/>
      <c r="I233" s="8"/>
    </row>
    <row r="234" spans="1:9" s="21" customFormat="1" ht="12.75">
      <c r="A234" s="8"/>
      <c r="B234" s="8"/>
      <c r="C234" s="8"/>
      <c r="D234" s="8"/>
      <c r="E234" s="8"/>
      <c r="F234" s="8"/>
      <c r="G234" s="8"/>
      <c r="H234" s="8"/>
      <c r="I234" s="8"/>
    </row>
    <row r="235" spans="1:9" s="21" customFormat="1" ht="12.75">
      <c r="A235" s="8"/>
      <c r="B235" s="8"/>
      <c r="C235" s="8"/>
      <c r="D235" s="8"/>
      <c r="E235" s="8"/>
      <c r="F235" s="8"/>
      <c r="G235" s="8"/>
      <c r="H235" s="8"/>
      <c r="I235" s="8"/>
    </row>
    <row r="236" spans="1:9" s="21" customFormat="1" ht="12.75">
      <c r="A236" s="8"/>
      <c r="B236" s="8"/>
      <c r="C236" s="8"/>
      <c r="D236" s="8"/>
      <c r="E236" s="8"/>
      <c r="F236" s="8"/>
      <c r="G236" s="8"/>
      <c r="H236" s="8"/>
      <c r="I236" s="8"/>
    </row>
    <row r="237" spans="1:9" s="21" customFormat="1" ht="12.75">
      <c r="A237" s="8"/>
      <c r="B237" s="8"/>
      <c r="C237" s="8"/>
      <c r="D237" s="8"/>
      <c r="E237" s="8"/>
      <c r="F237" s="8"/>
      <c r="G237" s="8"/>
      <c r="H237" s="8"/>
      <c r="I237" s="8"/>
    </row>
    <row r="238" spans="1:9" s="21" customFormat="1" ht="12.75">
      <c r="A238" s="8"/>
      <c r="B238" s="8"/>
      <c r="C238" s="8"/>
      <c r="D238" s="8"/>
      <c r="E238" s="8"/>
      <c r="F238" s="8"/>
      <c r="G238" s="8"/>
      <c r="H238" s="8"/>
      <c r="I238" s="8"/>
    </row>
    <row r="239" spans="1:9" s="21" customFormat="1" ht="12.75">
      <c r="A239" s="8"/>
      <c r="B239" s="8"/>
      <c r="C239" s="8"/>
      <c r="D239" s="8"/>
      <c r="E239" s="8"/>
      <c r="F239" s="8"/>
      <c r="G239" s="8"/>
      <c r="H239" s="8"/>
      <c r="I239" s="8"/>
    </row>
    <row r="240" spans="1:9" s="21" customFormat="1" ht="12.75">
      <c r="A240" s="8"/>
      <c r="B240" s="8"/>
      <c r="C240" s="8"/>
      <c r="D240" s="8"/>
      <c r="E240" s="8"/>
      <c r="F240" s="8"/>
      <c r="G240" s="8"/>
      <c r="H240" s="8"/>
      <c r="I240" s="8"/>
    </row>
    <row r="241" spans="1:9" s="21" customFormat="1" ht="12.75">
      <c r="A241" s="8"/>
      <c r="B241" s="8"/>
      <c r="C241" s="8"/>
      <c r="D241" s="8"/>
      <c r="E241" s="8"/>
      <c r="F241" s="8"/>
      <c r="G241" s="8"/>
      <c r="H241" s="8"/>
      <c r="I241" s="8"/>
    </row>
    <row r="242" spans="1:9" s="21" customFormat="1" ht="12.75">
      <c r="A242" s="8"/>
      <c r="B242" s="8"/>
      <c r="C242" s="8"/>
      <c r="D242" s="8"/>
      <c r="E242" s="8"/>
      <c r="F242" s="8"/>
      <c r="G242" s="8"/>
      <c r="H242" s="8"/>
      <c r="I242" s="8"/>
    </row>
    <row r="243" spans="1:9" s="21" customFormat="1" ht="12.75">
      <c r="A243" s="8"/>
      <c r="B243" s="8"/>
      <c r="C243" s="8"/>
      <c r="D243" s="8"/>
      <c r="E243" s="8"/>
      <c r="F243" s="8"/>
      <c r="G243" s="8"/>
      <c r="H243" s="8"/>
      <c r="I243" s="8"/>
    </row>
    <row r="244" spans="1:9" s="21" customFormat="1" ht="12.75">
      <c r="A244" s="8"/>
      <c r="B244" s="8"/>
      <c r="C244" s="8"/>
      <c r="D244" s="8"/>
      <c r="E244" s="8"/>
      <c r="F244" s="8"/>
      <c r="G244" s="8"/>
      <c r="H244" s="8"/>
      <c r="I244" s="8"/>
    </row>
    <row r="245" spans="1:9" s="21" customFormat="1" ht="12.75">
      <c r="A245" s="8"/>
      <c r="B245" s="8"/>
      <c r="C245" s="8"/>
      <c r="D245" s="8"/>
      <c r="E245" s="8"/>
      <c r="F245" s="8"/>
      <c r="G245" s="8"/>
      <c r="H245" s="8"/>
      <c r="I245" s="8"/>
    </row>
    <row r="246" spans="1:9" s="21" customFormat="1" ht="12.75">
      <c r="A246" s="8"/>
      <c r="B246" s="8"/>
      <c r="C246" s="8"/>
      <c r="D246" s="8"/>
      <c r="E246" s="8"/>
      <c r="F246" s="8"/>
      <c r="G246" s="8"/>
      <c r="H246" s="8"/>
      <c r="I246" s="8"/>
    </row>
    <row r="247" spans="1:9" s="21" customFormat="1" ht="12.75">
      <c r="A247" s="8"/>
      <c r="B247" s="8"/>
      <c r="C247" s="8"/>
      <c r="D247" s="8"/>
      <c r="E247" s="8"/>
      <c r="F247" s="8"/>
      <c r="G247" s="8"/>
      <c r="H247" s="8"/>
      <c r="I247" s="8"/>
    </row>
    <row r="248" spans="1:9" s="21" customFormat="1" ht="12.75">
      <c r="A248" s="8"/>
      <c r="B248" s="8"/>
      <c r="C248" s="8"/>
      <c r="D248" s="8"/>
      <c r="E248" s="8"/>
      <c r="F248" s="8"/>
      <c r="G248" s="8"/>
      <c r="H248" s="8"/>
      <c r="I248" s="8"/>
    </row>
    <row r="249" spans="1:9" s="21" customFormat="1" ht="12.75">
      <c r="A249" s="8"/>
      <c r="B249" s="8"/>
      <c r="C249" s="8"/>
      <c r="D249" s="8"/>
      <c r="E249" s="8"/>
      <c r="F249" s="8"/>
      <c r="G249" s="8"/>
      <c r="H249" s="8"/>
      <c r="I249" s="8"/>
    </row>
    <row r="250" spans="1:9" s="21" customFormat="1" ht="12.75">
      <c r="A250" s="8"/>
      <c r="B250" s="8"/>
      <c r="C250" s="8"/>
      <c r="D250" s="8"/>
      <c r="E250" s="8"/>
      <c r="F250" s="8"/>
      <c r="G250" s="8"/>
      <c r="H250" s="8"/>
      <c r="I250" s="8"/>
    </row>
    <row r="251" spans="1:9" s="21" customFormat="1" ht="12.75">
      <c r="A251" s="8"/>
      <c r="B251" s="8"/>
      <c r="C251" s="8"/>
      <c r="D251" s="8"/>
      <c r="E251" s="8"/>
      <c r="F251" s="8"/>
      <c r="G251" s="8"/>
      <c r="H251" s="8"/>
      <c r="I251" s="8"/>
    </row>
    <row r="252" spans="1:9" s="21" customFormat="1" ht="12.75">
      <c r="A252" s="8"/>
      <c r="B252" s="8"/>
      <c r="C252" s="8"/>
      <c r="D252" s="8"/>
      <c r="E252" s="8"/>
      <c r="F252" s="8"/>
      <c r="G252" s="8"/>
      <c r="H252" s="8"/>
      <c r="I252" s="8"/>
    </row>
    <row r="253" spans="1:9" s="21" customFormat="1" ht="12.75">
      <c r="A253" s="8"/>
      <c r="B253" s="8"/>
      <c r="C253" s="8"/>
      <c r="D253" s="8"/>
      <c r="E253" s="8"/>
      <c r="F253" s="8"/>
      <c r="G253" s="8"/>
      <c r="H253" s="8"/>
      <c r="I253" s="8"/>
    </row>
    <row r="254" spans="1:9" s="21" customFormat="1" ht="12.75">
      <c r="A254" s="8"/>
      <c r="B254" s="8"/>
      <c r="C254" s="8"/>
      <c r="D254" s="8"/>
      <c r="E254" s="8"/>
      <c r="F254" s="8"/>
      <c r="G254" s="8"/>
      <c r="H254" s="8"/>
      <c r="I254" s="8"/>
    </row>
    <row r="255" spans="1:9" s="21" customFormat="1" ht="12.75">
      <c r="A255" s="8"/>
      <c r="B255" s="8"/>
      <c r="C255" s="8"/>
      <c r="D255" s="8"/>
      <c r="E255" s="8"/>
      <c r="F255" s="8"/>
      <c r="G255" s="8"/>
      <c r="H255" s="8"/>
      <c r="I255" s="8"/>
    </row>
    <row r="256" spans="1:9" s="21" customFormat="1" ht="12.75">
      <c r="A256" s="8"/>
      <c r="B256" s="8"/>
      <c r="C256" s="8"/>
      <c r="D256" s="8"/>
      <c r="E256" s="8"/>
      <c r="F256" s="8"/>
      <c r="G256" s="8"/>
      <c r="H256" s="8"/>
      <c r="I256" s="8"/>
    </row>
    <row r="257" spans="1:9" s="21" customFormat="1" ht="12.75">
      <c r="A257" s="8"/>
      <c r="B257" s="8"/>
      <c r="C257" s="8"/>
      <c r="D257" s="8"/>
      <c r="E257" s="8"/>
      <c r="F257" s="8"/>
      <c r="G257" s="8"/>
      <c r="H257" s="8"/>
      <c r="I257" s="8"/>
    </row>
    <row r="258" spans="1:9" s="21" customFormat="1" ht="12.75">
      <c r="A258" s="8"/>
      <c r="B258" s="8"/>
      <c r="C258" s="8"/>
      <c r="D258" s="8"/>
      <c r="E258" s="8"/>
      <c r="F258" s="8"/>
      <c r="G258" s="8"/>
      <c r="H258" s="8"/>
      <c r="I258" s="8"/>
    </row>
    <row r="259" spans="1:9" s="21" customFormat="1" ht="12.75">
      <c r="A259" s="8"/>
      <c r="B259" s="8"/>
      <c r="C259" s="8"/>
      <c r="D259" s="8"/>
      <c r="E259" s="8"/>
      <c r="F259" s="8"/>
      <c r="G259" s="8"/>
      <c r="H259" s="8"/>
      <c r="I259" s="8"/>
    </row>
    <row r="260" spans="1:9" s="21" customFormat="1" ht="12.75">
      <c r="A260" s="8"/>
      <c r="B260" s="8"/>
      <c r="C260" s="8"/>
      <c r="D260" s="8"/>
      <c r="E260" s="8"/>
      <c r="F260" s="8"/>
      <c r="G260" s="8"/>
      <c r="H260" s="8"/>
      <c r="I260" s="8"/>
    </row>
    <row r="261" spans="1:9" s="21" customFormat="1" ht="12.75">
      <c r="A261" s="8"/>
      <c r="B261" s="8"/>
      <c r="C261" s="8"/>
      <c r="D261" s="8"/>
      <c r="E261" s="8"/>
      <c r="F261" s="8"/>
      <c r="G261" s="8"/>
      <c r="H261" s="8"/>
      <c r="I261" s="8"/>
    </row>
    <row r="262" spans="1:9" s="21" customFormat="1" ht="12.75">
      <c r="A262" s="8"/>
      <c r="B262" s="8"/>
      <c r="C262" s="8"/>
      <c r="D262" s="8"/>
      <c r="E262" s="8"/>
      <c r="F262" s="8"/>
      <c r="G262" s="8"/>
      <c r="H262" s="8"/>
      <c r="I262" s="8"/>
    </row>
    <row r="263" spans="1:9" s="21" customFormat="1" ht="12.75">
      <c r="A263" s="8"/>
      <c r="B263" s="8"/>
      <c r="C263" s="8"/>
      <c r="D263" s="8"/>
      <c r="E263" s="8"/>
      <c r="F263" s="8"/>
      <c r="G263" s="8"/>
      <c r="H263" s="8"/>
      <c r="I263" s="8"/>
    </row>
    <row r="264" spans="1:9" s="21" customFormat="1" ht="12.75">
      <c r="A264" s="8"/>
      <c r="B264" s="8"/>
      <c r="C264" s="8"/>
      <c r="D264" s="8"/>
      <c r="E264" s="8"/>
      <c r="F264" s="8"/>
      <c r="G264" s="8"/>
      <c r="H264" s="8"/>
      <c r="I264" s="8"/>
    </row>
    <row r="265" spans="1:9" s="21" customFormat="1" ht="12.75">
      <c r="A265" s="8"/>
      <c r="B265" s="8"/>
      <c r="C265" s="8"/>
      <c r="D265" s="8"/>
      <c r="E265" s="8"/>
      <c r="F265" s="8"/>
      <c r="G265" s="8"/>
      <c r="H265" s="8"/>
      <c r="I265" s="8"/>
    </row>
    <row r="266" spans="1:9" s="21" customFormat="1" ht="12.75">
      <c r="A266" s="8"/>
      <c r="B266" s="8"/>
      <c r="C266" s="8"/>
      <c r="D266" s="8"/>
      <c r="E266" s="8"/>
      <c r="F266" s="8"/>
      <c r="G266" s="8"/>
      <c r="H266" s="8"/>
      <c r="I266" s="8"/>
    </row>
    <row r="267" spans="1:9" s="21" customFormat="1" ht="12.75">
      <c r="A267" s="8"/>
      <c r="B267" s="8"/>
      <c r="C267" s="8"/>
      <c r="D267" s="8"/>
      <c r="E267" s="8"/>
      <c r="F267" s="8"/>
      <c r="G267" s="8"/>
      <c r="H267" s="8"/>
      <c r="I267" s="8"/>
    </row>
    <row r="268" spans="1:9" s="21" customFormat="1" ht="12.75">
      <c r="A268" s="8"/>
      <c r="B268" s="8"/>
      <c r="C268" s="8"/>
      <c r="D268" s="8"/>
      <c r="E268" s="8"/>
      <c r="F268" s="8"/>
      <c r="G268" s="8"/>
      <c r="H268" s="8"/>
      <c r="I268" s="8"/>
    </row>
    <row r="269" spans="1:9" s="21" customFormat="1" ht="12.75">
      <c r="A269" s="8"/>
      <c r="B269" s="8"/>
      <c r="C269" s="8"/>
      <c r="D269" s="8"/>
      <c r="E269" s="8"/>
      <c r="F269" s="8"/>
      <c r="G269" s="8"/>
      <c r="H269" s="8"/>
      <c r="I269" s="8"/>
    </row>
    <row r="270" spans="1:9" s="21" customFormat="1" ht="12.75">
      <c r="A270" s="8"/>
      <c r="B270" s="8"/>
      <c r="C270" s="8"/>
      <c r="D270" s="8"/>
      <c r="E270" s="8"/>
      <c r="F270" s="8"/>
      <c r="G270" s="8"/>
      <c r="H270" s="8"/>
      <c r="I270" s="8"/>
    </row>
    <row r="271" spans="1:9" s="21" customFormat="1" ht="12.75">
      <c r="A271" s="8"/>
      <c r="B271" s="8"/>
      <c r="C271" s="8"/>
      <c r="D271" s="8"/>
      <c r="E271" s="8"/>
      <c r="F271" s="8"/>
      <c r="G271" s="8"/>
      <c r="H271" s="8"/>
      <c r="I271" s="8"/>
    </row>
    <row r="272" spans="1:9" s="21" customFormat="1" ht="12.75">
      <c r="A272" s="8"/>
      <c r="B272" s="8"/>
      <c r="C272" s="8"/>
      <c r="D272" s="8"/>
      <c r="E272" s="8"/>
      <c r="F272" s="8"/>
      <c r="G272" s="8"/>
      <c r="H272" s="8"/>
      <c r="I272" s="8"/>
    </row>
    <row r="273" spans="1:9" s="21" customFormat="1" ht="12.75">
      <c r="A273" s="8"/>
      <c r="B273" s="8"/>
      <c r="C273" s="8"/>
      <c r="D273" s="8"/>
      <c r="E273" s="8"/>
      <c r="F273" s="8"/>
      <c r="G273" s="8"/>
      <c r="H273" s="8"/>
      <c r="I273" s="8"/>
    </row>
    <row r="274" spans="1:9" s="21" customFormat="1" ht="12.75">
      <c r="A274" s="8"/>
      <c r="B274" s="8"/>
      <c r="C274" s="8"/>
      <c r="D274" s="8"/>
      <c r="E274" s="8"/>
      <c r="F274" s="8"/>
      <c r="G274" s="8"/>
      <c r="H274" s="8"/>
      <c r="I274" s="8"/>
    </row>
    <row r="275" spans="1:9" s="21" customFormat="1" ht="12.75">
      <c r="A275" s="8"/>
      <c r="B275" s="8"/>
      <c r="C275" s="8"/>
      <c r="D275" s="8"/>
      <c r="E275" s="8"/>
      <c r="F275" s="8"/>
      <c r="G275" s="8"/>
      <c r="H275" s="8"/>
      <c r="I275" s="8"/>
    </row>
    <row r="276" spans="1:9" s="21" customFormat="1" ht="12.75">
      <c r="A276" s="8"/>
      <c r="B276" s="8"/>
      <c r="C276" s="8"/>
      <c r="D276" s="8"/>
      <c r="E276" s="8"/>
      <c r="F276" s="8"/>
      <c r="G276" s="8"/>
      <c r="H276" s="8"/>
      <c r="I276" s="8"/>
    </row>
    <row r="277" spans="1:9" s="21" customFormat="1" ht="12.75">
      <c r="A277" s="8"/>
      <c r="B277" s="8"/>
      <c r="C277" s="8"/>
      <c r="D277" s="8"/>
      <c r="E277" s="8"/>
      <c r="F277" s="8"/>
      <c r="G277" s="8"/>
      <c r="H277" s="8"/>
      <c r="I277" s="8"/>
    </row>
    <row r="278" spans="1:9" s="21" customFormat="1" ht="12.75">
      <c r="A278" s="8"/>
      <c r="B278" s="8"/>
      <c r="C278" s="8"/>
      <c r="D278" s="8"/>
      <c r="E278" s="8"/>
      <c r="F278" s="8"/>
      <c r="G278" s="8"/>
      <c r="H278" s="8"/>
      <c r="I278" s="8"/>
    </row>
    <row r="279" spans="1:9" s="21" customFormat="1" ht="12.75">
      <c r="A279" s="8"/>
      <c r="B279" s="8"/>
      <c r="C279" s="8"/>
      <c r="D279" s="8"/>
      <c r="E279" s="8"/>
      <c r="F279" s="8"/>
      <c r="G279" s="8"/>
      <c r="H279" s="8"/>
      <c r="I279" s="8"/>
    </row>
    <row r="280" spans="1:9" s="21" customFormat="1" ht="12.75">
      <c r="A280" s="8"/>
      <c r="B280" s="8"/>
      <c r="C280" s="8"/>
      <c r="D280" s="8"/>
      <c r="E280" s="8"/>
      <c r="F280" s="8"/>
      <c r="G280" s="8"/>
      <c r="H280" s="8"/>
      <c r="I280" s="8"/>
    </row>
    <row r="281" spans="1:9" s="21" customFormat="1" ht="12.75">
      <c r="A281" s="8"/>
      <c r="B281" s="8"/>
      <c r="C281" s="8"/>
      <c r="D281" s="8"/>
      <c r="E281" s="8"/>
      <c r="F281" s="8"/>
      <c r="G281" s="8"/>
      <c r="H281" s="8"/>
      <c r="I281" s="8"/>
    </row>
    <row r="282" spans="1:9" s="21" customFormat="1" ht="12.75">
      <c r="A282" s="8"/>
      <c r="B282" s="8"/>
      <c r="C282" s="8"/>
      <c r="D282" s="8"/>
      <c r="E282" s="8"/>
      <c r="F282" s="8"/>
      <c r="G282" s="8"/>
      <c r="H282" s="8"/>
      <c r="I282" s="8"/>
    </row>
    <row r="283" spans="1:9" s="21" customFormat="1" ht="12.75">
      <c r="A283" s="8"/>
      <c r="B283" s="8"/>
      <c r="C283" s="8"/>
      <c r="D283" s="8"/>
      <c r="E283" s="8"/>
      <c r="F283" s="8"/>
      <c r="G283" s="8"/>
      <c r="H283" s="8"/>
      <c r="I283" s="8"/>
    </row>
    <row r="284" spans="1:9" s="21" customFormat="1" ht="12.75">
      <c r="A284" s="8"/>
      <c r="B284" s="8"/>
      <c r="C284" s="8"/>
      <c r="D284" s="8"/>
      <c r="E284" s="8"/>
      <c r="F284" s="8"/>
      <c r="G284" s="8"/>
      <c r="H284" s="8"/>
      <c r="I284" s="8"/>
    </row>
    <row r="285" spans="1:9" s="21" customFormat="1" ht="12.75">
      <c r="A285" s="8"/>
      <c r="B285" s="8"/>
      <c r="C285" s="8"/>
      <c r="D285" s="8"/>
      <c r="E285" s="8"/>
      <c r="F285" s="8"/>
      <c r="G285" s="8"/>
      <c r="H285" s="8"/>
      <c r="I285" s="8"/>
    </row>
    <row r="286" spans="1:9" s="21" customFormat="1" ht="12.75">
      <c r="A286" s="8"/>
      <c r="B286" s="8"/>
      <c r="C286" s="8"/>
      <c r="D286" s="8"/>
      <c r="E286" s="8"/>
      <c r="F286" s="8"/>
      <c r="G286" s="8"/>
      <c r="H286" s="8"/>
      <c r="I286" s="8"/>
    </row>
    <row r="287" spans="1:9" s="21" customFormat="1" ht="12.75">
      <c r="A287" s="8"/>
      <c r="B287" s="8"/>
      <c r="C287" s="8"/>
      <c r="D287" s="8"/>
      <c r="E287" s="8"/>
      <c r="F287" s="8"/>
      <c r="G287" s="8"/>
      <c r="H287" s="8"/>
      <c r="I287" s="8"/>
    </row>
    <row r="288" spans="1:9" s="21" customFormat="1" ht="12.75">
      <c r="A288" s="8"/>
      <c r="B288" s="8"/>
      <c r="C288" s="8"/>
      <c r="D288" s="8"/>
      <c r="E288" s="8"/>
      <c r="F288" s="8"/>
      <c r="G288" s="8"/>
      <c r="H288" s="8"/>
      <c r="I288" s="8"/>
    </row>
    <row r="289" spans="1:9" s="21" customFormat="1" ht="12.75">
      <c r="A289" s="8"/>
      <c r="B289" s="8"/>
      <c r="C289" s="8"/>
      <c r="D289" s="8"/>
      <c r="E289" s="8"/>
      <c r="F289" s="8"/>
      <c r="G289" s="8"/>
      <c r="H289" s="8"/>
      <c r="I289" s="8"/>
    </row>
    <row r="290" spans="1:9" s="21" customFormat="1" ht="12.75">
      <c r="A290" s="8"/>
      <c r="B290" s="8"/>
      <c r="C290" s="8"/>
      <c r="D290" s="8"/>
      <c r="E290" s="8"/>
      <c r="F290" s="8"/>
      <c r="G290" s="8"/>
      <c r="H290" s="8"/>
      <c r="I290" s="8"/>
    </row>
    <row r="291" spans="1:9" s="21" customFormat="1" ht="12.75">
      <c r="A291" s="8"/>
      <c r="B291" s="8"/>
      <c r="C291" s="8"/>
      <c r="D291" s="8"/>
      <c r="E291" s="8"/>
      <c r="F291" s="8"/>
      <c r="G291" s="8"/>
      <c r="H291" s="8"/>
      <c r="I291" s="8"/>
    </row>
    <row r="292" spans="1:9" s="21" customFormat="1" ht="12.75">
      <c r="A292" s="8"/>
      <c r="B292" s="8"/>
      <c r="C292" s="8"/>
      <c r="D292" s="8"/>
      <c r="E292" s="8"/>
      <c r="F292" s="8"/>
      <c r="G292" s="8"/>
      <c r="H292" s="8"/>
      <c r="I292" s="8"/>
    </row>
    <row r="293" spans="1:9" s="21" customFormat="1" ht="12.75">
      <c r="A293" s="8"/>
      <c r="B293" s="8"/>
      <c r="C293" s="8"/>
      <c r="D293" s="8"/>
      <c r="E293" s="8"/>
      <c r="F293" s="8"/>
      <c r="G293" s="8"/>
      <c r="H293" s="8"/>
      <c r="I293" s="8"/>
    </row>
    <row r="294" spans="1:9" s="21" customFormat="1" ht="12.75">
      <c r="A294" s="8"/>
      <c r="B294" s="8"/>
      <c r="C294" s="8"/>
      <c r="D294" s="8"/>
      <c r="E294" s="8"/>
      <c r="F294" s="8"/>
      <c r="G294" s="8"/>
      <c r="H294" s="8"/>
      <c r="I294" s="8"/>
    </row>
    <row r="295" spans="1:9" s="21" customFormat="1" ht="12.75">
      <c r="A295" s="8"/>
      <c r="B295" s="8"/>
      <c r="C295" s="8"/>
      <c r="D295" s="8"/>
      <c r="E295" s="8"/>
      <c r="F295" s="8"/>
      <c r="G295" s="8"/>
      <c r="H295" s="8"/>
      <c r="I295" s="8"/>
    </row>
    <row r="296" spans="1:9" s="21" customFormat="1" ht="12.75">
      <c r="A296" s="8"/>
      <c r="B296" s="8"/>
      <c r="C296" s="8"/>
      <c r="D296" s="8"/>
      <c r="E296" s="8"/>
      <c r="F296" s="8"/>
      <c r="G296" s="8"/>
      <c r="H296" s="8"/>
      <c r="I296" s="8"/>
    </row>
    <row r="297" spans="1:9" s="21" customFormat="1" ht="12.75">
      <c r="A297" s="8"/>
      <c r="B297" s="8"/>
      <c r="C297" s="8"/>
      <c r="D297" s="8"/>
      <c r="E297" s="8"/>
      <c r="F297" s="8"/>
      <c r="G297" s="8"/>
      <c r="H297" s="8"/>
      <c r="I297" s="8"/>
    </row>
    <row r="298" spans="1:9" s="21" customFormat="1" ht="12.75">
      <c r="A298" s="8"/>
      <c r="B298" s="8"/>
      <c r="C298" s="8"/>
      <c r="D298" s="8"/>
      <c r="E298" s="8"/>
      <c r="F298" s="8"/>
      <c r="G298" s="8"/>
      <c r="H298" s="8"/>
      <c r="I298" s="8"/>
    </row>
    <row r="299" spans="1:9" s="21" customFormat="1" ht="12.75">
      <c r="A299" s="8"/>
      <c r="B299" s="8"/>
      <c r="C299" s="8"/>
      <c r="D299" s="8"/>
      <c r="E299" s="8"/>
      <c r="F299" s="8"/>
      <c r="G299" s="8"/>
      <c r="H299" s="8"/>
      <c r="I299" s="8"/>
    </row>
    <row r="300" spans="1:9" s="21" customFormat="1" ht="12.75">
      <c r="A300" s="8"/>
      <c r="B300" s="8"/>
      <c r="C300" s="8"/>
      <c r="D300" s="8"/>
      <c r="E300" s="8"/>
      <c r="F300" s="8"/>
      <c r="G300" s="8"/>
      <c r="H300" s="8"/>
      <c r="I300" s="8"/>
    </row>
    <row r="301" spans="1:9" s="21" customFormat="1" ht="12.75">
      <c r="A301" s="8"/>
      <c r="B301" s="8"/>
      <c r="C301" s="8"/>
      <c r="D301" s="8"/>
      <c r="E301" s="8"/>
      <c r="F301" s="8"/>
      <c r="G301" s="8"/>
      <c r="H301" s="8"/>
      <c r="I301" s="8"/>
    </row>
    <row r="302" spans="1:9" s="21" customFormat="1" ht="12.75">
      <c r="A302" s="8"/>
      <c r="B302" s="8"/>
      <c r="C302" s="8"/>
      <c r="D302" s="8"/>
      <c r="E302" s="8"/>
      <c r="F302" s="8"/>
      <c r="G302" s="8"/>
      <c r="H302" s="8"/>
      <c r="I302" s="8"/>
    </row>
    <row r="303" spans="1:9" s="21" customFormat="1" ht="12.75">
      <c r="A303" s="8"/>
      <c r="B303" s="8"/>
      <c r="C303" s="8"/>
      <c r="D303" s="8"/>
      <c r="E303" s="8"/>
      <c r="F303" s="8"/>
      <c r="G303" s="8"/>
      <c r="H303" s="8"/>
      <c r="I303" s="8"/>
    </row>
    <row r="304" spans="1:9" s="21" customFormat="1" ht="12.75">
      <c r="A304" s="8"/>
      <c r="B304" s="8"/>
      <c r="C304" s="8"/>
      <c r="D304" s="8"/>
      <c r="E304" s="8"/>
      <c r="F304" s="8"/>
      <c r="G304" s="8"/>
      <c r="H304" s="8"/>
      <c r="I304" s="8"/>
    </row>
    <row r="305" spans="1:9" s="21" customFormat="1" ht="12.75">
      <c r="A305" s="8"/>
      <c r="B305" s="8"/>
      <c r="C305" s="8"/>
      <c r="D305" s="8"/>
      <c r="E305" s="8"/>
      <c r="F305" s="8"/>
      <c r="G305" s="8"/>
      <c r="H305" s="8"/>
      <c r="I305" s="8"/>
    </row>
    <row r="306" spans="1:9" s="21" customFormat="1" ht="12.75">
      <c r="A306" s="8"/>
      <c r="B306" s="8"/>
      <c r="C306" s="8"/>
      <c r="D306" s="8"/>
      <c r="E306" s="8"/>
      <c r="F306" s="8"/>
      <c r="G306" s="8"/>
      <c r="H306" s="8"/>
      <c r="I306" s="8"/>
    </row>
    <row r="307" spans="1:9" s="21" customFormat="1" ht="12.75">
      <c r="A307" s="8"/>
      <c r="B307" s="8"/>
      <c r="C307" s="8"/>
      <c r="D307" s="8"/>
      <c r="E307" s="8"/>
      <c r="F307" s="8"/>
      <c r="G307" s="8"/>
      <c r="H307" s="8"/>
      <c r="I307" s="8"/>
    </row>
    <row r="308" spans="1:9" s="21" customFormat="1" ht="12.75">
      <c r="A308" s="8"/>
      <c r="B308" s="8"/>
      <c r="C308" s="8"/>
      <c r="D308" s="8"/>
      <c r="E308" s="8"/>
      <c r="F308" s="8"/>
      <c r="G308" s="8"/>
      <c r="H308" s="8"/>
      <c r="I308" s="8"/>
    </row>
    <row r="309" spans="1:9" s="21" customFormat="1" ht="12.75">
      <c r="A309" s="8"/>
      <c r="B309" s="8"/>
      <c r="C309" s="8"/>
      <c r="D309" s="8"/>
      <c r="E309" s="8"/>
      <c r="F309" s="8"/>
      <c r="G309" s="8"/>
      <c r="H309" s="8"/>
      <c r="I309" s="8"/>
    </row>
    <row r="310" spans="1:9" s="21" customFormat="1" ht="12.75">
      <c r="A310" s="8"/>
      <c r="B310" s="8"/>
      <c r="C310" s="8"/>
      <c r="D310" s="8"/>
      <c r="E310" s="8"/>
      <c r="F310" s="8"/>
      <c r="G310" s="8"/>
      <c r="H310" s="8"/>
      <c r="I310" s="8"/>
    </row>
    <row r="311" spans="1:9" s="21" customFormat="1" ht="12.75">
      <c r="A311" s="8"/>
      <c r="B311" s="8"/>
      <c r="C311" s="8"/>
      <c r="D311" s="8"/>
      <c r="E311" s="8"/>
      <c r="F311" s="8"/>
      <c r="G311" s="8"/>
      <c r="H311" s="8"/>
      <c r="I311" s="8"/>
    </row>
    <row r="312" spans="1:9" s="21" customFormat="1" ht="12.75">
      <c r="A312" s="8"/>
      <c r="B312" s="8"/>
      <c r="C312" s="8"/>
      <c r="D312" s="8"/>
      <c r="E312" s="8"/>
      <c r="F312" s="8"/>
      <c r="G312" s="8"/>
      <c r="H312" s="8"/>
      <c r="I312" s="8"/>
    </row>
    <row r="313" spans="1:9" s="21" customFormat="1" ht="12.75">
      <c r="A313" s="8"/>
      <c r="B313" s="8"/>
      <c r="C313" s="8"/>
      <c r="D313" s="8"/>
      <c r="E313" s="8"/>
      <c r="F313" s="8"/>
      <c r="G313" s="8"/>
      <c r="H313" s="8"/>
      <c r="I313" s="8"/>
    </row>
    <row r="314" spans="1:9" s="21" customFormat="1" ht="12.75">
      <c r="A314" s="8"/>
      <c r="B314" s="8"/>
      <c r="C314" s="8"/>
      <c r="D314" s="8"/>
      <c r="E314" s="8"/>
      <c r="F314" s="8"/>
      <c r="G314" s="8"/>
      <c r="H314" s="8"/>
      <c r="I314" s="8"/>
    </row>
    <row r="315" spans="1:9" s="21" customFormat="1" ht="12.75">
      <c r="A315" s="8"/>
      <c r="B315" s="8"/>
      <c r="C315" s="8"/>
      <c r="D315" s="8"/>
      <c r="E315" s="8"/>
      <c r="F315" s="8"/>
      <c r="G315" s="8"/>
      <c r="H315" s="8"/>
      <c r="I315" s="8"/>
    </row>
    <row r="316" spans="1:9" s="21" customFormat="1" ht="12.75">
      <c r="A316" s="8"/>
      <c r="B316" s="8"/>
      <c r="C316" s="8"/>
      <c r="D316" s="8"/>
      <c r="E316" s="8"/>
      <c r="F316" s="8"/>
      <c r="G316" s="8"/>
      <c r="H316" s="8"/>
      <c r="I316" s="8"/>
    </row>
    <row r="317" spans="1:9" s="21" customFormat="1" ht="12.75">
      <c r="A317" s="8"/>
      <c r="B317" s="8"/>
      <c r="C317" s="8"/>
      <c r="D317" s="8"/>
      <c r="E317" s="8"/>
      <c r="F317" s="8"/>
      <c r="G317" s="8"/>
      <c r="H317" s="8"/>
      <c r="I317" s="8"/>
    </row>
    <row r="318" spans="1:9" s="21" customFormat="1" ht="12.75">
      <c r="A318" s="8"/>
      <c r="B318" s="8"/>
      <c r="C318" s="8"/>
      <c r="D318" s="8"/>
      <c r="E318" s="8"/>
      <c r="F318" s="8"/>
      <c r="G318" s="8"/>
      <c r="H318" s="8"/>
      <c r="I318" s="8"/>
    </row>
    <row r="319" spans="1:9" s="21" customFormat="1" ht="12.75">
      <c r="A319" s="8"/>
      <c r="B319" s="8"/>
      <c r="C319" s="8"/>
      <c r="D319" s="8"/>
      <c r="E319" s="8"/>
      <c r="F319" s="8"/>
      <c r="G319" s="8"/>
      <c r="H319" s="8"/>
      <c r="I319" s="8"/>
    </row>
    <row r="320" spans="1:9" s="21" customFormat="1" ht="12.75">
      <c r="A320" s="8"/>
      <c r="B320" s="8"/>
      <c r="C320" s="8"/>
      <c r="D320" s="8"/>
      <c r="E320" s="8"/>
      <c r="F320" s="8"/>
      <c r="G320" s="8"/>
      <c r="H320" s="8"/>
      <c r="I320" s="8"/>
    </row>
  </sheetData>
  <sheetProtection/>
  <mergeCells count="8">
    <mergeCell ref="A27:G29"/>
    <mergeCell ref="A30:G31"/>
    <mergeCell ref="A32:G34"/>
    <mergeCell ref="A20:G20"/>
    <mergeCell ref="A1:G1"/>
    <mergeCell ref="A2:G2"/>
    <mergeCell ref="A3:G3"/>
    <mergeCell ref="A22:G26"/>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92"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23"/>
  <sheetViews>
    <sheetView view="pageBreakPreview" zoomScaleSheetLayoutView="100" zoomScalePageLayoutView="0" workbookViewId="0" topLeftCell="A1">
      <selection activeCell="A1" sqref="A1:F1"/>
    </sheetView>
  </sheetViews>
  <sheetFormatPr defaultColWidth="11.421875" defaultRowHeight="12.75"/>
  <cols>
    <col min="3" max="3" width="12.7109375" style="0" customWidth="1"/>
    <col min="4" max="4" width="12.28125" style="0" customWidth="1"/>
    <col min="9" max="29" width="11.421875" style="22" customWidth="1"/>
  </cols>
  <sheetData>
    <row r="1" spans="1:29" s="17" customFormat="1" ht="12.75">
      <c r="A1" s="315" t="s">
        <v>243</v>
      </c>
      <c r="B1" s="315"/>
      <c r="C1" s="315"/>
      <c r="D1" s="315"/>
      <c r="E1" s="315"/>
      <c r="F1" s="315"/>
      <c r="G1" s="117"/>
      <c r="H1" s="21"/>
      <c r="I1" s="21"/>
      <c r="J1" s="21"/>
      <c r="K1" s="21"/>
      <c r="L1" s="21"/>
      <c r="M1" s="21"/>
      <c r="N1" s="21"/>
      <c r="O1" s="21"/>
      <c r="P1" s="21"/>
      <c r="Q1" s="21"/>
      <c r="R1" s="21"/>
      <c r="S1" s="21"/>
      <c r="T1" s="21"/>
      <c r="U1" s="21"/>
      <c r="V1" s="21"/>
      <c r="W1" s="21"/>
      <c r="X1" s="21"/>
      <c r="Y1" s="21"/>
      <c r="Z1" s="21"/>
      <c r="AA1" s="21"/>
      <c r="AB1" s="21"/>
      <c r="AC1" s="21"/>
    </row>
    <row r="2" spans="1:29" s="17" customFormat="1" ht="17.25" customHeight="1">
      <c r="A2" s="314" t="s">
        <v>173</v>
      </c>
      <c r="B2" s="314"/>
      <c r="C2" s="314"/>
      <c r="D2" s="314"/>
      <c r="E2" s="314"/>
      <c r="F2" s="314"/>
      <c r="G2" s="118"/>
      <c r="H2" s="21"/>
      <c r="I2" s="21"/>
      <c r="J2" s="21"/>
      <c r="K2" s="21"/>
      <c r="L2" s="21"/>
      <c r="M2" s="21"/>
      <c r="N2" s="21"/>
      <c r="O2" s="21"/>
      <c r="P2" s="21"/>
      <c r="Q2" s="21"/>
      <c r="R2" s="21"/>
      <c r="S2" s="21"/>
      <c r="T2" s="21"/>
      <c r="U2" s="21"/>
      <c r="V2" s="21"/>
      <c r="W2" s="21"/>
      <c r="X2" s="21"/>
      <c r="Y2" s="21"/>
      <c r="Z2" s="21"/>
      <c r="AA2" s="21"/>
      <c r="AB2" s="21"/>
      <c r="AC2" s="21"/>
    </row>
    <row r="3" spans="1:29" s="17" customFormat="1" ht="12.75">
      <c r="A3" s="317" t="s">
        <v>33</v>
      </c>
      <c r="B3" s="317"/>
      <c r="C3" s="317"/>
      <c r="D3" s="317"/>
      <c r="E3" s="317"/>
      <c r="F3" s="317"/>
      <c r="G3" s="9"/>
      <c r="H3" s="21"/>
      <c r="I3" s="21"/>
      <c r="J3" s="21"/>
      <c r="K3" s="21"/>
      <c r="L3" s="21"/>
      <c r="M3" s="21"/>
      <c r="N3" s="21"/>
      <c r="O3" s="21"/>
      <c r="P3" s="21"/>
      <c r="Q3" s="21"/>
      <c r="R3" s="21"/>
      <c r="S3" s="21"/>
      <c r="T3" s="21"/>
      <c r="U3" s="21"/>
      <c r="V3" s="21"/>
      <c r="W3" s="21"/>
      <c r="X3" s="21"/>
      <c r="Y3" s="21"/>
      <c r="Z3" s="21"/>
      <c r="AA3" s="21"/>
      <c r="AB3" s="21"/>
      <c r="AC3" s="21"/>
    </row>
    <row r="4" spans="1:29" s="17" customFormat="1" ht="16.5" customHeight="1" thickBot="1">
      <c r="A4" s="8"/>
      <c r="B4" s="8"/>
      <c r="C4" s="8"/>
      <c r="D4" s="8"/>
      <c r="E4" s="8"/>
      <c r="F4" s="8"/>
      <c r="G4" s="8"/>
      <c r="H4" s="21"/>
      <c r="I4" s="21"/>
      <c r="J4" s="21"/>
      <c r="K4" s="21"/>
      <c r="L4" s="21"/>
      <c r="M4" s="21"/>
      <c r="N4" s="21"/>
      <c r="O4" s="21"/>
      <c r="P4" s="21"/>
      <c r="Q4" s="21"/>
      <c r="R4" s="21"/>
      <c r="S4" s="21"/>
      <c r="T4" s="21"/>
      <c r="U4" s="21"/>
      <c r="V4" s="21"/>
      <c r="W4" s="21"/>
      <c r="X4" s="21"/>
      <c r="Y4" s="21"/>
      <c r="Z4" s="21"/>
      <c r="AA4" s="21"/>
      <c r="AB4" s="21"/>
      <c r="AC4" s="21"/>
    </row>
    <row r="5" spans="1:29" s="17" customFormat="1" ht="64.5" thickBot="1">
      <c r="A5" s="171" t="s">
        <v>69</v>
      </c>
      <c r="B5" s="172" t="s">
        <v>174</v>
      </c>
      <c r="C5" s="171" t="s">
        <v>155</v>
      </c>
      <c r="D5" s="172" t="s">
        <v>154</v>
      </c>
      <c r="E5" s="171" t="s">
        <v>156</v>
      </c>
      <c r="F5" s="171" t="s">
        <v>157</v>
      </c>
      <c r="G5" s="8"/>
      <c r="H5" s="21"/>
      <c r="I5" s="21"/>
      <c r="J5" s="21"/>
      <c r="K5" s="21"/>
      <c r="L5" s="21"/>
      <c r="M5" s="21"/>
      <c r="N5" s="21"/>
      <c r="O5" s="21"/>
      <c r="P5" s="21"/>
      <c r="Q5" s="21"/>
      <c r="R5" s="21"/>
      <c r="S5" s="21"/>
      <c r="T5" s="21"/>
      <c r="U5" s="21"/>
      <c r="V5" s="21"/>
      <c r="W5" s="21"/>
      <c r="X5" s="21"/>
      <c r="Y5" s="21"/>
      <c r="Z5" s="21"/>
      <c r="AA5" s="21"/>
      <c r="AB5" s="21"/>
      <c r="AC5" s="21"/>
    </row>
    <row r="6" spans="1:29" s="17" customFormat="1" ht="12.75">
      <c r="A6" s="174" t="s">
        <v>53</v>
      </c>
      <c r="B6" s="177">
        <v>464.5</v>
      </c>
      <c r="C6" s="180">
        <v>355</v>
      </c>
      <c r="D6" s="177">
        <v>340</v>
      </c>
      <c r="E6" s="180">
        <v>90</v>
      </c>
      <c r="F6" s="177">
        <v>295.13</v>
      </c>
      <c r="G6" s="8"/>
      <c r="H6" s="21"/>
      <c r="I6" s="21"/>
      <c r="J6" s="21"/>
      <c r="K6" s="21"/>
      <c r="L6" s="21"/>
      <c r="M6" s="21"/>
      <c r="N6" s="21"/>
      <c r="O6" s="21"/>
      <c r="P6" s="21"/>
      <c r="Q6" s="21"/>
      <c r="R6" s="21"/>
      <c r="S6" s="21"/>
      <c r="T6" s="21"/>
      <c r="U6" s="21"/>
      <c r="V6" s="21"/>
      <c r="W6" s="21"/>
      <c r="X6" s="21"/>
      <c r="Y6" s="21"/>
      <c r="Z6" s="21"/>
      <c r="AA6" s="21"/>
      <c r="AB6" s="21"/>
      <c r="AC6" s="21"/>
    </row>
    <row r="7" spans="1:29" s="17" customFormat="1" ht="12.75">
      <c r="A7" s="175" t="s">
        <v>54</v>
      </c>
      <c r="B7" s="178">
        <v>456.88</v>
      </c>
      <c r="C7" s="181">
        <v>350</v>
      </c>
      <c r="D7" s="178">
        <v>334.5</v>
      </c>
      <c r="E7" s="181">
        <v>90</v>
      </c>
      <c r="F7" s="178">
        <v>271.2</v>
      </c>
      <c r="G7" s="8"/>
      <c r="H7" s="21"/>
      <c r="I7" s="21"/>
      <c r="J7" s="21"/>
      <c r="K7" s="21"/>
      <c r="L7" s="21"/>
      <c r="M7" s="21"/>
      <c r="N7" s="21"/>
      <c r="O7" s="21"/>
      <c r="P7" s="21"/>
      <c r="Q7" s="21"/>
      <c r="R7" s="21"/>
      <c r="S7" s="21"/>
      <c r="T7" s="21"/>
      <c r="U7" s="21"/>
      <c r="V7" s="21"/>
      <c r="W7" s="21"/>
      <c r="X7" s="21"/>
      <c r="Y7" s="21"/>
      <c r="Z7" s="21"/>
      <c r="AA7" s="21"/>
      <c r="AB7" s="21"/>
      <c r="AC7" s="21"/>
    </row>
    <row r="8" spans="1:29" s="17" customFormat="1" ht="12.75">
      <c r="A8" s="175" t="s">
        <v>55</v>
      </c>
      <c r="B8" s="178">
        <v>438.88</v>
      </c>
      <c r="C8" s="181">
        <v>330</v>
      </c>
      <c r="D8" s="178">
        <v>312.5</v>
      </c>
      <c r="E8" s="181">
        <v>90</v>
      </c>
      <c r="F8" s="178">
        <v>239</v>
      </c>
      <c r="G8" s="8"/>
      <c r="H8" s="21"/>
      <c r="I8" s="21"/>
      <c r="J8" s="21"/>
      <c r="K8" s="21"/>
      <c r="L8" s="21"/>
      <c r="M8" s="21"/>
      <c r="N8" s="21"/>
      <c r="O8" s="21"/>
      <c r="P8" s="21"/>
      <c r="Q8" s="21"/>
      <c r="R8" s="21"/>
      <c r="S8" s="21"/>
      <c r="T8" s="21"/>
      <c r="U8" s="21"/>
      <c r="V8" s="21"/>
      <c r="W8" s="21"/>
      <c r="X8" s="21"/>
      <c r="Y8" s="21"/>
      <c r="Z8" s="21"/>
      <c r="AA8" s="21"/>
      <c r="AB8" s="21"/>
      <c r="AC8" s="21"/>
    </row>
    <row r="9" spans="1:29" s="17" customFormat="1" ht="12.75">
      <c r="A9" s="175" t="s">
        <v>56</v>
      </c>
      <c r="B9" s="178">
        <v>462</v>
      </c>
      <c r="C9" s="181">
        <v>330</v>
      </c>
      <c r="D9" s="178">
        <v>312.5</v>
      </c>
      <c r="E9" s="181">
        <v>98.75</v>
      </c>
      <c r="F9" s="178">
        <v>262.75</v>
      </c>
      <c r="G9" s="8"/>
      <c r="H9" s="21"/>
      <c r="I9" s="21"/>
      <c r="J9" s="21"/>
      <c r="K9" s="21"/>
      <c r="L9" s="21"/>
      <c r="M9" s="21"/>
      <c r="N9" s="21"/>
      <c r="O9" s="21"/>
      <c r="P9" s="21"/>
      <c r="Q9" s="21"/>
      <c r="R9" s="21"/>
      <c r="S9" s="21"/>
      <c r="T9" s="21"/>
      <c r="U9" s="21"/>
      <c r="V9" s="21"/>
      <c r="W9" s="21"/>
      <c r="X9" s="21"/>
      <c r="Y9" s="21"/>
      <c r="Z9" s="21"/>
      <c r="AA9" s="21"/>
      <c r="AB9" s="21"/>
      <c r="AC9" s="21"/>
    </row>
    <row r="10" spans="1:29" s="17" customFormat="1" ht="12.75">
      <c r="A10" s="175" t="s">
        <v>57</v>
      </c>
      <c r="B10" s="178">
        <v>492.13</v>
      </c>
      <c r="C10" s="181">
        <v>330</v>
      </c>
      <c r="D10" s="178">
        <v>312.5</v>
      </c>
      <c r="E10" s="181">
        <v>125</v>
      </c>
      <c r="F10" s="178">
        <v>297.7</v>
      </c>
      <c r="G10" s="8"/>
      <c r="H10" s="21"/>
      <c r="I10" s="21"/>
      <c r="J10" s="21"/>
      <c r="K10" s="21"/>
      <c r="L10" s="21"/>
      <c r="M10" s="21"/>
      <c r="N10" s="21"/>
      <c r="O10" s="21"/>
      <c r="P10" s="21"/>
      <c r="Q10" s="21"/>
      <c r="R10" s="21"/>
      <c r="S10" s="21"/>
      <c r="T10" s="21"/>
      <c r="U10" s="21"/>
      <c r="V10" s="21"/>
      <c r="W10" s="21"/>
      <c r="X10" s="21"/>
      <c r="Y10" s="21"/>
      <c r="Z10" s="21"/>
      <c r="AA10" s="21"/>
      <c r="AB10" s="21"/>
      <c r="AC10" s="21"/>
    </row>
    <row r="11" spans="1:29" s="17" customFormat="1" ht="12.75">
      <c r="A11" s="175" t="s">
        <v>58</v>
      </c>
      <c r="B11" s="178">
        <v>532.1</v>
      </c>
      <c r="C11" s="181">
        <v>330</v>
      </c>
      <c r="D11" s="178">
        <v>327.5</v>
      </c>
      <c r="E11" s="181">
        <v>125</v>
      </c>
      <c r="F11" s="178">
        <v>330.5</v>
      </c>
      <c r="G11" s="8"/>
      <c r="H11" s="21"/>
      <c r="I11" s="21"/>
      <c r="J11" s="21"/>
      <c r="K11" s="21"/>
      <c r="L11" s="21"/>
      <c r="M11" s="21"/>
      <c r="N11" s="21"/>
      <c r="O11" s="21"/>
      <c r="P11" s="21"/>
      <c r="Q11" s="21"/>
      <c r="R11" s="21"/>
      <c r="S11" s="21"/>
      <c r="T11" s="21"/>
      <c r="U11" s="21"/>
      <c r="V11" s="21"/>
      <c r="W11" s="21"/>
      <c r="X11" s="21"/>
      <c r="Y11" s="21"/>
      <c r="Z11" s="21"/>
      <c r="AA11" s="21"/>
      <c r="AB11" s="21"/>
      <c r="AC11" s="21"/>
    </row>
    <row r="12" spans="1:29" s="17" customFormat="1" ht="12.75">
      <c r="A12" s="175" t="s">
        <v>59</v>
      </c>
      <c r="B12" s="178">
        <v>572.5</v>
      </c>
      <c r="C12" s="181">
        <v>330</v>
      </c>
      <c r="D12" s="178">
        <v>312.5</v>
      </c>
      <c r="E12" s="181">
        <v>125</v>
      </c>
      <c r="F12" s="178">
        <v>348.13</v>
      </c>
      <c r="G12" s="8"/>
      <c r="H12" s="21"/>
      <c r="I12" s="21"/>
      <c r="J12" s="21"/>
      <c r="K12" s="21"/>
      <c r="L12" s="21"/>
      <c r="M12" s="21"/>
      <c r="N12" s="21"/>
      <c r="O12" s="21"/>
      <c r="P12" s="21"/>
      <c r="Q12" s="21"/>
      <c r="R12" s="21"/>
      <c r="S12" s="21"/>
      <c r="T12" s="21"/>
      <c r="U12" s="21"/>
      <c r="V12" s="21"/>
      <c r="W12" s="21"/>
      <c r="X12" s="21"/>
      <c r="Y12" s="21"/>
      <c r="Z12" s="21"/>
      <c r="AA12" s="21"/>
      <c r="AB12" s="21"/>
      <c r="AC12" s="21"/>
    </row>
    <row r="13" spans="1:29" s="17" customFormat="1" ht="12.75">
      <c r="A13" s="175" t="s">
        <v>60</v>
      </c>
      <c r="B13" s="178">
        <v>592.2</v>
      </c>
      <c r="C13" s="181">
        <v>350</v>
      </c>
      <c r="D13" s="178">
        <v>322.5</v>
      </c>
      <c r="E13" s="181">
        <v>125</v>
      </c>
      <c r="F13" s="178">
        <v>374.7</v>
      </c>
      <c r="G13" s="8"/>
      <c r="H13" s="21"/>
      <c r="I13" s="21"/>
      <c r="J13" s="21"/>
      <c r="K13" s="21"/>
      <c r="L13" s="21"/>
      <c r="M13" s="21"/>
      <c r="N13" s="21"/>
      <c r="O13" s="21"/>
      <c r="P13" s="21"/>
      <c r="Q13" s="21"/>
      <c r="R13" s="21"/>
      <c r="S13" s="21"/>
      <c r="T13" s="21"/>
      <c r="U13" s="21"/>
      <c r="V13" s="21"/>
      <c r="W13" s="21"/>
      <c r="X13" s="21"/>
      <c r="Y13" s="21"/>
      <c r="Z13" s="21"/>
      <c r="AA13" s="21"/>
      <c r="AB13" s="21"/>
      <c r="AC13" s="21"/>
    </row>
    <row r="14" spans="1:29" s="17" customFormat="1" ht="12.75">
      <c r="A14" s="175" t="s">
        <v>61</v>
      </c>
      <c r="B14" s="178">
        <v>576.88</v>
      </c>
      <c r="C14" s="181">
        <v>350</v>
      </c>
      <c r="D14" s="178">
        <v>322.5</v>
      </c>
      <c r="E14" s="181">
        <v>125</v>
      </c>
      <c r="F14" s="178">
        <v>372.17</v>
      </c>
      <c r="G14" s="8"/>
      <c r="H14" s="21"/>
      <c r="I14" s="21"/>
      <c r="J14" s="21"/>
      <c r="K14" s="21"/>
      <c r="L14" s="21"/>
      <c r="M14" s="21"/>
      <c r="N14" s="21"/>
      <c r="O14" s="21"/>
      <c r="P14" s="21"/>
      <c r="Q14" s="21"/>
      <c r="R14" s="21"/>
      <c r="S14" s="21"/>
      <c r="T14" s="21"/>
      <c r="U14" s="21"/>
      <c r="V14" s="21"/>
      <c r="W14" s="21"/>
      <c r="X14" s="21"/>
      <c r="Y14" s="21"/>
      <c r="Z14" s="21"/>
      <c r="AA14" s="21"/>
      <c r="AB14" s="21"/>
      <c r="AC14" s="21"/>
    </row>
    <row r="15" spans="1:29" s="17" customFormat="1" ht="12.75">
      <c r="A15" s="175" t="s">
        <v>62</v>
      </c>
      <c r="B15" s="178">
        <v>594.38</v>
      </c>
      <c r="C15" s="181">
        <v>350</v>
      </c>
      <c r="D15" s="178">
        <v>322.5</v>
      </c>
      <c r="E15" s="181">
        <v>125</v>
      </c>
      <c r="F15" s="178">
        <v>380.3</v>
      </c>
      <c r="G15" s="8"/>
      <c r="H15" s="21"/>
      <c r="I15" s="21"/>
      <c r="J15" s="21"/>
      <c r="K15" s="21"/>
      <c r="L15" s="21"/>
      <c r="M15" s="21"/>
      <c r="N15" s="21"/>
      <c r="O15" s="21"/>
      <c r="P15" s="21"/>
      <c r="Q15" s="21"/>
      <c r="R15" s="21"/>
      <c r="S15" s="21"/>
      <c r="T15" s="21"/>
      <c r="U15" s="21"/>
      <c r="V15" s="21"/>
      <c r="W15" s="21"/>
      <c r="X15" s="21"/>
      <c r="Y15" s="21"/>
      <c r="Z15" s="21"/>
      <c r="AA15" s="21"/>
      <c r="AB15" s="21"/>
      <c r="AC15" s="21"/>
    </row>
    <row r="16" spans="1:29" s="17" customFormat="1" ht="12.75">
      <c r="A16" s="175" t="s">
        <v>63</v>
      </c>
      <c r="B16" s="178">
        <v>606.9</v>
      </c>
      <c r="C16" s="181">
        <v>365</v>
      </c>
      <c r="D16" s="178">
        <v>346.9</v>
      </c>
      <c r="E16" s="181">
        <v>140</v>
      </c>
      <c r="F16" s="178">
        <v>374.9</v>
      </c>
      <c r="G16" s="8"/>
      <c r="H16" s="21"/>
      <c r="I16" s="21"/>
      <c r="J16" s="21"/>
      <c r="K16" s="21"/>
      <c r="L16" s="21"/>
      <c r="M16" s="21"/>
      <c r="N16" s="21"/>
      <c r="O16" s="21"/>
      <c r="P16" s="21"/>
      <c r="Q16" s="21"/>
      <c r="R16" s="21"/>
      <c r="S16" s="21"/>
      <c r="T16" s="21"/>
      <c r="U16" s="21"/>
      <c r="V16" s="21"/>
      <c r="W16" s="21"/>
      <c r="X16" s="21"/>
      <c r="Y16" s="21"/>
      <c r="Z16" s="21"/>
      <c r="AA16" s="21"/>
      <c r="AB16" s="21"/>
      <c r="AC16" s="21"/>
    </row>
    <row r="17" spans="1:29" s="17" customFormat="1" ht="12.75">
      <c r="A17" s="175" t="s">
        <v>64</v>
      </c>
      <c r="B17" s="178">
        <v>618.4</v>
      </c>
      <c r="C17" s="181">
        <v>370</v>
      </c>
      <c r="D17" s="178">
        <v>355</v>
      </c>
      <c r="E17" s="181">
        <v>145</v>
      </c>
      <c r="F17" s="178">
        <v>355.6</v>
      </c>
      <c r="G17" s="8"/>
      <c r="H17" s="21"/>
      <c r="I17" s="21"/>
      <c r="J17" s="21"/>
      <c r="K17" s="21"/>
      <c r="L17" s="21"/>
      <c r="M17" s="21"/>
      <c r="N17" s="21"/>
      <c r="O17" s="21"/>
      <c r="P17" s="21"/>
      <c r="Q17" s="21"/>
      <c r="R17" s="21"/>
      <c r="S17" s="21"/>
      <c r="T17" s="21"/>
      <c r="U17" s="21"/>
      <c r="V17" s="21"/>
      <c r="W17" s="21"/>
      <c r="X17" s="21"/>
      <c r="Y17" s="21"/>
      <c r="Z17" s="21"/>
      <c r="AA17" s="21"/>
      <c r="AB17" s="21"/>
      <c r="AC17" s="21"/>
    </row>
    <row r="18" spans="1:29" s="17" customFormat="1" ht="13.5" thickBot="1">
      <c r="A18" s="176" t="s">
        <v>251</v>
      </c>
      <c r="B18" s="179">
        <v>612.75</v>
      </c>
      <c r="C18" s="182">
        <v>370</v>
      </c>
      <c r="D18" s="179">
        <v>355</v>
      </c>
      <c r="E18" s="182">
        <v>145</v>
      </c>
      <c r="F18" s="179">
        <v>330.8</v>
      </c>
      <c r="G18" s="8"/>
      <c r="H18" s="21"/>
      <c r="I18" s="21"/>
      <c r="J18" s="21"/>
      <c r="K18" s="21"/>
      <c r="L18" s="21"/>
      <c r="M18" s="21"/>
      <c r="N18" s="21"/>
      <c r="O18" s="21"/>
      <c r="P18" s="21"/>
      <c r="Q18" s="21"/>
      <c r="R18" s="21"/>
      <c r="S18" s="21"/>
      <c r="T18" s="21"/>
      <c r="U18" s="21"/>
      <c r="V18" s="21"/>
      <c r="W18" s="21"/>
      <c r="X18" s="21"/>
      <c r="Y18" s="21"/>
      <c r="Z18" s="21"/>
      <c r="AA18" s="21"/>
      <c r="AB18" s="21"/>
      <c r="AC18" s="21"/>
    </row>
    <row r="19" spans="1:29" s="17" customFormat="1" ht="26.25" thickBot="1">
      <c r="A19" s="193" t="s">
        <v>397</v>
      </c>
      <c r="B19" s="195">
        <v>31.93</v>
      </c>
      <c r="C19" s="194">
        <v>4.23</v>
      </c>
      <c r="D19" s="196">
        <v>4.23</v>
      </c>
      <c r="E19" s="194">
        <v>61.11</v>
      </c>
      <c r="F19" s="194">
        <v>12.1</v>
      </c>
      <c r="G19" s="8"/>
      <c r="H19" s="21"/>
      <c r="I19" s="21"/>
      <c r="J19" s="21"/>
      <c r="K19" s="21"/>
      <c r="L19" s="21"/>
      <c r="M19" s="21"/>
      <c r="N19" s="21"/>
      <c r="O19" s="21"/>
      <c r="P19" s="21"/>
      <c r="Q19" s="21"/>
      <c r="R19" s="21"/>
      <c r="S19" s="21"/>
      <c r="T19" s="21"/>
      <c r="U19" s="21"/>
      <c r="V19" s="21"/>
      <c r="W19" s="21"/>
      <c r="X19" s="21"/>
      <c r="Y19" s="21"/>
      <c r="Z19" s="21"/>
      <c r="AA19" s="21"/>
      <c r="AB19" s="21"/>
      <c r="AC19" s="21"/>
    </row>
    <row r="20" spans="1:29" s="17" customFormat="1" ht="42.75" customHeight="1">
      <c r="A20" s="318" t="s">
        <v>398</v>
      </c>
      <c r="B20" s="318"/>
      <c r="C20" s="318"/>
      <c r="D20" s="318"/>
      <c r="E20" s="318"/>
      <c r="F20" s="318"/>
      <c r="G20" s="48"/>
      <c r="H20" s="21"/>
      <c r="I20" s="21"/>
      <c r="J20" s="21"/>
      <c r="K20" s="21"/>
      <c r="L20" s="21"/>
      <c r="M20" s="21"/>
      <c r="N20" s="21"/>
      <c r="O20" s="21"/>
      <c r="P20" s="21"/>
      <c r="Q20" s="21"/>
      <c r="R20" s="21"/>
      <c r="S20" s="21"/>
      <c r="T20" s="21"/>
      <c r="U20" s="21"/>
      <c r="V20" s="21"/>
      <c r="W20" s="21"/>
      <c r="X20" s="21"/>
      <c r="Y20" s="21"/>
      <c r="Z20" s="21"/>
      <c r="AA20" s="21"/>
      <c r="AB20" s="21"/>
      <c r="AC20" s="21"/>
    </row>
    <row r="21" spans="1:7" ht="117" customHeight="1">
      <c r="A21" s="316" t="s">
        <v>399</v>
      </c>
      <c r="B21" s="316"/>
      <c r="C21" s="316"/>
      <c r="D21" s="316"/>
      <c r="E21" s="316"/>
      <c r="F21" s="316"/>
      <c r="G21" s="270"/>
    </row>
    <row r="22" spans="1:6" ht="123" customHeight="1">
      <c r="A22" s="316" t="s">
        <v>401</v>
      </c>
      <c r="B22" s="316"/>
      <c r="C22" s="316"/>
      <c r="D22" s="316"/>
      <c r="E22" s="316"/>
      <c r="F22" s="316"/>
    </row>
    <row r="23" spans="1:6" ht="68.25" customHeight="1">
      <c r="A23" s="316" t="s">
        <v>400</v>
      </c>
      <c r="B23" s="316"/>
      <c r="C23" s="316"/>
      <c r="D23" s="316"/>
      <c r="E23" s="316"/>
      <c r="F23" s="316"/>
    </row>
  </sheetData>
  <sheetProtection/>
  <mergeCells count="7">
    <mergeCell ref="A23:F23"/>
    <mergeCell ref="A1:F1"/>
    <mergeCell ref="A2:F2"/>
    <mergeCell ref="A3:F3"/>
    <mergeCell ref="A20:F20"/>
    <mergeCell ref="A21:F21"/>
    <mergeCell ref="A22:F22"/>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r:id="rId1"/>
  <headerFooter>
    <oddHeader>&amp;LODEPA</oddHeader>
    <oddFooter>&amp;C7</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31:M43"/>
  <sheetViews>
    <sheetView view="pageBreakPreview" zoomScaleSheetLayoutView="100" zoomScalePageLayoutView="0" workbookViewId="0" topLeftCell="A1">
      <selection activeCell="A1" sqref="A1"/>
    </sheetView>
  </sheetViews>
  <sheetFormatPr defaultColWidth="11.421875" defaultRowHeight="12.75" customHeight="1"/>
  <cols>
    <col min="1" max="13" width="11.421875" style="24" customWidth="1"/>
    <col min="14" max="16384" width="11.421875" style="1" customWidth="1"/>
  </cols>
  <sheetData>
    <row r="30" ht="11.25"/>
    <row r="31" spans="1:9" ht="11.25">
      <c r="A31" s="170" t="s">
        <v>443</v>
      </c>
      <c r="B31" s="170"/>
      <c r="C31" s="170"/>
      <c r="D31" s="170"/>
      <c r="E31" s="170"/>
      <c r="F31" s="170"/>
      <c r="G31" s="170"/>
      <c r="H31" s="170"/>
      <c r="I31" s="170"/>
    </row>
    <row r="32" spans="1:9" ht="11.25">
      <c r="A32" s="170"/>
      <c r="B32" s="170"/>
      <c r="C32" s="170"/>
      <c r="D32" s="170"/>
      <c r="E32" s="170"/>
      <c r="F32" s="170"/>
      <c r="G32" s="170"/>
      <c r="H32" s="170"/>
      <c r="I32" s="170"/>
    </row>
    <row r="33" spans="1:10" ht="11.25" customHeight="1">
      <c r="A33" s="319" t="s">
        <v>402</v>
      </c>
      <c r="B33" s="319"/>
      <c r="C33" s="319"/>
      <c r="D33" s="319"/>
      <c r="E33" s="319"/>
      <c r="F33" s="319"/>
      <c r="G33" s="319"/>
      <c r="H33" s="319"/>
      <c r="I33" s="319"/>
      <c r="J33" s="319"/>
    </row>
    <row r="34" spans="1:10" ht="12.75" customHeight="1">
      <c r="A34" s="319"/>
      <c r="B34" s="319"/>
      <c r="C34" s="319"/>
      <c r="D34" s="319"/>
      <c r="E34" s="319"/>
      <c r="F34" s="319"/>
      <c r="G34" s="319"/>
      <c r="H34" s="319"/>
      <c r="I34" s="319"/>
      <c r="J34" s="319"/>
    </row>
    <row r="35" spans="1:10" ht="12.75" customHeight="1">
      <c r="A35" s="319"/>
      <c r="B35" s="319"/>
      <c r="C35" s="319"/>
      <c r="D35" s="319"/>
      <c r="E35" s="319"/>
      <c r="F35" s="319"/>
      <c r="G35" s="319"/>
      <c r="H35" s="319"/>
      <c r="I35" s="319"/>
      <c r="J35" s="319"/>
    </row>
    <row r="36" spans="1:10" ht="19.5" customHeight="1">
      <c r="A36" s="319"/>
      <c r="B36" s="319"/>
      <c r="C36" s="319"/>
      <c r="D36" s="319"/>
      <c r="E36" s="319"/>
      <c r="F36" s="319"/>
      <c r="G36" s="319"/>
      <c r="H36" s="319"/>
      <c r="I36" s="319"/>
      <c r="J36" s="319"/>
    </row>
    <row r="37" spans="1:13" s="187" customFormat="1" ht="12.75" customHeight="1">
      <c r="A37" s="320" t="s">
        <v>403</v>
      </c>
      <c r="B37" s="320"/>
      <c r="C37" s="320"/>
      <c r="D37" s="320"/>
      <c r="E37" s="320"/>
      <c r="F37" s="320"/>
      <c r="G37" s="320"/>
      <c r="H37" s="320"/>
      <c r="I37" s="320"/>
      <c r="J37" s="320"/>
      <c r="K37" s="56"/>
      <c r="L37" s="56"/>
      <c r="M37" s="56"/>
    </row>
    <row r="38" spans="1:10" ht="12.75" customHeight="1">
      <c r="A38" s="320"/>
      <c r="B38" s="320"/>
      <c r="C38" s="320"/>
      <c r="D38" s="320"/>
      <c r="E38" s="320"/>
      <c r="F38" s="320"/>
      <c r="G38" s="320"/>
      <c r="H38" s="320"/>
      <c r="I38" s="320"/>
      <c r="J38" s="320"/>
    </row>
    <row r="39" spans="1:10" ht="20.25" customHeight="1">
      <c r="A39" s="320"/>
      <c r="B39" s="320"/>
      <c r="C39" s="320"/>
      <c r="D39" s="320"/>
      <c r="E39" s="320"/>
      <c r="F39" s="320"/>
      <c r="G39" s="320"/>
      <c r="H39" s="320"/>
      <c r="I39" s="320"/>
      <c r="J39" s="320"/>
    </row>
    <row r="40" spans="1:10" ht="12.75" customHeight="1">
      <c r="A40" s="321" t="s">
        <v>404</v>
      </c>
      <c r="B40" s="321"/>
      <c r="C40" s="321"/>
      <c r="D40" s="321"/>
      <c r="E40" s="321"/>
      <c r="F40" s="321"/>
      <c r="G40" s="321"/>
      <c r="H40" s="321"/>
      <c r="I40" s="321"/>
      <c r="J40" s="321"/>
    </row>
    <row r="41" spans="1:10" ht="12.75" customHeight="1">
      <c r="A41" s="321"/>
      <c r="B41" s="321"/>
      <c r="C41" s="321"/>
      <c r="D41" s="321"/>
      <c r="E41" s="321"/>
      <c r="F41" s="321"/>
      <c r="G41" s="321"/>
      <c r="H41" s="321"/>
      <c r="I41" s="321"/>
      <c r="J41" s="321"/>
    </row>
    <row r="42" spans="1:10" ht="12.75" customHeight="1">
      <c r="A42" s="321"/>
      <c r="B42" s="321"/>
      <c r="C42" s="321"/>
      <c r="D42" s="321"/>
      <c r="E42" s="321"/>
      <c r="F42" s="321"/>
      <c r="G42" s="321"/>
      <c r="H42" s="321"/>
      <c r="I42" s="321"/>
      <c r="J42" s="321"/>
    </row>
    <row r="43" spans="1:10" ht="17.25" customHeight="1">
      <c r="A43" s="321"/>
      <c r="B43" s="321"/>
      <c r="C43" s="321"/>
      <c r="D43" s="321"/>
      <c r="E43" s="321"/>
      <c r="F43" s="321"/>
      <c r="G43" s="321"/>
      <c r="H43" s="321"/>
      <c r="I43" s="321"/>
      <c r="J43" s="321"/>
    </row>
  </sheetData>
  <sheetProtection/>
  <mergeCells count="3">
    <mergeCell ref="A33:J36"/>
    <mergeCell ref="A37:J39"/>
    <mergeCell ref="A40:J43"/>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4" r:id="rId2"/>
  <headerFooter>
    <oddHeader>&amp;LODEPA</oddHeader>
    <oddFooter>&amp;C8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42:K51"/>
  <sheetViews>
    <sheetView view="pageBreakPreview" zoomScaleSheetLayoutView="100" workbookViewId="0" topLeftCell="A1">
      <selection activeCell="A1" sqref="A1"/>
    </sheetView>
  </sheetViews>
  <sheetFormatPr defaultColWidth="11.421875" defaultRowHeight="12.75"/>
  <sheetData>
    <row r="42" spans="1:10" ht="12.75">
      <c r="A42" s="319" t="s">
        <v>405</v>
      </c>
      <c r="B42" s="319"/>
      <c r="C42" s="319"/>
      <c r="D42" s="319"/>
      <c r="E42" s="319"/>
      <c r="F42" s="319"/>
      <c r="G42" s="319"/>
      <c r="H42" s="319"/>
      <c r="I42" s="319"/>
      <c r="J42" s="319"/>
    </row>
    <row r="43" spans="1:10" ht="12.75">
      <c r="A43" s="319"/>
      <c r="B43" s="319"/>
      <c r="C43" s="319"/>
      <c r="D43" s="319"/>
      <c r="E43" s="319"/>
      <c r="F43" s="319"/>
      <c r="G43" s="319"/>
      <c r="H43" s="319"/>
      <c r="I43" s="319"/>
      <c r="J43" s="319"/>
    </row>
    <row r="44" spans="1:10" ht="5.25" customHeight="1">
      <c r="A44" s="319"/>
      <c r="B44" s="319"/>
      <c r="C44" s="319"/>
      <c r="D44" s="319"/>
      <c r="E44" s="319"/>
      <c r="F44" s="319"/>
      <c r="G44" s="319"/>
      <c r="H44" s="319"/>
      <c r="I44" s="319"/>
      <c r="J44" s="319"/>
    </row>
    <row r="45" spans="1:10" ht="12.75">
      <c r="A45" s="319" t="s">
        <v>406</v>
      </c>
      <c r="B45" s="319"/>
      <c r="C45" s="319"/>
      <c r="D45" s="319"/>
      <c r="E45" s="319"/>
      <c r="F45" s="319"/>
      <c r="G45" s="319"/>
      <c r="H45" s="319"/>
      <c r="I45" s="319"/>
      <c r="J45" s="319"/>
    </row>
    <row r="46" spans="1:11" ht="12.75">
      <c r="A46" s="319"/>
      <c r="B46" s="319"/>
      <c r="C46" s="319"/>
      <c r="D46" s="319"/>
      <c r="E46" s="319"/>
      <c r="F46" s="319"/>
      <c r="G46" s="319"/>
      <c r="H46" s="319"/>
      <c r="I46" s="319"/>
      <c r="J46" s="319"/>
      <c r="K46" s="161"/>
    </row>
    <row r="47" spans="1:10" ht="17.25" customHeight="1">
      <c r="A47" s="319"/>
      <c r="B47" s="319"/>
      <c r="C47" s="319"/>
      <c r="D47" s="319"/>
      <c r="E47" s="319"/>
      <c r="F47" s="319"/>
      <c r="G47" s="319"/>
      <c r="H47" s="319"/>
      <c r="I47" s="319"/>
      <c r="J47" s="319"/>
    </row>
    <row r="48" spans="1:10" s="56" customFormat="1" ht="12.75">
      <c r="A48" s="319" t="s">
        <v>407</v>
      </c>
      <c r="B48" s="319"/>
      <c r="C48" s="319"/>
      <c r="D48" s="319"/>
      <c r="E48" s="319"/>
      <c r="F48" s="319"/>
      <c r="G48" s="319"/>
      <c r="H48" s="319"/>
      <c r="I48" s="319"/>
      <c r="J48" s="319"/>
    </row>
    <row r="49" spans="1:10" ht="18.75" customHeight="1">
      <c r="A49" s="319"/>
      <c r="B49" s="319"/>
      <c r="C49" s="319"/>
      <c r="D49" s="319"/>
      <c r="E49" s="319"/>
      <c r="F49" s="319"/>
      <c r="G49" s="319"/>
      <c r="H49" s="319"/>
      <c r="I49" s="319"/>
      <c r="J49" s="319"/>
    </row>
    <row r="50" spans="1:10" ht="12.75">
      <c r="A50" s="319" t="s">
        <v>408</v>
      </c>
      <c r="B50" s="319"/>
      <c r="C50" s="319"/>
      <c r="D50" s="319"/>
      <c r="E50" s="319"/>
      <c r="F50" s="319"/>
      <c r="G50" s="319"/>
      <c r="H50" s="319"/>
      <c r="I50" s="319"/>
      <c r="J50" s="319"/>
    </row>
    <row r="51" spans="1:10" ht="12.75">
      <c r="A51" s="319"/>
      <c r="B51" s="319"/>
      <c r="C51" s="319"/>
      <c r="D51" s="319"/>
      <c r="E51" s="319"/>
      <c r="F51" s="319"/>
      <c r="G51" s="319"/>
      <c r="H51" s="319"/>
      <c r="I51" s="319"/>
      <c r="J51" s="319"/>
    </row>
  </sheetData>
  <sheetProtection/>
  <mergeCells count="4">
    <mergeCell ref="A42:J44"/>
    <mergeCell ref="A45:J47"/>
    <mergeCell ref="A48:J49"/>
    <mergeCell ref="A50:J51"/>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4" r:id="rId2"/>
  <headerFooter>
    <oddHeader>&amp;LODEPA</oddHead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2011-06-22T16:08:32Z</cp:lastPrinted>
  <dcterms:created xsi:type="dcterms:W3CDTF">1999-11-18T22:07:59Z</dcterms:created>
  <dcterms:modified xsi:type="dcterms:W3CDTF">2018-07-25T22:05:42Z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