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70"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nm.Print_Area" localSheetId="1">'colofón'!$A$1:$G$38</definedName>
    <definedName name="_xlnm.Print_Area" localSheetId="6">'exp conservas'!$A$1:$N$86</definedName>
    <definedName name="_xlnm.Print_Area" localSheetId="0">'Portada'!$A$1:$I$54</definedName>
    <definedName name="TDclase">'[1]TD clase'!$A$5:$G$6</definedName>
    <definedName name="_xlnm.Print_Titles" localSheetId="6">'exp conservas'!$1:$3</definedName>
    <definedName name="_xlnm.Print_Titles" localSheetId="11">'imp conservas'!$1:$3</definedName>
  </definedNames>
  <calcPr fullCalcOnLoad="1"/>
</workbook>
</file>

<file path=xl/sharedStrings.xml><?xml version="1.0" encoding="utf-8"?>
<sst xmlns="http://schemas.openxmlformats.org/spreadsheetml/2006/main" count="1114" uniqueCount="457">
  <si>
    <t>País</t>
  </si>
  <si>
    <t>Subsector</t>
  </si>
  <si>
    <t>Producto</t>
  </si>
  <si>
    <t>Deshidratados</t>
  </si>
  <si>
    <t> 08062010</t>
  </si>
  <si>
    <t>Pasas morenas</t>
  </si>
  <si>
    <t>Alemania</t>
  </si>
  <si>
    <t> 15091000</t>
  </si>
  <si>
    <t>Aceite de oliva, virgen</t>
  </si>
  <si>
    <t> 15159010</t>
  </si>
  <si>
    <t> 20057000</t>
  </si>
  <si>
    <t> 07129020</t>
  </si>
  <si>
    <t> 09042020</t>
  </si>
  <si>
    <t>Congelados</t>
  </si>
  <si>
    <t> 08119020</t>
  </si>
  <si>
    <t> 08119010</t>
  </si>
  <si>
    <t> 12119042</t>
  </si>
  <si>
    <t> 08132000</t>
  </si>
  <si>
    <t> 08134010</t>
  </si>
  <si>
    <t> 07108040</t>
  </si>
  <si>
    <t> 08112020</t>
  </si>
  <si>
    <t> 08111000</t>
  </si>
  <si>
    <t> 20088000</t>
  </si>
  <si>
    <t> 11063000</t>
  </si>
  <si>
    <t> 07123120</t>
  </si>
  <si>
    <t> 07123110</t>
  </si>
  <si>
    <t> 20098060</t>
  </si>
  <si>
    <t> 20098020</t>
  </si>
  <si>
    <t> 20098040</t>
  </si>
  <si>
    <t> 20097920</t>
  </si>
  <si>
    <t> 20097910</t>
  </si>
  <si>
    <t> 20098050</t>
  </si>
  <si>
    <t> 08119040</t>
  </si>
  <si>
    <t> 20079990</t>
  </si>
  <si>
    <t> 08119090</t>
  </si>
  <si>
    <t> 07108090</t>
  </si>
  <si>
    <t> 07129090</t>
  </si>
  <si>
    <t> 12119049</t>
  </si>
  <si>
    <t> 08062090</t>
  </si>
  <si>
    <t>Las demás pasas, excepto morenas</t>
  </si>
  <si>
    <t> 20079929</t>
  </si>
  <si>
    <t> 15159090</t>
  </si>
  <si>
    <t> 20081900</t>
  </si>
  <si>
    <t> 08134090</t>
  </si>
  <si>
    <t>Los demás frutos secos, excepto de partidas 08.01 a 08.06</t>
  </si>
  <si>
    <t> 20089990</t>
  </si>
  <si>
    <t> 07123190</t>
  </si>
  <si>
    <t> 07115900</t>
  </si>
  <si>
    <t>Los demás hongos y trufas conservados provisionalmente</t>
  </si>
  <si>
    <t> 20098090</t>
  </si>
  <si>
    <t> 20096910</t>
  </si>
  <si>
    <t> 20029019</t>
  </si>
  <si>
    <t> 08133000</t>
  </si>
  <si>
    <t> 07104000</t>
  </si>
  <si>
    <t> 08112010</t>
  </si>
  <si>
    <t> 08134020</t>
  </si>
  <si>
    <t> 12119041</t>
  </si>
  <si>
    <t> 09042010</t>
  </si>
  <si>
    <t> 20079921</t>
  </si>
  <si>
    <t> 20029011</t>
  </si>
  <si>
    <t> 21032010</t>
  </si>
  <si>
    <t> 07108030</t>
  </si>
  <si>
    <t> 07123920</t>
  </si>
  <si>
    <t> 07123910</t>
  </si>
  <si>
    <t> 07123990</t>
  </si>
  <si>
    <t> 08119060</t>
  </si>
  <si>
    <t> 08112090</t>
  </si>
  <si>
    <t> 20060010</t>
  </si>
  <si>
    <t> 08011100</t>
  </si>
  <si>
    <t> 21032090</t>
  </si>
  <si>
    <t> 20060020</t>
  </si>
  <si>
    <t> 20079911</t>
  </si>
  <si>
    <t> 20029012</t>
  </si>
  <si>
    <t>Argentina</t>
  </si>
  <si>
    <t> 33011200</t>
  </si>
  <si>
    <t>Aceites esenciales, de naranja</t>
  </si>
  <si>
    <t> 07129050</t>
  </si>
  <si>
    <t> 07129040</t>
  </si>
  <si>
    <t> 07108020</t>
  </si>
  <si>
    <t> 07122000</t>
  </si>
  <si>
    <t> 08121000</t>
  </si>
  <si>
    <t>Cerezas conservadas provisionalmente, pero no aptas para el consumo inmediato</t>
  </si>
  <si>
    <t> 20086011</t>
  </si>
  <si>
    <t> 11052000</t>
  </si>
  <si>
    <t> 08129010</t>
  </si>
  <si>
    <t>Duraznos conservados provisionalmente, pero no aptos para el consumo inmediato</t>
  </si>
  <si>
    <t> 07103000</t>
  </si>
  <si>
    <t> 07102200</t>
  </si>
  <si>
    <t> 07102100</t>
  </si>
  <si>
    <t> 07102910</t>
  </si>
  <si>
    <t> 20060090</t>
  </si>
  <si>
    <t> 20098030</t>
  </si>
  <si>
    <t> 20095000</t>
  </si>
  <si>
    <t> 20089930</t>
  </si>
  <si>
    <t> 20086090</t>
  </si>
  <si>
    <t> 07102990</t>
  </si>
  <si>
    <t> 33011900</t>
  </si>
  <si>
    <t>Los demás aceites esenciales de agrios</t>
  </si>
  <si>
    <t> 20087019</t>
  </si>
  <si>
    <t> 08129090</t>
  </si>
  <si>
    <t>Los demás frutas y otros frutos conservados provisionalmente, pero no aptos para el consumo inmediato</t>
  </si>
  <si>
    <t> 20094900</t>
  </si>
  <si>
    <t> 20079912</t>
  </si>
  <si>
    <t> 07109000</t>
  </si>
  <si>
    <t> 07101000</t>
  </si>
  <si>
    <t> 20052000</t>
  </si>
  <si>
    <t> 20059910</t>
  </si>
  <si>
    <t> 07129010</t>
  </si>
  <si>
    <t> 07129030</t>
  </si>
  <si>
    <t> 20089910</t>
  </si>
  <si>
    <t> 20079922</t>
  </si>
  <si>
    <t>Australia</t>
  </si>
  <si>
    <t> 20019010</t>
  </si>
  <si>
    <t> 20087011</t>
  </si>
  <si>
    <t> 20056000</t>
  </si>
  <si>
    <t> 20054000</t>
  </si>
  <si>
    <t> 20051000</t>
  </si>
  <si>
    <t> 20086019</t>
  </si>
  <si>
    <t> 20059990</t>
  </si>
  <si>
    <t> 15099000</t>
  </si>
  <si>
    <t> 20087090</t>
  </si>
  <si>
    <t> 20039090</t>
  </si>
  <si>
    <t> 20091900</t>
  </si>
  <si>
    <t> 08135000</t>
  </si>
  <si>
    <t> 20089100</t>
  </si>
  <si>
    <t> 20084010</t>
  </si>
  <si>
    <t> 20082012</t>
  </si>
  <si>
    <t> 20082011</t>
  </si>
  <si>
    <t> 20071000</t>
  </si>
  <si>
    <t> 20089200</t>
  </si>
  <si>
    <t>Bolivia</t>
  </si>
  <si>
    <t> 20019020</t>
  </si>
  <si>
    <t> 20093900</t>
  </si>
  <si>
    <t> 20058000</t>
  </si>
  <si>
    <t> 20099000</t>
  </si>
  <si>
    <t>Brasil</t>
  </si>
  <si>
    <t> 07112010</t>
  </si>
  <si>
    <t>Aceitunas conservadas provisionalmente en salmuera</t>
  </si>
  <si>
    <t> 08131000</t>
  </si>
  <si>
    <t> 20085000</t>
  </si>
  <si>
    <t> 20089920</t>
  </si>
  <si>
    <t> 07108010</t>
  </si>
  <si>
    <t> 07115100</t>
  </si>
  <si>
    <t>Hongos del género agaricus conservadas provisionalmente</t>
  </si>
  <si>
    <t> 07123310</t>
  </si>
  <si>
    <t> 20098010</t>
  </si>
  <si>
    <t> 20082090</t>
  </si>
  <si>
    <t> 15100000</t>
  </si>
  <si>
    <t> 20096920</t>
  </si>
  <si>
    <t> 20029090</t>
  </si>
  <si>
    <t> 08119030</t>
  </si>
  <si>
    <t> 07123220</t>
  </si>
  <si>
    <t>Orejas de judas (auricularia spp), en trozos, secas</t>
  </si>
  <si>
    <t> 07123210</t>
  </si>
  <si>
    <t>Bélgica</t>
  </si>
  <si>
    <t>Canadá</t>
  </si>
  <si>
    <t> 20079100</t>
  </si>
  <si>
    <t> 20049010</t>
  </si>
  <si>
    <t> 11081300</t>
  </si>
  <si>
    <t> 11051000</t>
  </si>
  <si>
    <t> 20096110</t>
  </si>
  <si>
    <t> 20019090</t>
  </si>
  <si>
    <t> 09042090</t>
  </si>
  <si>
    <t> 20096120</t>
  </si>
  <si>
    <t>China</t>
  </si>
  <si>
    <t> 20031010</t>
  </si>
  <si>
    <t> 20031090</t>
  </si>
  <si>
    <t>Colombia</t>
  </si>
  <si>
    <t> 20093100</t>
  </si>
  <si>
    <t> 20091100</t>
  </si>
  <si>
    <t> 20049090</t>
  </si>
  <si>
    <t> 20041000</t>
  </si>
  <si>
    <t>Corea del Sur</t>
  </si>
  <si>
    <t>Costa Rica</t>
  </si>
  <si>
    <t> 20021010</t>
  </si>
  <si>
    <t> 12119043</t>
  </si>
  <si>
    <t>EE.UU.</t>
  </si>
  <si>
    <t> 20059920</t>
  </si>
  <si>
    <t> 20097100</t>
  </si>
  <si>
    <t> 20098070</t>
  </si>
  <si>
    <t> 20094100</t>
  </si>
  <si>
    <t> 20084090</t>
  </si>
  <si>
    <t> 07123390</t>
  </si>
  <si>
    <t> 08119050</t>
  </si>
  <si>
    <t> 20019030</t>
  </si>
  <si>
    <t> 20011000</t>
  </si>
  <si>
    <t>Ecuador</t>
  </si>
  <si>
    <t>España</t>
  </si>
  <si>
    <t>Filipinas</t>
  </si>
  <si>
    <t>Francia</t>
  </si>
  <si>
    <t>Grecia</t>
  </si>
  <si>
    <t>Guatemala</t>
  </si>
  <si>
    <t> 20092900</t>
  </si>
  <si>
    <t>Holanda</t>
  </si>
  <si>
    <t>India</t>
  </si>
  <si>
    <t>Indonesia</t>
  </si>
  <si>
    <t> 20091200</t>
  </si>
  <si>
    <t>Italia</t>
  </si>
  <si>
    <t>Japón</t>
  </si>
  <si>
    <t>México</t>
  </si>
  <si>
    <t>Panamá</t>
  </si>
  <si>
    <t>Paraguay</t>
  </si>
  <si>
    <t> 20079919</t>
  </si>
  <si>
    <t>Perú</t>
  </si>
  <si>
    <t>Polonia</t>
  </si>
  <si>
    <t>Reino Unido</t>
  </si>
  <si>
    <t>Rusia</t>
  </si>
  <si>
    <t>Sudáfrica</t>
  </si>
  <si>
    <t>Suecia</t>
  </si>
  <si>
    <t>Suiza</t>
  </si>
  <si>
    <t>Tailandia</t>
  </si>
  <si>
    <t>Venezuela</t>
  </si>
  <si>
    <t>Conservas</t>
  </si>
  <si>
    <t>Pasta de tomates</t>
  </si>
  <si>
    <t>Aceites esenciales, de limón</t>
  </si>
  <si>
    <t> 33011300</t>
  </si>
  <si>
    <t> 20083000</t>
  </si>
  <si>
    <t> 20082019</t>
  </si>
  <si>
    <t> 20039010</t>
  </si>
  <si>
    <t> 20032090</t>
  </si>
  <si>
    <t> 20032010</t>
  </si>
  <si>
    <t>Pasta de tomate</t>
  </si>
  <si>
    <t> 20021020</t>
  </si>
  <si>
    <t> 15132900</t>
  </si>
  <si>
    <t> 15132100</t>
  </si>
  <si>
    <t> 15131900</t>
  </si>
  <si>
    <t> 15131100</t>
  </si>
  <si>
    <t> 15119000</t>
  </si>
  <si>
    <t>Fécula de mandioca (yuca)</t>
  </si>
  <si>
    <t> 11081400</t>
  </si>
  <si>
    <t> 07123320</t>
  </si>
  <si>
    <t> 07123290</t>
  </si>
  <si>
    <t>Las demás hortalizas y mezclas de hortalizas conservadas provisionalmente</t>
  </si>
  <si>
    <t> 07119000</t>
  </si>
  <si>
    <t>Pepinos y pepinillos conservados provisionalmente, excepto en salmuera</t>
  </si>
  <si>
    <t> 07114090</t>
  </si>
  <si>
    <t>Pepinos y pepinillos conservados provisionalmente en salmuera</t>
  </si>
  <si>
    <t> 07114010</t>
  </si>
  <si>
    <t>Aceitunas conservadas provisionalmente, excepto en salmuera</t>
  </si>
  <si>
    <t> 07112090</t>
  </si>
  <si>
    <t>Var %</t>
  </si>
  <si>
    <t>Otros</t>
  </si>
  <si>
    <t xml:space="preserve">Fuente: elaborado por ODEPA con información del Servicio Nacional de Aduanas. Cifras sujetas a revisión por informes de variación de valor (IVV). </t>
  </si>
  <si>
    <t>ene-oct 2010</t>
  </si>
  <si>
    <t>ene-oct 2011</t>
  </si>
  <si>
    <t>Total</t>
  </si>
  <si>
    <t>Aceites</t>
  </si>
  <si>
    <t>Jugos</t>
  </si>
  <si>
    <t>Volumen (kilos)</t>
  </si>
  <si>
    <t>Exportaciones chilenas de frutas y hortalizas congeladas</t>
  </si>
  <si>
    <t>Exportaciones chilenas de frutas y hortalizas en conserva</t>
  </si>
  <si>
    <t>--</t>
  </si>
  <si>
    <t>Exportaciones chilenas de frutas y hortalizas deshidratadas</t>
  </si>
  <si>
    <t>Valor FOB (US$)</t>
  </si>
  <si>
    <t>Precio promedio (US$/kilo)</t>
  </si>
  <si>
    <t>Exportaciones chilenas de aceites de frutas y hortalizas</t>
  </si>
  <si>
    <t>Exportaciones chilenas de jugos de frutas y hortalizas</t>
  </si>
  <si>
    <t>Valor CIF (US$)</t>
  </si>
  <si>
    <t>Importaciones chilenas de frutas y hortalizas congeladas</t>
  </si>
  <si>
    <t>Importaciones chilenas de frutas y hortalizas deshidratadas</t>
  </si>
  <si>
    <t>Importaciones chilenas de aceites de frutas y hortalizas</t>
  </si>
  <si>
    <t>Importaciones chilenas de jugos de frutas y hortalizas</t>
  </si>
  <si>
    <t>Código SACH</t>
  </si>
  <si>
    <t>Los demás jugos de frutas y hortalizas</t>
  </si>
  <si>
    <t>Jugo de ciruela</t>
  </si>
  <si>
    <t>Jugo de frambuesa</t>
  </si>
  <si>
    <t>Jugo de duraznos</t>
  </si>
  <si>
    <t>Jugo de mora</t>
  </si>
  <si>
    <t>Jugo de kiwi</t>
  </si>
  <si>
    <t>Jugo de pera</t>
  </si>
  <si>
    <t>Jugo de pimiento rojo</t>
  </si>
  <si>
    <t>Mezclas de jugos de frutas y hortalizas</t>
  </si>
  <si>
    <t>Jugo de tomates</t>
  </si>
  <si>
    <t>Los demás jugos de pomelo</t>
  </si>
  <si>
    <t>Los demás aceites vegetales</t>
  </si>
  <si>
    <t>Aceite de rosa mosqueta</t>
  </si>
  <si>
    <t>Los demás aceites de oliva, sin modificar químicamente</t>
  </si>
  <si>
    <t>Los demás aceites exclusivos de aceituna</t>
  </si>
  <si>
    <t>Ciruelas</t>
  </si>
  <si>
    <t>Manzanas</t>
  </si>
  <si>
    <t>Cascarilla de mosqueta</t>
  </si>
  <si>
    <t>Pimentón</t>
  </si>
  <si>
    <t>Ají</t>
  </si>
  <si>
    <t>Ají (capsicum frutescens)</t>
  </si>
  <si>
    <t>Trufas y demás hongos, en trozos</t>
  </si>
  <si>
    <t>Pepa y pepa vana de mosqueta</t>
  </si>
  <si>
    <t>Las demás partes de mosqueta</t>
  </si>
  <si>
    <t>Trufas y demás hongos</t>
  </si>
  <si>
    <t>Mosqueta</t>
  </si>
  <si>
    <t>Hongos de género agaricus, en trozos</t>
  </si>
  <si>
    <t xml:space="preserve">Mezclas de hortalizas </t>
  </si>
  <si>
    <t>Trufas y demás hongos, enteros</t>
  </si>
  <si>
    <t>Hongos de género agaricus, enteros</t>
  </si>
  <si>
    <t>Duraznos</t>
  </si>
  <si>
    <t>Tomates</t>
  </si>
  <si>
    <t>Cebollas</t>
  </si>
  <si>
    <t>Los demás hongos de género agaricus</t>
  </si>
  <si>
    <t>Ajo</t>
  </si>
  <si>
    <t>Apio</t>
  </si>
  <si>
    <t>Damascos</t>
  </si>
  <si>
    <t>Orejas de judas (auricularia spp), enteras</t>
  </si>
  <si>
    <t xml:space="preserve">Mezclas de frutos secos o de frutos de cáscara </t>
  </si>
  <si>
    <t xml:space="preserve">Cocos </t>
  </si>
  <si>
    <t>Puerros</t>
  </si>
  <si>
    <t>Flor y hojas de mosqueta</t>
  </si>
  <si>
    <t>Los demás frutos del género capsicum o pimenta</t>
  </si>
  <si>
    <t>Hongos gelatinosos (tremella spp), enteros</t>
  </si>
  <si>
    <t>Los demás hongos gelatinosos (tremella spp)</t>
  </si>
  <si>
    <t>Frambuesas</t>
  </si>
  <si>
    <t>Frutillas</t>
  </si>
  <si>
    <t>Arándanos</t>
  </si>
  <si>
    <t>Moras</t>
  </si>
  <si>
    <t>Espárragos</t>
  </si>
  <si>
    <t>Las demás frutas</t>
  </si>
  <si>
    <t>Mezclas de hortalizas</t>
  </si>
  <si>
    <t>Setas y demás hongos</t>
  </si>
  <si>
    <t>Zarzamoras, mora-frambuesa y grosellas</t>
  </si>
  <si>
    <t>Maíz dulce</t>
  </si>
  <si>
    <t>Las demás hortalizas</t>
  </si>
  <si>
    <t>Kiwis</t>
  </si>
  <si>
    <t>Uvas</t>
  </si>
  <si>
    <t>Arvejas</t>
  </si>
  <si>
    <t>Habas</t>
  </si>
  <si>
    <t>Espinacas y armuelles</t>
  </si>
  <si>
    <t>Brócoli</t>
  </si>
  <si>
    <t>Porotos y porotos verdes</t>
  </si>
  <si>
    <t>Coliflor</t>
  </si>
  <si>
    <t>Las demás hortalizas de vaina</t>
  </si>
  <si>
    <t>Papas</t>
  </si>
  <si>
    <t>Duraznos, en mitades</t>
  </si>
  <si>
    <t>Pulpa de duraznos</t>
  </si>
  <si>
    <t xml:space="preserve">Las demás hortalizas y las mezclas de hortalizas </t>
  </si>
  <si>
    <t>Los demás duraznos</t>
  </si>
  <si>
    <t xml:space="preserve">Cerezas marrasquino </t>
  </si>
  <si>
    <t>Los demás frutos de cáscara y semillas</t>
  </si>
  <si>
    <t>Cerezas, no aptas para el consumo inmediato</t>
  </si>
  <si>
    <t>Alcachofas, en vinagre o ácido acético</t>
  </si>
  <si>
    <t>Aceitunas</t>
  </si>
  <si>
    <t>Ketchup</t>
  </si>
  <si>
    <t>Los demás frutos y partes comestibles de plantas</t>
  </si>
  <si>
    <t>Pimiento</t>
  </si>
  <si>
    <t>Harina y sémola de frutas</t>
  </si>
  <si>
    <t>Los demás hongos y trufas</t>
  </si>
  <si>
    <t>Los demás hongos del género agaricus, excepto enteros, excepto en vinagre o ácido acético</t>
  </si>
  <si>
    <t>Puré de papas</t>
  </si>
  <si>
    <t>Las demás salsas de tomate</t>
  </si>
  <si>
    <t>Las demás cerezas</t>
  </si>
  <si>
    <t>Papas fritas snack</t>
  </si>
  <si>
    <t>Pulpa de damasco</t>
  </si>
  <si>
    <t xml:space="preserve">Uva </t>
  </si>
  <si>
    <t>Hongos del género agaricus, enteros, excepto en vinagre o ácido acético</t>
  </si>
  <si>
    <t>Tomates enteros, excepto en vinagre o ácido acético</t>
  </si>
  <si>
    <t>Cerezas confitadas</t>
  </si>
  <si>
    <t>Peras</t>
  </si>
  <si>
    <t>Mezclas de frutas confitadas</t>
  </si>
  <si>
    <t>Mermeladas de duraznos</t>
  </si>
  <si>
    <t>Las demás hortalizas, preparadas y congeladas</t>
  </si>
  <si>
    <t>Las demás piñas</t>
  </si>
  <si>
    <t>Los demás tomates, excepto en vinagre o ácido acético</t>
  </si>
  <si>
    <t>Papas prefritas congeladas</t>
  </si>
  <si>
    <t>Las demás preparaciones de damasco</t>
  </si>
  <si>
    <t>Mermeladas de damasco</t>
  </si>
  <si>
    <t>Palmitos</t>
  </si>
  <si>
    <t>Las demás hortalizas y frutos, en vinagre</t>
  </si>
  <si>
    <t>Piñas, en cubos</t>
  </si>
  <si>
    <t>Las demás preparaciones de durazno</t>
  </si>
  <si>
    <t>Harina de papas</t>
  </si>
  <si>
    <t>Jaleas, mermeladas y pulpas de agrios ( cítricos)</t>
  </si>
  <si>
    <t>Piñas, en rodajas</t>
  </si>
  <si>
    <t>Hortalizas homogeneizadas</t>
  </si>
  <si>
    <t>Las demás peras</t>
  </si>
  <si>
    <t>Mezclas de hortalizas, en vinagre o ácido acético</t>
  </si>
  <si>
    <t>Los demás hongos y trufas, excepto enteros, excepto en vinagre o ácido acético</t>
  </si>
  <si>
    <t>Fécula de papa</t>
  </si>
  <si>
    <t>Espárragos, preparados y congelados</t>
  </si>
  <si>
    <t>Preparaciones homogenizadas</t>
  </si>
  <si>
    <t>Alcaparras, en vinagre o ácido acético</t>
  </si>
  <si>
    <t>Pepinos y pepinillos, en vinagre o ácido acético</t>
  </si>
  <si>
    <t>Aceite de palma, sin modificar químicamente</t>
  </si>
  <si>
    <t>Aceites de almendra de palma, sin modificar químicamente</t>
  </si>
  <si>
    <t>Aceite de coco, en bruto</t>
  </si>
  <si>
    <t>Aceite de coco, sin modificar químicamente</t>
  </si>
  <si>
    <t>Aceites de almendra de palma, en bruto</t>
  </si>
  <si>
    <t>Cocos</t>
  </si>
  <si>
    <t>Mezclas de frutos secos o de frutos de cáscara</t>
  </si>
  <si>
    <t>Los demás frutos secos</t>
  </si>
  <si>
    <t>Orejas de judas (auricularia spp), en trozos</t>
  </si>
  <si>
    <t xml:space="preserve">Mosqueta </t>
  </si>
  <si>
    <t>Hongos gelatinosos (tremella spp), en trozos</t>
  </si>
  <si>
    <t>Las demás orejas de judas (auricularia spp)</t>
  </si>
  <si>
    <t>Jaleas, mermeladas, pulpas de frutas</t>
  </si>
  <si>
    <t>Jaleas, mermeladas y pulpas de frutas</t>
  </si>
  <si>
    <t>Mezclas de frutas</t>
  </si>
  <si>
    <t>Las demás hortalizas y las mezclas de hortalizas</t>
  </si>
  <si>
    <t>Agrios (cítricos)</t>
  </si>
  <si>
    <t>Hortalizas y frutos confitados</t>
  </si>
  <si>
    <t>Tomates en trozos, excepto en vinagre o ácido acético</t>
  </si>
  <si>
    <t>Mermeladas y jaleas de damasco</t>
  </si>
  <si>
    <t>Mermeladas y jaleas de duraznos</t>
  </si>
  <si>
    <t>Cerezas marrasquino</t>
  </si>
  <si>
    <t>Trufas, enteras, excepto en vinagre o ácido acético</t>
  </si>
  <si>
    <t>Las demás trufas, excepto enteras, excepto en vinagre o ácido acético</t>
  </si>
  <si>
    <t>Las demás preparaciones de duraznos</t>
  </si>
  <si>
    <t>Los demás hongos y trufas, enteros, excepto en vinagre o ácido acético</t>
  </si>
  <si>
    <t>Exportaciones chilenas de frutas y hortalizas procesadas</t>
  </si>
  <si>
    <t>Importaciones chilenas de frutas y hortalizas procesadas</t>
  </si>
  <si>
    <t>Exportaciones chilenas de frutas y hortalizas procesadas por país de destino</t>
  </si>
  <si>
    <t>Importaciones chilenas de frutas y hortalizas procesadas por país de destino</t>
  </si>
  <si>
    <t>P</t>
  </si>
  <si>
    <t xml:space="preserve">              Se puede reproducir total o parcialmente citando la fuente</t>
  </si>
  <si>
    <t>Gustavo Rojas Le-Bert</t>
  </si>
  <si>
    <t>Director y Representante Legal</t>
  </si>
  <si>
    <t>www.odepa.gob.cl</t>
  </si>
  <si>
    <t>del Ministerio de Agricultura, Gobierno de Chile</t>
  </si>
  <si>
    <t>Publicación  de la Oficina de Estudios y Políticas Agrarias (Odepa)</t>
  </si>
  <si>
    <t>Boletín de frutas y hortalizas procesadas</t>
  </si>
  <si>
    <t>Pascalle Ziomi</t>
  </si>
  <si>
    <t>Bernabé Tapia</t>
  </si>
  <si>
    <t>CONTENIDO</t>
  </si>
  <si>
    <t>Descripción</t>
  </si>
  <si>
    <t>Página</t>
  </si>
  <si>
    <t>Gráfico</t>
  </si>
  <si>
    <t>Cuadro 1. Exportaciones chilenas de frutas y hortalizas procesadas</t>
  </si>
  <si>
    <t>Cuadro 13. Exportaciones chilenas de frutas y hortalizas procesadas por país de destino</t>
  </si>
  <si>
    <t>Cuadro 12. Importaciones chilenas de jugos de frutas y hortalizas</t>
  </si>
  <si>
    <t>Cuadro 11. Importaciones chilenas de aceites de frutas y hortalizas</t>
  </si>
  <si>
    <t>Cuadro 10. Importaciones chilenas de frutas y hortalizas deshidratadas</t>
  </si>
  <si>
    <t>Cuadro 9. Importaciones chilenas de frutas y hortalizas en conservas</t>
  </si>
  <si>
    <t>Cuadro 8. Importaciones chilenas de frutas y hortalizas congeladas</t>
  </si>
  <si>
    <t>Cuadro 7. Exportaciones chilenas de jugos de frutas y hortalizas</t>
  </si>
  <si>
    <t>Cuadro 6. Exportaciones chilenas de aceites de frutas y hortalizas</t>
  </si>
  <si>
    <t>Cuadro 5. Exportaciones chilenas de frutas y hortalizas deshidratadas</t>
  </si>
  <si>
    <t>Cuadro 4. Exportaciones chilenas de frutas y hortalizas en conserva</t>
  </si>
  <si>
    <t>Cuadro 3. Exportaciones chilenas de frutas y hortalizas congeladas</t>
  </si>
  <si>
    <t>Cuadro 2. Importaciones chilenas de frutas y hortalizas procesadas</t>
  </si>
  <si>
    <t>Cuadro 14. Importaciones chilenas de frutas y hortalizas procesadas por país de origen</t>
  </si>
  <si>
    <t>Los demás frutas conservados provisionalmente no aptos para el consumo inmediato</t>
  </si>
  <si>
    <t>Importaciones chilenas de frutas y hortalizas en conserva</t>
  </si>
  <si>
    <t>Cuadro y comentario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</si>
  <si>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</si>
  <si>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</si>
  <si>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</si>
  <si>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</si>
  <si>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</si>
  <si>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</si>
  <si>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Jugo de manzana</t>
  </si>
  <si>
    <t>Jugo de uva (incluído el mosto)</t>
  </si>
  <si>
    <t>Los demás jugos de agrios</t>
  </si>
  <si>
    <t>Jugo de naranja</t>
  </si>
  <si>
    <t>Jugo de naranja congelado</t>
  </si>
  <si>
    <t>Jugo de piña</t>
  </si>
  <si>
    <t>Distribución del valor de las exportaciones de frutas y hortalizas procesadas por país de destino</t>
  </si>
  <si>
    <t>Distribución del valor de las importaciones de frutas y hortalizas procesadas por país de destino</t>
  </si>
  <si>
    <t>Jugo de uva (incluido el mosto)</t>
  </si>
  <si>
    <t>Jugos de cualquier otro agrio</t>
  </si>
  <si>
    <t>Jugo de pomelo</t>
  </si>
  <si>
    <t>Noviembre 2011</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</si>
</sst>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_(* #,##0_);_(* \(#,##0\);_(* &quot;-&quot;_);_(@_)"/>
    <numFmt numFmtId="182" formatCode="_(* #,##0.00_);_(* \(#,##0.00\);_(* &quot;-&quot;??_);_(@_)"/>
  </numFmts>
  <fonts count="89">
    <font>
      <sz val="11"/>
      <color theme="1"/>
      <name val="Calibri"/>
      <family val="2"/>
    </font>
    <font>
      <sz val="11"/>
      <color indexed="8"/>
      <name val="Calibri"/>
      <family val="2"/>
    </font>
    <font>
      <sz val="10"/>
      <name val="Arial"/>
      <family val="2"/>
    </font>
    <font>
      <sz val="9"/>
      <name val="Arial"/>
      <family val="2"/>
    </font>
    <font>
      <sz val="14"/>
      <name val="Arial MT"/>
      <family val="2"/>
    </font>
    <font>
      <u val="single"/>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2"/>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b/>
      <sz val="10"/>
      <name val="Arial"/>
      <family val="2"/>
    </font>
    <font>
      <b/>
      <sz val="9"/>
      <name val="Arial"/>
      <family val="2"/>
    </font>
    <font>
      <u val="single"/>
      <sz val="10"/>
      <color indexed="12"/>
      <name val="Arial"/>
      <family val="2"/>
    </font>
    <font>
      <sz val="8"/>
      <color indexed="8"/>
      <name val="Arial"/>
      <family val="0"/>
    </font>
    <font>
      <b/>
      <sz val="8"/>
      <color indexed="8"/>
      <name val="Arial"/>
      <family val="0"/>
    </font>
    <font>
      <sz val="9"/>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2"/>
      <color indexed="63"/>
      <name val="Verdana"/>
      <family val="2"/>
    </font>
    <font>
      <sz val="20"/>
      <color indexed="30"/>
      <name val="Verdana"/>
      <family val="2"/>
    </font>
    <font>
      <sz val="12"/>
      <color indexed="8"/>
      <name val="Arial"/>
      <family val="2"/>
    </font>
    <font>
      <b/>
      <sz val="10"/>
      <color indexed="8"/>
      <name val="Verdana"/>
      <family val="2"/>
    </font>
    <font>
      <sz val="10"/>
      <color indexed="12"/>
      <name val="Arial"/>
      <family val="2"/>
    </font>
    <font>
      <sz val="18"/>
      <color indexed="30"/>
      <name val="Arial"/>
      <family val="2"/>
    </font>
    <font>
      <b/>
      <sz val="12"/>
      <color indexed="63"/>
      <name val="Arial"/>
      <family val="2"/>
    </font>
    <font>
      <sz val="12"/>
      <color indexed="8"/>
      <name val="Verdana"/>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rgb="FF000000"/>
      <name val="Arial"/>
      <family val="2"/>
    </font>
    <font>
      <sz val="11"/>
      <color theme="1"/>
      <name val="Arial"/>
      <family val="2"/>
    </font>
    <font>
      <b/>
      <sz val="12"/>
      <color rgb="FF333333"/>
      <name val="Verdana"/>
      <family val="2"/>
    </font>
    <font>
      <sz val="20"/>
      <color rgb="FF0066CC"/>
      <name val="Verdana"/>
      <family val="2"/>
    </font>
    <font>
      <b/>
      <sz val="10"/>
      <color theme="1"/>
      <name val="Arial"/>
      <family val="2"/>
    </font>
    <font>
      <sz val="12"/>
      <color theme="1"/>
      <name val="Arial"/>
      <family val="2"/>
    </font>
    <font>
      <b/>
      <sz val="10"/>
      <color theme="1"/>
      <name val="Verdana"/>
      <family val="2"/>
    </font>
    <font>
      <sz val="10"/>
      <color rgb="FF0000FF"/>
      <name val="Arial"/>
      <family val="2"/>
    </font>
    <font>
      <sz val="18"/>
      <color rgb="FF0066CC"/>
      <name val="Arial"/>
      <family val="2"/>
    </font>
    <font>
      <b/>
      <sz val="12"/>
      <color rgb="FF333333"/>
      <name val="Arial"/>
      <family val="2"/>
    </font>
    <font>
      <sz val="12"/>
      <color theme="1"/>
      <name val="Verdana"/>
      <family val="2"/>
    </font>
    <font>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color indexed="8"/>
      </top>
      <bottom/>
    </border>
    <border>
      <left/>
      <right style="thin"/>
      <top style="thin">
        <color indexed="8"/>
      </top>
      <bottom/>
    </border>
    <border>
      <left style="thin"/>
      <right style="thin"/>
      <top/>
      <bottom/>
    </border>
    <border>
      <left style="thin"/>
      <right style="thin"/>
      <top/>
      <bottom style="thin"/>
    </border>
    <border>
      <left style="thin"/>
      <right style="thin"/>
      <top style="thin"/>
      <bottom/>
    </border>
    <border>
      <left/>
      <right/>
      <top/>
      <bottom style="thin"/>
    </border>
    <border>
      <left style="thin"/>
      <right/>
      <top style="thin"/>
      <bottom/>
    </border>
    <border>
      <left/>
      <right/>
      <top style="thin"/>
      <bottom/>
    </border>
    <border>
      <left style="thin"/>
      <right/>
      <top/>
      <bottom style="thin"/>
    </border>
    <border>
      <left style="thin"/>
      <right style="thin"/>
      <top style="thin"/>
      <bottom style="thin"/>
    </border>
    <border>
      <left/>
      <right style="thin"/>
      <top style="thin"/>
      <bottom/>
    </border>
    <border>
      <left style="thin">
        <color indexed="8"/>
      </left>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style="thin">
        <color indexed="8"/>
      </right>
      <top style="thin">
        <color indexed="8"/>
      </top>
      <bottom style="thin">
        <color indexed="8"/>
      </bottom>
    </border>
    <border>
      <left/>
      <right style="thin"/>
      <top/>
      <bottom style="thin"/>
    </border>
    <border>
      <left style="thin">
        <color indexed="8"/>
      </left>
      <right/>
      <top style="thin"/>
      <bottom style="thin"/>
    </border>
    <border>
      <left style="thin"/>
      <right style="thin"/>
      <top style="thin">
        <color indexed="8"/>
      </top>
      <bottom/>
    </border>
    <border>
      <left style="thin">
        <color indexed="8"/>
      </left>
      <right/>
      <top/>
      <bottom style="thin">
        <color indexed="8"/>
      </bottom>
    </border>
    <border>
      <left/>
      <right style="thin">
        <color indexed="8"/>
      </right>
      <top style="thin"/>
      <bottom/>
    </border>
    <border>
      <left style="thin">
        <color indexed="8"/>
      </left>
      <right style="thin"/>
      <top/>
      <bottom/>
    </border>
    <border>
      <left style="thin">
        <color indexed="8"/>
      </left>
      <right style="thin"/>
      <top style="thin">
        <color indexed="8"/>
      </top>
      <bottom/>
    </border>
    <border>
      <left style="thin">
        <color indexed="8"/>
      </left>
      <right/>
      <top style="thin">
        <color indexed="8"/>
      </top>
      <bottom style="thin"/>
    </border>
    <border>
      <left/>
      <right style="thin">
        <color indexed="8"/>
      </right>
      <top style="thin">
        <color indexed="8"/>
      </top>
      <bottom style="thin"/>
    </border>
    <border>
      <left style="thin">
        <color indexed="8"/>
      </left>
      <right style="thin">
        <color indexed="8"/>
      </right>
      <top/>
      <bottom/>
    </border>
    <border>
      <left style="thin"/>
      <right style="thin"/>
      <top/>
      <bottom style="thin">
        <color indexed="8"/>
      </bottom>
    </border>
    <border>
      <left style="thin">
        <color indexed="8"/>
      </left>
      <right/>
      <top/>
      <bottom style="thin"/>
    </border>
    <border>
      <left/>
      <right style="thin">
        <color indexed="8"/>
      </right>
      <top/>
      <bottom style="thin"/>
    </border>
  </borders>
  <cellStyleXfs count="4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 fillId="3"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 fillId="5"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 fillId="7"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 fillId="9"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 fillId="11"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6" fillId="17"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6" fillId="19"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6" fillId="9"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6" fillId="15"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xf numFmtId="0" fontId="57" fillId="24" borderId="0" applyNumberFormat="0" applyBorder="0" applyAlignment="0" applyProtection="0"/>
    <xf numFmtId="0" fontId="7" fillId="25"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7" fillId="25"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7" fillId="25" borderId="0" applyNumberFormat="0" applyBorder="0" applyAlignment="0" applyProtection="0"/>
    <xf numFmtId="0" fontId="57" fillId="26" borderId="0" applyNumberFormat="0" applyBorder="0" applyAlignment="0" applyProtection="0"/>
    <xf numFmtId="0" fontId="7" fillId="17"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7" fillId="17"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7" fillId="17" borderId="0" applyNumberFormat="0" applyBorder="0" applyAlignment="0" applyProtection="0"/>
    <xf numFmtId="0" fontId="57" fillId="27" borderId="0" applyNumberFormat="0" applyBorder="0" applyAlignment="0" applyProtection="0"/>
    <xf numFmtId="0" fontId="7" fillId="19"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7" fillId="19"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7" fillId="19" borderId="0" applyNumberFormat="0" applyBorder="0" applyAlignment="0" applyProtection="0"/>
    <xf numFmtId="0" fontId="57" fillId="28" borderId="0" applyNumberFormat="0" applyBorder="0" applyAlignment="0" applyProtection="0"/>
    <xf numFmtId="0" fontId="7" fillId="2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7" fillId="29"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7" fillId="29" borderId="0" applyNumberFormat="0" applyBorder="0" applyAlignment="0" applyProtection="0"/>
    <xf numFmtId="0" fontId="57" fillId="30" borderId="0" applyNumberFormat="0" applyBorder="0" applyAlignment="0" applyProtection="0"/>
    <xf numFmtId="0" fontId="7" fillId="31"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7" fillId="31"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7" fillId="31" borderId="0" applyNumberFormat="0" applyBorder="0" applyAlignment="0" applyProtection="0"/>
    <xf numFmtId="0" fontId="57" fillId="32" borderId="0" applyNumberFormat="0" applyBorder="0" applyAlignment="0" applyProtection="0"/>
    <xf numFmtId="0" fontId="7" fillId="33"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7" fillId="33"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7" fillId="33" borderId="0" applyNumberFormat="0" applyBorder="0" applyAlignment="0" applyProtection="0"/>
    <xf numFmtId="0" fontId="8" fillId="7"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8" fillId="7"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8" fillId="7" borderId="0" applyNumberFormat="0" applyBorder="0" applyAlignment="0" applyProtection="0"/>
    <xf numFmtId="0" fontId="58" fillId="34" borderId="0" applyNumberFormat="0" applyBorder="0" applyAlignment="0" applyProtection="0"/>
    <xf numFmtId="0" fontId="59" fillId="35" borderId="1" applyNumberFormat="0" applyAlignment="0" applyProtection="0"/>
    <xf numFmtId="0" fontId="9" fillId="36" borderId="2" applyNumberFormat="0" applyAlignment="0" applyProtection="0"/>
    <xf numFmtId="0" fontId="59" fillId="35" borderId="1" applyNumberFormat="0" applyAlignment="0" applyProtection="0"/>
    <xf numFmtId="0" fontId="59" fillId="35" borderId="1" applyNumberFormat="0" applyAlignment="0" applyProtection="0"/>
    <xf numFmtId="0" fontId="59" fillId="35" borderId="1" applyNumberFormat="0" applyAlignment="0" applyProtection="0"/>
    <xf numFmtId="0" fontId="9" fillId="36" borderId="2" applyNumberFormat="0" applyAlignment="0" applyProtection="0"/>
    <xf numFmtId="0" fontId="59" fillId="35" borderId="1" applyNumberFormat="0" applyAlignment="0" applyProtection="0"/>
    <xf numFmtId="0" fontId="59" fillId="35" borderId="1" applyNumberFormat="0" applyAlignment="0" applyProtection="0"/>
    <xf numFmtId="0" fontId="9" fillId="36" borderId="2" applyNumberFormat="0" applyAlignment="0" applyProtection="0"/>
    <xf numFmtId="0" fontId="60" fillId="37" borderId="3" applyNumberFormat="0" applyAlignment="0" applyProtection="0"/>
    <xf numFmtId="0" fontId="10" fillId="38" borderId="4" applyNumberFormat="0" applyAlignment="0" applyProtection="0"/>
    <xf numFmtId="0" fontId="60" fillId="37" borderId="3" applyNumberFormat="0" applyAlignment="0" applyProtection="0"/>
    <xf numFmtId="0" fontId="60" fillId="37" borderId="3" applyNumberFormat="0" applyAlignment="0" applyProtection="0"/>
    <xf numFmtId="0" fontId="60" fillId="37" borderId="3" applyNumberFormat="0" applyAlignment="0" applyProtection="0"/>
    <xf numFmtId="0" fontId="10" fillId="38" borderId="4" applyNumberFormat="0" applyAlignment="0" applyProtection="0"/>
    <xf numFmtId="0" fontId="60" fillId="37" borderId="3" applyNumberFormat="0" applyAlignment="0" applyProtection="0"/>
    <xf numFmtId="0" fontId="60" fillId="37" borderId="3" applyNumberFormat="0" applyAlignment="0" applyProtection="0"/>
    <xf numFmtId="0" fontId="10" fillId="38" borderId="4" applyNumberFormat="0" applyAlignment="0" applyProtection="0"/>
    <xf numFmtId="0" fontId="61" fillId="0" borderId="5" applyNumberFormat="0" applyFill="0" applyAlignment="0" applyProtection="0"/>
    <xf numFmtId="0" fontId="11" fillId="0" borderId="6"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11" fillId="0" borderId="6" applyNumberFormat="0" applyFill="0" applyAlignment="0" applyProtection="0"/>
    <xf numFmtId="0" fontId="61" fillId="0" borderId="5" applyNumberFormat="0" applyFill="0" applyAlignment="0" applyProtection="0"/>
    <xf numFmtId="0" fontId="61" fillId="0" borderId="5" applyNumberFormat="0" applyFill="0" applyAlignment="0" applyProtection="0"/>
    <xf numFmtId="0" fontId="1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2" fillId="0" borderId="0" applyNumberFormat="0" applyFill="0" applyBorder="0" applyAlignment="0" applyProtection="0"/>
    <xf numFmtId="0" fontId="57" fillId="39" borderId="0" applyNumberFormat="0" applyBorder="0" applyAlignment="0" applyProtection="0"/>
    <xf numFmtId="0" fontId="7" fillId="40"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7" fillId="40"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7" fillId="40" borderId="0" applyNumberFormat="0" applyBorder="0" applyAlignment="0" applyProtection="0"/>
    <xf numFmtId="0" fontId="57" fillId="41" borderId="0" applyNumberFormat="0" applyBorder="0" applyAlignment="0" applyProtection="0"/>
    <xf numFmtId="0" fontId="7" fillId="42"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7" fillId="42"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7" fillId="42" borderId="0" applyNumberFormat="0" applyBorder="0" applyAlignment="0" applyProtection="0"/>
    <xf numFmtId="0" fontId="57" fillId="43" borderId="0" applyNumberFormat="0" applyBorder="0" applyAlignment="0" applyProtection="0"/>
    <xf numFmtId="0" fontId="7" fillId="44"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7" fillId="44"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7" fillId="44" borderId="0" applyNumberFormat="0" applyBorder="0" applyAlignment="0" applyProtection="0"/>
    <xf numFmtId="0" fontId="57" fillId="45" borderId="0" applyNumberFormat="0" applyBorder="0" applyAlignment="0" applyProtection="0"/>
    <xf numFmtId="0" fontId="7" fillId="29"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7" fillId="29"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7" fillId="29" borderId="0" applyNumberFormat="0" applyBorder="0" applyAlignment="0" applyProtection="0"/>
    <xf numFmtId="0" fontId="57" fillId="46" borderId="0" applyNumberFormat="0" applyBorder="0" applyAlignment="0" applyProtection="0"/>
    <xf numFmtId="0" fontId="7" fillId="31"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7" fillId="31"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7" fillId="31" borderId="0" applyNumberFormat="0" applyBorder="0" applyAlignment="0" applyProtection="0"/>
    <xf numFmtId="0" fontId="57" fillId="47" borderId="0" applyNumberFormat="0" applyBorder="0" applyAlignment="0" applyProtection="0"/>
    <xf numFmtId="0" fontId="7" fillId="48"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7" fillId="48"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7" fillId="48" borderId="0" applyNumberFormat="0" applyBorder="0" applyAlignment="0" applyProtection="0"/>
    <xf numFmtId="0" fontId="64" fillId="49" borderId="1" applyNumberFormat="0" applyAlignment="0" applyProtection="0"/>
    <xf numFmtId="0" fontId="13" fillId="13" borderId="2" applyNumberFormat="0" applyAlignment="0" applyProtection="0"/>
    <xf numFmtId="0" fontId="64" fillId="49" borderId="1" applyNumberFormat="0" applyAlignment="0" applyProtection="0"/>
    <xf numFmtId="0" fontId="64" fillId="49" borderId="1" applyNumberFormat="0" applyAlignment="0" applyProtection="0"/>
    <xf numFmtId="0" fontId="64" fillId="49" borderId="1" applyNumberFormat="0" applyAlignment="0" applyProtection="0"/>
    <xf numFmtId="0" fontId="13" fillId="13" borderId="2" applyNumberFormat="0" applyAlignment="0" applyProtection="0"/>
    <xf numFmtId="0" fontId="64" fillId="49" borderId="1" applyNumberFormat="0" applyAlignment="0" applyProtection="0"/>
    <xf numFmtId="0" fontId="64" fillId="49" borderId="1" applyNumberFormat="0" applyAlignment="0" applyProtection="0"/>
    <xf numFmtId="0" fontId="13" fillId="13" borderId="2" applyNumberFormat="0" applyAlignment="0" applyProtection="0"/>
    <xf numFmtId="0" fontId="2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50" borderId="0" applyNumberFormat="0" applyBorder="0" applyAlignment="0" applyProtection="0"/>
    <xf numFmtId="0" fontId="14" fillId="5"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14" fillId="5"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14"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2" fillId="0" borderId="0" applyFont="0" applyFill="0" applyBorder="0" applyAlignment="0" applyProtection="0"/>
    <xf numFmtId="177" fontId="2" fillId="0" borderId="0" applyFont="0" applyFill="0" applyBorder="0" applyAlignment="0" applyProtection="0"/>
    <xf numFmtId="181" fontId="2" fillId="0" borderId="0" applyFont="0" applyFill="0" applyBorder="0" applyAlignment="0" applyProtection="0"/>
    <xf numFmtId="171" fontId="0" fillId="0" borderId="0" applyFont="0" applyFill="0" applyBorder="0" applyAlignment="0" applyProtection="0"/>
    <xf numFmtId="179"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51" borderId="0" applyNumberFormat="0" applyBorder="0" applyAlignment="0" applyProtection="0"/>
    <xf numFmtId="0" fontId="15" fillId="52"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15" fillId="52" borderId="0" applyNumberFormat="0" applyBorder="0" applyAlignment="0" applyProtection="0"/>
    <xf numFmtId="0" fontId="68" fillId="51" borderId="0" applyNumberFormat="0" applyBorder="0" applyAlignment="0" applyProtection="0"/>
    <xf numFmtId="0" fontId="68" fillId="51" borderId="0" applyNumberFormat="0" applyBorder="0" applyAlignment="0" applyProtection="0"/>
    <xf numFmtId="0" fontId="15" fillId="52" borderId="0" applyNumberFormat="0" applyBorder="0" applyAlignment="0" applyProtection="0"/>
    <xf numFmtId="0" fontId="0" fillId="0" borderId="0">
      <alignment/>
      <protection/>
    </xf>
    <xf numFmtId="0" fontId="2" fillId="0" borderId="0">
      <alignment/>
      <protection/>
    </xf>
    <xf numFmtId="0" fontId="6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16"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0" fillId="35" borderId="10" applyNumberFormat="0" applyAlignment="0" applyProtection="0"/>
    <xf numFmtId="0" fontId="17" fillId="36" borderId="11" applyNumberFormat="0" applyAlignment="0" applyProtection="0"/>
    <xf numFmtId="0" fontId="70" fillId="35" borderId="10" applyNumberFormat="0" applyAlignment="0" applyProtection="0"/>
    <xf numFmtId="0" fontId="70" fillId="35" borderId="10" applyNumberFormat="0" applyAlignment="0" applyProtection="0"/>
    <xf numFmtId="0" fontId="70" fillId="35" borderId="10" applyNumberFormat="0" applyAlignment="0" applyProtection="0"/>
    <xf numFmtId="0" fontId="17" fillId="36" borderId="11" applyNumberFormat="0" applyAlignment="0" applyProtection="0"/>
    <xf numFmtId="0" fontId="70" fillId="35" borderId="10" applyNumberFormat="0" applyAlignment="0" applyProtection="0"/>
    <xf numFmtId="0" fontId="70" fillId="35" borderId="10" applyNumberFormat="0" applyAlignment="0" applyProtection="0"/>
    <xf numFmtId="0" fontId="17" fillId="36" borderId="11" applyNumberFormat="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3" fillId="0" borderId="0" applyNumberFormat="0" applyFill="0" applyBorder="0" applyAlignment="0" applyProtection="0"/>
    <xf numFmtId="0" fontId="20" fillId="0" borderId="12"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20" fillId="0" borderId="12"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20" fillId="0" borderId="12" applyNumberFormat="0" applyFill="0" applyAlignment="0" applyProtection="0"/>
    <xf numFmtId="0" fontId="74" fillId="0" borderId="13" applyNumberFormat="0" applyFill="0" applyAlignment="0" applyProtection="0"/>
    <xf numFmtId="0" fontId="21" fillId="0" borderId="14" applyNumberFormat="0" applyFill="0" applyAlignment="0" applyProtection="0"/>
    <xf numFmtId="0" fontId="74" fillId="0" borderId="13" applyNumberFormat="0" applyFill="0" applyAlignment="0" applyProtection="0"/>
    <xf numFmtId="0" fontId="74" fillId="0" borderId="13" applyNumberFormat="0" applyFill="0" applyAlignment="0" applyProtection="0"/>
    <xf numFmtId="0" fontId="74" fillId="0" borderId="13" applyNumberFormat="0" applyFill="0" applyAlignment="0" applyProtection="0"/>
    <xf numFmtId="0" fontId="21" fillId="0" borderId="14" applyNumberFormat="0" applyFill="0" applyAlignment="0" applyProtection="0"/>
    <xf numFmtId="0" fontId="74" fillId="0" borderId="13" applyNumberFormat="0" applyFill="0" applyAlignment="0" applyProtection="0"/>
    <xf numFmtId="0" fontId="74" fillId="0" borderId="13" applyNumberFormat="0" applyFill="0" applyAlignment="0" applyProtection="0"/>
    <xf numFmtId="0" fontId="21" fillId="0" borderId="14" applyNumberFormat="0" applyFill="0" applyAlignment="0" applyProtection="0"/>
    <xf numFmtId="0" fontId="63" fillId="0" borderId="15" applyNumberFormat="0" applyFill="0" applyAlignment="0" applyProtection="0"/>
    <xf numFmtId="0" fontId="12" fillId="0" borderId="16"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12" fillId="0" borderId="16" applyNumberFormat="0" applyFill="0" applyAlignment="0" applyProtection="0"/>
    <xf numFmtId="0" fontId="63" fillId="0" borderId="15" applyNumberFormat="0" applyFill="0" applyAlignment="0" applyProtection="0"/>
    <xf numFmtId="0" fontId="63" fillId="0" borderId="15" applyNumberFormat="0" applyFill="0" applyAlignment="0" applyProtection="0"/>
    <xf numFmtId="0" fontId="12" fillId="0" borderId="16" applyNumberFormat="0" applyFill="0" applyAlignment="0" applyProtection="0"/>
    <xf numFmtId="0" fontId="2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2" fillId="0" borderId="0" applyNumberFormat="0" applyFill="0" applyBorder="0" applyAlignment="0" applyProtection="0"/>
    <xf numFmtId="0" fontId="75" fillId="0" borderId="17" applyNumberFormat="0" applyFill="0" applyAlignment="0" applyProtection="0"/>
    <xf numFmtId="0" fontId="23" fillId="0" borderId="18"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23" fillId="0" borderId="18" applyNumberFormat="0" applyFill="0" applyAlignment="0" applyProtection="0"/>
    <xf numFmtId="0" fontId="75" fillId="0" borderId="17" applyNumberFormat="0" applyFill="0" applyAlignment="0" applyProtection="0"/>
    <xf numFmtId="0" fontId="75" fillId="0" borderId="17" applyNumberFormat="0" applyFill="0" applyAlignment="0" applyProtection="0"/>
    <xf numFmtId="0" fontId="23" fillId="0" borderId="18" applyNumberFormat="0" applyFill="0" applyAlignment="0" applyProtection="0"/>
  </cellStyleXfs>
  <cellXfs count="207">
    <xf numFmtId="0" fontId="0" fillId="0" borderId="0" xfId="0" applyFont="1" applyAlignment="1">
      <alignment/>
    </xf>
    <xf numFmtId="0" fontId="76" fillId="0" borderId="0" xfId="0" applyFont="1" applyAlignment="1">
      <alignment/>
    </xf>
    <xf numFmtId="3" fontId="76" fillId="0" borderId="19" xfId="0" applyNumberFormat="1" applyFont="1" applyBorder="1" applyAlignment="1">
      <alignment/>
    </xf>
    <xf numFmtId="180" fontId="76" fillId="0" borderId="19" xfId="0" applyNumberFormat="1" applyFont="1" applyBorder="1" applyAlignment="1">
      <alignment/>
    </xf>
    <xf numFmtId="180" fontId="76" fillId="0" borderId="20" xfId="0" applyNumberFormat="1" applyFont="1" applyBorder="1" applyAlignment="1">
      <alignment/>
    </xf>
    <xf numFmtId="0" fontId="76" fillId="0" borderId="21" xfId="0" applyFont="1" applyBorder="1" applyAlignment="1">
      <alignment/>
    </xf>
    <xf numFmtId="180" fontId="76" fillId="0" borderId="0" xfId="0" applyNumberFormat="1" applyFont="1" applyAlignment="1">
      <alignment/>
    </xf>
    <xf numFmtId="180" fontId="76" fillId="0" borderId="22" xfId="0" applyNumberFormat="1" applyFont="1" applyBorder="1" applyAlignment="1">
      <alignment/>
    </xf>
    <xf numFmtId="3" fontId="76" fillId="0" borderId="0" xfId="0" applyNumberFormat="1" applyFont="1" applyBorder="1" applyAlignment="1">
      <alignment/>
    </xf>
    <xf numFmtId="180" fontId="76" fillId="0" borderId="0" xfId="0" applyNumberFormat="1" applyFont="1" applyBorder="1" applyAlignment="1">
      <alignment/>
    </xf>
    <xf numFmtId="0" fontId="77" fillId="0" borderId="23" xfId="0" applyFont="1" applyBorder="1" applyAlignment="1">
      <alignment horizontal="center" wrapText="1"/>
    </xf>
    <xf numFmtId="0" fontId="77" fillId="0" borderId="24" xfId="0" applyFont="1" applyBorder="1" applyAlignment="1">
      <alignment horizontal="center" wrapText="1"/>
    </xf>
    <xf numFmtId="0" fontId="77" fillId="0" borderId="25" xfId="0" applyFont="1" applyBorder="1" applyAlignment="1">
      <alignment horizontal="center" wrapText="1"/>
    </xf>
    <xf numFmtId="3" fontId="76" fillId="0" borderId="26" xfId="0" applyNumberFormat="1" applyFont="1" applyBorder="1" applyAlignment="1">
      <alignment/>
    </xf>
    <xf numFmtId="180" fontId="76" fillId="0" borderId="27" xfId="0" applyNumberFormat="1" applyFont="1" applyBorder="1" applyAlignment="1">
      <alignment/>
    </xf>
    <xf numFmtId="3" fontId="76" fillId="0" borderId="28" xfId="0" applyNumberFormat="1" applyFont="1" applyBorder="1" applyAlignment="1">
      <alignment/>
    </xf>
    <xf numFmtId="180" fontId="76" fillId="0" borderId="29" xfId="0" applyNumberFormat="1" applyFont="1" applyBorder="1" applyAlignment="1">
      <alignment/>
    </xf>
    <xf numFmtId="0" fontId="76" fillId="0" borderId="23" xfId="0" applyFont="1" applyBorder="1" applyAlignment="1">
      <alignment/>
    </xf>
    <xf numFmtId="3" fontId="76" fillId="0" borderId="23" xfId="0" applyNumberFormat="1" applyFont="1" applyBorder="1" applyAlignment="1">
      <alignment/>
    </xf>
    <xf numFmtId="3" fontId="76" fillId="0" borderId="24" xfId="0" applyNumberFormat="1" applyFont="1" applyBorder="1" applyAlignment="1">
      <alignment/>
    </xf>
    <xf numFmtId="180" fontId="76" fillId="0" borderId="25" xfId="0" applyNumberFormat="1" applyFont="1" applyBorder="1" applyAlignment="1">
      <alignment/>
    </xf>
    <xf numFmtId="180" fontId="76" fillId="0" borderId="24" xfId="0" applyNumberFormat="1" applyFont="1" applyBorder="1" applyAlignment="1">
      <alignment/>
    </xf>
    <xf numFmtId="180" fontId="76" fillId="0" borderId="27" xfId="0" applyNumberFormat="1" applyFont="1" applyBorder="1" applyAlignment="1">
      <alignment horizontal="right"/>
    </xf>
    <xf numFmtId="3" fontId="76" fillId="0" borderId="26" xfId="0" applyNumberFormat="1" applyFont="1" applyBorder="1" applyAlignment="1">
      <alignment horizontal="right"/>
    </xf>
    <xf numFmtId="3" fontId="76" fillId="0" borderId="0" xfId="0" applyNumberFormat="1" applyFont="1" applyBorder="1" applyAlignment="1">
      <alignment horizontal="right"/>
    </xf>
    <xf numFmtId="180" fontId="76" fillId="0" borderId="0" xfId="0" applyNumberFormat="1" applyFont="1" applyAlignment="1">
      <alignment horizontal="right"/>
    </xf>
    <xf numFmtId="180" fontId="76" fillId="0" borderId="22" xfId="0" applyNumberFormat="1" applyFont="1" applyBorder="1" applyAlignment="1">
      <alignment horizontal="right"/>
    </xf>
    <xf numFmtId="0" fontId="76" fillId="0" borderId="0" xfId="0" applyFont="1" applyBorder="1" applyAlignment="1">
      <alignment/>
    </xf>
    <xf numFmtId="0" fontId="76" fillId="0" borderId="30" xfId="0" applyFont="1" applyBorder="1" applyAlignment="1">
      <alignment/>
    </xf>
    <xf numFmtId="0" fontId="76" fillId="0" borderId="31" xfId="0" applyFont="1" applyBorder="1" applyAlignment="1">
      <alignment/>
    </xf>
    <xf numFmtId="0" fontId="76" fillId="0" borderId="32" xfId="0" applyFont="1" applyBorder="1" applyAlignment="1">
      <alignment horizontal="right"/>
    </xf>
    <xf numFmtId="0" fontId="76" fillId="0" borderId="30" xfId="0" applyFont="1" applyBorder="1" applyAlignment="1">
      <alignment horizontal="right"/>
    </xf>
    <xf numFmtId="0" fontId="76" fillId="0" borderId="31" xfId="0" applyFont="1" applyBorder="1" applyAlignment="1">
      <alignment horizontal="right"/>
    </xf>
    <xf numFmtId="0" fontId="76" fillId="0" borderId="33" xfId="0" applyFont="1" applyBorder="1" applyAlignment="1">
      <alignment horizontal="left"/>
    </xf>
    <xf numFmtId="0" fontId="76" fillId="0" borderId="32" xfId="0" applyFont="1" applyBorder="1" applyAlignment="1">
      <alignment/>
    </xf>
    <xf numFmtId="3" fontId="76" fillId="0" borderId="34" xfId="0" applyNumberFormat="1" applyFont="1" applyBorder="1" applyAlignment="1">
      <alignment/>
    </xf>
    <xf numFmtId="3" fontId="76" fillId="0" borderId="35" xfId="0" applyNumberFormat="1" applyFont="1" applyBorder="1" applyAlignment="1">
      <alignment/>
    </xf>
    <xf numFmtId="3" fontId="76" fillId="0" borderId="36" xfId="0" applyNumberFormat="1" applyFont="1" applyBorder="1" applyAlignment="1">
      <alignment/>
    </xf>
    <xf numFmtId="3" fontId="76" fillId="0" borderId="33" xfId="0" applyNumberFormat="1" applyFont="1" applyBorder="1" applyAlignment="1">
      <alignment/>
    </xf>
    <xf numFmtId="0" fontId="76" fillId="0" borderId="0" xfId="0" applyFont="1" applyBorder="1" applyAlignment="1">
      <alignment/>
    </xf>
    <xf numFmtId="0" fontId="76" fillId="0" borderId="37" xfId="0" applyFont="1" applyBorder="1" applyAlignment="1">
      <alignment/>
    </xf>
    <xf numFmtId="180" fontId="76" fillId="0" borderId="38" xfId="0" applyNumberFormat="1" applyFont="1" applyBorder="1" applyAlignment="1">
      <alignment/>
    </xf>
    <xf numFmtId="0" fontId="76" fillId="0" borderId="21" xfId="0" applyFont="1" applyBorder="1" applyAlignment="1">
      <alignment wrapText="1"/>
    </xf>
    <xf numFmtId="0" fontId="76" fillId="0" borderId="23" xfId="0" applyFont="1" applyBorder="1" applyAlignment="1">
      <alignment wrapText="1"/>
    </xf>
    <xf numFmtId="0" fontId="76" fillId="0" borderId="0" xfId="0" applyFont="1" applyAlignment="1">
      <alignment wrapText="1"/>
    </xf>
    <xf numFmtId="0" fontId="76" fillId="0" borderId="39" xfId="0" applyFont="1" applyBorder="1" applyAlignment="1">
      <alignment wrapText="1"/>
    </xf>
    <xf numFmtId="0" fontId="78" fillId="0" borderId="0" xfId="0" applyFont="1" applyAlignment="1">
      <alignment/>
    </xf>
    <xf numFmtId="180" fontId="78" fillId="0" borderId="0" xfId="0" applyNumberFormat="1" applyFont="1" applyAlignment="1">
      <alignment/>
    </xf>
    <xf numFmtId="180" fontId="78" fillId="0" borderId="27" xfId="0" applyNumberFormat="1" applyFont="1" applyBorder="1" applyAlignment="1">
      <alignment/>
    </xf>
    <xf numFmtId="0" fontId="2" fillId="0" borderId="21" xfId="0" applyFont="1" applyBorder="1" applyAlignment="1">
      <alignment wrapText="1"/>
    </xf>
    <xf numFmtId="3" fontId="76" fillId="0" borderId="0" xfId="0" applyNumberFormat="1" applyFont="1" applyAlignment="1">
      <alignment/>
    </xf>
    <xf numFmtId="0" fontId="2" fillId="0" borderId="40" xfId="0" applyFont="1" applyBorder="1" applyAlignment="1">
      <alignment wrapText="1"/>
    </xf>
    <xf numFmtId="3" fontId="76" fillId="0" borderId="40" xfId="0" applyNumberFormat="1" applyFont="1" applyBorder="1" applyAlignment="1">
      <alignment/>
    </xf>
    <xf numFmtId="3" fontId="76" fillId="0" borderId="41" xfId="0" applyNumberFormat="1" applyFont="1" applyBorder="1" applyAlignment="1">
      <alignment/>
    </xf>
    <xf numFmtId="180" fontId="76" fillId="0" borderId="41" xfId="0" applyNumberFormat="1" applyFont="1" applyBorder="1" applyAlignment="1">
      <alignment/>
    </xf>
    <xf numFmtId="3" fontId="76" fillId="0" borderId="42" xfId="0" applyNumberFormat="1" applyFont="1" applyBorder="1" applyAlignment="1">
      <alignment/>
    </xf>
    <xf numFmtId="3" fontId="76" fillId="0" borderId="43" xfId="0" applyNumberFormat="1" applyFont="1" applyBorder="1" applyAlignment="1">
      <alignment/>
    </xf>
    <xf numFmtId="180" fontId="76" fillId="0" borderId="44" xfId="0" applyNumberFormat="1" applyFont="1" applyBorder="1" applyAlignment="1">
      <alignment/>
    </xf>
    <xf numFmtId="180" fontId="76" fillId="0" borderId="45" xfId="0" applyNumberFormat="1" applyFont="1" applyBorder="1" applyAlignment="1">
      <alignment/>
    </xf>
    <xf numFmtId="0" fontId="2" fillId="0" borderId="0" xfId="0" applyFont="1" applyAlignment="1">
      <alignment wrapText="1"/>
    </xf>
    <xf numFmtId="180" fontId="78" fillId="0" borderId="38" xfId="0" applyNumberFormat="1" applyFont="1" applyBorder="1" applyAlignment="1">
      <alignment/>
    </xf>
    <xf numFmtId="3" fontId="78" fillId="0" borderId="24" xfId="0" applyNumberFormat="1" applyFont="1" applyBorder="1" applyAlignment="1">
      <alignment/>
    </xf>
    <xf numFmtId="3" fontId="78" fillId="0" borderId="23" xfId="0" applyNumberFormat="1" applyFont="1" applyBorder="1" applyAlignment="1">
      <alignment/>
    </xf>
    <xf numFmtId="180" fontId="78" fillId="0" borderId="25" xfId="0" applyNumberFormat="1" applyFont="1" applyBorder="1" applyAlignment="1">
      <alignment/>
    </xf>
    <xf numFmtId="179" fontId="78" fillId="0" borderId="38" xfId="298" applyFont="1" applyBorder="1" applyAlignment="1">
      <alignment/>
    </xf>
    <xf numFmtId="179" fontId="78" fillId="0" borderId="27" xfId="298" applyFont="1" applyBorder="1" applyAlignment="1">
      <alignment/>
    </xf>
    <xf numFmtId="179" fontId="78" fillId="0" borderId="46" xfId="298" applyFont="1" applyBorder="1" applyAlignment="1">
      <alignment/>
    </xf>
    <xf numFmtId="180" fontId="78" fillId="0" borderId="46" xfId="0" applyNumberFormat="1" applyFont="1" applyBorder="1" applyAlignment="1">
      <alignment/>
    </xf>
    <xf numFmtId="179" fontId="78" fillId="0" borderId="25" xfId="298" applyFont="1" applyBorder="1" applyAlignment="1">
      <alignment/>
    </xf>
    <xf numFmtId="0" fontId="76" fillId="0" borderId="34" xfId="0" applyFont="1" applyBorder="1" applyAlignment="1">
      <alignment/>
    </xf>
    <xf numFmtId="0" fontId="76" fillId="0" borderId="36" xfId="0" applyFont="1" applyBorder="1" applyAlignment="1">
      <alignment/>
    </xf>
    <xf numFmtId="3" fontId="76" fillId="0" borderId="21" xfId="0" applyNumberFormat="1" applyFont="1" applyBorder="1" applyAlignment="1">
      <alignment/>
    </xf>
    <xf numFmtId="3" fontId="76" fillId="0" borderId="47" xfId="0" applyNumberFormat="1" applyFont="1" applyBorder="1" applyAlignment="1">
      <alignment/>
    </xf>
    <xf numFmtId="3" fontId="76" fillId="0" borderId="19" xfId="0" applyNumberFormat="1" applyFont="1" applyBorder="1" applyAlignment="1">
      <alignment horizontal="right"/>
    </xf>
    <xf numFmtId="180" fontId="76" fillId="0" borderId="19" xfId="0" applyNumberFormat="1" applyFont="1" applyBorder="1" applyAlignment="1">
      <alignment horizontal="right"/>
    </xf>
    <xf numFmtId="3" fontId="76" fillId="0" borderId="34" xfId="0" applyNumberFormat="1" applyFont="1" applyBorder="1" applyAlignment="1">
      <alignment horizontal="right"/>
    </xf>
    <xf numFmtId="3" fontId="76" fillId="0" borderId="35" xfId="0" applyNumberFormat="1" applyFont="1" applyBorder="1" applyAlignment="1">
      <alignment horizontal="right"/>
    </xf>
    <xf numFmtId="180" fontId="76" fillId="0" borderId="38" xfId="0" applyNumberFormat="1" applyFont="1" applyBorder="1" applyAlignment="1">
      <alignment horizontal="right"/>
    </xf>
    <xf numFmtId="180" fontId="76" fillId="0" borderId="0" xfId="0" applyNumberFormat="1" applyFont="1" applyBorder="1" applyAlignment="1">
      <alignment horizontal="right"/>
    </xf>
    <xf numFmtId="3" fontId="76" fillId="0" borderId="0" xfId="0" applyNumberFormat="1" applyFont="1" applyAlignment="1">
      <alignment horizontal="right"/>
    </xf>
    <xf numFmtId="0" fontId="76" fillId="0" borderId="24" xfId="0" applyFont="1" applyBorder="1" applyAlignment="1">
      <alignment/>
    </xf>
    <xf numFmtId="3" fontId="76" fillId="0" borderId="47" xfId="0" applyNumberFormat="1" applyFont="1" applyBorder="1" applyAlignment="1">
      <alignment horizontal="right"/>
    </xf>
    <xf numFmtId="3" fontId="76" fillId="0" borderId="24" xfId="0" applyNumberFormat="1" applyFont="1" applyBorder="1" applyAlignment="1">
      <alignment horizontal="right"/>
    </xf>
    <xf numFmtId="180" fontId="76" fillId="0" borderId="24" xfId="0" applyNumberFormat="1" applyFont="1" applyBorder="1" applyAlignment="1">
      <alignment horizontal="right"/>
    </xf>
    <xf numFmtId="3" fontId="76" fillId="0" borderId="23" xfId="0" applyNumberFormat="1" applyFont="1" applyBorder="1" applyAlignment="1">
      <alignment horizontal="right"/>
    </xf>
    <xf numFmtId="180" fontId="76" fillId="0" borderId="25" xfId="0" applyNumberFormat="1" applyFont="1" applyBorder="1" applyAlignment="1">
      <alignment horizontal="right"/>
    </xf>
    <xf numFmtId="0" fontId="76" fillId="0" borderId="48" xfId="0" applyFont="1" applyBorder="1" applyAlignment="1">
      <alignment horizontal="right"/>
    </xf>
    <xf numFmtId="0" fontId="76" fillId="0" borderId="21" xfId="0" applyFont="1" applyBorder="1" applyAlignment="1">
      <alignment horizontal="right"/>
    </xf>
    <xf numFmtId="3" fontId="76" fillId="0" borderId="39" xfId="0" applyNumberFormat="1" applyFont="1" applyBorder="1" applyAlignment="1">
      <alignment horizontal="right"/>
    </xf>
    <xf numFmtId="3" fontId="76" fillId="0" borderId="21" xfId="0" applyNumberFormat="1" applyFont="1" applyBorder="1" applyAlignment="1">
      <alignment horizontal="right"/>
    </xf>
    <xf numFmtId="0" fontId="76" fillId="0" borderId="0" xfId="0" applyFont="1" applyAlignment="1">
      <alignment horizontal="left"/>
    </xf>
    <xf numFmtId="3" fontId="76" fillId="0" borderId="39" xfId="0" applyNumberFormat="1" applyFont="1" applyBorder="1" applyAlignment="1">
      <alignment/>
    </xf>
    <xf numFmtId="0" fontId="76" fillId="0" borderId="25" xfId="0" applyFont="1" applyBorder="1" applyAlignment="1">
      <alignment/>
    </xf>
    <xf numFmtId="0" fontId="79" fillId="0" borderId="0" xfId="347" applyFont="1" applyAlignment="1">
      <alignment horizontal="left" vertical="center"/>
      <protection/>
    </xf>
    <xf numFmtId="0" fontId="80" fillId="0" borderId="0" xfId="347" applyFont="1" applyAlignment="1">
      <alignment horizontal="left" vertical="top"/>
      <protection/>
    </xf>
    <xf numFmtId="0" fontId="81" fillId="0" borderId="0" xfId="347" applyFont="1" applyAlignment="1">
      <alignment horizontal="center"/>
      <protection/>
    </xf>
    <xf numFmtId="0" fontId="81" fillId="0" borderId="0" xfId="347" applyFont="1" applyAlignment="1">
      <alignment horizontal="left" vertical="center"/>
      <protection/>
    </xf>
    <xf numFmtId="0" fontId="78" fillId="0" borderId="0" xfId="347" applyFont="1">
      <alignment/>
      <protection/>
    </xf>
    <xf numFmtId="0" fontId="82" fillId="0" borderId="0" xfId="347" applyFont="1">
      <alignment/>
      <protection/>
    </xf>
    <xf numFmtId="0" fontId="76" fillId="0" borderId="0" xfId="347" applyFont="1" applyAlignment="1">
      <alignment horizontal="center"/>
      <protection/>
    </xf>
    <xf numFmtId="0" fontId="5" fillId="0" borderId="0" xfId="287" applyFont="1" applyAlignment="1">
      <alignment horizontal="center" vertical="center"/>
    </xf>
    <xf numFmtId="0" fontId="83" fillId="0" borderId="0" xfId="347" applyFont="1" applyAlignment="1">
      <alignment horizontal="center"/>
      <protection/>
    </xf>
    <xf numFmtId="0" fontId="2" fillId="55" borderId="0" xfId="341" applyFill="1">
      <alignment/>
      <protection/>
    </xf>
    <xf numFmtId="0" fontId="25" fillId="55" borderId="24" xfId="359" applyFont="1" applyFill="1" applyBorder="1" applyAlignment="1" applyProtection="1">
      <alignment horizontal="center" vertical="center"/>
      <protection/>
    </xf>
    <xf numFmtId="0" fontId="25" fillId="55" borderId="24" xfId="359" applyFont="1" applyFill="1" applyBorder="1" applyAlignment="1" applyProtection="1">
      <alignment horizontal="left" vertical="center"/>
      <protection/>
    </xf>
    <xf numFmtId="0" fontId="2" fillId="55" borderId="0" xfId="359" applyFont="1" applyFill="1" applyBorder="1" applyAlignment="1" applyProtection="1">
      <alignment horizontal="center"/>
      <protection/>
    </xf>
    <xf numFmtId="0" fontId="2" fillId="55" borderId="0" xfId="359" applyFont="1" applyFill="1" applyBorder="1" applyAlignment="1" applyProtection="1">
      <alignment/>
      <protection/>
    </xf>
    <xf numFmtId="0" fontId="84" fillId="55" borderId="0" xfId="359" applyFont="1" applyFill="1" applyBorder="1" applyAlignment="1" applyProtection="1">
      <alignment horizontal="center"/>
      <protection/>
    </xf>
    <xf numFmtId="0" fontId="3" fillId="55" borderId="0" xfId="359" applyFont="1" applyFill="1" applyBorder="1" applyAlignment="1" applyProtection="1">
      <alignment horizontal="center"/>
      <protection/>
    </xf>
    <xf numFmtId="0" fontId="3" fillId="55" borderId="0" xfId="341" applyFont="1" applyFill="1" applyAlignment="1">
      <alignment/>
      <protection/>
    </xf>
    <xf numFmtId="0" fontId="26" fillId="55" borderId="0" xfId="286" applyFill="1" applyBorder="1" applyAlignment="1" applyProtection="1">
      <alignment horizontal="right"/>
      <protection/>
    </xf>
    <xf numFmtId="0" fontId="84" fillId="55" borderId="0" xfId="359" applyFont="1" applyFill="1" applyBorder="1" applyAlignment="1" applyProtection="1">
      <alignment horizontal="right"/>
      <protection/>
    </xf>
    <xf numFmtId="0" fontId="25" fillId="55" borderId="24" xfId="359" applyFont="1" applyFill="1" applyBorder="1" applyAlignment="1" applyProtection="1">
      <alignment vertical="center"/>
      <protection/>
    </xf>
    <xf numFmtId="0" fontId="25" fillId="55" borderId="24" xfId="359" applyFont="1" applyFill="1" applyBorder="1" applyAlignment="1" applyProtection="1">
      <alignment horizontal="right" vertical="center"/>
      <protection/>
    </xf>
    <xf numFmtId="0" fontId="24" fillId="55" borderId="0" xfId="359" applyFont="1" applyFill="1" applyBorder="1" applyAlignment="1" applyProtection="1">
      <alignment horizontal="center"/>
      <protection/>
    </xf>
    <xf numFmtId="0" fontId="3" fillId="55" borderId="0" xfId="359" applyFont="1" applyFill="1" applyBorder="1" applyAlignment="1" applyProtection="1">
      <alignment horizontal="center" vertical="top"/>
      <protection/>
    </xf>
    <xf numFmtId="0" fontId="3" fillId="55" borderId="0" xfId="359" applyFont="1" applyFill="1" applyBorder="1" applyAlignment="1" applyProtection="1">
      <alignment wrapText="1"/>
      <protection/>
    </xf>
    <xf numFmtId="0" fontId="2" fillId="55" borderId="0" xfId="341" applyFont="1" applyFill="1" applyAlignment="1">
      <alignment/>
      <protection/>
    </xf>
    <xf numFmtId="0" fontId="2" fillId="55" borderId="0" xfId="341" applyFont="1" applyFill="1" applyAlignment="1">
      <alignment horizontal="center"/>
      <protection/>
    </xf>
    <xf numFmtId="0" fontId="2" fillId="55" borderId="0" xfId="341" applyFont="1" applyFill="1" applyAlignment="1">
      <alignment horizontal="center" vertical="center"/>
      <protection/>
    </xf>
    <xf numFmtId="0" fontId="2" fillId="55" borderId="0" xfId="341" applyFont="1" applyFill="1">
      <alignment/>
      <protection/>
    </xf>
    <xf numFmtId="0" fontId="25" fillId="55" borderId="24" xfId="359" applyFont="1" applyFill="1" applyBorder="1" applyAlignment="1" applyProtection="1">
      <alignment horizontal="center" vertical="center" wrapText="1"/>
      <protection/>
    </xf>
    <xf numFmtId="0" fontId="2" fillId="0" borderId="32" xfId="0" applyFont="1" applyBorder="1" applyAlignment="1">
      <alignment horizontal="right"/>
    </xf>
    <xf numFmtId="0" fontId="2" fillId="0" borderId="3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Alignment="1">
      <alignment horizontal="right"/>
    </xf>
    <xf numFmtId="180" fontId="2" fillId="0" borderId="0" xfId="0" applyNumberFormat="1" applyFont="1" applyAlignment="1">
      <alignment horizontal="right"/>
    </xf>
    <xf numFmtId="3" fontId="2" fillId="0" borderId="26" xfId="0" applyNumberFormat="1" applyFont="1" applyBorder="1" applyAlignment="1">
      <alignment horizontal="right"/>
    </xf>
    <xf numFmtId="180" fontId="2" fillId="0" borderId="27" xfId="0" applyNumberFormat="1" applyFont="1" applyBorder="1" applyAlignment="1">
      <alignment horizontal="right"/>
    </xf>
    <xf numFmtId="180" fontId="2" fillId="0" borderId="22" xfId="0" applyNumberFormat="1" applyFont="1" applyBorder="1" applyAlignment="1">
      <alignment horizontal="right"/>
    </xf>
    <xf numFmtId="0" fontId="85" fillId="0" borderId="0" xfId="347" applyFont="1" applyAlignment="1">
      <alignment horizontal="right" vertical="top"/>
      <protection/>
    </xf>
    <xf numFmtId="17" fontId="86" fillId="0" borderId="0" xfId="347" applyNumberFormat="1" applyFont="1" applyAlignment="1" quotePrefix="1">
      <alignment horizontal="right" vertical="center"/>
      <protection/>
    </xf>
    <xf numFmtId="0" fontId="86" fillId="0" borderId="0" xfId="347" applyFont="1" applyAlignment="1">
      <alignment horizontal="right" vertical="center"/>
      <protection/>
    </xf>
    <xf numFmtId="17" fontId="87" fillId="0" borderId="0" xfId="347" applyNumberFormat="1" applyFont="1" applyAlignment="1">
      <alignment horizontal="center" vertical="center"/>
      <protection/>
    </xf>
    <xf numFmtId="17" fontId="76" fillId="0" borderId="0" xfId="347" applyNumberFormat="1" applyFont="1" applyAlignment="1" quotePrefix="1">
      <alignment horizontal="center" wrapText="1"/>
      <protection/>
    </xf>
    <xf numFmtId="0" fontId="76" fillId="0" borderId="0" xfId="347" applyFont="1" applyAlignment="1">
      <alignment horizontal="center" wrapText="1"/>
      <protection/>
    </xf>
    <xf numFmtId="0" fontId="24" fillId="55" borderId="0" xfId="359" applyFont="1" applyFill="1" applyBorder="1" applyAlignment="1" applyProtection="1">
      <alignment horizontal="center" vertical="center"/>
      <protection/>
    </xf>
    <xf numFmtId="0" fontId="76" fillId="0" borderId="23" xfId="0" applyFont="1" applyBorder="1" applyAlignment="1">
      <alignment horizontal="center"/>
    </xf>
    <xf numFmtId="0" fontId="76" fillId="0" borderId="24" xfId="0" applyFont="1" applyBorder="1" applyAlignment="1">
      <alignment horizontal="center"/>
    </xf>
    <xf numFmtId="0" fontId="76" fillId="0" borderId="25" xfId="0" applyFont="1" applyBorder="1" applyAlignment="1">
      <alignment horizontal="center"/>
    </xf>
    <xf numFmtId="0" fontId="76" fillId="0" borderId="21" xfId="0" applyFont="1" applyBorder="1" applyAlignment="1">
      <alignment horizontal="left"/>
    </xf>
    <xf numFmtId="0" fontId="77" fillId="0" borderId="31" xfId="0" applyFont="1" applyBorder="1" applyAlignment="1">
      <alignment horizontal="center"/>
    </xf>
    <xf numFmtId="0" fontId="88" fillId="0" borderId="23" xfId="0" applyFont="1" applyBorder="1" applyAlignment="1">
      <alignment horizontal="left" wrapText="1"/>
    </xf>
    <xf numFmtId="0" fontId="88" fillId="0" borderId="24" xfId="0" applyFont="1" applyBorder="1" applyAlignment="1">
      <alignment horizontal="left" wrapText="1"/>
    </xf>
    <xf numFmtId="0" fontId="88" fillId="0" borderId="25" xfId="0" applyFont="1" applyBorder="1" applyAlignment="1">
      <alignment horizontal="left" wrapText="1"/>
    </xf>
    <xf numFmtId="0" fontId="76" fillId="0" borderId="23" xfId="0" applyFont="1" applyBorder="1" applyAlignment="1">
      <alignment horizontal="left"/>
    </xf>
    <xf numFmtId="0" fontId="76" fillId="0" borderId="24" xfId="0" applyFont="1" applyBorder="1" applyAlignment="1">
      <alignment horizontal="left"/>
    </xf>
    <xf numFmtId="0" fontId="76" fillId="0" borderId="25" xfId="0" applyFont="1" applyBorder="1" applyAlignment="1">
      <alignment horizontal="left"/>
    </xf>
    <xf numFmtId="0" fontId="76" fillId="0" borderId="21" xfId="0" applyFont="1" applyBorder="1" applyAlignment="1">
      <alignment horizontal="left" wrapText="1"/>
    </xf>
    <xf numFmtId="0" fontId="76" fillId="0" borderId="49" xfId="0" applyFont="1" applyBorder="1" applyAlignment="1">
      <alignment horizontal="left" wrapText="1"/>
    </xf>
    <xf numFmtId="0" fontId="76" fillId="0" borderId="32" xfId="0" applyFont="1" applyBorder="1" applyAlignment="1">
      <alignment horizontal="center" wrapText="1"/>
    </xf>
    <xf numFmtId="0" fontId="76" fillId="0" borderId="31" xfId="0" applyFont="1" applyBorder="1" applyAlignment="1">
      <alignment horizontal="center" wrapText="1"/>
    </xf>
    <xf numFmtId="180" fontId="76" fillId="0" borderId="38" xfId="0" applyNumberFormat="1" applyFont="1" applyBorder="1" applyAlignment="1">
      <alignment horizontal="right" vertical="center"/>
    </xf>
    <xf numFmtId="180" fontId="76" fillId="0" borderId="27" xfId="0" applyNumberFormat="1" applyFont="1" applyBorder="1" applyAlignment="1">
      <alignment horizontal="right" vertical="center"/>
    </xf>
    <xf numFmtId="3" fontId="76" fillId="0" borderId="35" xfId="0" applyNumberFormat="1" applyFont="1" applyBorder="1" applyAlignment="1">
      <alignment horizontal="right" vertical="center"/>
    </xf>
    <xf numFmtId="3" fontId="76" fillId="0" borderId="0" xfId="0" applyNumberFormat="1" applyFont="1" applyBorder="1" applyAlignment="1">
      <alignment horizontal="right" vertical="center"/>
    </xf>
    <xf numFmtId="3" fontId="76" fillId="0" borderId="34" xfId="0" applyNumberFormat="1" applyFont="1" applyBorder="1" applyAlignment="1">
      <alignment horizontal="right" vertical="center"/>
    </xf>
    <xf numFmtId="3" fontId="76" fillId="0" borderId="26" xfId="0" applyNumberFormat="1" applyFont="1" applyBorder="1" applyAlignment="1">
      <alignment horizontal="right" vertical="center"/>
    </xf>
    <xf numFmtId="0" fontId="2" fillId="0" borderId="36" xfId="0" applyFont="1" applyBorder="1" applyAlignment="1">
      <alignment horizontal="left" wrapText="1"/>
    </xf>
    <xf numFmtId="0" fontId="2" fillId="0" borderId="33" xfId="0" applyFont="1" applyBorder="1" applyAlignment="1">
      <alignment horizontal="left" wrapText="1"/>
    </xf>
    <xf numFmtId="0" fontId="2" fillId="0" borderId="46" xfId="0" applyFont="1" applyBorder="1" applyAlignment="1">
      <alignment horizontal="left" wrapText="1"/>
    </xf>
    <xf numFmtId="180" fontId="76" fillId="0" borderId="50" xfId="0" applyNumberFormat="1" applyFont="1" applyBorder="1" applyAlignment="1">
      <alignment horizontal="right" vertical="center"/>
    </xf>
    <xf numFmtId="180" fontId="76" fillId="0" borderId="22" xfId="0" applyNumberFormat="1" applyFont="1" applyBorder="1" applyAlignment="1">
      <alignment horizontal="right" vertical="center"/>
    </xf>
    <xf numFmtId="180" fontId="76" fillId="0" borderId="35" xfId="0" applyNumberFormat="1" applyFont="1" applyBorder="1" applyAlignment="1">
      <alignment horizontal="right" vertical="center"/>
    </xf>
    <xf numFmtId="180" fontId="76" fillId="0" borderId="0" xfId="0" applyNumberFormat="1" applyFont="1" applyBorder="1" applyAlignment="1">
      <alignment horizontal="right" vertical="center"/>
    </xf>
    <xf numFmtId="0" fontId="2" fillId="0" borderId="39" xfId="0" applyFont="1" applyBorder="1" applyAlignment="1">
      <alignment horizontal="left" vertical="center" wrapText="1"/>
    </xf>
    <xf numFmtId="0" fontId="2" fillId="0" borderId="21" xfId="0" applyFont="1" applyBorder="1" applyAlignment="1">
      <alignment horizontal="left" vertical="center" wrapText="1"/>
    </xf>
    <xf numFmtId="180" fontId="76" fillId="0" borderId="34" xfId="0" applyNumberFormat="1" applyFont="1" applyBorder="1" applyAlignment="1">
      <alignment horizontal="right" vertical="center"/>
    </xf>
    <xf numFmtId="180" fontId="76" fillId="0" borderId="26" xfId="0" applyNumberFormat="1" applyFont="1" applyBorder="1" applyAlignment="1">
      <alignment horizontal="right" vertical="center"/>
    </xf>
    <xf numFmtId="0" fontId="2" fillId="0" borderId="21" xfId="0" applyFont="1" applyBorder="1" applyAlignment="1">
      <alignment horizontal="left" wrapText="1"/>
    </xf>
    <xf numFmtId="0" fontId="2" fillId="0" borderId="49" xfId="0" applyFont="1" applyBorder="1" applyAlignment="1">
      <alignment horizontal="left" wrapText="1"/>
    </xf>
    <xf numFmtId="0" fontId="76" fillId="0" borderId="36" xfId="0" applyFont="1" applyBorder="1" applyAlignment="1">
      <alignment horizontal="left"/>
    </xf>
    <xf numFmtId="0" fontId="76" fillId="0" borderId="33" xfId="0" applyFont="1" applyBorder="1" applyAlignment="1">
      <alignment horizontal="left"/>
    </xf>
    <xf numFmtId="0" fontId="76" fillId="0" borderId="23" xfId="0" applyFont="1" applyBorder="1" applyAlignment="1">
      <alignment horizontal="left" wrapText="1"/>
    </xf>
    <xf numFmtId="0" fontId="76" fillId="0" borderId="25" xfId="0" applyFont="1" applyBorder="1" applyAlignment="1">
      <alignment horizontal="left" wrapText="1"/>
    </xf>
    <xf numFmtId="180" fontId="76" fillId="0" borderId="0" xfId="0" applyNumberFormat="1" applyFont="1" applyAlignment="1">
      <alignment horizontal="right" vertical="center"/>
    </xf>
    <xf numFmtId="0" fontId="76" fillId="0" borderId="51" xfId="0" applyFont="1" applyBorder="1" applyAlignment="1">
      <alignment horizontal="left" vertical="center" wrapText="1"/>
    </xf>
    <xf numFmtId="3" fontId="76" fillId="0" borderId="0" xfId="0" applyNumberFormat="1" applyFont="1" applyAlignment="1">
      <alignment horizontal="right" vertical="center"/>
    </xf>
    <xf numFmtId="0" fontId="76" fillId="0" borderId="52" xfId="0" applyFont="1" applyBorder="1" applyAlignment="1">
      <alignment horizontal="left" vertical="center" wrapText="1"/>
    </xf>
    <xf numFmtId="0" fontId="77" fillId="0" borderId="46" xfId="0" applyFont="1" applyBorder="1" applyAlignment="1">
      <alignment horizontal="center"/>
    </xf>
    <xf numFmtId="0" fontId="76" fillId="0" borderId="53" xfId="0" applyFont="1" applyBorder="1" applyAlignment="1">
      <alignment horizontal="left" wrapText="1"/>
    </xf>
    <xf numFmtId="0" fontId="76" fillId="0" borderId="54" xfId="0" applyFont="1" applyBorder="1" applyAlignment="1">
      <alignment horizontal="left" wrapText="1"/>
    </xf>
    <xf numFmtId="3" fontId="76" fillId="0" borderId="21" xfId="0" applyNumberFormat="1" applyFont="1" applyBorder="1" applyAlignment="1">
      <alignment horizontal="right" vertical="center"/>
    </xf>
    <xf numFmtId="0" fontId="76" fillId="0" borderId="55" xfId="0" applyFont="1" applyBorder="1" applyAlignment="1">
      <alignment horizontal="left" vertical="center" wrapText="1"/>
    </xf>
    <xf numFmtId="0" fontId="76" fillId="0" borderId="56" xfId="0" applyFont="1" applyBorder="1" applyAlignment="1">
      <alignment horizontal="center" wrapText="1"/>
    </xf>
    <xf numFmtId="0" fontId="76" fillId="0" borderId="57" xfId="0" applyFont="1" applyBorder="1" applyAlignment="1">
      <alignment horizontal="left" wrapText="1"/>
    </xf>
    <xf numFmtId="0" fontId="76" fillId="0" borderId="58" xfId="0" applyFont="1" applyBorder="1" applyAlignment="1">
      <alignment horizontal="left" wrapText="1"/>
    </xf>
    <xf numFmtId="180" fontId="2" fillId="0" borderId="0" xfId="0" applyNumberFormat="1" applyFont="1" applyAlignment="1">
      <alignment horizontal="right" vertical="center"/>
    </xf>
    <xf numFmtId="3" fontId="2" fillId="0" borderId="26" xfId="0" applyNumberFormat="1" applyFont="1" applyBorder="1" applyAlignment="1">
      <alignment horizontal="right" vertical="center"/>
    </xf>
    <xf numFmtId="3" fontId="2" fillId="0" borderId="0" xfId="0" applyNumberFormat="1" applyFont="1" applyBorder="1" applyAlignment="1">
      <alignment horizontal="right" vertical="center"/>
    </xf>
    <xf numFmtId="180" fontId="2" fillId="0" borderId="27" xfId="0" applyNumberFormat="1" applyFont="1" applyBorder="1" applyAlignment="1">
      <alignment horizontal="right" vertical="center"/>
    </xf>
    <xf numFmtId="180" fontId="2" fillId="0" borderId="26" xfId="0" applyNumberFormat="1" applyFont="1" applyBorder="1" applyAlignment="1">
      <alignment horizontal="right" vertical="center"/>
    </xf>
    <xf numFmtId="180" fontId="2" fillId="0" borderId="22" xfId="0" applyNumberFormat="1" applyFont="1" applyBorder="1" applyAlignment="1">
      <alignment horizontal="right" vertical="center"/>
    </xf>
    <xf numFmtId="0" fontId="2" fillId="0" borderId="51" xfId="0" applyFont="1" applyBorder="1" applyAlignment="1">
      <alignment horizontal="left" vertical="center" wrapText="1"/>
    </xf>
    <xf numFmtId="3" fontId="2" fillId="0" borderId="0" xfId="0" applyNumberFormat="1" applyFont="1" applyAlignment="1">
      <alignment horizontal="right" vertical="center"/>
    </xf>
    <xf numFmtId="180" fontId="2" fillId="0" borderId="38"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5" xfId="0" applyNumberFormat="1" applyFont="1" applyBorder="1" applyAlignment="1">
      <alignment horizontal="right" vertical="center"/>
    </xf>
    <xf numFmtId="180" fontId="2" fillId="0" borderId="0" xfId="0" applyNumberFormat="1" applyFont="1" applyBorder="1" applyAlignment="1">
      <alignment horizontal="right" vertical="center"/>
    </xf>
    <xf numFmtId="180" fontId="2" fillId="0" borderId="50" xfId="0" applyNumberFormat="1" applyFont="1" applyBorder="1" applyAlignment="1">
      <alignment horizontal="right" vertical="center"/>
    </xf>
    <xf numFmtId="3" fontId="2" fillId="0" borderId="35" xfId="0" applyNumberFormat="1" applyFont="1" applyBorder="1" applyAlignment="1">
      <alignment horizontal="right" vertical="center"/>
    </xf>
    <xf numFmtId="3" fontId="2" fillId="0" borderId="34" xfId="0" applyNumberFormat="1" applyFont="1" applyBorder="1" applyAlignment="1">
      <alignment horizontal="right" vertical="center"/>
    </xf>
    <xf numFmtId="0" fontId="2" fillId="0" borderId="52" xfId="0" applyFont="1" applyBorder="1" applyAlignment="1">
      <alignment horizontal="left" vertical="center" wrapText="1"/>
    </xf>
    <xf numFmtId="0" fontId="77" fillId="0" borderId="37" xfId="0" applyFont="1" applyBorder="1" applyAlignment="1">
      <alignment horizontal="center"/>
    </xf>
    <xf numFmtId="0" fontId="88" fillId="0" borderId="23" xfId="0" applyFont="1" applyBorder="1" applyAlignment="1">
      <alignment horizontal="left"/>
    </xf>
    <xf numFmtId="0" fontId="88" fillId="0" borderId="24" xfId="0" applyFont="1" applyBorder="1" applyAlignment="1">
      <alignment horizontal="left"/>
    </xf>
    <xf numFmtId="0" fontId="88" fillId="0" borderId="25" xfId="0" applyFont="1" applyBorder="1" applyAlignment="1">
      <alignment horizontal="left"/>
    </xf>
  </cellXfs>
  <cellStyles count="432">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2" xfId="303"/>
    <cellStyle name="Millares 2 2" xfId="304"/>
    <cellStyle name="Millares 2 3" xfId="305"/>
    <cellStyle name="Millares 2 4" xfId="306"/>
    <cellStyle name="Millares 2 5" xfId="307"/>
    <cellStyle name="Millares 2 5 2" xfId="308"/>
    <cellStyle name="Millares 2 5 2 2" xfId="309"/>
    <cellStyle name="Millares 3" xfId="310"/>
    <cellStyle name="Millares 3 2" xfId="311"/>
    <cellStyle name="Millares 3 2 2" xfId="312"/>
    <cellStyle name="Millares 4" xfId="313"/>
    <cellStyle name="Millares 4 2" xfId="314"/>
    <cellStyle name="Millares 4 2 2" xfId="315"/>
    <cellStyle name="Millares 5" xfId="316"/>
    <cellStyle name="Millares 5 2" xfId="317"/>
    <cellStyle name="Millares 5 2 2" xfId="318"/>
    <cellStyle name="Millares 6" xfId="319"/>
    <cellStyle name="Millares 6 2" xfId="320"/>
    <cellStyle name="Millares 6 2 2" xfId="321"/>
    <cellStyle name="Millares 7" xfId="322"/>
    <cellStyle name="Millares 7 2" xfId="323"/>
    <cellStyle name="Millares 8" xfId="324"/>
    <cellStyle name="Millares 8 2" xfId="325"/>
    <cellStyle name="Currency" xfId="326"/>
    <cellStyle name="Currency [0]" xfId="327"/>
    <cellStyle name="Neutral" xfId="328"/>
    <cellStyle name="Neutral 2 2" xfId="329"/>
    <cellStyle name="Neutral 2 2 2" xfId="330"/>
    <cellStyle name="Neutral 2 2 3" xfId="331"/>
    <cellStyle name="Neutral 2 3" xfId="332"/>
    <cellStyle name="Neutral 2 4" xfId="333"/>
    <cellStyle name="Neutral 3 2" xfId="334"/>
    <cellStyle name="Neutral 3 3" xfId="335"/>
    <cellStyle name="Neutral 4" xfId="336"/>
    <cellStyle name="Normal 10" xfId="337"/>
    <cellStyle name="Normal 2" xfId="338"/>
    <cellStyle name="Normal 2 2" xfId="339"/>
    <cellStyle name="Normal 2 2 2" xfId="340"/>
    <cellStyle name="Normal 2 2 2 2" xfId="341"/>
    <cellStyle name="Normal 2 2 2 2 2" xfId="342"/>
    <cellStyle name="Normal 2 3" xfId="343"/>
    <cellStyle name="Normal 2 4" xfId="344"/>
    <cellStyle name="Normal 2 4 2" xfId="345"/>
    <cellStyle name="Normal 3" xfId="346"/>
    <cellStyle name="Normal 3 2" xfId="347"/>
    <cellStyle name="Normal 3 3" xfId="348"/>
    <cellStyle name="Normal 3 4" xfId="349"/>
    <cellStyle name="Normal 3 5" xfId="350"/>
    <cellStyle name="Normal 4 2" xfId="351"/>
    <cellStyle name="Normal 4 2 2" xfId="352"/>
    <cellStyle name="Normal 4 3" xfId="353"/>
    <cellStyle name="Normal 5" xfId="354"/>
    <cellStyle name="Normal 5 2" xfId="355"/>
    <cellStyle name="Normal 5 2 2" xfId="356"/>
    <cellStyle name="Normal 5 2 2 2" xfId="357"/>
    <cellStyle name="Normal 9" xfId="358"/>
    <cellStyle name="Normal_indice" xfId="359"/>
    <cellStyle name="Notas" xfId="360"/>
    <cellStyle name="Notas 2 2" xfId="361"/>
    <cellStyle name="Notas 2 2 2" xfId="362"/>
    <cellStyle name="Notas 2 2 3" xfId="363"/>
    <cellStyle name="Notas 2 3" xfId="364"/>
    <cellStyle name="Notas 2 4" xfId="365"/>
    <cellStyle name="Notas 3 2" xfId="366"/>
    <cellStyle name="Notas 3 3" xfId="367"/>
    <cellStyle name="Notas 4" xfId="368"/>
    <cellStyle name="Percent" xfId="369"/>
    <cellStyle name="Porcentual 2" xfId="370"/>
    <cellStyle name="Porcentual 2 2" xfId="371"/>
    <cellStyle name="Porcentual 2 3" xfId="372"/>
    <cellStyle name="Porcentual 2 4" xfId="373"/>
    <cellStyle name="Porcentual 2 4 2" xfId="374"/>
    <cellStyle name="Salida" xfId="375"/>
    <cellStyle name="Salida 2 2" xfId="376"/>
    <cellStyle name="Salida 2 2 2" xfId="377"/>
    <cellStyle name="Salida 2 2 3" xfId="378"/>
    <cellStyle name="Salida 2 3" xfId="379"/>
    <cellStyle name="Salida 2 4" xfId="380"/>
    <cellStyle name="Salida 3 2" xfId="381"/>
    <cellStyle name="Salida 3 3" xfId="382"/>
    <cellStyle name="Salida 4" xfId="383"/>
    <cellStyle name="Texto de advertencia" xfId="384"/>
    <cellStyle name="Texto de advertencia 2 2" xfId="385"/>
    <cellStyle name="Texto de advertencia 2 2 2" xfId="386"/>
    <cellStyle name="Texto de advertencia 2 2 3" xfId="387"/>
    <cellStyle name="Texto de advertencia 2 3" xfId="388"/>
    <cellStyle name="Texto de advertencia 2 4" xfId="389"/>
    <cellStyle name="Texto de advertencia 3 2" xfId="390"/>
    <cellStyle name="Texto de advertencia 3 3" xfId="391"/>
    <cellStyle name="Texto de advertencia 4" xfId="392"/>
    <cellStyle name="Texto explicativo" xfId="393"/>
    <cellStyle name="Texto explicativo 2 2" xfId="394"/>
    <cellStyle name="Texto explicativo 2 2 2" xfId="395"/>
    <cellStyle name="Texto explicativo 2 2 3" xfId="396"/>
    <cellStyle name="Texto explicativo 2 3" xfId="397"/>
    <cellStyle name="Texto explicativo 2 4" xfId="398"/>
    <cellStyle name="Texto explicativo 3 2" xfId="399"/>
    <cellStyle name="Texto explicativo 3 3" xfId="400"/>
    <cellStyle name="Texto explicativo 4" xfId="401"/>
    <cellStyle name="Título" xfId="402"/>
    <cellStyle name="Título 1 2 2" xfId="403"/>
    <cellStyle name="Título 1 2 2 2" xfId="404"/>
    <cellStyle name="Título 1 2 2 3" xfId="405"/>
    <cellStyle name="Título 1 2 3" xfId="406"/>
    <cellStyle name="Título 1 2 4" xfId="407"/>
    <cellStyle name="Título 1 3 2" xfId="408"/>
    <cellStyle name="Título 1 3 3" xfId="409"/>
    <cellStyle name="Título 1 4" xfId="410"/>
    <cellStyle name="Título 2" xfId="411"/>
    <cellStyle name="Título 2 2 2" xfId="412"/>
    <cellStyle name="Título 2 2 2 2" xfId="413"/>
    <cellStyle name="Título 2 2 2 3" xfId="414"/>
    <cellStyle name="Título 2 2 3" xfId="415"/>
    <cellStyle name="Título 2 2 4" xfId="416"/>
    <cellStyle name="Título 2 3 2" xfId="417"/>
    <cellStyle name="Título 2 3 3" xfId="418"/>
    <cellStyle name="Título 2 4" xfId="419"/>
    <cellStyle name="Título 3" xfId="420"/>
    <cellStyle name="Título 3 2 2" xfId="421"/>
    <cellStyle name="Título 3 2 2 2" xfId="422"/>
    <cellStyle name="Título 3 2 2 3" xfId="423"/>
    <cellStyle name="Título 3 2 3" xfId="424"/>
    <cellStyle name="Título 3 2 4" xfId="425"/>
    <cellStyle name="Título 3 3 2" xfId="426"/>
    <cellStyle name="Título 3 3 3" xfId="427"/>
    <cellStyle name="Título 3 4" xfId="428"/>
    <cellStyle name="Título 4 2" xfId="429"/>
    <cellStyle name="Título 4 2 2" xfId="430"/>
    <cellStyle name="Título 4 2 3" xfId="431"/>
    <cellStyle name="Título 4 3" xfId="432"/>
    <cellStyle name="Título 4 4" xfId="433"/>
    <cellStyle name="Título 5 2" xfId="434"/>
    <cellStyle name="Título 5 3" xfId="435"/>
    <cellStyle name="Título 6" xfId="436"/>
    <cellStyle name="Total" xfId="437"/>
    <cellStyle name="Total 2 2" xfId="438"/>
    <cellStyle name="Total 2 2 2" xfId="439"/>
    <cellStyle name="Total 2 2 3" xfId="440"/>
    <cellStyle name="Total 2 3" xfId="441"/>
    <cellStyle name="Total 2 4" xfId="442"/>
    <cellStyle name="Total 3 2" xfId="443"/>
    <cellStyle name="Total 3 3" xfId="444"/>
    <cellStyle name="Total 4" xfId="4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725"/>
          <c:y val="0.26"/>
          <c:w val="0.409"/>
          <c:h val="0.64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0"/>
            <c:showBubbleSize val="0"/>
            <c:showCatName val="1"/>
            <c:showSerName val="0"/>
            <c:showLeaderLines val="1"/>
            <c:showPercent val="1"/>
          </c:dLbls>
          <c:cat>
            <c:strRef>
              <c:f>expo!$A$4:$A$8</c:f>
              <c:strCache/>
            </c:strRef>
          </c:cat>
          <c:val>
            <c:numRef>
              <c:f>expo!$H$4:$H$8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25"/>
          <c:y val="0.3445"/>
          <c:w val="0.95675"/>
          <c:h val="0.6125"/>
        </c:manualLayout>
      </c:layout>
      <c:barChart>
        <c:barDir val="bar"/>
        <c:grouping val="clustered"/>
        <c:varyColors val="0"/>
        <c:ser>
          <c:idx val="1"/>
          <c:order val="0"/>
          <c:tx>
            <c:strRef>
              <c:f>expo!$C$3</c:f>
              <c:strCache>
                <c:ptCount val="1"/>
                <c:pt idx="0">
                  <c:v>ene-oct 2010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expo!$C$4:$C$8</c:f>
              <c:numCache/>
            </c:numRef>
          </c:val>
        </c:ser>
        <c:ser>
          <c:idx val="2"/>
          <c:order val="1"/>
          <c:tx>
            <c:strRef>
              <c:f>expo!$D$3</c:f>
              <c:strCache>
                <c:ptCount val="1"/>
                <c:pt idx="0">
                  <c:v>ene-oct 2011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expo!$D$4:$D$8</c:f>
              <c:numCache/>
            </c:numRef>
          </c:val>
        </c:ser>
        <c:overlap val="-25"/>
        <c:axId val="407550"/>
        <c:axId val="3667951"/>
      </c:barChart>
      <c:catAx>
        <c:axId val="407550"/>
        <c:scaling>
          <c:orientation val="minMax"/>
        </c:scaling>
        <c:axPos val="l"/>
        <c:delete val="0"/>
        <c:numFmt formatCode="General" sourceLinked="1"/>
        <c:majorTickMark val="none"/>
        <c:minorTickMark val="none"/>
        <c:tickLblPos val="nextTo"/>
        <c:spPr>
          <a:ln w="3175">
            <a:solidFill>
              <a:srgbClr val="808080"/>
            </a:solidFill>
          </a:ln>
        </c:spPr>
        <c:crossAx val="3667951"/>
        <c:crosses val="autoZero"/>
        <c:auto val="1"/>
        <c:lblOffset val="100"/>
        <c:tickLblSkip val="1"/>
        <c:noMultiLvlLbl val="0"/>
      </c:catAx>
      <c:valAx>
        <c:axId val="3667951"/>
        <c:scaling>
          <c:orientation val="minMax"/>
        </c:scaling>
        <c:axPos val="b"/>
        <c:delete val="1"/>
        <c:majorTickMark val="out"/>
        <c:minorTickMark val="none"/>
        <c:tickLblPos val="nextTo"/>
        <c:crossAx val="407550"/>
        <c:crossesAt val="1"/>
        <c:crossBetween val="between"/>
        <c:dispUnits>
          <c:builtInUnit val="thousands"/>
          <c:dispUnitsLbl>
            <c:layout>
              <c:manualLayout>
                <c:xMode val="edge"/>
                <c:yMode val="edge"/>
                <c:x val="-0.32875"/>
                <c:y val="-0.113"/>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193"/>
          <c:y val="0.204"/>
          <c:w val="0.603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millones de US$ FOB)</a:t>
            </a:r>
          </a:p>
        </c:rich>
      </c:tx>
      <c:layout>
        <c:manualLayout>
          <c:xMode val="factor"/>
          <c:yMode val="factor"/>
          <c:x val="-0.0035"/>
          <c:y val="-0.008"/>
        </c:manualLayout>
      </c:layout>
      <c:spPr>
        <a:noFill/>
        <a:ln w="3175">
          <a:noFill/>
        </a:ln>
      </c:spPr>
    </c:title>
    <c:plotArea>
      <c:layout>
        <c:manualLayout>
          <c:xMode val="edge"/>
          <c:yMode val="edge"/>
          <c:x val="0.002"/>
          <c:y val="0.3445"/>
          <c:w val="0.957"/>
          <c:h val="0.6125"/>
        </c:manualLayout>
      </c:layout>
      <c:barChart>
        <c:barDir val="bar"/>
        <c:grouping val="clustered"/>
        <c:varyColors val="0"/>
        <c:ser>
          <c:idx val="1"/>
          <c:order val="0"/>
          <c:tx>
            <c:strRef>
              <c:f>expo!$G$3</c:f>
              <c:strCache>
                <c:ptCount val="1"/>
                <c:pt idx="0">
                  <c:v>ene-oct 2010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expo!$G$4:$G$8</c:f>
              <c:numCache/>
            </c:numRef>
          </c:val>
        </c:ser>
        <c:ser>
          <c:idx val="2"/>
          <c:order val="1"/>
          <c:tx>
            <c:strRef>
              <c:f>expo!$H$3</c:f>
              <c:strCache>
                <c:ptCount val="1"/>
                <c:pt idx="0">
                  <c:v>ene-oct 2011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expo!$A$4:$A$8</c:f>
              <c:strCache/>
            </c:strRef>
          </c:cat>
          <c:val>
            <c:numRef>
              <c:f>expo!$H$4:$H$8</c:f>
              <c:numCache/>
            </c:numRef>
          </c:val>
        </c:ser>
        <c:overlap val="-25"/>
        <c:axId val="33011560"/>
        <c:axId val="28668585"/>
      </c:barChart>
      <c:catAx>
        <c:axId val="33011560"/>
        <c:scaling>
          <c:orientation val="minMax"/>
        </c:scaling>
        <c:axPos val="l"/>
        <c:delete val="0"/>
        <c:numFmt formatCode="General" sourceLinked="1"/>
        <c:majorTickMark val="none"/>
        <c:minorTickMark val="none"/>
        <c:tickLblPos val="nextTo"/>
        <c:spPr>
          <a:ln w="3175">
            <a:solidFill>
              <a:srgbClr val="808080"/>
            </a:solidFill>
          </a:ln>
        </c:spPr>
        <c:crossAx val="28668585"/>
        <c:crosses val="autoZero"/>
        <c:auto val="1"/>
        <c:lblOffset val="100"/>
        <c:tickLblSkip val="1"/>
        <c:noMultiLvlLbl val="0"/>
      </c:catAx>
      <c:valAx>
        <c:axId val="28668585"/>
        <c:scaling>
          <c:orientation val="minMax"/>
        </c:scaling>
        <c:axPos val="b"/>
        <c:delete val="1"/>
        <c:majorTickMark val="out"/>
        <c:minorTickMark val="none"/>
        <c:tickLblPos val="nextTo"/>
        <c:crossAx val="33011560"/>
        <c:crossesAt val="1"/>
        <c:crossBetween val="between"/>
        <c:dispUnits>
          <c:builtInUnit val="million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196"/>
          <c:y val="0.204"/>
          <c:w val="0.6012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3"/>
          <c:y val="0.292"/>
          <c:w val="0.42325"/>
          <c:h val="0.646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impo!$A$4:$A$8</c:f>
              <c:strCache/>
            </c:strRef>
          </c:cat>
          <c:val>
            <c:numRef>
              <c:f>impo!$H$4:$H$8</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w="3175">
          <a:noFill/>
        </a:ln>
      </c:spPr>
    </c:title>
    <c:plotArea>
      <c:layout>
        <c:manualLayout>
          <c:xMode val="edge"/>
          <c:yMode val="edge"/>
          <c:x val="0.00225"/>
          <c:y val="0.3445"/>
          <c:w val="0.95675"/>
          <c:h val="0.6125"/>
        </c:manualLayout>
      </c:layout>
      <c:barChart>
        <c:barDir val="bar"/>
        <c:grouping val="clustered"/>
        <c:varyColors val="0"/>
        <c:ser>
          <c:idx val="1"/>
          <c:order val="0"/>
          <c:tx>
            <c:strRef>
              <c:f>impo!$D$3</c:f>
              <c:strCache>
                <c:ptCount val="1"/>
                <c:pt idx="0">
                  <c:v>ene-oct 2011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impo!$D$4:$D$8</c:f>
              <c:numCache/>
            </c:numRef>
          </c:val>
        </c:ser>
        <c:ser>
          <c:idx val="2"/>
          <c:order val="1"/>
          <c:tx>
            <c:strRef>
              <c:f>impo!$C$3</c:f>
              <c:strCache>
                <c:ptCount val="1"/>
                <c:pt idx="0">
                  <c:v>ene-oct 2010</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impo!$C$4:$C$8</c:f>
              <c:numCache/>
            </c:numRef>
          </c:val>
        </c:ser>
        <c:overlap val="-25"/>
        <c:axId val="56690674"/>
        <c:axId val="40454019"/>
      </c:barChart>
      <c:catAx>
        <c:axId val="56690674"/>
        <c:scaling>
          <c:orientation val="minMax"/>
        </c:scaling>
        <c:axPos val="l"/>
        <c:delete val="0"/>
        <c:numFmt formatCode="General" sourceLinked="1"/>
        <c:majorTickMark val="none"/>
        <c:minorTickMark val="none"/>
        <c:tickLblPos val="nextTo"/>
        <c:spPr>
          <a:ln w="3175">
            <a:solidFill>
              <a:srgbClr val="808080"/>
            </a:solidFill>
          </a:ln>
        </c:spPr>
        <c:crossAx val="40454019"/>
        <c:crosses val="autoZero"/>
        <c:auto val="1"/>
        <c:lblOffset val="100"/>
        <c:tickLblSkip val="1"/>
        <c:noMultiLvlLbl val="0"/>
      </c:catAx>
      <c:valAx>
        <c:axId val="40454019"/>
        <c:scaling>
          <c:orientation val="minMax"/>
        </c:scaling>
        <c:axPos val="b"/>
        <c:delete val="1"/>
        <c:majorTickMark val="out"/>
        <c:minorTickMark val="none"/>
        <c:tickLblPos val="nextTo"/>
        <c:crossAx val="56690674"/>
        <c:crossesAt val="1"/>
        <c:crossBetween val="between"/>
        <c:dispUnits>
          <c:builtInUnit val="thousands"/>
          <c:dispUnitsLbl>
            <c:layout>
              <c:manualLayout>
                <c:xMode val="edge"/>
                <c:yMode val="edge"/>
                <c:x val="-0.32875"/>
                <c:y val="-0.113"/>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193"/>
          <c:y val="0.204"/>
          <c:w val="0.603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millones de US$ FOB)</a:t>
            </a:r>
          </a:p>
        </c:rich>
      </c:tx>
      <c:layout>
        <c:manualLayout>
          <c:xMode val="factor"/>
          <c:yMode val="factor"/>
          <c:x val="-0.0035"/>
          <c:y val="-0.008"/>
        </c:manualLayout>
      </c:layout>
      <c:spPr>
        <a:noFill/>
        <a:ln w="3175">
          <a:noFill/>
        </a:ln>
      </c:spPr>
    </c:title>
    <c:plotArea>
      <c:layout>
        <c:manualLayout>
          <c:xMode val="edge"/>
          <c:yMode val="edge"/>
          <c:x val="0.002"/>
          <c:y val="0.3445"/>
          <c:w val="0.957"/>
          <c:h val="0.6125"/>
        </c:manualLayout>
      </c:layout>
      <c:barChart>
        <c:barDir val="bar"/>
        <c:grouping val="clustered"/>
        <c:varyColors val="0"/>
        <c:ser>
          <c:idx val="1"/>
          <c:order val="0"/>
          <c:tx>
            <c:strRef>
              <c:f>impo!$G$3</c:f>
              <c:strCache>
                <c:ptCount val="1"/>
                <c:pt idx="0">
                  <c:v>ene-oct 2010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impo!$G$4:$G$8</c:f>
              <c:numCache/>
            </c:numRef>
          </c:val>
        </c:ser>
        <c:ser>
          <c:idx val="2"/>
          <c:order val="1"/>
          <c:tx>
            <c:strRef>
              <c:f>impo!$H$3</c:f>
              <c:strCache>
                <c:ptCount val="1"/>
                <c:pt idx="0">
                  <c:v>ene-oct 2011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impo!$A$4:$A$8</c:f>
              <c:strCache/>
            </c:strRef>
          </c:cat>
          <c:val>
            <c:numRef>
              <c:f>impo!$H$4:$H$8</c:f>
              <c:numCache/>
            </c:numRef>
          </c:val>
        </c:ser>
        <c:overlap val="-25"/>
        <c:axId val="28541852"/>
        <c:axId val="55550077"/>
      </c:barChart>
      <c:catAx>
        <c:axId val="28541852"/>
        <c:scaling>
          <c:orientation val="minMax"/>
        </c:scaling>
        <c:axPos val="l"/>
        <c:delete val="0"/>
        <c:numFmt formatCode="General" sourceLinked="1"/>
        <c:majorTickMark val="none"/>
        <c:minorTickMark val="none"/>
        <c:tickLblPos val="nextTo"/>
        <c:spPr>
          <a:ln w="3175">
            <a:solidFill>
              <a:srgbClr val="808080"/>
            </a:solidFill>
          </a:ln>
        </c:spPr>
        <c:crossAx val="55550077"/>
        <c:crosses val="autoZero"/>
        <c:auto val="1"/>
        <c:lblOffset val="100"/>
        <c:tickLblSkip val="1"/>
        <c:noMultiLvlLbl val="0"/>
      </c:catAx>
      <c:valAx>
        <c:axId val="55550077"/>
        <c:scaling>
          <c:orientation val="minMax"/>
        </c:scaling>
        <c:axPos val="b"/>
        <c:delete val="1"/>
        <c:majorTickMark val="out"/>
        <c:minorTickMark val="none"/>
        <c:tickLblPos val="nextTo"/>
        <c:crossAx val="28541852"/>
        <c:crossesAt val="1"/>
        <c:crossBetween val="between"/>
        <c:dispUnits>
          <c:builtInUnit val="millions"/>
          <c:dispUnitsLbl>
            <c:layout>
              <c:manualLayout>
                <c:xMode val="edge"/>
                <c:yMode val="edge"/>
                <c:x val="-0.32875"/>
                <c:y val="-0.11325"/>
              </c:manualLayout>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t"/>
      <c:layout>
        <c:manualLayout>
          <c:xMode val="edge"/>
          <c:yMode val="edge"/>
          <c:x val="0.196"/>
          <c:y val="0.204"/>
          <c:w val="0.60125"/>
          <c:h val="0.07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entre enero y septiembre 2011</a:t>
            </a:r>
          </a:p>
        </c:rich>
      </c:tx>
      <c:layout>
        <c:manualLayout>
          <c:xMode val="factor"/>
          <c:yMode val="factor"/>
          <c:x val="0.01475"/>
          <c:y val="-0.0215"/>
        </c:manualLayout>
      </c:layout>
      <c:spPr>
        <a:noFill/>
        <a:ln w="3175">
          <a:noFill/>
        </a:ln>
      </c:spPr>
    </c:title>
    <c:plotArea>
      <c:layout>
        <c:manualLayout>
          <c:xMode val="edge"/>
          <c:yMode val="edge"/>
          <c:x val="0.3"/>
          <c:y val="0.25575"/>
          <c:w val="0.4235"/>
          <c:h val="0.6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'expo país'!$J$4:$J$15</c:f>
            </c:strRef>
          </c:cat>
          <c:val>
            <c:numRef>
              <c:f>'expo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exportaciones de frutas y hortalizas procesadas por país de destino, entre enero y septiembre 2011</a:t>
            </a:r>
          </a:p>
        </c:rich>
      </c:tx>
      <c:layout>
        <c:manualLayout>
          <c:xMode val="factor"/>
          <c:yMode val="factor"/>
          <c:x val="0.01475"/>
          <c:y val="-0.0215"/>
        </c:manualLayout>
      </c:layout>
      <c:spPr>
        <a:noFill/>
        <a:ln w="3175">
          <a:noFill/>
        </a:ln>
      </c:spPr>
    </c:title>
    <c:plotArea>
      <c:layout>
        <c:manualLayout>
          <c:xMode val="edge"/>
          <c:yMode val="edge"/>
          <c:x val="0.29775"/>
          <c:y val="0.25575"/>
          <c:w val="0.42225"/>
          <c:h val="0.6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9E413E"/>
              </a:solidFill>
              <a:ln w="3175">
                <a:noFill/>
              </a:ln>
            </c:spPr>
          </c:dPt>
          <c:dPt>
            <c:idx val="2"/>
            <c:spPr>
              <a:solidFill>
                <a:srgbClr val="7F9A48"/>
              </a:solidFill>
              <a:ln w="3175">
                <a:noFill/>
              </a:ln>
            </c:spPr>
          </c:dPt>
          <c:dPt>
            <c:idx val="3"/>
            <c:spPr>
              <a:solidFill>
                <a:srgbClr val="695185"/>
              </a:solidFill>
              <a:ln w="3175">
                <a:noFill/>
              </a:ln>
            </c:spPr>
          </c:dPt>
          <c:dPt>
            <c:idx val="4"/>
            <c:spPr>
              <a:solidFill>
                <a:srgbClr val="3C8DA3"/>
              </a:solidFill>
              <a:ln w="3175">
                <a:noFill/>
              </a:ln>
            </c:spPr>
          </c:dPt>
          <c:dPt>
            <c:idx val="5"/>
            <c:spPr>
              <a:solidFill>
                <a:srgbClr val="CC7B38"/>
              </a:solidFill>
              <a:ln w="3175">
                <a:noFill/>
              </a:ln>
            </c:spPr>
          </c:dPt>
          <c:dPt>
            <c:idx val="6"/>
            <c:spPr>
              <a:solidFill>
                <a:srgbClr val="4F81BD"/>
              </a:solidFill>
              <a:ln w="3175">
                <a:noFill/>
              </a:ln>
            </c:spPr>
          </c:dPt>
          <c:dPt>
            <c:idx val="7"/>
            <c:spPr>
              <a:solidFill>
                <a:srgbClr val="C0504D"/>
              </a:solidFill>
              <a:ln w="3175">
                <a:noFill/>
              </a:ln>
            </c:spPr>
          </c:dPt>
          <c:dPt>
            <c:idx val="8"/>
            <c:spPr>
              <a:solidFill>
                <a:srgbClr val="9BBB59"/>
              </a:solidFill>
              <a:ln w="3175">
                <a:noFill/>
              </a:ln>
            </c:spPr>
          </c:dPt>
          <c:dPt>
            <c:idx val="9"/>
            <c:spPr>
              <a:solidFill>
                <a:srgbClr val="8064A2"/>
              </a:solidFill>
              <a:ln w="3175">
                <a:noFill/>
              </a:ln>
            </c:spPr>
          </c:dPt>
          <c:dPt>
            <c:idx val="10"/>
            <c:spPr>
              <a:solidFill>
                <a:srgbClr val="4BACC6"/>
              </a:solidFill>
              <a:ln w="3175">
                <a:noFill/>
              </a:ln>
            </c:spPr>
          </c:dPt>
          <c:dPt>
            <c:idx val="11"/>
            <c:spPr>
              <a:solidFill>
                <a:srgbClr val="F79646"/>
              </a:solidFill>
              <a:ln w="3175">
                <a:noFill/>
              </a:ln>
            </c:spPr>
          </c:dP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'impo país'!$J$4:$J$15</c:f>
            </c:strRef>
          </c:cat>
          <c:val>
            <c:numRef>
              <c:f>'impo país'!$K$4:$K$15</c:f>
            </c:numRef>
          </c:val>
        </c:ser>
      </c:pieChart>
      <c:spPr>
        <a:noFill/>
        <a:ln>
          <a:noFill/>
        </a:ln>
      </c:spPr>
    </c:plotArea>
    <c:plotVisOnly val="0"/>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47625</xdr:rowOff>
    </xdr:from>
    <xdr:to>
      <xdr:col>13</xdr:col>
      <xdr:colOff>352425</xdr:colOff>
      <xdr:row>23</xdr:row>
      <xdr:rowOff>66675</xdr:rowOff>
    </xdr:to>
    <xdr:sp>
      <xdr:nvSpPr>
        <xdr:cNvPr id="1" name="1 CuadroTexto"/>
        <xdr:cNvSpPr txBox="1">
          <a:spLocks noChangeArrowheads="1"/>
        </xdr:cNvSpPr>
      </xdr:nvSpPr>
      <xdr:spPr>
        <a:xfrm>
          <a:off x="28575" y="2505075"/>
          <a:ext cx="10744200" cy="2114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Si bien los aceites de frutas y hortalizas son el grupo con menos exportaciones en el total de procesados, han mostrado un importante crecimiento en los últimos años, impulsado por el aceite de oliva.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el 2011 las ventas de aciete de oliva han crecido a una tasa mayor al 100%, sumando a octubre más de 20 millones de dólares.La UE es el principal destino, donde Italia y España son los principales compradores; le siguen los EE.UU, Brasil y Venezuela. Todos estos países han incrementado sus ventas en tasas importantes y la industria concentra sus actuales esfuerzos en la apertura de mercado y en la creación de una imgen país para este producto.
</a:t>
          </a:r>
          <a:r>
            <a:rPr lang="en-US" cap="none" sz="10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30</xdr:row>
      <xdr:rowOff>66675</xdr:rowOff>
    </xdr:from>
    <xdr:to>
      <xdr:col>13</xdr:col>
      <xdr:colOff>333375</xdr:colOff>
      <xdr:row>41</xdr:row>
      <xdr:rowOff>171450</xdr:rowOff>
    </xdr:to>
    <xdr:sp>
      <xdr:nvSpPr>
        <xdr:cNvPr id="1" name="1 CuadroTexto"/>
        <xdr:cNvSpPr txBox="1">
          <a:spLocks noChangeArrowheads="1"/>
        </xdr:cNvSpPr>
      </xdr:nvSpPr>
      <xdr:spPr>
        <a:xfrm>
          <a:off x="104775" y="5067300"/>
          <a:ext cx="10744200"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exportaciones de jugos han tenido buenos resultados durante el 2011, con precios por sobre los registrados el año 2010 y crecimiento en el volumen de la mayor parte de los productos.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jugos de uva son los principales en este grupo, y aunque los volúmenes vendidos han sido algo inferiores a los del año pasado, los precios más altos compensan este resultado. Corea y Japón son los principales destinos de este producto. Las ventas a los países de Latinoamérica son tambien importantes, y destacan México y Venezuela, con ventas crecientes en el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jugos de manzana también muestran un importante creciemiento en el 2011, tanto en volumen como en valor, con precios un 78,5% más altos que en al año anterior. Este crecimiento se debe principalmente a mayores compras de los EE.UU.,Canadá, Alemania y Reino Unido. Estos últimos dos países aumentaron en cerca de 2.000% sus compras, con precios superiores a los registrados en otros países.
</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27</xdr:row>
      <xdr:rowOff>76200</xdr:rowOff>
    </xdr:from>
    <xdr:to>
      <xdr:col>13</xdr:col>
      <xdr:colOff>371475</xdr:colOff>
      <xdr:row>41</xdr:row>
      <xdr:rowOff>9525</xdr:rowOff>
    </xdr:to>
    <xdr:sp>
      <xdr:nvSpPr>
        <xdr:cNvPr id="1" name="1 CuadroTexto"/>
        <xdr:cNvSpPr txBox="1">
          <a:spLocks noChangeArrowheads="1"/>
        </xdr:cNvSpPr>
      </xdr:nvSpPr>
      <xdr:spPr>
        <a:xfrm>
          <a:off x="133350" y="4610100"/>
          <a:ext cx="10753725" cy="26003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En el</a:t>
          </a:r>
          <a:r>
            <a:rPr lang="en-US" cap="none" sz="1000" b="0" i="0" u="none" baseline="0">
              <a:solidFill>
                <a:srgbClr val="000000"/>
              </a:solidFill>
              <a:latin typeface="Arial"/>
              <a:ea typeface="Arial"/>
              <a:cs typeface="Arial"/>
            </a:rPr>
            <a:t> período enero y octubre de este año, los congelados de las demás frutas (categoría que abarca productos como piña, guinda, papaya, melón, mango, maracuyá y sandia) superaron el valor de las ventas del maíz congelado, que el año pasado fue el principal producto importado. El grupo muestra un aumento importante de 56% en valor y 46% en volumen, al comparar el período entre enero y octubre de 2011 con el mismo del año anterior, mientras que el maíz dulce disminuye en valor y volumen.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 importante destacar el aumento en volumen (264%) y valor (315%) del grupo las demás hortalizas, a pesar del aumento de 14% del precio promedio. Este grupo incluye tipos de ají, cebolla picada, puerros, acelga, zanahoria, pimiento rojo y verde. Otros productos que crecen en forma importante, aunque en valores bastante menores, son la coliflor, setas y demás hongos.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el contrario, productos como los arándanos, mezclas de hortalizas y espinacas, muestran una disminución importante en valor. En el caso de los arándanos esto se debe al importante crecimiento de la producción nacional y las exportaciones, lo que genera mayor disponibilidad parael mercado interno. Situaciones similares se aprecian en las mezclas de hortalizas, espinacas y frutillas. El caso de las zarzamoras es interesante ya que a pesar del mayor precio, el volumen de  las importaciones ha aumento en 40%, y el de las exportaciones ha bajado en 12%, lo que puede deberse a un aumento de la demanda interna.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82</xdr:row>
      <xdr:rowOff>57150</xdr:rowOff>
    </xdr:from>
    <xdr:to>
      <xdr:col>13</xdr:col>
      <xdr:colOff>514350</xdr:colOff>
      <xdr:row>92</xdr:row>
      <xdr:rowOff>123825</xdr:rowOff>
    </xdr:to>
    <xdr:sp>
      <xdr:nvSpPr>
        <xdr:cNvPr id="1" name="1 CuadroTexto"/>
        <xdr:cNvSpPr txBox="1">
          <a:spLocks noChangeArrowheads="1"/>
        </xdr:cNvSpPr>
      </xdr:nvSpPr>
      <xdr:spPr>
        <a:xfrm>
          <a:off x="66675" y="16249650"/>
          <a:ext cx="10963275" cy="16859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Los productos más importantes en esta categoría son las papas prefritas congeladas, palmitos y papas fritas snack, los cuales no han presentando mayores variaciones en comparación al periodo enero- octubre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Espárragos, preparados y congelados, muestran un gran aumento en el precio, lo que explica el considerable aumento en valor (3000%) ya que los vólumenes importados no han disminuido mayormente. Otros productos que muestran un comportamiento similar son harina de papas, fécula de papa, los demás preparados de duraznos y mermelada de damasco,.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otro lado, los duraznos en mitades han aumentado un 841% en valor y 668% en volumen, a pesar de un aumento de 22% en su precio. Así mismo, los demás frutos de cáscara y semillas, también han aumentado tanto en valor (142%), volumen (87%) y precio (29%). Por el contrario, productos como puré de papas y pasta de tomate, han disminuido en valor (-34% y -48%), con lo que han perdido relevancia en el grupo de conservas.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37</xdr:row>
      <xdr:rowOff>57150</xdr:rowOff>
    </xdr:from>
    <xdr:to>
      <xdr:col>13</xdr:col>
      <xdr:colOff>466725</xdr:colOff>
      <xdr:row>49</xdr:row>
      <xdr:rowOff>104775</xdr:rowOff>
    </xdr:to>
    <xdr:sp>
      <xdr:nvSpPr>
        <xdr:cNvPr id="1" name="1 CuadroTexto"/>
        <xdr:cNvSpPr txBox="1">
          <a:spLocks noChangeArrowheads="1"/>
        </xdr:cNvSpPr>
      </xdr:nvSpPr>
      <xdr:spPr>
        <a:xfrm>
          <a:off x="57150" y="6210300"/>
          <a:ext cx="10925175" cy="2333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general, en este grupo  se observan disminuciones en los volúmenes importados y aumentos en el valor, explicado por los aumentos en los precios promedio.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productos más importantes según su valor CIF, son las mezclas de hortalizas, cocos y pimentón. Este último es el que presenta mayor crecimiento al compararlo con el año anterior, pues ha aumentado 248% en valor y 223% envolúmen, sin mayor variación en el precio. No así, los cocos, que han aumentado considerablemente en precio (109%) y disminuido en volumen (22%).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importaciones de ciruelas deshidratadas presentan una notable disminución en valor (70%) y precio (68%), manteniendo la cantidad.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este periodo del 2011 las importaciones de trufas y demás hongos, como también los demás frutos secos han mostrado mayor participación que el año anterior, al aumentar el valor en 376% y 301%,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38100</xdr:rowOff>
    </xdr:from>
    <xdr:to>
      <xdr:col>13</xdr:col>
      <xdr:colOff>466725</xdr:colOff>
      <xdr:row>24</xdr:row>
      <xdr:rowOff>152400</xdr:rowOff>
    </xdr:to>
    <xdr:sp>
      <xdr:nvSpPr>
        <xdr:cNvPr id="1" name="1 CuadroTexto"/>
        <xdr:cNvSpPr txBox="1">
          <a:spLocks noChangeArrowheads="1"/>
        </xdr:cNvSpPr>
      </xdr:nvSpPr>
      <xdr:spPr>
        <a:xfrm>
          <a:off x="28575" y="3438525"/>
          <a:ext cx="10953750"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Durante el año 2011, los aceites importados con mayor valor son los demás aceites vegetales, que incluye aceite de pepita de uva, aceite de caléndula y aceite de macadamia. Le siguen el aceite de oliva virgen y el aceite de palma.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Los aceites presentan, en general, una disminución en las importaciones, tanto en volumen y valor, y sólo los aceites de palma, de coco y de rosa mosqueta presentan aumento en valor , destacándose el crecimiento del último, ganado mayor relevancia en este grupo.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31</xdr:row>
      <xdr:rowOff>66675</xdr:rowOff>
    </xdr:from>
    <xdr:to>
      <xdr:col>13</xdr:col>
      <xdr:colOff>466725</xdr:colOff>
      <xdr:row>42</xdr:row>
      <xdr:rowOff>104775</xdr:rowOff>
    </xdr:to>
    <xdr:sp>
      <xdr:nvSpPr>
        <xdr:cNvPr id="1" name="1 CuadroTexto"/>
        <xdr:cNvSpPr txBox="1">
          <a:spLocks noChangeArrowheads="1"/>
        </xdr:cNvSpPr>
      </xdr:nvSpPr>
      <xdr:spPr>
        <a:xfrm>
          <a:off x="38100" y="5248275"/>
          <a:ext cx="11029950" cy="2133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Los jugos de naranja son los más importantes en éste grupo, según valor CIF. Las importaciones de estos productos se han mantenido a pesar de su alto incremento en el precio, y provienen principalmente de Brasil.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 acuerdo al volumen importado, los jugos de uva son los más importantes y no muestran mayor variación al comparar 2010 y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otro lado, los jugos de piña muestran un alto crecimiento, tanto en volumen como en valor. Son importados principalmente de Sudáfrica, Costa Rica,Tailandia y Brasil. Tailandia ha cuadruplicado sus importaciones a nuestro país durante este año, desplazando a Costa Rica y en los registros de Aduanas se observa una baja en el precio promedio del primero, lo que puede ser la causa de este cambio de origen de las compras.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Caso contrario es el de los jugos de manzana, donde los volumenes importados han disminuido significativamente durante este año. El principal origen de estas compras es México, aunque este año el producto de China ha ganado mayor relevencia, logrando comercializar volumenes similares a México, a pesar de ser el país que presenta el mayor precio promedio.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38100</xdr:rowOff>
    </xdr:from>
    <xdr:to>
      <xdr:col>4</xdr:col>
      <xdr:colOff>276225</xdr:colOff>
      <xdr:row>48</xdr:row>
      <xdr:rowOff>38100</xdr:rowOff>
    </xdr:to>
    <xdr:graphicFrame>
      <xdr:nvGraphicFramePr>
        <xdr:cNvPr id="1" name="2 Gráfico"/>
        <xdr:cNvGraphicFramePr/>
      </xdr:nvGraphicFramePr>
      <xdr:xfrm>
        <a:off x="0" y="5057775"/>
        <a:ext cx="3971925" cy="3238500"/>
      </xdr:xfrm>
      <a:graphic>
        <a:graphicData uri="http://schemas.openxmlformats.org/drawingml/2006/chart">
          <c:chart xmlns:c="http://schemas.openxmlformats.org/drawingml/2006/chart" r:id="rId1"/>
        </a:graphicData>
      </a:graphic>
    </xdr:graphicFrame>
    <xdr:clientData/>
  </xdr:twoCellAnchor>
  <xdr:twoCellAnchor>
    <xdr:from>
      <xdr:col>4</xdr:col>
      <xdr:colOff>304800</xdr:colOff>
      <xdr:row>31</xdr:row>
      <xdr:rowOff>38100</xdr:rowOff>
    </xdr:from>
    <xdr:to>
      <xdr:col>8</xdr:col>
      <xdr:colOff>733425</xdr:colOff>
      <xdr:row>48</xdr:row>
      <xdr:rowOff>38100</xdr:rowOff>
    </xdr:to>
    <xdr:sp>
      <xdr:nvSpPr>
        <xdr:cNvPr id="2" name="3 CuadroTexto"/>
        <xdr:cNvSpPr txBox="1">
          <a:spLocks noChangeArrowheads="1"/>
        </xdr:cNvSpPr>
      </xdr:nvSpPr>
      <xdr:spPr>
        <a:xfrm>
          <a:off x="4000500" y="5057775"/>
          <a:ext cx="3905250" cy="3238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ventas al exterior de frutas y hortalizas procesadas están bastante diversificadas. Los países de la UE sumados representan el 23%, seguidos por los EE.UU, con el 22%. Los países de Latinoamérica suman el 32% y si bien no corresponden a un mercado común, si es una región importante con potencial de crecimiento.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ventas de estos productos a los países del Asia y Europa oriental son bastante menores y, especialmente en Asia, tienen un potencial de crecimiento y es en donde se deben poner los principales esfuerzos para incrementar las exportaciones. 
</a:t>
          </a:r>
          <a:r>
            <a:rPr lang="en-US" cap="none" sz="1000" b="0" i="0" u="none" baseline="0">
              <a:solidFill>
                <a:srgbClr val="000000"/>
              </a:solidFill>
              <a:latin typeface="Arial"/>
              <a:ea typeface="Arial"/>
              <a:cs typeface="Arial"/>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31</xdr:row>
      <xdr:rowOff>47625</xdr:rowOff>
    </xdr:from>
    <xdr:to>
      <xdr:col>8</xdr:col>
      <xdr:colOff>752475</xdr:colOff>
      <xdr:row>48</xdr:row>
      <xdr:rowOff>57150</xdr:rowOff>
    </xdr:to>
    <xdr:sp>
      <xdr:nvSpPr>
        <xdr:cNvPr id="1" name="1 CuadroTexto"/>
        <xdr:cNvSpPr txBox="1">
          <a:spLocks noChangeArrowheads="1"/>
        </xdr:cNvSpPr>
      </xdr:nvSpPr>
      <xdr:spPr>
        <a:xfrm>
          <a:off x="4000500" y="5067300"/>
          <a:ext cx="3924300" cy="3248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 lo que va del año 2011, los principales proveedores de frutas y hortalizas procesadas para Chile son Argentina (19%), Estados Unidos (11%) y Bélgica (10%). El principal producto importado desde estos países son las papas prefritas congeladas.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bien las importaciones han crecido en la mayor parte de los países, destaca el aumento del Perú como proveedor de estos productos (principalmente frutas congeladas, aceitunas, pimiento seco y espárragos congelados y en conserva).
</a:t>
          </a:r>
        </a:p>
      </xdr:txBody>
    </xdr:sp>
    <xdr:clientData/>
  </xdr:twoCellAnchor>
  <xdr:twoCellAnchor>
    <xdr:from>
      <xdr:col>0</xdr:col>
      <xdr:colOff>0</xdr:colOff>
      <xdr:row>31</xdr:row>
      <xdr:rowOff>57150</xdr:rowOff>
    </xdr:from>
    <xdr:to>
      <xdr:col>4</xdr:col>
      <xdr:colOff>285750</xdr:colOff>
      <xdr:row>48</xdr:row>
      <xdr:rowOff>57150</xdr:rowOff>
    </xdr:to>
    <xdr:graphicFrame>
      <xdr:nvGraphicFramePr>
        <xdr:cNvPr id="2" name="2 Gráfico"/>
        <xdr:cNvGraphicFramePr/>
      </xdr:nvGraphicFramePr>
      <xdr:xfrm>
        <a:off x="0" y="5076825"/>
        <a:ext cx="3981450" cy="3238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0.401</cdr:x>
      <cdr:y>-0.01</cdr:y>
    </cdr:from>
    <cdr:to>
      <cdr:x>0.98425</cdr:x>
      <cdr:y>0.197</cdr:y>
    </cdr:to>
    <cdr:sp>
      <cdr:nvSpPr>
        <cdr:cNvPr id="1" name="1 CuadroTexto"/>
        <cdr:cNvSpPr txBox="1">
          <a:spLocks noChangeArrowheads="1"/>
        </cdr:cNvSpPr>
      </cdr:nvSpPr>
      <cdr:spPr>
        <a:xfrm>
          <a:off x="1543050" y="-19049"/>
          <a:ext cx="2247900" cy="533400"/>
        </a:xfrm>
        <a:prstGeom prst="rect">
          <a:avLst/>
        </a:prstGeom>
        <a:noFill/>
        <a:ln w="9525" cmpd="sng">
          <a:noFill/>
        </a:ln>
      </cdr:spPr>
      <cdr:txBody>
        <a:bodyPr vertOverflow="clip" wrap="square"/>
        <a:p>
          <a:pPr algn="ctr">
            <a:defRPr/>
          </a:pPr>
          <a:r>
            <a:rPr lang="en-US" cap="none" sz="800" b="1" i="0" u="none" baseline="0">
              <a:solidFill>
                <a:srgbClr val="000000"/>
              </a:solidFill>
            </a:rPr>
            <a:t>Gráfico 3. Distribución de las exportaciones chilenas de frutas y hortalizas procesadas por tipo, enero a octubre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10</xdr:row>
      <xdr:rowOff>66675</xdr:rowOff>
    </xdr:from>
    <xdr:to>
      <xdr:col>8</xdr:col>
      <xdr:colOff>638175</xdr:colOff>
      <xdr:row>23</xdr:row>
      <xdr:rowOff>190500</xdr:rowOff>
    </xdr:to>
    <xdr:graphicFrame>
      <xdr:nvGraphicFramePr>
        <xdr:cNvPr id="1" name="1 Gráfico"/>
        <xdr:cNvGraphicFramePr/>
      </xdr:nvGraphicFramePr>
      <xdr:xfrm>
        <a:off x="4248150" y="1885950"/>
        <a:ext cx="3848100" cy="2590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3 Gráfico"/>
        <xdr:cNvGraphicFramePr/>
      </xdr:nvGraphicFramePr>
      <xdr:xfrm>
        <a:off x="0" y="1885950"/>
        <a:ext cx="2847975" cy="2590800"/>
      </xdr:xfrm>
      <a:graphic>
        <a:graphicData uri="http://schemas.openxmlformats.org/drawingml/2006/chart">
          <c:chart xmlns:c="http://schemas.openxmlformats.org/drawingml/2006/chart" r:id="rId2"/>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3" name="4 Gráfico"/>
        <xdr:cNvGraphicFramePr/>
      </xdr:nvGraphicFramePr>
      <xdr:xfrm>
        <a:off x="2838450" y="1885950"/>
        <a:ext cx="2857500" cy="259080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24</xdr:row>
      <xdr:rowOff>85725</xdr:rowOff>
    </xdr:from>
    <xdr:to>
      <xdr:col>8</xdr:col>
      <xdr:colOff>581025</xdr:colOff>
      <xdr:row>35</xdr:row>
      <xdr:rowOff>114300</xdr:rowOff>
    </xdr:to>
    <xdr:sp>
      <xdr:nvSpPr>
        <xdr:cNvPr id="4" name="5 CuadroTexto"/>
        <xdr:cNvSpPr txBox="1">
          <a:spLocks noChangeArrowheads="1"/>
        </xdr:cNvSpPr>
      </xdr:nvSpPr>
      <xdr:spPr>
        <a:xfrm>
          <a:off x="38100" y="4562475"/>
          <a:ext cx="8001000" cy="212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El</a:t>
          </a:r>
          <a:r>
            <a:rPr lang="en-US" cap="none" sz="1000" b="0" i="0" u="none" baseline="0">
              <a:solidFill>
                <a:srgbClr val="000000"/>
              </a:solidFill>
              <a:latin typeface="Arial"/>
              <a:ea typeface="Arial"/>
              <a:cs typeface="Arial"/>
            </a:rPr>
            <a:t> valor de l</a:t>
          </a:r>
          <a:r>
            <a:rPr lang="en-US" cap="none" sz="1000" b="0" i="0" u="none" baseline="0">
              <a:solidFill>
                <a:srgbClr val="000000"/>
              </a:solidFill>
              <a:latin typeface="Arial"/>
              <a:ea typeface="Arial"/>
              <a:cs typeface="Arial"/>
            </a:rPr>
            <a:t>as</a:t>
          </a:r>
          <a:r>
            <a:rPr lang="en-US" cap="none" sz="1000" b="0" i="0" u="none" baseline="0">
              <a:solidFill>
                <a:srgbClr val="000000"/>
              </a:solidFill>
              <a:latin typeface="Arial"/>
              <a:ea typeface="Arial"/>
              <a:cs typeface="Arial"/>
            </a:rPr>
            <a:t> exportaciones de frutas y hortalizas procesadas creció un 30% entre enero y ocubre de este año. Este crecimiento se observa en todos los subsectores, y los que más crecen son los jugos y aceites. También se observa un crecimiento en los volúmenes exportados, salvo en deshidratados, que disminuyen levemente.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exportaciones de procesados en el período se distribuyen en proporciones similares en congelados, conservas y deshidratados, algo menor en jugos y los aceites representan la menor parte en este grupo. Este último sector muestra una dinámica interesante y tiene un potencial de crecimiento que lo puede llevar a ocupar un espacio mayor en el mediano plazo.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Como se observa en los gráficos y datos, el crecimiento es mayor en el valor que en el volumen. Esto se debe a los mayores precios que han tenido muchos productos en los mercados internacionales y a la recuperación de la demanda internacional, la cual se vió deprimida durante el año 2009 y parte del 2010. De estaforma, se proyecta un valor total de exportaciones de US$1.500 millones para el año 2011.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0.378</cdr:x>
      <cdr:y>-0.0005</cdr:y>
    </cdr:from>
    <cdr:to>
      <cdr:x>0.9825</cdr:x>
      <cdr:y>0.27525</cdr:y>
    </cdr:to>
    <cdr:sp>
      <cdr:nvSpPr>
        <cdr:cNvPr id="1" name="1 CuadroTexto"/>
        <cdr:cNvSpPr txBox="1">
          <a:spLocks noChangeArrowheads="1"/>
        </cdr:cNvSpPr>
      </cdr:nvSpPr>
      <cdr:spPr>
        <a:xfrm>
          <a:off x="1400175" y="0"/>
          <a:ext cx="2247900" cy="714375"/>
        </a:xfrm>
        <a:prstGeom prst="rect">
          <a:avLst/>
        </a:prstGeom>
        <a:noFill/>
        <a:ln w="9525" cmpd="sng">
          <a:noFill/>
        </a:ln>
      </cdr:spPr>
      <cdr:txBody>
        <a:bodyPr vertOverflow="clip" wrap="square"/>
        <a:p>
          <a:pPr algn="ctr">
            <a:defRPr/>
          </a:pPr>
          <a:r>
            <a:rPr lang="en-US" cap="none" sz="800" b="1" i="0" u="none" baseline="0">
              <a:solidFill>
                <a:srgbClr val="000000"/>
              </a:solidFill>
            </a:rPr>
            <a:t>Gráfico 6. Distribución de las importaciones chilenas de frutas y hortalizas procesadas por tipo, enero a octubre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10</xdr:row>
      <xdr:rowOff>66675</xdr:rowOff>
    </xdr:from>
    <xdr:to>
      <xdr:col>8</xdr:col>
      <xdr:colOff>628650</xdr:colOff>
      <xdr:row>23</xdr:row>
      <xdr:rowOff>190500</xdr:rowOff>
    </xdr:to>
    <xdr:graphicFrame>
      <xdr:nvGraphicFramePr>
        <xdr:cNvPr id="1" name="8 Gráfico"/>
        <xdr:cNvGraphicFramePr/>
      </xdr:nvGraphicFramePr>
      <xdr:xfrm>
        <a:off x="4362450" y="1885950"/>
        <a:ext cx="3724275" cy="2581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xdr:row>
      <xdr:rowOff>66675</xdr:rowOff>
    </xdr:from>
    <xdr:to>
      <xdr:col>2</xdr:col>
      <xdr:colOff>942975</xdr:colOff>
      <xdr:row>23</xdr:row>
      <xdr:rowOff>190500</xdr:rowOff>
    </xdr:to>
    <xdr:graphicFrame>
      <xdr:nvGraphicFramePr>
        <xdr:cNvPr id="2" name="9 Gráfico"/>
        <xdr:cNvGraphicFramePr/>
      </xdr:nvGraphicFramePr>
      <xdr:xfrm>
        <a:off x="0" y="1885950"/>
        <a:ext cx="2847975" cy="2581275"/>
      </xdr:xfrm>
      <a:graphic>
        <a:graphicData uri="http://schemas.openxmlformats.org/drawingml/2006/chart">
          <c:chart xmlns:c="http://schemas.openxmlformats.org/drawingml/2006/chart" r:id="rId2"/>
        </a:graphicData>
      </a:graphic>
    </xdr:graphicFrame>
    <xdr:clientData/>
  </xdr:twoCellAnchor>
  <xdr:twoCellAnchor>
    <xdr:from>
      <xdr:col>2</xdr:col>
      <xdr:colOff>933450</xdr:colOff>
      <xdr:row>10</xdr:row>
      <xdr:rowOff>66675</xdr:rowOff>
    </xdr:from>
    <xdr:to>
      <xdr:col>6</xdr:col>
      <xdr:colOff>200025</xdr:colOff>
      <xdr:row>23</xdr:row>
      <xdr:rowOff>190500</xdr:rowOff>
    </xdr:to>
    <xdr:graphicFrame>
      <xdr:nvGraphicFramePr>
        <xdr:cNvPr id="3" name="10 Gráfico"/>
        <xdr:cNvGraphicFramePr/>
      </xdr:nvGraphicFramePr>
      <xdr:xfrm>
        <a:off x="2838450" y="1885950"/>
        <a:ext cx="2857500" cy="25812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24</xdr:row>
      <xdr:rowOff>66675</xdr:rowOff>
    </xdr:from>
    <xdr:to>
      <xdr:col>8</xdr:col>
      <xdr:colOff>590550</xdr:colOff>
      <xdr:row>35</xdr:row>
      <xdr:rowOff>0</xdr:rowOff>
    </xdr:to>
    <xdr:sp>
      <xdr:nvSpPr>
        <xdr:cNvPr id="4" name="5 CuadroTexto"/>
        <xdr:cNvSpPr txBox="1">
          <a:spLocks noChangeArrowheads="1"/>
        </xdr:cNvSpPr>
      </xdr:nvSpPr>
      <xdr:spPr>
        <a:xfrm>
          <a:off x="47625" y="4533900"/>
          <a:ext cx="8001000" cy="2028825"/>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000" b="0" i="0" u="none" baseline="0">
              <a:solidFill>
                <a:srgbClr val="000000"/>
              </a:solidFill>
              <a:latin typeface="Arial"/>
              <a:ea typeface="Arial"/>
              <a:cs typeface="Arial"/>
            </a:rPr>
            <a:t>Las</a:t>
          </a:r>
          <a:r>
            <a:rPr lang="en-US" cap="none" sz="1000" b="0" i="0" u="none" baseline="0">
              <a:solidFill>
                <a:srgbClr val="000000"/>
              </a:solidFill>
              <a:latin typeface="Arial"/>
              <a:ea typeface="Arial"/>
              <a:cs typeface="Arial"/>
            </a:rPr>
            <a:t> importaciones de frutas y hortalizas procesadas son muy inferiores a las exportaciones, resultando una balanza  positiva para el país de 991,6 millones de dólares el año 2010 y de 1.055,2 entre enero y octubre de 2011.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lo que va del </a:t>
          </a:r>
          <a:r>
            <a:rPr lang="en-US" cap="none" sz="1000" b="0" i="0" u="none" baseline="0">
              <a:solidFill>
                <a:srgbClr val="000000"/>
              </a:solidFill>
              <a:latin typeface="Arial"/>
              <a:ea typeface="Arial"/>
              <a:cs typeface="Arial"/>
            </a:rPr>
            <a:t> presente año tanto el volumen como valor de las importaciones han aumentado en comparación al mismo periodo del año anterior.  Esto está relacionado con un aumento general de los precios de estos productos en el mercado internacional.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Todos los grupos muestran un aumento en el valor de las importaciones, salvo los aceites, que presentan disminuciones en valor y volumen, lo que está relacionado con el aumento de la producción nacional, que abastece en mayor medida al mercado interno y aumenta sus exportaciones en forma importante.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conservas son el grupo más relevante en las importaciones de frutas y hortalizas procesadas, representando un 62% del valor total, mientras que los aceites, el menor, con 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30</xdr:row>
      <xdr:rowOff>9525</xdr:rowOff>
    </xdr:from>
    <xdr:to>
      <xdr:col>13</xdr:col>
      <xdr:colOff>361950</xdr:colOff>
      <xdr:row>42</xdr:row>
      <xdr:rowOff>85725</xdr:rowOff>
    </xdr:to>
    <xdr:sp>
      <xdr:nvSpPr>
        <xdr:cNvPr id="1" name="1 CuadroTexto"/>
        <xdr:cNvSpPr txBox="1">
          <a:spLocks noChangeArrowheads="1"/>
        </xdr:cNvSpPr>
      </xdr:nvSpPr>
      <xdr:spPr>
        <a:xfrm>
          <a:off x="38100" y="5095875"/>
          <a:ext cx="10744200" cy="2362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El panorama general de los productos congelados es el de precios más altos que el año pasado e incrementos en las exportaciones.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frambuesa congelada es el principal producto en este grupo y en el total de frutas y hortalizas preparadas. Sin embargo, durante el 2011 los precios internacionales han estado bajos, y en la estadística de comercio exterior el promedio ha sido un 9,3% inferior al año pasado. Esta disminución ha sido compensada parcialmente por el </a:t>
          </a:r>
          <a:r>
            <a:rPr lang="en-US" cap="none" sz="1100" b="0" i="0" u="none" baseline="0">
              <a:solidFill>
                <a:srgbClr val="000000"/>
              </a:solidFill>
              <a:latin typeface="Calibri"/>
              <a:ea typeface="Calibri"/>
              <a:cs typeface="Calibri"/>
            </a:rPr>
            <a:t>mayor </a:t>
          </a:r>
          <a:r>
            <a:rPr lang="en-US" cap="none" sz="1000" b="0" i="0" u="none" baseline="0">
              <a:solidFill>
                <a:srgbClr val="000000"/>
              </a:solidFill>
              <a:latin typeface="Arial"/>
              <a:ea typeface="Arial"/>
              <a:cs typeface="Arial"/>
            </a:rPr>
            <a:t>volumen de las ventas.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Destaca el crecimiento de las ventas de arándanos congelados, que se elevan sobre los 85 millones de dólares. Cabe notar que los precios promedio han sido un 45,2% más altos que en la temporada anterior, lo que está en coherencia con las expectativas de un mercado con alta demanda.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También las moras y zarzamoras congeldas muestran un importante incremento en los precios promedio y en el valor de las ventas.</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73</xdr:row>
      <xdr:rowOff>76200</xdr:rowOff>
    </xdr:from>
    <xdr:to>
      <xdr:col>13</xdr:col>
      <xdr:colOff>333375</xdr:colOff>
      <xdr:row>85</xdr:row>
      <xdr:rowOff>152400</xdr:rowOff>
    </xdr:to>
    <xdr:sp>
      <xdr:nvSpPr>
        <xdr:cNvPr id="1" name="1 CuadroTexto"/>
        <xdr:cNvSpPr txBox="1">
          <a:spLocks noChangeArrowheads="1"/>
        </xdr:cNvSpPr>
      </xdr:nvSpPr>
      <xdr:spPr>
        <a:xfrm>
          <a:off x="104775" y="13706475"/>
          <a:ext cx="10744200" cy="2362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Si bien el saldo de las exportaciones de conservas es positivo, con crecimiento tanto en el volumen como en el valor de las ventas, hay diferencias en la situación de los productos en particular.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Así, las ventas de pasta de tomates, el principal producto de este grupo, han disminuido durante el 2011 y ha </a:t>
          </a:r>
          <a:r>
            <a:rPr lang="en-US" cap="none" sz="1000" b="0" i="0" u="none" baseline="0">
              <a:solidFill>
                <a:srgbClr val="000000"/>
              </a:solidFill>
              <a:latin typeface="Arial"/>
              <a:ea typeface="Arial"/>
              <a:cs typeface="Arial"/>
            </a:rPr>
            <a:t>registrado bajas importantes en las ventas a los dos principales mercados, Venezuela y Brasil.</a:t>
          </a:r>
          <a:r>
            <a:rPr lang="en-US" cap="none" sz="1000" b="0" i="0" u="none" baseline="0">
              <a:solidFill>
                <a:srgbClr val="000000"/>
              </a:solidFill>
              <a:latin typeface="Arial"/>
              <a:ea typeface="Arial"/>
              <a:cs typeface="Arial"/>
            </a:rPr>
            <a:t> En</a:t>
          </a:r>
          <a:r>
            <a:rPr lang="en-US" cap="none" sz="1000" b="0" i="0" u="none" baseline="0">
              <a:solidFill>
                <a:srgbClr val="000000"/>
              </a:solidFill>
              <a:latin typeface="Arial"/>
              <a:ea typeface="Arial"/>
              <a:cs typeface="Arial"/>
            </a:rPr>
            <a:t> ambos casos el producto chileno ha debido competir con la alta oferta y bajos precios de la producción de China y de los EE.UU., escenario que ha complicado a la industria local en la última década. Es posible que las exportaciones disminuyan también para el próximo</a:t>
          </a:r>
          <a:r>
            <a:rPr lang="en-US" cap="none" sz="1000" b="0" i="0" u="none" baseline="0">
              <a:solidFill>
                <a:srgbClr val="000000"/>
              </a:solidFill>
              <a:latin typeface="Arial"/>
              <a:ea typeface="Arial"/>
              <a:cs typeface="Arial"/>
            </a:rPr>
            <a:t> año, puesto que el estudio de intenciones de siembra para la temporada 2011/2012, que realizó INE  en octubre pasado, señala que la superficie cultivada bajará de 6.325 a 5.300 hectáreas, esto es, un 16% menos.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otra parte, las exportaciones de pulpas y mermeladas de frutas crecieron un 55,6%, con precios promedio más altos que los registrados el año pasado. También se registró una mayor venta de duraznos en mitades y pulpa de duraznos.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Destaca también la disminución de las alcachofas en conserva, producto que ha tenido que enfrentar la competencia de la producción del Perú.</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39</xdr:row>
      <xdr:rowOff>85725</xdr:rowOff>
    </xdr:from>
    <xdr:to>
      <xdr:col>13</xdr:col>
      <xdr:colOff>333375</xdr:colOff>
      <xdr:row>50</xdr:row>
      <xdr:rowOff>114300</xdr:rowOff>
    </xdr:to>
    <xdr:sp>
      <xdr:nvSpPr>
        <xdr:cNvPr id="1" name="1 CuadroTexto"/>
        <xdr:cNvSpPr txBox="1">
          <a:spLocks noChangeArrowheads="1"/>
        </xdr:cNvSpPr>
      </xdr:nvSpPr>
      <xdr:spPr>
        <a:xfrm>
          <a:off x="104775" y="6724650"/>
          <a:ext cx="10744200" cy="212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Las ciruelas secas son el principal producto</a:t>
          </a:r>
          <a:r>
            <a:rPr lang="en-US" cap="none" sz="1000" b="0" i="0" u="none" baseline="0">
              <a:solidFill>
                <a:srgbClr val="000000"/>
              </a:solidFill>
              <a:latin typeface="Arial"/>
              <a:ea typeface="Arial"/>
              <a:cs typeface="Arial"/>
            </a:rPr>
            <a:t> exportado en este grupo y Chile es el segundo exportador mundial después de los EE.UU. </a:t>
          </a:r>
          <a:r>
            <a:rPr lang="en-US" cap="none" sz="1000" b="0" i="0" u="none" baseline="0">
              <a:solidFill>
                <a:srgbClr val="000000"/>
              </a:solidFill>
              <a:latin typeface="Arial"/>
              <a:ea typeface="Arial"/>
              <a:cs typeface="Arial"/>
            </a:rPr>
            <a:t>Durante este año , se observa que los precios promedio se mantienen relativamente estables, lo que sumado a la disminución en el volumen exportado, comienza a evidenciar el escenario de alta oferta y demanda estable que se avecina en el corto plazo. Las estimaciones indican que la producción nacional es de 60 mil toneladas y puede llegar a 100 mil en el año 2015. Esto debe motivar a las empresas a buscar nuevos mercados y a promocionar el consumo del producto, de manera que se pueda absorber el incremento de la producción. Y lo</a:t>
          </a:r>
          <a:r>
            <a:rPr lang="en-US" cap="none" sz="1000" b="0" i="0" u="none" baseline="0">
              <a:solidFill>
                <a:srgbClr val="000000"/>
              </a:solidFill>
              <a:latin typeface="Arial"/>
              <a:ea typeface="Arial"/>
              <a:cs typeface="Arial"/>
            </a:rPr>
            <a:t> más cauto para los agricultores es no realizar plantaciones en el  mediano plazo.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pasas han tenido un buen año, con mayores ventas y buenos</a:t>
          </a:r>
          <a:r>
            <a:rPr lang="en-US" cap="none" sz="1000" b="0" i="0" u="none" baseline="0">
              <a:solidFill>
                <a:srgbClr val="000000"/>
              </a:solidFill>
              <a:latin typeface="Arial"/>
              <a:ea typeface="Arial"/>
              <a:cs typeface="Arial"/>
            </a:rPr>
            <a:t> precios. Cabe señalar que, si bien las condiciones del mercado son favorables, los compradores están aumentando sus exigencias en calidad,  y disminuyen las tolerancias a los defectos en el producto.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Chile se ha convertio en el principal exportador de manzanas deshidratadas y, si bien el volumen exportado durante el 2011 ha disminuído, los precios han sido favorables.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A13" sqref="A13:G13"/>
    </sheetView>
  </sheetViews>
  <sheetFormatPr defaultColWidth="11.421875" defaultRowHeight="15"/>
  <sheetData>
    <row r="1" ht="15">
      <c r="A1" t="s">
        <v>408</v>
      </c>
    </row>
    <row r="13" spans="1:10" ht="24.75">
      <c r="A13" s="130" t="s">
        <v>415</v>
      </c>
      <c r="B13" s="130"/>
      <c r="C13" s="130"/>
      <c r="D13" s="130"/>
      <c r="E13" s="130"/>
      <c r="F13" s="130"/>
      <c r="G13" s="130"/>
      <c r="H13" s="94"/>
      <c r="I13" s="94"/>
      <c r="J13" s="94"/>
    </row>
    <row r="14" spans="5:7" ht="15">
      <c r="E14" s="46"/>
      <c r="F14" s="46"/>
      <c r="G14" s="46"/>
    </row>
    <row r="15" spans="1:10" ht="15.75">
      <c r="A15" s="131" t="s">
        <v>456</v>
      </c>
      <c r="B15" s="132"/>
      <c r="C15" s="132"/>
      <c r="D15" s="132"/>
      <c r="E15" s="132"/>
      <c r="F15" s="132"/>
      <c r="G15" s="132"/>
      <c r="H15" s="93"/>
      <c r="I15" s="93"/>
      <c r="J15" s="93"/>
    </row>
  </sheetData>
  <sheetProtection/>
  <mergeCells count="2">
    <mergeCell ref="A13:G13"/>
    <mergeCell ref="A15:G15"/>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N1"/>
    </sheetView>
  </sheetViews>
  <sheetFormatPr defaultColWidth="11.421875" defaultRowHeight="15"/>
  <cols>
    <col min="1" max="1" width="43.8515625" style="44" customWidth="1"/>
    <col min="2" max="2" width="9.8515625" style="1" customWidth="1"/>
    <col min="3" max="5" width="11.00390625" style="1" customWidth="1"/>
    <col min="6" max="6" width="7.8515625" style="1" customWidth="1"/>
    <col min="7" max="9" width="11.00390625" style="1" customWidth="1"/>
    <col min="10" max="10" width="7.8515625" style="1" customWidth="1"/>
    <col min="11" max="13" width="7.421875" style="1" customWidth="1"/>
    <col min="14" max="14" width="7.8515625" style="1" customWidth="1"/>
    <col min="15" max="16384" width="11.421875" style="1" customWidth="1"/>
  </cols>
  <sheetData>
    <row r="1" spans="1:14" ht="12.75">
      <c r="A1" s="137" t="s">
        <v>429</v>
      </c>
      <c r="B1" s="138"/>
      <c r="C1" s="138"/>
      <c r="D1" s="138"/>
      <c r="E1" s="138"/>
      <c r="F1" s="138"/>
      <c r="G1" s="138"/>
      <c r="H1" s="138"/>
      <c r="I1" s="138"/>
      <c r="J1" s="138"/>
      <c r="K1" s="138"/>
      <c r="L1" s="138"/>
      <c r="M1" s="138"/>
      <c r="N1" s="139"/>
    </row>
    <row r="2" spans="1:14" ht="12.75">
      <c r="A2" s="148" t="s">
        <v>2</v>
      </c>
      <c r="B2" s="150" t="s">
        <v>262</v>
      </c>
      <c r="C2" s="179" t="s">
        <v>248</v>
      </c>
      <c r="D2" s="141"/>
      <c r="E2" s="141"/>
      <c r="F2" s="141"/>
      <c r="G2" s="141" t="s">
        <v>253</v>
      </c>
      <c r="H2" s="141"/>
      <c r="I2" s="141"/>
      <c r="J2" s="141"/>
      <c r="K2" s="141" t="s">
        <v>254</v>
      </c>
      <c r="L2" s="141"/>
      <c r="M2" s="141"/>
      <c r="N2" s="141"/>
    </row>
    <row r="3" spans="1:14" ht="25.5">
      <c r="A3" s="149"/>
      <c r="B3" s="151"/>
      <c r="C3" s="11">
        <v>2010</v>
      </c>
      <c r="D3" s="11" t="s">
        <v>243</v>
      </c>
      <c r="E3" s="11" t="s">
        <v>244</v>
      </c>
      <c r="F3" s="11" t="s">
        <v>240</v>
      </c>
      <c r="G3" s="10">
        <v>2010</v>
      </c>
      <c r="H3" s="11" t="s">
        <v>243</v>
      </c>
      <c r="I3" s="11" t="s">
        <v>244</v>
      </c>
      <c r="J3" s="11" t="s">
        <v>240</v>
      </c>
      <c r="K3" s="10">
        <v>2010</v>
      </c>
      <c r="L3" s="11" t="s">
        <v>243</v>
      </c>
      <c r="M3" s="11" t="s">
        <v>244</v>
      </c>
      <c r="N3" s="12" t="s">
        <v>240</v>
      </c>
    </row>
    <row r="4" spans="1:14" ht="12" customHeight="1">
      <c r="A4" s="178" t="s">
        <v>446</v>
      </c>
      <c r="B4" s="31" t="s">
        <v>148</v>
      </c>
      <c r="C4" s="156">
        <v>36919553</v>
      </c>
      <c r="D4" s="154">
        <v>28844412</v>
      </c>
      <c r="E4" s="154">
        <v>24616046</v>
      </c>
      <c r="F4" s="152">
        <v>-14.659220649046334</v>
      </c>
      <c r="G4" s="156">
        <v>71484102</v>
      </c>
      <c r="H4" s="154">
        <v>53971379</v>
      </c>
      <c r="I4" s="154">
        <v>58670915</v>
      </c>
      <c r="J4" s="152">
        <v>8.707459559260112</v>
      </c>
      <c r="K4" s="167">
        <v>1.9362125538193813</v>
      </c>
      <c r="L4" s="163">
        <v>1.8711207910911827</v>
      </c>
      <c r="M4" s="163">
        <v>2.3834418817709393</v>
      </c>
      <c r="N4" s="152">
        <v>27.38043920622495</v>
      </c>
    </row>
    <row r="5" spans="1:14" ht="12" customHeight="1">
      <c r="A5" s="176"/>
      <c r="B5" s="31" t="s">
        <v>160</v>
      </c>
      <c r="C5" s="157"/>
      <c r="D5" s="155"/>
      <c r="E5" s="155"/>
      <c r="F5" s="153"/>
      <c r="G5" s="157"/>
      <c r="H5" s="155"/>
      <c r="I5" s="155"/>
      <c r="J5" s="153"/>
      <c r="K5" s="168"/>
      <c r="L5" s="164"/>
      <c r="M5" s="164"/>
      <c r="N5" s="153"/>
    </row>
    <row r="6" spans="1:14" ht="12" customHeight="1">
      <c r="A6" s="176"/>
      <c r="B6" s="31" t="s">
        <v>163</v>
      </c>
      <c r="C6" s="157"/>
      <c r="D6" s="155"/>
      <c r="E6" s="155"/>
      <c r="F6" s="153"/>
      <c r="G6" s="157"/>
      <c r="H6" s="155"/>
      <c r="I6" s="155"/>
      <c r="J6" s="153"/>
      <c r="K6" s="168"/>
      <c r="L6" s="164"/>
      <c r="M6" s="164"/>
      <c r="N6" s="153"/>
    </row>
    <row r="7" spans="1:14" ht="12" customHeight="1">
      <c r="A7" s="176"/>
      <c r="B7" s="31" t="s">
        <v>50</v>
      </c>
      <c r="C7" s="157"/>
      <c r="D7" s="155"/>
      <c r="E7" s="155"/>
      <c r="F7" s="153"/>
      <c r="G7" s="157"/>
      <c r="H7" s="155"/>
      <c r="I7" s="155"/>
      <c r="J7" s="153"/>
      <c r="K7" s="168"/>
      <c r="L7" s="164"/>
      <c r="M7" s="164"/>
      <c r="N7" s="153"/>
    </row>
    <row r="8" spans="1:14" ht="15" customHeight="1">
      <c r="A8" s="176" t="s">
        <v>445</v>
      </c>
      <c r="B8" s="31" t="s">
        <v>29</v>
      </c>
      <c r="C8" s="157">
        <v>37732320</v>
      </c>
      <c r="D8" s="155">
        <v>29979250</v>
      </c>
      <c r="E8" s="155">
        <v>51458788</v>
      </c>
      <c r="F8" s="153">
        <v>71.6480165447768</v>
      </c>
      <c r="G8" s="157">
        <v>39846531</v>
      </c>
      <c r="H8" s="155">
        <v>30678507</v>
      </c>
      <c r="I8" s="155">
        <v>93986859</v>
      </c>
      <c r="J8" s="153">
        <v>206.36060288070732</v>
      </c>
      <c r="K8" s="168">
        <v>1.0560318315968908</v>
      </c>
      <c r="L8" s="164">
        <v>1.023324699583879</v>
      </c>
      <c r="M8" s="164">
        <v>1.8264491382890713</v>
      </c>
      <c r="N8" s="153">
        <v>78.48187765151881</v>
      </c>
    </row>
    <row r="9" spans="1:14" ht="12.75">
      <c r="A9" s="176"/>
      <c r="B9" s="31" t="s">
        <v>30</v>
      </c>
      <c r="C9" s="157"/>
      <c r="D9" s="155"/>
      <c r="E9" s="155"/>
      <c r="F9" s="153"/>
      <c r="G9" s="157"/>
      <c r="H9" s="155"/>
      <c r="I9" s="155"/>
      <c r="J9" s="153"/>
      <c r="K9" s="168"/>
      <c r="L9" s="164"/>
      <c r="M9" s="164"/>
      <c r="N9" s="153"/>
    </row>
    <row r="10" spans="1:14" ht="12" customHeight="1">
      <c r="A10" s="176"/>
      <c r="B10" s="31" t="s">
        <v>178</v>
      </c>
      <c r="C10" s="157"/>
      <c r="D10" s="155"/>
      <c r="E10" s="155"/>
      <c r="F10" s="153"/>
      <c r="G10" s="157"/>
      <c r="H10" s="155"/>
      <c r="I10" s="155"/>
      <c r="J10" s="153"/>
      <c r="K10" s="168"/>
      <c r="L10" s="164"/>
      <c r="M10" s="164"/>
      <c r="N10" s="153"/>
    </row>
    <row r="11" spans="1:14" ht="12.75">
      <c r="A11" s="42" t="s">
        <v>263</v>
      </c>
      <c r="B11" s="31" t="s">
        <v>49</v>
      </c>
      <c r="C11" s="8">
        <v>3529955</v>
      </c>
      <c r="D11" s="50">
        <v>2945124</v>
      </c>
      <c r="E11" s="50">
        <v>4300826</v>
      </c>
      <c r="F11" s="6">
        <v>46.03208557602328</v>
      </c>
      <c r="G11" s="13">
        <v>19716917</v>
      </c>
      <c r="H11" s="8">
        <v>16096394</v>
      </c>
      <c r="I11" s="8">
        <v>25072678</v>
      </c>
      <c r="J11" s="14">
        <v>55.76580692545174</v>
      </c>
      <c r="K11" s="6">
        <v>5.585600099717985</v>
      </c>
      <c r="L11" s="6">
        <v>5.4654384671069876</v>
      </c>
      <c r="M11" s="6">
        <v>5.829735497320748</v>
      </c>
      <c r="N11" s="7">
        <v>6.665467599831798</v>
      </c>
    </row>
    <row r="12" spans="1:14" ht="12.75">
      <c r="A12" s="42" t="s">
        <v>264</v>
      </c>
      <c r="B12" s="31" t="s">
        <v>26</v>
      </c>
      <c r="C12" s="8">
        <v>6843427</v>
      </c>
      <c r="D12" s="50">
        <v>5381177</v>
      </c>
      <c r="E12" s="50">
        <v>5553796</v>
      </c>
      <c r="F12" s="6">
        <v>3.2078298112104386</v>
      </c>
      <c r="G12" s="13">
        <v>10698930</v>
      </c>
      <c r="H12" s="8">
        <v>8399737</v>
      </c>
      <c r="I12" s="8">
        <v>9442946</v>
      </c>
      <c r="J12" s="14">
        <v>12.419543611901185</v>
      </c>
      <c r="K12" s="6">
        <v>1.5633877587939493</v>
      </c>
      <c r="L12" s="6">
        <v>1.5609479115814253</v>
      </c>
      <c r="M12" s="6">
        <v>1.7002687891308936</v>
      </c>
      <c r="N12" s="7">
        <v>8.925402091625202</v>
      </c>
    </row>
    <row r="13" spans="1:14" ht="12.75">
      <c r="A13" s="42" t="s">
        <v>265</v>
      </c>
      <c r="B13" s="31" t="s">
        <v>27</v>
      </c>
      <c r="C13" s="8">
        <v>814431</v>
      </c>
      <c r="D13" s="50">
        <v>663790</v>
      </c>
      <c r="E13" s="50">
        <v>1079325</v>
      </c>
      <c r="F13" s="6">
        <v>62.60037059913526</v>
      </c>
      <c r="G13" s="13">
        <v>9153682</v>
      </c>
      <c r="H13" s="8">
        <v>7507006</v>
      </c>
      <c r="I13" s="8">
        <v>11736407</v>
      </c>
      <c r="J13" s="14">
        <v>56.33938483597856</v>
      </c>
      <c r="K13" s="6">
        <v>11.239358521470818</v>
      </c>
      <c r="L13" s="6">
        <v>11.309308666897664</v>
      </c>
      <c r="M13" s="6">
        <v>10.873839668311213</v>
      </c>
      <c r="N13" s="7">
        <v>-3.8505359736185185</v>
      </c>
    </row>
    <row r="14" spans="1:14" ht="12.75">
      <c r="A14" s="42" t="s">
        <v>266</v>
      </c>
      <c r="B14" s="31" t="s">
        <v>91</v>
      </c>
      <c r="C14" s="8">
        <v>751227</v>
      </c>
      <c r="D14" s="50">
        <v>695477</v>
      </c>
      <c r="E14" s="50">
        <v>573694</v>
      </c>
      <c r="F14" s="6">
        <v>-17.510715667088917</v>
      </c>
      <c r="G14" s="13">
        <v>1424097</v>
      </c>
      <c r="H14" s="8">
        <v>1302620</v>
      </c>
      <c r="I14" s="8">
        <v>1335429</v>
      </c>
      <c r="J14" s="14">
        <v>2.5186930954537834</v>
      </c>
      <c r="K14" s="6">
        <v>1.8956946435631308</v>
      </c>
      <c r="L14" s="6">
        <v>1.8729878917634948</v>
      </c>
      <c r="M14" s="6">
        <v>2.3277722967296155</v>
      </c>
      <c r="N14" s="7">
        <v>24.28122503973704</v>
      </c>
    </row>
    <row r="15" spans="1:14" ht="12.75">
      <c r="A15" s="42" t="s">
        <v>267</v>
      </c>
      <c r="B15" s="31" t="s">
        <v>145</v>
      </c>
      <c r="C15" s="8">
        <v>296598</v>
      </c>
      <c r="D15" s="50">
        <v>258038</v>
      </c>
      <c r="E15" s="50">
        <v>86585</v>
      </c>
      <c r="F15" s="6">
        <v>-66.44486470984894</v>
      </c>
      <c r="G15" s="13">
        <v>1278253</v>
      </c>
      <c r="H15" s="8">
        <v>1065915</v>
      </c>
      <c r="I15" s="8">
        <v>658949</v>
      </c>
      <c r="J15" s="14">
        <v>-38.17996744580947</v>
      </c>
      <c r="K15" s="6">
        <v>4.3097155071848094</v>
      </c>
      <c r="L15" s="6">
        <v>4.130845069330873</v>
      </c>
      <c r="M15" s="6">
        <v>7.61042905815095</v>
      </c>
      <c r="N15" s="7">
        <v>84.23419253009432</v>
      </c>
    </row>
    <row r="16" spans="1:14" ht="12.75">
      <c r="A16" s="42" t="s">
        <v>268</v>
      </c>
      <c r="B16" s="31" t="s">
        <v>28</v>
      </c>
      <c r="C16" s="8">
        <v>752012</v>
      </c>
      <c r="D16" s="50">
        <v>702846</v>
      </c>
      <c r="E16" s="50">
        <v>80069</v>
      </c>
      <c r="F16" s="6">
        <v>-88.6078884990453</v>
      </c>
      <c r="G16" s="13">
        <v>1168937</v>
      </c>
      <c r="H16" s="8">
        <v>1082945</v>
      </c>
      <c r="I16" s="8">
        <v>168903</v>
      </c>
      <c r="J16" s="14">
        <v>-84.40336305167853</v>
      </c>
      <c r="K16" s="6">
        <v>1.5544126955420925</v>
      </c>
      <c r="L16" s="6">
        <v>1.5407998338185036</v>
      </c>
      <c r="M16" s="6">
        <v>2.1094680837777418</v>
      </c>
      <c r="N16" s="7">
        <v>36.907341075571765</v>
      </c>
    </row>
    <row r="17" spans="1:14" ht="12.75">
      <c r="A17" s="42" t="s">
        <v>269</v>
      </c>
      <c r="B17" s="31" t="s">
        <v>31</v>
      </c>
      <c r="C17" s="8">
        <v>847991</v>
      </c>
      <c r="D17" s="50">
        <v>801971</v>
      </c>
      <c r="E17" s="50">
        <v>420717</v>
      </c>
      <c r="F17" s="6">
        <v>-47.53962425075221</v>
      </c>
      <c r="G17" s="13">
        <v>1052363</v>
      </c>
      <c r="H17" s="8">
        <v>987862</v>
      </c>
      <c r="I17" s="8">
        <v>830084</v>
      </c>
      <c r="J17" s="14">
        <v>-15.97166405834013</v>
      </c>
      <c r="K17" s="6">
        <v>1.2410072748413603</v>
      </c>
      <c r="L17" s="6">
        <v>1.2317926708072986</v>
      </c>
      <c r="M17" s="6">
        <v>1.9730222453573305</v>
      </c>
      <c r="N17" s="7">
        <v>60.17486482236016</v>
      </c>
    </row>
    <row r="18" spans="1:14" ht="12.75">
      <c r="A18" s="42" t="s">
        <v>270</v>
      </c>
      <c r="B18" s="31" t="s">
        <v>179</v>
      </c>
      <c r="C18" s="8">
        <v>154061</v>
      </c>
      <c r="D18" s="50">
        <v>136695</v>
      </c>
      <c r="E18" s="50">
        <v>318258</v>
      </c>
      <c r="F18" s="6">
        <v>132.82343904312518</v>
      </c>
      <c r="G18" s="13">
        <v>920742</v>
      </c>
      <c r="H18" s="8">
        <v>797815</v>
      </c>
      <c r="I18" s="8">
        <v>1713719</v>
      </c>
      <c r="J18" s="14">
        <v>114.80155173818494</v>
      </c>
      <c r="K18" s="6">
        <v>5.976476850078865</v>
      </c>
      <c r="L18" s="6">
        <v>5.83646073375032</v>
      </c>
      <c r="M18" s="6">
        <v>5.3846847526220865</v>
      </c>
      <c r="N18" s="7">
        <v>-7.740581179888051</v>
      </c>
    </row>
    <row r="19" spans="1:14" ht="12.75">
      <c r="A19" s="42" t="s">
        <v>449</v>
      </c>
      <c r="B19" s="31" t="s">
        <v>169</v>
      </c>
      <c r="C19" s="8">
        <v>54126</v>
      </c>
      <c r="D19" s="50">
        <v>44326</v>
      </c>
      <c r="E19" s="50">
        <v>43470</v>
      </c>
      <c r="F19" s="6">
        <v>-1.931146505436987</v>
      </c>
      <c r="G19" s="13">
        <v>100504</v>
      </c>
      <c r="H19" s="8">
        <v>95408</v>
      </c>
      <c r="I19" s="8">
        <v>140248</v>
      </c>
      <c r="J19" s="14">
        <v>46.998155290960916</v>
      </c>
      <c r="K19" s="6">
        <v>1.8568525292835236</v>
      </c>
      <c r="L19" s="6">
        <v>2.152416189144069</v>
      </c>
      <c r="M19" s="6">
        <v>3.226317000230044</v>
      </c>
      <c r="N19" s="7">
        <v>49.89280495576569</v>
      </c>
    </row>
    <row r="20" spans="1:14" ht="12.75">
      <c r="A20" s="42" t="s">
        <v>271</v>
      </c>
      <c r="B20" s="31" t="s">
        <v>134</v>
      </c>
      <c r="C20" s="8">
        <v>42785</v>
      </c>
      <c r="D20" s="50">
        <v>38739</v>
      </c>
      <c r="E20" s="50">
        <v>2640</v>
      </c>
      <c r="F20" s="6">
        <v>-93.1851622396035</v>
      </c>
      <c r="G20" s="13">
        <v>79336</v>
      </c>
      <c r="H20" s="8">
        <v>67533</v>
      </c>
      <c r="I20" s="8">
        <v>2519</v>
      </c>
      <c r="J20" s="14">
        <v>-96.2699717175307</v>
      </c>
      <c r="K20" s="6">
        <v>1.8542947294612597</v>
      </c>
      <c r="L20" s="6">
        <v>1.7432819639123365</v>
      </c>
      <c r="M20" s="6">
        <v>0.9541666666666667</v>
      </c>
      <c r="N20" s="7">
        <v>-45.266073623265655</v>
      </c>
    </row>
    <row r="21" spans="1:14" ht="12.75">
      <c r="A21" s="176" t="s">
        <v>450</v>
      </c>
      <c r="B21" s="31" t="s">
        <v>101</v>
      </c>
      <c r="C21" s="157">
        <v>40031</v>
      </c>
      <c r="D21" s="177">
        <v>36651</v>
      </c>
      <c r="E21" s="177">
        <v>17297</v>
      </c>
      <c r="F21" s="153">
        <v>-52.80619901230526</v>
      </c>
      <c r="G21" s="157">
        <v>73107</v>
      </c>
      <c r="H21" s="177">
        <v>65266</v>
      </c>
      <c r="I21" s="177">
        <v>42216</v>
      </c>
      <c r="J21" s="153">
        <v>-35.31701038825729</v>
      </c>
      <c r="K21" s="168">
        <v>1.8262596487722016</v>
      </c>
      <c r="L21" s="175">
        <v>1.7807426809636844</v>
      </c>
      <c r="M21" s="175">
        <v>2.440654448748338</v>
      </c>
      <c r="N21" s="153">
        <v>37.05823277215601</v>
      </c>
    </row>
    <row r="22" spans="1:14" ht="12.75">
      <c r="A22" s="176"/>
      <c r="B22" s="31" t="s">
        <v>180</v>
      </c>
      <c r="C22" s="157"/>
      <c r="D22" s="177"/>
      <c r="E22" s="177"/>
      <c r="F22" s="153"/>
      <c r="G22" s="157"/>
      <c r="H22" s="177"/>
      <c r="I22" s="177"/>
      <c r="J22" s="153"/>
      <c r="K22" s="168"/>
      <c r="L22" s="175"/>
      <c r="M22" s="175"/>
      <c r="N22" s="153"/>
    </row>
    <row r="23" spans="1:14" ht="12.75">
      <c r="A23" s="42" t="s">
        <v>272</v>
      </c>
      <c r="B23" s="31" t="s">
        <v>92</v>
      </c>
      <c r="C23" s="8">
        <v>7529</v>
      </c>
      <c r="D23" s="50">
        <v>7416</v>
      </c>
      <c r="E23" s="50">
        <v>34</v>
      </c>
      <c r="F23" s="6">
        <v>-99.54153182308522</v>
      </c>
      <c r="G23" s="13">
        <v>33345</v>
      </c>
      <c r="H23" s="24">
        <v>33109</v>
      </c>
      <c r="I23" s="24">
        <v>1084</v>
      </c>
      <c r="J23" s="22">
        <v>-96.7259657494941</v>
      </c>
      <c r="K23" s="25">
        <v>4.42887501660247</v>
      </c>
      <c r="L23" s="25">
        <v>4.464536138079827</v>
      </c>
      <c r="M23" s="25">
        <v>31.88235294117647</v>
      </c>
      <c r="N23" s="26">
        <v>614.1246471103468</v>
      </c>
    </row>
    <row r="24" spans="1:14" ht="12.75">
      <c r="A24" s="42" t="s">
        <v>273</v>
      </c>
      <c r="B24" s="31" t="s">
        <v>192</v>
      </c>
      <c r="C24" s="8">
        <v>12190</v>
      </c>
      <c r="D24" s="50">
        <v>12190</v>
      </c>
      <c r="E24" s="50">
        <v>11660</v>
      </c>
      <c r="F24" s="6">
        <v>-4.347826086956519</v>
      </c>
      <c r="G24" s="13">
        <v>27219</v>
      </c>
      <c r="H24" s="24">
        <v>27219</v>
      </c>
      <c r="I24" s="24">
        <v>27720</v>
      </c>
      <c r="J24" s="22">
        <v>1.840626033285564</v>
      </c>
      <c r="K24" s="25">
        <v>2.232895816242822</v>
      </c>
      <c r="L24" s="25">
        <v>2.232895816242822</v>
      </c>
      <c r="M24" s="25">
        <v>2.3773584905660377</v>
      </c>
      <c r="N24" s="26">
        <v>6.469745398434923</v>
      </c>
    </row>
    <row r="25" spans="1:14" ht="12.75">
      <c r="A25" s="176" t="s">
        <v>448</v>
      </c>
      <c r="B25" s="31" t="s">
        <v>122</v>
      </c>
      <c r="C25" s="157">
        <v>16130</v>
      </c>
      <c r="D25" s="177">
        <v>16110</v>
      </c>
      <c r="E25" s="177">
        <v>3312</v>
      </c>
      <c r="F25" s="153">
        <v>-79.44134078212291</v>
      </c>
      <c r="G25" s="157">
        <v>26429</v>
      </c>
      <c r="H25" s="177">
        <v>24850</v>
      </c>
      <c r="I25" s="177">
        <v>6137</v>
      </c>
      <c r="J25" s="153">
        <v>-75.30382293762575</v>
      </c>
      <c r="K25" s="168">
        <v>1.6384996900185989</v>
      </c>
      <c r="L25" s="175">
        <v>1.54252017380509</v>
      </c>
      <c r="M25" s="175">
        <v>1.8529589371980677</v>
      </c>
      <c r="N25" s="153">
        <v>20.12542647187474</v>
      </c>
    </row>
    <row r="26" spans="1:14" ht="12.75">
      <c r="A26" s="176"/>
      <c r="B26" s="31" t="s">
        <v>196</v>
      </c>
      <c r="C26" s="157"/>
      <c r="D26" s="177"/>
      <c r="E26" s="177"/>
      <c r="F26" s="153"/>
      <c r="G26" s="157"/>
      <c r="H26" s="177"/>
      <c r="I26" s="177"/>
      <c r="J26" s="153"/>
      <c r="K26" s="168"/>
      <c r="L26" s="175"/>
      <c r="M26" s="175"/>
      <c r="N26" s="153"/>
    </row>
    <row r="27" spans="1:14" ht="12.75">
      <c r="A27" s="176" t="s">
        <v>447</v>
      </c>
      <c r="B27" s="31" t="s">
        <v>168</v>
      </c>
      <c r="C27" s="157">
        <v>28803</v>
      </c>
      <c r="D27" s="177">
        <v>27276</v>
      </c>
      <c r="E27" s="177">
        <v>106101</v>
      </c>
      <c r="F27" s="153">
        <v>288.9903211614606</v>
      </c>
      <c r="G27" s="157">
        <v>20492</v>
      </c>
      <c r="H27" s="177">
        <v>19334</v>
      </c>
      <c r="I27" s="177">
        <v>91941</v>
      </c>
      <c r="J27" s="153">
        <v>375.5404986034964</v>
      </c>
      <c r="K27" s="168">
        <v>0.7114536680206923</v>
      </c>
      <c r="L27" s="175">
        <v>0.7088282739404604</v>
      </c>
      <c r="M27" s="175">
        <v>0.8665422569061555</v>
      </c>
      <c r="N27" s="153">
        <v>22.24995654997568</v>
      </c>
    </row>
    <row r="28" spans="1:14" ht="12.75">
      <c r="A28" s="176"/>
      <c r="B28" s="31" t="s">
        <v>132</v>
      </c>
      <c r="C28" s="157"/>
      <c r="D28" s="177"/>
      <c r="E28" s="177"/>
      <c r="F28" s="153"/>
      <c r="G28" s="157"/>
      <c r="H28" s="177"/>
      <c r="I28" s="177"/>
      <c r="J28" s="153"/>
      <c r="K28" s="168"/>
      <c r="L28" s="175"/>
      <c r="M28" s="175"/>
      <c r="N28" s="153"/>
    </row>
    <row r="29" spans="1:14" ht="12.75">
      <c r="A29" s="173" t="s">
        <v>245</v>
      </c>
      <c r="B29" s="174"/>
      <c r="C29" s="53">
        <v>88843169</v>
      </c>
      <c r="D29" s="53">
        <v>70591488</v>
      </c>
      <c r="E29" s="53">
        <v>88672618</v>
      </c>
      <c r="F29" s="54">
        <v>25.613753884887647</v>
      </c>
      <c r="G29" s="55">
        <v>157104986</v>
      </c>
      <c r="H29" s="56">
        <v>122222899</v>
      </c>
      <c r="I29" s="56">
        <v>203928754</v>
      </c>
      <c r="J29" s="57">
        <v>66.84987483401126</v>
      </c>
      <c r="K29" s="54">
        <v>1.768340636295853</v>
      </c>
      <c r="L29" s="54">
        <v>1.73141128573462</v>
      </c>
      <c r="M29" s="54">
        <v>2.299793990519148</v>
      </c>
      <c r="N29" s="58">
        <v>32.82771167472025</v>
      </c>
    </row>
    <row r="30" spans="1:14" ht="12.75">
      <c r="A30" s="145" t="s">
        <v>242</v>
      </c>
      <c r="B30" s="146"/>
      <c r="C30" s="146"/>
      <c r="D30" s="146"/>
      <c r="E30" s="146"/>
      <c r="F30" s="146"/>
      <c r="G30" s="146"/>
      <c r="H30" s="146"/>
      <c r="I30" s="146"/>
      <c r="J30" s="146"/>
      <c r="K30" s="146"/>
      <c r="L30" s="146"/>
      <c r="M30" s="146"/>
      <c r="N30" s="147"/>
    </row>
  </sheetData>
  <sheetProtection/>
  <mergeCells count="73">
    <mergeCell ref="A1:N1"/>
    <mergeCell ref="A2:A3"/>
    <mergeCell ref="B2:B3"/>
    <mergeCell ref="C2:F2"/>
    <mergeCell ref="G2:J2"/>
    <mergeCell ref="K2:N2"/>
    <mergeCell ref="A29:B29"/>
    <mergeCell ref="A30:N30"/>
    <mergeCell ref="A4:A7"/>
    <mergeCell ref="C4:C7"/>
    <mergeCell ref="D4:D7"/>
    <mergeCell ref="E4:E7"/>
    <mergeCell ref="F4:F7"/>
    <mergeCell ref="G4:G7"/>
    <mergeCell ref="H4:H7"/>
    <mergeCell ref="I4:I7"/>
    <mergeCell ref="A27:A28"/>
    <mergeCell ref="C27:C28"/>
    <mergeCell ref="D27:D28"/>
    <mergeCell ref="E27:E28"/>
    <mergeCell ref="F27:F28"/>
    <mergeCell ref="J4:J7"/>
    <mergeCell ref="A8:A10"/>
    <mergeCell ref="C8:C10"/>
    <mergeCell ref="D8:D10"/>
    <mergeCell ref="E8:E10"/>
    <mergeCell ref="K4:K7"/>
    <mergeCell ref="L4:L7"/>
    <mergeCell ref="M4:M7"/>
    <mergeCell ref="N4:N7"/>
    <mergeCell ref="M27:M28"/>
    <mergeCell ref="N27:N28"/>
    <mergeCell ref="M25:M26"/>
    <mergeCell ref="N25:N26"/>
    <mergeCell ref="M8:M10"/>
    <mergeCell ref="N8:N10"/>
    <mergeCell ref="F8:F10"/>
    <mergeCell ref="G8:G10"/>
    <mergeCell ref="H8:H10"/>
    <mergeCell ref="I8:I10"/>
    <mergeCell ref="G27:G28"/>
    <mergeCell ref="H27:H28"/>
    <mergeCell ref="I27:I28"/>
    <mergeCell ref="G21:G22"/>
    <mergeCell ref="H21:H22"/>
    <mergeCell ref="I21:I22"/>
    <mergeCell ref="J27:J28"/>
    <mergeCell ref="K27:K28"/>
    <mergeCell ref="L27:L28"/>
    <mergeCell ref="A25:A26"/>
    <mergeCell ref="C25:C26"/>
    <mergeCell ref="D25:D26"/>
    <mergeCell ref="E25:E26"/>
    <mergeCell ref="F25:F26"/>
    <mergeCell ref="G25:G26"/>
    <mergeCell ref="H25:H26"/>
    <mergeCell ref="I25:I26"/>
    <mergeCell ref="J25:J26"/>
    <mergeCell ref="K25:K26"/>
    <mergeCell ref="L25:L26"/>
    <mergeCell ref="J8:J10"/>
    <mergeCell ref="K8:K10"/>
    <mergeCell ref="L8:L10"/>
    <mergeCell ref="K21:K22"/>
    <mergeCell ref="L21:L22"/>
    <mergeCell ref="M21:M22"/>
    <mergeCell ref="N21:N22"/>
    <mergeCell ref="A21:A22"/>
    <mergeCell ref="C21:C22"/>
    <mergeCell ref="D21:D22"/>
    <mergeCell ref="E21:E22"/>
    <mergeCell ref="F21:F22"/>
    <mergeCell ref="J21:J22"/>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
      <selection activeCell="A1" sqref="A1:N1"/>
    </sheetView>
  </sheetViews>
  <sheetFormatPr defaultColWidth="11.421875" defaultRowHeight="15"/>
  <cols>
    <col min="1" max="1" width="43.8515625" style="44" customWidth="1"/>
    <col min="2" max="2" width="9.8515625" style="1" customWidth="1"/>
    <col min="3" max="5" width="11.00390625" style="1" customWidth="1"/>
    <col min="6" max="6" width="7.8515625" style="1" customWidth="1"/>
    <col min="7" max="9" width="11.00390625" style="1" customWidth="1"/>
    <col min="10" max="10" width="7.8515625" style="1" customWidth="1"/>
    <col min="11" max="13" width="7.421875" style="1" customWidth="1"/>
    <col min="14" max="14" width="7.8515625" style="1" customWidth="1"/>
    <col min="15" max="16384" width="11.421875" style="1" customWidth="1"/>
  </cols>
  <sheetData>
    <row r="1" spans="1:14" ht="12.75">
      <c r="A1" s="137" t="s">
        <v>428</v>
      </c>
      <c r="B1" s="138"/>
      <c r="C1" s="138"/>
      <c r="D1" s="138"/>
      <c r="E1" s="138"/>
      <c r="F1" s="138"/>
      <c r="G1" s="138"/>
      <c r="H1" s="138"/>
      <c r="I1" s="138"/>
      <c r="J1" s="138"/>
      <c r="K1" s="138"/>
      <c r="L1" s="138"/>
      <c r="M1" s="138"/>
      <c r="N1" s="139"/>
    </row>
    <row r="2" spans="1:14" ht="12.75">
      <c r="A2" s="148" t="s">
        <v>2</v>
      </c>
      <c r="B2" s="150" t="s">
        <v>262</v>
      </c>
      <c r="C2" s="141" t="s">
        <v>248</v>
      </c>
      <c r="D2" s="141"/>
      <c r="E2" s="141"/>
      <c r="F2" s="141"/>
      <c r="G2" s="141" t="s">
        <v>257</v>
      </c>
      <c r="H2" s="141"/>
      <c r="I2" s="141"/>
      <c r="J2" s="141"/>
      <c r="K2" s="141" t="s">
        <v>254</v>
      </c>
      <c r="L2" s="141"/>
      <c r="M2" s="141"/>
      <c r="N2" s="141"/>
    </row>
    <row r="3" spans="1:14" ht="25.5">
      <c r="A3" s="149"/>
      <c r="B3" s="151"/>
      <c r="C3" s="10">
        <v>2010</v>
      </c>
      <c r="D3" s="11" t="s">
        <v>243</v>
      </c>
      <c r="E3" s="11" t="s">
        <v>244</v>
      </c>
      <c r="F3" s="11" t="s">
        <v>240</v>
      </c>
      <c r="G3" s="10">
        <v>2010</v>
      </c>
      <c r="H3" s="11" t="s">
        <v>243</v>
      </c>
      <c r="I3" s="11" t="s">
        <v>244</v>
      </c>
      <c r="J3" s="11" t="s">
        <v>240</v>
      </c>
      <c r="K3" s="10">
        <v>2010</v>
      </c>
      <c r="L3" s="11" t="s">
        <v>243</v>
      </c>
      <c r="M3" s="11" t="s">
        <v>244</v>
      </c>
      <c r="N3" s="12" t="s">
        <v>240</v>
      </c>
    </row>
    <row r="4" spans="1:14" ht="12.75">
      <c r="A4" s="45" t="s">
        <v>317</v>
      </c>
      <c r="B4" s="87" t="s">
        <v>53</v>
      </c>
      <c r="C4" s="88">
        <v>3773965</v>
      </c>
      <c r="D4" s="73">
        <v>2601231</v>
      </c>
      <c r="E4" s="73">
        <v>2140303</v>
      </c>
      <c r="F4" s="74">
        <v>-17.719610445977306</v>
      </c>
      <c r="G4" s="75">
        <v>3698026</v>
      </c>
      <c r="H4" s="76">
        <v>2526805</v>
      </c>
      <c r="I4" s="76">
        <v>2456922</v>
      </c>
      <c r="J4" s="77">
        <v>-2.76566652353466</v>
      </c>
      <c r="K4" s="78">
        <v>0.979878191769134</v>
      </c>
      <c r="L4" s="78">
        <v>0.9713881619894581</v>
      </c>
      <c r="M4" s="78">
        <v>1.147931858246239</v>
      </c>
      <c r="N4" s="26">
        <v>18.17437180778583</v>
      </c>
    </row>
    <row r="5" spans="1:14" ht="12.75">
      <c r="A5" s="42" t="s">
        <v>313</v>
      </c>
      <c r="B5" s="87" t="s">
        <v>34</v>
      </c>
      <c r="C5" s="89">
        <v>1791426</v>
      </c>
      <c r="D5" s="79">
        <v>1678637</v>
      </c>
      <c r="E5" s="79">
        <v>2445233</v>
      </c>
      <c r="F5" s="25">
        <v>45.667764978372325</v>
      </c>
      <c r="G5" s="23">
        <v>2939173</v>
      </c>
      <c r="H5" s="24">
        <v>2710725</v>
      </c>
      <c r="I5" s="24">
        <v>4224936</v>
      </c>
      <c r="J5" s="22">
        <v>55.860000553357494</v>
      </c>
      <c r="K5" s="25">
        <v>1.640689037671665</v>
      </c>
      <c r="L5" s="25">
        <v>1.61483691828549</v>
      </c>
      <c r="M5" s="25">
        <v>1.7278255282829897</v>
      </c>
      <c r="N5" s="26">
        <v>6.996905304683176</v>
      </c>
    </row>
    <row r="6" spans="1:14" ht="12.75">
      <c r="A6" s="42" t="s">
        <v>310</v>
      </c>
      <c r="B6" s="87" t="s">
        <v>15</v>
      </c>
      <c r="C6" s="89">
        <v>800859</v>
      </c>
      <c r="D6" s="79">
        <v>573814</v>
      </c>
      <c r="E6" s="79">
        <v>230000</v>
      </c>
      <c r="F6" s="25">
        <v>-59.91732512626042</v>
      </c>
      <c r="G6" s="23">
        <v>1860623</v>
      </c>
      <c r="H6" s="24">
        <v>1244423</v>
      </c>
      <c r="I6" s="24">
        <v>516041</v>
      </c>
      <c r="J6" s="22">
        <v>-58.53170505527461</v>
      </c>
      <c r="K6" s="25">
        <v>2.323284123672207</v>
      </c>
      <c r="L6" s="25">
        <v>2.1686870658436357</v>
      </c>
      <c r="M6" s="25">
        <v>2.24365652173913</v>
      </c>
      <c r="N6" s="26">
        <v>3.4569051974463028</v>
      </c>
    </row>
    <row r="7" spans="1:14" ht="12.75">
      <c r="A7" s="42" t="s">
        <v>321</v>
      </c>
      <c r="B7" s="87" t="s">
        <v>88</v>
      </c>
      <c r="C7" s="89">
        <v>1020204</v>
      </c>
      <c r="D7" s="79">
        <v>820347</v>
      </c>
      <c r="E7" s="79">
        <v>842682</v>
      </c>
      <c r="F7" s="25">
        <v>2.7226283511733396</v>
      </c>
      <c r="G7" s="23">
        <v>1090970</v>
      </c>
      <c r="H7" s="24">
        <v>866324</v>
      </c>
      <c r="I7" s="24">
        <v>1002556</v>
      </c>
      <c r="J7" s="22">
        <v>15.72529446257982</v>
      </c>
      <c r="K7" s="25">
        <v>1.0693645584608569</v>
      </c>
      <c r="L7" s="25">
        <v>1.0560457952549347</v>
      </c>
      <c r="M7" s="25">
        <v>1.1897204402135089</v>
      </c>
      <c r="N7" s="26">
        <v>12.658034865458134</v>
      </c>
    </row>
    <row r="8" spans="1:14" ht="12.75">
      <c r="A8" s="42" t="s">
        <v>314</v>
      </c>
      <c r="B8" s="87" t="s">
        <v>103</v>
      </c>
      <c r="C8" s="89">
        <v>723329</v>
      </c>
      <c r="D8" s="79">
        <v>505057</v>
      </c>
      <c r="E8" s="79">
        <v>210218</v>
      </c>
      <c r="F8" s="25">
        <v>-58.37737126700551</v>
      </c>
      <c r="G8" s="23">
        <v>862299</v>
      </c>
      <c r="H8" s="24">
        <v>494934</v>
      </c>
      <c r="I8" s="24">
        <v>264002</v>
      </c>
      <c r="J8" s="22">
        <v>-46.65915051299769</v>
      </c>
      <c r="K8" s="25">
        <v>1.1921255749458406</v>
      </c>
      <c r="L8" s="25">
        <v>0.9799567177566096</v>
      </c>
      <c r="M8" s="25">
        <v>1.2558486904071011</v>
      </c>
      <c r="N8" s="26">
        <v>28.153485521491618</v>
      </c>
    </row>
    <row r="9" spans="1:14" ht="12.75">
      <c r="A9" s="42" t="s">
        <v>309</v>
      </c>
      <c r="B9" s="87" t="s">
        <v>21</v>
      </c>
      <c r="C9" s="89">
        <v>445532</v>
      </c>
      <c r="D9" s="79">
        <v>350650</v>
      </c>
      <c r="E9" s="79">
        <v>280937</v>
      </c>
      <c r="F9" s="25">
        <v>-19.881077998003704</v>
      </c>
      <c r="G9" s="23">
        <v>673578</v>
      </c>
      <c r="H9" s="24">
        <v>503506</v>
      </c>
      <c r="I9" s="24">
        <v>580692</v>
      </c>
      <c r="J9" s="22">
        <v>15.329708086894689</v>
      </c>
      <c r="K9" s="25">
        <v>1.511851000601528</v>
      </c>
      <c r="L9" s="25">
        <v>1.435921859403964</v>
      </c>
      <c r="M9" s="25">
        <v>2.0669829890687237</v>
      </c>
      <c r="N9" s="26">
        <v>43.948152577516055</v>
      </c>
    </row>
    <row r="10" spans="1:14" ht="12.75">
      <c r="A10" s="42" t="s">
        <v>325</v>
      </c>
      <c r="B10" s="87" t="s">
        <v>87</v>
      </c>
      <c r="C10" s="89">
        <v>559259</v>
      </c>
      <c r="D10" s="79">
        <v>466379</v>
      </c>
      <c r="E10" s="79">
        <v>785836</v>
      </c>
      <c r="F10" s="25">
        <v>68.49729511834795</v>
      </c>
      <c r="G10" s="23">
        <v>608584</v>
      </c>
      <c r="H10" s="24">
        <v>505178</v>
      </c>
      <c r="I10" s="24">
        <v>856741</v>
      </c>
      <c r="J10" s="22">
        <v>69.59190621919402</v>
      </c>
      <c r="K10" s="25">
        <v>1.0881970607536042</v>
      </c>
      <c r="L10" s="25">
        <v>1.0831919962090917</v>
      </c>
      <c r="M10" s="25">
        <v>1.090228750019088</v>
      </c>
      <c r="N10" s="26">
        <v>0.6496312597049414</v>
      </c>
    </row>
    <row r="11" spans="1:14" ht="12.75">
      <c r="A11" s="42" t="s">
        <v>318</v>
      </c>
      <c r="B11" s="87" t="s">
        <v>35</v>
      </c>
      <c r="C11" s="89">
        <v>543460</v>
      </c>
      <c r="D11" s="79">
        <v>278845</v>
      </c>
      <c r="E11" s="79">
        <v>1016634</v>
      </c>
      <c r="F11" s="25">
        <v>264.58749484480626</v>
      </c>
      <c r="G11" s="23">
        <v>521668</v>
      </c>
      <c r="H11" s="24">
        <v>279113</v>
      </c>
      <c r="I11" s="24">
        <v>1159222</v>
      </c>
      <c r="J11" s="22">
        <v>315.32354279449544</v>
      </c>
      <c r="K11" s="25">
        <v>0.9599013726861223</v>
      </c>
      <c r="L11" s="25">
        <v>1.000961107425272</v>
      </c>
      <c r="M11" s="25">
        <v>1.1402549983573242</v>
      </c>
      <c r="N11" s="26">
        <v>13.916014308523117</v>
      </c>
    </row>
    <row r="12" spans="1:14" ht="12.75">
      <c r="A12" s="42" t="s">
        <v>323</v>
      </c>
      <c r="B12" s="87" t="s">
        <v>86</v>
      </c>
      <c r="C12" s="89">
        <v>303195</v>
      </c>
      <c r="D12" s="79">
        <v>294995</v>
      </c>
      <c r="E12" s="79">
        <v>32178</v>
      </c>
      <c r="F12" s="25">
        <v>-89.09201850878829</v>
      </c>
      <c r="G12" s="23">
        <v>310993</v>
      </c>
      <c r="H12" s="24">
        <v>301660</v>
      </c>
      <c r="I12" s="24">
        <v>43039</v>
      </c>
      <c r="J12" s="22">
        <v>-85.73261287542266</v>
      </c>
      <c r="K12" s="25">
        <v>1.0257194214944179</v>
      </c>
      <c r="L12" s="25">
        <v>1.0225936032814116</v>
      </c>
      <c r="M12" s="25">
        <v>1.3375287463484369</v>
      </c>
      <c r="N12" s="26">
        <v>30.79768366009983</v>
      </c>
    </row>
    <row r="13" spans="1:14" ht="12.75">
      <c r="A13" s="42" t="s">
        <v>293</v>
      </c>
      <c r="B13" s="87" t="s">
        <v>150</v>
      </c>
      <c r="C13" s="89">
        <v>152034</v>
      </c>
      <c r="D13" s="79">
        <v>129114</v>
      </c>
      <c r="E13" s="79">
        <v>106509</v>
      </c>
      <c r="F13" s="25">
        <v>-17.507783818950696</v>
      </c>
      <c r="G13" s="23">
        <v>290292</v>
      </c>
      <c r="H13" s="24">
        <v>244952</v>
      </c>
      <c r="I13" s="24">
        <v>181719</v>
      </c>
      <c r="J13" s="22">
        <v>-25.81444527907508</v>
      </c>
      <c r="K13" s="25">
        <v>1.9093886893721141</v>
      </c>
      <c r="L13" s="25">
        <v>1.8971761389159967</v>
      </c>
      <c r="M13" s="25">
        <v>1.706137509506239</v>
      </c>
      <c r="N13" s="26">
        <v>-10.069630620534408</v>
      </c>
    </row>
    <row r="14" spans="1:14" ht="12.75">
      <c r="A14" s="42" t="s">
        <v>324</v>
      </c>
      <c r="B14" s="87" t="s">
        <v>78</v>
      </c>
      <c r="C14" s="89">
        <v>129587</v>
      </c>
      <c r="D14" s="79">
        <v>129587</v>
      </c>
      <c r="E14" s="79">
        <v>83806</v>
      </c>
      <c r="F14" s="25">
        <v>-35.32838942177842</v>
      </c>
      <c r="G14" s="23">
        <v>140573</v>
      </c>
      <c r="H14" s="24">
        <v>140573</v>
      </c>
      <c r="I14" s="24">
        <v>91118</v>
      </c>
      <c r="J14" s="22">
        <v>-35.18100915538545</v>
      </c>
      <c r="K14" s="25">
        <v>1.0847770223865048</v>
      </c>
      <c r="L14" s="25">
        <v>1.0847770223865048</v>
      </c>
      <c r="M14" s="25">
        <v>1.0872491229744887</v>
      </c>
      <c r="N14" s="26">
        <v>0.22789020572591134</v>
      </c>
    </row>
    <row r="15" spans="1:14" ht="12.75">
      <c r="A15" s="42" t="s">
        <v>328</v>
      </c>
      <c r="B15" s="87" t="s">
        <v>104</v>
      </c>
      <c r="C15" s="89">
        <v>85650</v>
      </c>
      <c r="D15" s="79">
        <v>85018</v>
      </c>
      <c r="E15" s="79">
        <v>38894</v>
      </c>
      <c r="F15" s="25">
        <v>-54.25204074431297</v>
      </c>
      <c r="G15" s="23">
        <v>93023</v>
      </c>
      <c r="H15" s="24">
        <v>91542</v>
      </c>
      <c r="I15" s="24">
        <v>42445</v>
      </c>
      <c r="J15" s="22">
        <v>-53.633304931069894</v>
      </c>
      <c r="K15" s="25">
        <v>1.086082895504962</v>
      </c>
      <c r="L15" s="25">
        <v>1.0767366910536593</v>
      </c>
      <c r="M15" s="25">
        <v>1.0912994292178742</v>
      </c>
      <c r="N15" s="26">
        <v>1.3524883367691531</v>
      </c>
    </row>
    <row r="16" spans="1:14" ht="12.75">
      <c r="A16" s="42" t="s">
        <v>322</v>
      </c>
      <c r="B16" s="87" t="s">
        <v>89</v>
      </c>
      <c r="C16" s="89">
        <v>80181</v>
      </c>
      <c r="D16" s="79">
        <v>62073</v>
      </c>
      <c r="E16" s="79">
        <v>47004</v>
      </c>
      <c r="F16" s="25">
        <v>-24.276255376733847</v>
      </c>
      <c r="G16" s="23">
        <v>84360</v>
      </c>
      <c r="H16" s="24">
        <v>60778</v>
      </c>
      <c r="I16" s="24">
        <v>58963</v>
      </c>
      <c r="J16" s="22">
        <v>-2.9862779295139696</v>
      </c>
      <c r="K16" s="25">
        <v>1.052119579451491</v>
      </c>
      <c r="L16" s="25">
        <v>0.9791374671757447</v>
      </c>
      <c r="M16" s="25">
        <v>1.2544251553059313</v>
      </c>
      <c r="N16" s="26">
        <v>28.115325718689466</v>
      </c>
    </row>
    <row r="17" spans="1:14" ht="12.75">
      <c r="A17" s="42" t="s">
        <v>315</v>
      </c>
      <c r="B17" s="87" t="s">
        <v>61</v>
      </c>
      <c r="C17" s="89">
        <v>51677</v>
      </c>
      <c r="D17" s="79">
        <v>42797</v>
      </c>
      <c r="E17" s="79">
        <v>150654</v>
      </c>
      <c r="F17" s="25">
        <v>252.02000140196742</v>
      </c>
      <c r="G17" s="23">
        <v>77390</v>
      </c>
      <c r="H17" s="24">
        <v>62664</v>
      </c>
      <c r="I17" s="24">
        <v>230606</v>
      </c>
      <c r="J17" s="22">
        <v>268.00395761521764</v>
      </c>
      <c r="K17" s="25">
        <v>1.4975714534512452</v>
      </c>
      <c r="L17" s="25">
        <v>1.464214781409912</v>
      </c>
      <c r="M17" s="25">
        <v>1.5306994835849033</v>
      </c>
      <c r="N17" s="26">
        <v>4.540638642574835</v>
      </c>
    </row>
    <row r="18" spans="1:14" ht="12.75">
      <c r="A18" s="42" t="s">
        <v>316</v>
      </c>
      <c r="B18" s="87" t="s">
        <v>66</v>
      </c>
      <c r="C18" s="89">
        <v>46000</v>
      </c>
      <c r="D18" s="79">
        <v>46000</v>
      </c>
      <c r="E18" s="79">
        <v>64450</v>
      </c>
      <c r="F18" s="25">
        <v>40.10869565217392</v>
      </c>
      <c r="G18" s="23">
        <v>60630</v>
      </c>
      <c r="H18" s="24">
        <v>60630</v>
      </c>
      <c r="I18" s="24">
        <v>125361</v>
      </c>
      <c r="J18" s="22">
        <v>106.76397822859971</v>
      </c>
      <c r="K18" s="25">
        <v>1.3180434782608696</v>
      </c>
      <c r="L18" s="25">
        <v>1.3180434782608696</v>
      </c>
      <c r="M18" s="25">
        <v>1.945089216446858</v>
      </c>
      <c r="N18" s="26">
        <v>47.57397980629303</v>
      </c>
    </row>
    <row r="19" spans="1:14" ht="12.75">
      <c r="A19" s="42" t="s">
        <v>299</v>
      </c>
      <c r="B19" s="87" t="s">
        <v>14</v>
      </c>
      <c r="C19" s="89">
        <v>48000</v>
      </c>
      <c r="D19" s="79">
        <v>48000</v>
      </c>
      <c r="E19" s="79">
        <v>0</v>
      </c>
      <c r="F19" s="25">
        <v>-100</v>
      </c>
      <c r="G19" s="23">
        <v>56390</v>
      </c>
      <c r="H19" s="24">
        <v>56390</v>
      </c>
      <c r="I19" s="24">
        <v>0</v>
      </c>
      <c r="J19" s="22">
        <v>-100</v>
      </c>
      <c r="K19" s="25">
        <v>1.1747916666666667</v>
      </c>
      <c r="L19" s="25">
        <v>1.1747916666666667</v>
      </c>
      <c r="M19" s="25" t="s">
        <v>251</v>
      </c>
      <c r="N19" s="26" t="s">
        <v>251</v>
      </c>
    </row>
    <row r="20" spans="1:14" ht="12.75">
      <c r="A20" s="42" t="s">
        <v>311</v>
      </c>
      <c r="B20" s="87" t="s">
        <v>54</v>
      </c>
      <c r="C20" s="89">
        <v>21770</v>
      </c>
      <c r="D20" s="79">
        <v>0</v>
      </c>
      <c r="E20" s="79">
        <v>120000</v>
      </c>
      <c r="F20" s="25" t="s">
        <v>251</v>
      </c>
      <c r="G20" s="23">
        <v>47149</v>
      </c>
      <c r="H20" s="24">
        <v>0</v>
      </c>
      <c r="I20" s="24">
        <v>171054</v>
      </c>
      <c r="J20" s="22" t="s">
        <v>251</v>
      </c>
      <c r="K20" s="25">
        <v>2.1657785943959578</v>
      </c>
      <c r="L20" s="25" t="s">
        <v>251</v>
      </c>
      <c r="M20" s="25">
        <v>1.42545</v>
      </c>
      <c r="N20" s="26" t="s">
        <v>251</v>
      </c>
    </row>
    <row r="21" spans="1:14" ht="12.75">
      <c r="A21" s="42" t="s">
        <v>327</v>
      </c>
      <c r="B21" s="87" t="s">
        <v>95</v>
      </c>
      <c r="C21" s="89">
        <v>19034</v>
      </c>
      <c r="D21" s="79">
        <v>19034</v>
      </c>
      <c r="E21" s="79">
        <v>13054</v>
      </c>
      <c r="F21" s="25">
        <v>-31.417463486392773</v>
      </c>
      <c r="G21" s="23">
        <v>21678</v>
      </c>
      <c r="H21" s="24">
        <v>21678</v>
      </c>
      <c r="I21" s="24">
        <v>15260</v>
      </c>
      <c r="J21" s="22">
        <v>-29.606052218839373</v>
      </c>
      <c r="K21" s="25">
        <v>1.138909320163917</v>
      </c>
      <c r="L21" s="25">
        <v>1.138909320163917</v>
      </c>
      <c r="M21" s="25">
        <v>1.1689903477861192</v>
      </c>
      <c r="N21" s="26">
        <v>2.6412135794861014</v>
      </c>
    </row>
    <row r="22" spans="1:14" ht="12.75">
      <c r="A22" s="42" t="s">
        <v>326</v>
      </c>
      <c r="B22" s="87" t="s">
        <v>141</v>
      </c>
      <c r="C22" s="89">
        <v>8000</v>
      </c>
      <c r="D22" s="79">
        <v>8000</v>
      </c>
      <c r="E22" s="79">
        <v>83741</v>
      </c>
      <c r="F22" s="25">
        <v>946.7625</v>
      </c>
      <c r="G22" s="23">
        <v>5855</v>
      </c>
      <c r="H22" s="24">
        <v>5855</v>
      </c>
      <c r="I22" s="24">
        <v>84579</v>
      </c>
      <c r="J22" s="22">
        <v>1344.5602049530316</v>
      </c>
      <c r="K22" s="25">
        <v>0.731875</v>
      </c>
      <c r="L22" s="25">
        <v>0.731875</v>
      </c>
      <c r="M22" s="25">
        <v>1.0100070455332513</v>
      </c>
      <c r="N22" s="26">
        <v>38.002670610862666</v>
      </c>
    </row>
    <row r="23" spans="1:14" ht="12.75">
      <c r="A23" s="42" t="s">
        <v>312</v>
      </c>
      <c r="B23" s="87" t="s">
        <v>19</v>
      </c>
      <c r="C23" s="89">
        <v>1890</v>
      </c>
      <c r="D23" s="79">
        <v>0</v>
      </c>
      <c r="E23" s="79">
        <v>93456</v>
      </c>
      <c r="F23" s="25" t="s">
        <v>251</v>
      </c>
      <c r="G23" s="23">
        <v>4922</v>
      </c>
      <c r="H23" s="24">
        <v>0</v>
      </c>
      <c r="I23" s="24">
        <v>296191</v>
      </c>
      <c r="J23" s="22" t="s">
        <v>251</v>
      </c>
      <c r="K23" s="25">
        <v>2.6042328042328045</v>
      </c>
      <c r="L23" s="25" t="s">
        <v>251</v>
      </c>
      <c r="M23" s="25">
        <v>3.16930962164013</v>
      </c>
      <c r="N23" s="26" t="s">
        <v>251</v>
      </c>
    </row>
    <row r="24" spans="1:14" ht="12.75">
      <c r="A24" s="42" t="s">
        <v>308</v>
      </c>
      <c r="B24" s="87" t="s">
        <v>20</v>
      </c>
      <c r="C24" s="89">
        <v>26</v>
      </c>
      <c r="D24" s="79">
        <v>26</v>
      </c>
      <c r="E24" s="79">
        <v>0</v>
      </c>
      <c r="F24" s="25">
        <v>-100</v>
      </c>
      <c r="G24" s="23">
        <v>221</v>
      </c>
      <c r="H24" s="24">
        <v>221</v>
      </c>
      <c r="I24" s="24">
        <v>0</v>
      </c>
      <c r="J24" s="22">
        <v>-100</v>
      </c>
      <c r="K24" s="25">
        <v>8.5</v>
      </c>
      <c r="L24" s="25">
        <v>8.5</v>
      </c>
      <c r="M24" s="25" t="s">
        <v>251</v>
      </c>
      <c r="N24" s="26" t="s">
        <v>251</v>
      </c>
    </row>
    <row r="25" spans="1:14" ht="12.75">
      <c r="A25" s="42" t="s">
        <v>279</v>
      </c>
      <c r="B25" s="87" t="s">
        <v>183</v>
      </c>
      <c r="C25" s="89">
        <v>0</v>
      </c>
      <c r="D25" s="79">
        <v>0</v>
      </c>
      <c r="E25" s="79">
        <v>10</v>
      </c>
      <c r="F25" s="25" t="s">
        <v>251</v>
      </c>
      <c r="G25" s="23">
        <v>0</v>
      </c>
      <c r="H25" s="24">
        <v>0</v>
      </c>
      <c r="I25" s="24">
        <v>1123</v>
      </c>
      <c r="J25" s="22" t="s">
        <v>251</v>
      </c>
      <c r="K25" s="25" t="s">
        <v>251</v>
      </c>
      <c r="L25" s="25" t="s">
        <v>251</v>
      </c>
      <c r="M25" s="25">
        <v>112.3</v>
      </c>
      <c r="N25" s="26" t="s">
        <v>251</v>
      </c>
    </row>
    <row r="26" spans="1:14" ht="12.75">
      <c r="A26" s="180" t="s">
        <v>245</v>
      </c>
      <c r="B26" s="181"/>
      <c r="C26" s="52">
        <v>10605078</v>
      </c>
      <c r="D26" s="53">
        <v>8139604</v>
      </c>
      <c r="E26" s="53">
        <v>8785599</v>
      </c>
      <c r="F26" s="54">
        <v>7.936442608264471</v>
      </c>
      <c r="G26" s="55">
        <v>13448397</v>
      </c>
      <c r="H26" s="56">
        <v>10177951</v>
      </c>
      <c r="I26" s="56">
        <v>12402570</v>
      </c>
      <c r="J26" s="57">
        <v>21.857238259449275</v>
      </c>
      <c r="K26" s="54">
        <v>1.268109202025671</v>
      </c>
      <c r="L26" s="54">
        <v>1.2504233621193366</v>
      </c>
      <c r="M26" s="54">
        <v>1.4116931583151018</v>
      </c>
      <c r="N26" s="58">
        <v>12.897215541657015</v>
      </c>
    </row>
    <row r="27" spans="1:14" ht="12.75">
      <c r="A27" s="145" t="s">
        <v>242</v>
      </c>
      <c r="B27" s="146"/>
      <c r="C27" s="146"/>
      <c r="D27" s="146"/>
      <c r="E27" s="146"/>
      <c r="F27" s="146"/>
      <c r="G27" s="146"/>
      <c r="H27" s="146"/>
      <c r="I27" s="146"/>
      <c r="J27" s="146"/>
      <c r="K27" s="146"/>
      <c r="L27" s="146"/>
      <c r="M27" s="146"/>
      <c r="N27" s="147"/>
    </row>
  </sheetData>
  <sheetProtection/>
  <mergeCells count="8">
    <mergeCell ref="A27:N27"/>
    <mergeCell ref="A1:N1"/>
    <mergeCell ref="A2:A3"/>
    <mergeCell ref="C2:F2"/>
    <mergeCell ref="G2:J2"/>
    <mergeCell ref="K2:N2"/>
    <mergeCell ref="B2:B3"/>
    <mergeCell ref="A26:B26"/>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P95"/>
  <sheetViews>
    <sheetView zoomScalePageLayoutView="0" workbookViewId="0" topLeftCell="A1">
      <selection activeCell="A1" sqref="A1:N1"/>
    </sheetView>
  </sheetViews>
  <sheetFormatPr defaultColWidth="11.421875" defaultRowHeight="15"/>
  <cols>
    <col min="1" max="1" width="43.8515625" style="44" customWidth="1"/>
    <col min="2" max="2" width="9.8515625" style="1" customWidth="1"/>
    <col min="3" max="5" width="11.00390625" style="1" customWidth="1"/>
    <col min="6" max="6" width="7.8515625" style="1" customWidth="1"/>
    <col min="7" max="9" width="11.00390625" style="1" customWidth="1"/>
    <col min="10" max="10" width="7.8515625" style="1" customWidth="1"/>
    <col min="11" max="13" width="7.421875" style="1" customWidth="1"/>
    <col min="14" max="14" width="7.8515625" style="1" customWidth="1"/>
    <col min="15" max="16384" width="11.421875" style="1" customWidth="1"/>
  </cols>
  <sheetData>
    <row r="1" spans="1:14" ht="12.75">
      <c r="A1" s="137" t="s">
        <v>427</v>
      </c>
      <c r="B1" s="138"/>
      <c r="C1" s="138"/>
      <c r="D1" s="138"/>
      <c r="E1" s="138"/>
      <c r="F1" s="138"/>
      <c r="G1" s="138"/>
      <c r="H1" s="138"/>
      <c r="I1" s="138"/>
      <c r="J1" s="138"/>
      <c r="K1" s="138"/>
      <c r="L1" s="138"/>
      <c r="M1" s="138"/>
      <c r="N1" s="139"/>
    </row>
    <row r="2" spans="1:14" ht="12.75">
      <c r="A2" s="148" t="s">
        <v>2</v>
      </c>
      <c r="B2" s="150" t="s">
        <v>262</v>
      </c>
      <c r="C2" s="141" t="s">
        <v>248</v>
      </c>
      <c r="D2" s="141"/>
      <c r="E2" s="141"/>
      <c r="F2" s="141"/>
      <c r="G2" s="141" t="s">
        <v>257</v>
      </c>
      <c r="H2" s="141"/>
      <c r="I2" s="141"/>
      <c r="J2" s="141"/>
      <c r="K2" s="141" t="s">
        <v>254</v>
      </c>
      <c r="L2" s="141"/>
      <c r="M2" s="141"/>
      <c r="N2" s="141"/>
    </row>
    <row r="3" spans="1:14" ht="25.5">
      <c r="A3" s="149"/>
      <c r="B3" s="151"/>
      <c r="C3" s="10">
        <v>2010</v>
      </c>
      <c r="D3" s="11" t="s">
        <v>243</v>
      </c>
      <c r="E3" s="11" t="s">
        <v>244</v>
      </c>
      <c r="F3" s="11" t="s">
        <v>240</v>
      </c>
      <c r="G3" s="10">
        <v>2010</v>
      </c>
      <c r="H3" s="11" t="s">
        <v>243</v>
      </c>
      <c r="I3" s="11" t="s">
        <v>244</v>
      </c>
      <c r="J3" s="11" t="s">
        <v>240</v>
      </c>
      <c r="K3" s="10">
        <v>2010</v>
      </c>
      <c r="L3" s="11" t="s">
        <v>243</v>
      </c>
      <c r="M3" s="11" t="s">
        <v>244</v>
      </c>
      <c r="N3" s="12" t="s">
        <v>240</v>
      </c>
    </row>
    <row r="4" spans="1:14" ht="12.75">
      <c r="A4" s="45" t="s">
        <v>359</v>
      </c>
      <c r="B4" s="87" t="s">
        <v>171</v>
      </c>
      <c r="C4" s="88">
        <v>37368129</v>
      </c>
      <c r="D4" s="73">
        <v>30081959</v>
      </c>
      <c r="E4" s="73">
        <v>29604117</v>
      </c>
      <c r="F4" s="74">
        <v>-1.5884670276959056</v>
      </c>
      <c r="G4" s="75">
        <v>32525920</v>
      </c>
      <c r="H4" s="76">
        <v>25901538</v>
      </c>
      <c r="I4" s="76">
        <v>30487068</v>
      </c>
      <c r="J4" s="77">
        <v>17.70369774953131</v>
      </c>
      <c r="K4" s="78">
        <v>0.8704187464135548</v>
      </c>
      <c r="L4" s="78">
        <v>0.8610322884889245</v>
      </c>
      <c r="M4" s="78">
        <v>1.0298252773423373</v>
      </c>
      <c r="N4" s="26">
        <v>19.603560878029015</v>
      </c>
    </row>
    <row r="5" spans="1:14" ht="12.75">
      <c r="A5" s="42" t="s">
        <v>362</v>
      </c>
      <c r="B5" s="87" t="s">
        <v>124</v>
      </c>
      <c r="C5" s="89">
        <v>5854335</v>
      </c>
      <c r="D5" s="79">
        <v>4598498</v>
      </c>
      <c r="E5" s="79">
        <v>5524835</v>
      </c>
      <c r="F5" s="25">
        <v>20.14433843398431</v>
      </c>
      <c r="G5" s="23">
        <v>12393361</v>
      </c>
      <c r="H5" s="24">
        <v>9828807</v>
      </c>
      <c r="I5" s="24">
        <v>12107761</v>
      </c>
      <c r="J5" s="22">
        <v>23.186476242742373</v>
      </c>
      <c r="K5" s="25">
        <v>2.1169545302754282</v>
      </c>
      <c r="L5" s="25">
        <v>2.137395079871732</v>
      </c>
      <c r="M5" s="25">
        <v>2.1915154027224344</v>
      </c>
      <c r="N5" s="26">
        <v>2.5320692164197522</v>
      </c>
    </row>
    <row r="6" spans="1:14" ht="12.75">
      <c r="A6" s="42" t="s">
        <v>344</v>
      </c>
      <c r="B6" s="87" t="s">
        <v>83</v>
      </c>
      <c r="C6" s="89">
        <v>4778638</v>
      </c>
      <c r="D6" s="79">
        <v>4226005</v>
      </c>
      <c r="E6" s="79">
        <v>2386138</v>
      </c>
      <c r="F6" s="25">
        <v>-43.53679184004752</v>
      </c>
      <c r="G6" s="23">
        <v>7223329</v>
      </c>
      <c r="H6" s="24">
        <v>6315884</v>
      </c>
      <c r="I6" s="24">
        <v>4141851</v>
      </c>
      <c r="J6" s="22">
        <v>-34.42167398894597</v>
      </c>
      <c r="K6" s="25">
        <v>1.511587402100766</v>
      </c>
      <c r="L6" s="25">
        <v>1.4945282838046807</v>
      </c>
      <c r="M6" s="25">
        <v>1.7357969237319886</v>
      </c>
      <c r="N6" s="26">
        <v>16.14346429852105</v>
      </c>
    </row>
    <row r="7" spans="1:14" ht="12.75">
      <c r="A7" s="42" t="s">
        <v>347</v>
      </c>
      <c r="B7" s="87" t="s">
        <v>105</v>
      </c>
      <c r="C7" s="89">
        <v>1910284</v>
      </c>
      <c r="D7" s="79">
        <v>1636112</v>
      </c>
      <c r="E7" s="79">
        <v>1569989</v>
      </c>
      <c r="F7" s="25">
        <v>-4.041471488504456</v>
      </c>
      <c r="G7" s="23">
        <v>6236944</v>
      </c>
      <c r="H7" s="24">
        <v>5292040</v>
      </c>
      <c r="I7" s="24">
        <v>6867977</v>
      </c>
      <c r="J7" s="22">
        <v>29.77938564334359</v>
      </c>
      <c r="K7" s="25">
        <v>3.2649302407390732</v>
      </c>
      <c r="L7" s="25">
        <v>3.234521842025485</v>
      </c>
      <c r="M7" s="25">
        <v>4.374538292943454</v>
      </c>
      <c r="N7" s="26">
        <v>35.24528528779638</v>
      </c>
    </row>
    <row r="8" spans="1:14" ht="12.75">
      <c r="A8" s="42" t="s">
        <v>368</v>
      </c>
      <c r="B8" s="87" t="s">
        <v>127</v>
      </c>
      <c r="C8" s="89">
        <v>4312142</v>
      </c>
      <c r="D8" s="79">
        <v>3714366</v>
      </c>
      <c r="E8" s="79">
        <v>3498755</v>
      </c>
      <c r="F8" s="25">
        <v>-5.804786065778112</v>
      </c>
      <c r="G8" s="23">
        <v>4117242</v>
      </c>
      <c r="H8" s="24">
        <v>3472920</v>
      </c>
      <c r="I8" s="24">
        <v>3990049</v>
      </c>
      <c r="J8" s="22">
        <v>14.890322840721936</v>
      </c>
      <c r="K8" s="25">
        <v>0.9548020450161427</v>
      </c>
      <c r="L8" s="25">
        <v>0.9349967127633626</v>
      </c>
      <c r="M8" s="25">
        <v>1.14041966356604</v>
      </c>
      <c r="N8" s="26">
        <v>21.970446312645777</v>
      </c>
    </row>
    <row r="9" spans="1:14" ht="12.75">
      <c r="A9" s="42" t="s">
        <v>337</v>
      </c>
      <c r="B9" s="87" t="s">
        <v>10</v>
      </c>
      <c r="C9" s="89">
        <v>2879340</v>
      </c>
      <c r="D9" s="79">
        <v>2252423</v>
      </c>
      <c r="E9" s="79">
        <v>2225449</v>
      </c>
      <c r="F9" s="25">
        <v>-1.1975548109746659</v>
      </c>
      <c r="G9" s="23">
        <v>4112988</v>
      </c>
      <c r="H9" s="24">
        <v>3180854</v>
      </c>
      <c r="I9" s="24">
        <v>4078216</v>
      </c>
      <c r="J9" s="22">
        <v>28.21135456075632</v>
      </c>
      <c r="K9" s="25">
        <v>1.4284481860426348</v>
      </c>
      <c r="L9" s="25">
        <v>1.4121921148913859</v>
      </c>
      <c r="M9" s="25">
        <v>1.832536265715368</v>
      </c>
      <c r="N9" s="26">
        <v>29.765365943592712</v>
      </c>
    </row>
    <row r="10" spans="1:14" ht="25.5">
      <c r="A10" s="42" t="s">
        <v>137</v>
      </c>
      <c r="B10" s="87" t="s">
        <v>136</v>
      </c>
      <c r="C10" s="89">
        <v>5188933</v>
      </c>
      <c r="D10" s="79">
        <v>4205519</v>
      </c>
      <c r="E10" s="79">
        <v>5897868</v>
      </c>
      <c r="F10" s="25">
        <v>40.24114502871108</v>
      </c>
      <c r="G10" s="23">
        <v>4019131</v>
      </c>
      <c r="H10" s="24">
        <v>3209589</v>
      </c>
      <c r="I10" s="24">
        <v>4286356</v>
      </c>
      <c r="J10" s="22">
        <v>33.548438756488764</v>
      </c>
      <c r="K10" s="25">
        <v>0.7745582762390649</v>
      </c>
      <c r="L10" s="25">
        <v>0.7631849957163432</v>
      </c>
      <c r="M10" s="25">
        <v>0.7267636373008008</v>
      </c>
      <c r="N10" s="26">
        <v>-4.772284389757486</v>
      </c>
    </row>
    <row r="11" spans="1:14" ht="12.75">
      <c r="A11" s="42" t="s">
        <v>390</v>
      </c>
      <c r="B11" s="87" t="s">
        <v>33</v>
      </c>
      <c r="C11" s="89">
        <v>1631537</v>
      </c>
      <c r="D11" s="79">
        <v>1135011</v>
      </c>
      <c r="E11" s="79">
        <v>1119107</v>
      </c>
      <c r="F11" s="25">
        <v>-1.4012199000714487</v>
      </c>
      <c r="G11" s="23">
        <v>2853185</v>
      </c>
      <c r="H11" s="24">
        <v>1971377</v>
      </c>
      <c r="I11" s="24">
        <v>1887515</v>
      </c>
      <c r="J11" s="22">
        <v>-4.25398084689027</v>
      </c>
      <c r="K11" s="25">
        <v>1.7487712506673156</v>
      </c>
      <c r="L11" s="25">
        <v>1.7368792020517863</v>
      </c>
      <c r="M11" s="25">
        <v>1.6866260330781597</v>
      </c>
      <c r="N11" s="26">
        <v>-2.8933024768943105</v>
      </c>
    </row>
    <row r="12" spans="1:14" ht="12.75">
      <c r="A12" s="42" t="s">
        <v>228</v>
      </c>
      <c r="B12" s="87" t="s">
        <v>229</v>
      </c>
      <c r="C12" s="89">
        <v>3929864</v>
      </c>
      <c r="D12" s="79">
        <v>3181730</v>
      </c>
      <c r="E12" s="79">
        <v>5474826</v>
      </c>
      <c r="F12" s="25">
        <v>72.07072881734152</v>
      </c>
      <c r="G12" s="23">
        <v>2460739</v>
      </c>
      <c r="H12" s="24">
        <v>2009195</v>
      </c>
      <c r="I12" s="24">
        <v>3557947</v>
      </c>
      <c r="J12" s="22">
        <v>77.08320994229032</v>
      </c>
      <c r="K12" s="25">
        <v>0.6261639079622093</v>
      </c>
      <c r="L12" s="25">
        <v>0.6314787866978028</v>
      </c>
      <c r="M12" s="25">
        <v>0.6498739868627789</v>
      </c>
      <c r="N12" s="26">
        <v>2.9130353311106916</v>
      </c>
    </row>
    <row r="13" spans="1:14" ht="12.75">
      <c r="A13" s="42" t="s">
        <v>339</v>
      </c>
      <c r="B13" s="87" t="s">
        <v>45</v>
      </c>
      <c r="C13" s="89">
        <v>871144</v>
      </c>
      <c r="D13" s="79">
        <v>696587</v>
      </c>
      <c r="E13" s="79">
        <v>1024824</v>
      </c>
      <c r="F13" s="25">
        <v>47.120747300767896</v>
      </c>
      <c r="G13" s="23">
        <v>2231320</v>
      </c>
      <c r="H13" s="24">
        <v>1741772</v>
      </c>
      <c r="I13" s="24">
        <v>2535927</v>
      </c>
      <c r="J13" s="22">
        <v>45.59465877279001</v>
      </c>
      <c r="K13" s="25">
        <v>2.5613675810199004</v>
      </c>
      <c r="L13" s="25">
        <v>2.500437131327458</v>
      </c>
      <c r="M13" s="25">
        <v>2.4745000117093277</v>
      </c>
      <c r="N13" s="26">
        <v>-1.0373034095986444</v>
      </c>
    </row>
    <row r="14" spans="1:14" ht="12.75">
      <c r="A14" s="42" t="s">
        <v>330</v>
      </c>
      <c r="B14" s="87" t="s">
        <v>71</v>
      </c>
      <c r="C14" s="89">
        <v>2306292</v>
      </c>
      <c r="D14" s="79">
        <v>1884889</v>
      </c>
      <c r="E14" s="79">
        <v>1173616</v>
      </c>
      <c r="F14" s="25">
        <v>-37.73553774254081</v>
      </c>
      <c r="G14" s="23">
        <v>2196295</v>
      </c>
      <c r="H14" s="24">
        <v>1801187</v>
      </c>
      <c r="I14" s="24">
        <v>1304863</v>
      </c>
      <c r="J14" s="22">
        <v>-27.555384310457498</v>
      </c>
      <c r="K14" s="25">
        <v>0.9523056924274983</v>
      </c>
      <c r="L14" s="25">
        <v>0.9555931410284637</v>
      </c>
      <c r="M14" s="25">
        <v>1.1118312974601574</v>
      </c>
      <c r="N14" s="26">
        <v>16.349861643370666</v>
      </c>
    </row>
    <row r="15" spans="1:14" ht="12.75">
      <c r="A15" s="42" t="s">
        <v>334</v>
      </c>
      <c r="B15" s="87" t="s">
        <v>42</v>
      </c>
      <c r="C15" s="89">
        <v>326044</v>
      </c>
      <c r="D15" s="79">
        <v>272696</v>
      </c>
      <c r="E15" s="79">
        <v>511603</v>
      </c>
      <c r="F15" s="25">
        <v>87.60927919734796</v>
      </c>
      <c r="G15" s="23">
        <v>1994496</v>
      </c>
      <c r="H15" s="24">
        <v>1587903</v>
      </c>
      <c r="I15" s="24">
        <v>3843793</v>
      </c>
      <c r="J15" s="22">
        <v>142.06724214262456</v>
      </c>
      <c r="K15" s="25">
        <v>6.117260247083216</v>
      </c>
      <c r="L15" s="25">
        <v>5.822978701557779</v>
      </c>
      <c r="M15" s="25">
        <v>7.513233894250034</v>
      </c>
      <c r="N15" s="26">
        <v>29.027329126930734</v>
      </c>
    </row>
    <row r="16" spans="1:14" ht="12.75">
      <c r="A16" s="42" t="s">
        <v>345</v>
      </c>
      <c r="B16" s="87" t="s">
        <v>69</v>
      </c>
      <c r="C16" s="89">
        <v>798195</v>
      </c>
      <c r="D16" s="79">
        <v>631381</v>
      </c>
      <c r="E16" s="79">
        <v>653540</v>
      </c>
      <c r="F16" s="25">
        <v>3.5096083030689895</v>
      </c>
      <c r="G16" s="23">
        <v>1748922</v>
      </c>
      <c r="H16" s="24">
        <v>1437231</v>
      </c>
      <c r="I16" s="24">
        <v>1082065</v>
      </c>
      <c r="J16" s="22">
        <v>-24.711824334431974</v>
      </c>
      <c r="K16" s="25">
        <v>2.191096160712608</v>
      </c>
      <c r="L16" s="25">
        <v>2.276329189506811</v>
      </c>
      <c r="M16" s="25">
        <v>1.6556981975089513</v>
      </c>
      <c r="N16" s="26">
        <v>-27.264553600541653</v>
      </c>
    </row>
    <row r="17" spans="1:16" ht="25.5">
      <c r="A17" s="42" t="s">
        <v>350</v>
      </c>
      <c r="B17" s="87" t="s">
        <v>165</v>
      </c>
      <c r="C17" s="89">
        <v>954452</v>
      </c>
      <c r="D17" s="79">
        <v>842006</v>
      </c>
      <c r="E17" s="79">
        <v>1590481</v>
      </c>
      <c r="F17" s="25">
        <v>88.89188438087139</v>
      </c>
      <c r="G17" s="23">
        <v>1652390</v>
      </c>
      <c r="H17" s="24">
        <v>1469182</v>
      </c>
      <c r="I17" s="24">
        <v>3141893</v>
      </c>
      <c r="J17" s="22">
        <v>113.85321900213859</v>
      </c>
      <c r="K17" s="25">
        <v>1.7312447351988367</v>
      </c>
      <c r="L17" s="25">
        <v>1.7448593002900217</v>
      </c>
      <c r="M17" s="25">
        <v>1.9754357329638015</v>
      </c>
      <c r="N17" s="26">
        <v>13.214614647464963</v>
      </c>
      <c r="P17" s="90"/>
    </row>
    <row r="18" spans="1:16" ht="12.75">
      <c r="A18" s="42" t="s">
        <v>354</v>
      </c>
      <c r="B18" s="87" t="s">
        <v>70</v>
      </c>
      <c r="C18" s="89">
        <v>1221045</v>
      </c>
      <c r="D18" s="79">
        <v>711445</v>
      </c>
      <c r="E18" s="79">
        <v>1015528</v>
      </c>
      <c r="F18" s="25">
        <v>42.74160335654899</v>
      </c>
      <c r="G18" s="23">
        <v>1628423</v>
      </c>
      <c r="H18" s="24">
        <v>949211</v>
      </c>
      <c r="I18" s="24">
        <v>1700171</v>
      </c>
      <c r="J18" s="22">
        <v>79.11412741740244</v>
      </c>
      <c r="K18" s="25">
        <v>1.3336306196741317</v>
      </c>
      <c r="L18" s="25">
        <v>1.334201519442824</v>
      </c>
      <c r="M18" s="25">
        <v>1.6741744196122608</v>
      </c>
      <c r="N18" s="26">
        <v>25.481375580460508</v>
      </c>
      <c r="P18" s="90"/>
    </row>
    <row r="19" spans="1:16" ht="12.75">
      <c r="A19" s="42" t="s">
        <v>392</v>
      </c>
      <c r="B19" s="87" t="s">
        <v>129</v>
      </c>
      <c r="C19" s="89">
        <v>1343831</v>
      </c>
      <c r="D19" s="79">
        <v>673997</v>
      </c>
      <c r="E19" s="79">
        <v>854974</v>
      </c>
      <c r="F19" s="25">
        <v>26.851306459821032</v>
      </c>
      <c r="G19" s="23">
        <v>1593997</v>
      </c>
      <c r="H19" s="24">
        <v>789528</v>
      </c>
      <c r="I19" s="24">
        <v>1328866</v>
      </c>
      <c r="J19" s="22">
        <v>68.31144683912413</v>
      </c>
      <c r="K19" s="25">
        <v>1.1861588250308261</v>
      </c>
      <c r="L19" s="25">
        <v>1.1714117421887635</v>
      </c>
      <c r="M19" s="25">
        <v>1.554276504314751</v>
      </c>
      <c r="N19" s="26">
        <v>32.68404680753933</v>
      </c>
      <c r="P19" s="90"/>
    </row>
    <row r="20" spans="1:16" ht="12.75">
      <c r="A20" s="183" t="s">
        <v>221</v>
      </c>
      <c r="B20" s="87" t="s">
        <v>59</v>
      </c>
      <c r="C20" s="182">
        <v>1532456</v>
      </c>
      <c r="D20" s="177">
        <v>1319929</v>
      </c>
      <c r="E20" s="177">
        <v>725191</v>
      </c>
      <c r="F20" s="153">
        <v>-45.05833268304583</v>
      </c>
      <c r="G20" s="157">
        <v>1435050</v>
      </c>
      <c r="H20" s="155">
        <v>1236425</v>
      </c>
      <c r="I20" s="155">
        <v>646365</v>
      </c>
      <c r="J20" s="153">
        <v>-47.72307256808945</v>
      </c>
      <c r="K20" s="168">
        <v>0.9364379792959798</v>
      </c>
      <c r="L20" s="175">
        <v>0.9367359911025517</v>
      </c>
      <c r="M20" s="175">
        <v>0.8913031187645738</v>
      </c>
      <c r="N20" s="162">
        <v>-4.850125624457191</v>
      </c>
      <c r="P20" s="90"/>
    </row>
    <row r="21" spans="1:16" ht="12.75">
      <c r="A21" s="183"/>
      <c r="B21" s="87" t="s">
        <v>72</v>
      </c>
      <c r="C21" s="182"/>
      <c r="D21" s="177"/>
      <c r="E21" s="177"/>
      <c r="F21" s="153"/>
      <c r="G21" s="157"/>
      <c r="H21" s="155"/>
      <c r="I21" s="155"/>
      <c r="J21" s="153"/>
      <c r="K21" s="168"/>
      <c r="L21" s="175"/>
      <c r="M21" s="175"/>
      <c r="N21" s="162"/>
      <c r="P21" s="90"/>
    </row>
    <row r="22" spans="1:16" ht="12.75">
      <c r="A22" s="183"/>
      <c r="B22" s="87" t="s">
        <v>51</v>
      </c>
      <c r="C22" s="182"/>
      <c r="D22" s="177"/>
      <c r="E22" s="177"/>
      <c r="F22" s="153"/>
      <c r="G22" s="157"/>
      <c r="H22" s="155"/>
      <c r="I22" s="155"/>
      <c r="J22" s="153"/>
      <c r="K22" s="168"/>
      <c r="L22" s="175"/>
      <c r="M22" s="175"/>
      <c r="N22" s="162"/>
      <c r="P22" s="90"/>
    </row>
    <row r="23" spans="1:16" ht="25.5">
      <c r="A23" s="42" t="s">
        <v>343</v>
      </c>
      <c r="B23" s="87" t="s">
        <v>166</v>
      </c>
      <c r="C23" s="89">
        <v>1021303</v>
      </c>
      <c r="D23" s="79">
        <v>841383</v>
      </c>
      <c r="E23" s="79">
        <v>1756836</v>
      </c>
      <c r="F23" s="25">
        <v>108.80336303443259</v>
      </c>
      <c r="G23" s="23">
        <v>1314139</v>
      </c>
      <c r="H23" s="24">
        <v>1058884</v>
      </c>
      <c r="I23" s="24">
        <v>2827681</v>
      </c>
      <c r="J23" s="22">
        <v>167.0435099595423</v>
      </c>
      <c r="K23" s="25">
        <v>1.2867278368907171</v>
      </c>
      <c r="L23" s="25">
        <v>1.258504153280967</v>
      </c>
      <c r="M23" s="25">
        <v>1.6095304285658991</v>
      </c>
      <c r="N23" s="26">
        <v>27.89234142531778</v>
      </c>
      <c r="P23" s="90"/>
    </row>
    <row r="24" spans="1:16" ht="12.75">
      <c r="A24" s="42" t="s">
        <v>348</v>
      </c>
      <c r="B24" s="87" t="s">
        <v>58</v>
      </c>
      <c r="C24" s="89">
        <v>1302725</v>
      </c>
      <c r="D24" s="79">
        <v>1226899</v>
      </c>
      <c r="E24" s="79">
        <v>922351</v>
      </c>
      <c r="F24" s="25">
        <v>-24.822581157862224</v>
      </c>
      <c r="G24" s="23">
        <v>1186531</v>
      </c>
      <c r="H24" s="24">
        <v>1118992</v>
      </c>
      <c r="I24" s="24">
        <v>955364</v>
      </c>
      <c r="J24" s="22">
        <v>-14.622803380185022</v>
      </c>
      <c r="K24" s="25">
        <v>0.9108069623289643</v>
      </c>
      <c r="L24" s="25">
        <v>0.9120489950680537</v>
      </c>
      <c r="M24" s="25">
        <v>1.035792230940282</v>
      </c>
      <c r="N24" s="26">
        <v>13.567608378648032</v>
      </c>
      <c r="P24" s="90"/>
    </row>
    <row r="25" spans="1:16" ht="12.75">
      <c r="A25" s="42" t="s">
        <v>338</v>
      </c>
      <c r="B25" s="87" t="s">
        <v>60</v>
      </c>
      <c r="C25" s="89">
        <v>638432</v>
      </c>
      <c r="D25" s="79">
        <v>527295</v>
      </c>
      <c r="E25" s="79">
        <v>651641</v>
      </c>
      <c r="F25" s="25">
        <v>23.581865938421576</v>
      </c>
      <c r="G25" s="23">
        <v>1105539</v>
      </c>
      <c r="H25" s="24">
        <v>911087</v>
      </c>
      <c r="I25" s="24">
        <v>1164818</v>
      </c>
      <c r="J25" s="22">
        <v>27.849261376794978</v>
      </c>
      <c r="K25" s="25">
        <v>1.7316472231968323</v>
      </c>
      <c r="L25" s="25">
        <v>1.7278506338956372</v>
      </c>
      <c r="M25" s="25">
        <v>1.7875149046791101</v>
      </c>
      <c r="N25" s="26">
        <v>3.453091928956442</v>
      </c>
      <c r="P25" s="90"/>
    </row>
    <row r="26" spans="1:16" ht="12.75">
      <c r="A26" s="42" t="s">
        <v>377</v>
      </c>
      <c r="B26" s="87" t="s">
        <v>185</v>
      </c>
      <c r="C26" s="89">
        <v>945952</v>
      </c>
      <c r="D26" s="79">
        <v>649142</v>
      </c>
      <c r="E26" s="79">
        <v>727441</v>
      </c>
      <c r="F26" s="25">
        <v>12.061921736692426</v>
      </c>
      <c r="G26" s="23">
        <v>868795</v>
      </c>
      <c r="H26" s="24">
        <v>678046</v>
      </c>
      <c r="I26" s="24">
        <v>678871</v>
      </c>
      <c r="J26" s="22">
        <v>0.12167316081799218</v>
      </c>
      <c r="K26" s="25">
        <v>0.9184345505903048</v>
      </c>
      <c r="L26" s="25">
        <v>1.044526467244455</v>
      </c>
      <c r="M26" s="25">
        <v>0.9332316985157559</v>
      </c>
      <c r="N26" s="26">
        <v>-10.655045345313619</v>
      </c>
      <c r="P26" s="90"/>
    </row>
    <row r="27" spans="1:16" ht="12.75">
      <c r="A27" s="42" t="s">
        <v>340</v>
      </c>
      <c r="B27" s="87" t="s">
        <v>106</v>
      </c>
      <c r="C27" s="89">
        <v>500177</v>
      </c>
      <c r="D27" s="79">
        <v>374386</v>
      </c>
      <c r="E27" s="79">
        <v>451661</v>
      </c>
      <c r="F27" s="25">
        <v>20.64046198308698</v>
      </c>
      <c r="G27" s="23">
        <v>802533</v>
      </c>
      <c r="H27" s="24">
        <v>591056</v>
      </c>
      <c r="I27" s="24">
        <v>797183</v>
      </c>
      <c r="J27" s="22">
        <v>34.87436046669012</v>
      </c>
      <c r="K27" s="25">
        <v>1.6044980077052724</v>
      </c>
      <c r="L27" s="25">
        <v>1.5787342475413075</v>
      </c>
      <c r="M27" s="25">
        <v>1.7650029557566405</v>
      </c>
      <c r="N27" s="26">
        <v>11.798610722825863</v>
      </c>
      <c r="P27" s="90"/>
    </row>
    <row r="28" spans="1:16" ht="12.75">
      <c r="A28" s="42" t="s">
        <v>357</v>
      </c>
      <c r="B28" s="87" t="s">
        <v>217</v>
      </c>
      <c r="C28" s="89">
        <v>876928</v>
      </c>
      <c r="D28" s="79">
        <v>705924</v>
      </c>
      <c r="E28" s="79">
        <v>1314975</v>
      </c>
      <c r="F28" s="25">
        <v>86.27713464905571</v>
      </c>
      <c r="G28" s="23">
        <v>802499</v>
      </c>
      <c r="H28" s="24">
        <v>620908</v>
      </c>
      <c r="I28" s="24">
        <v>1378084</v>
      </c>
      <c r="J28" s="22">
        <v>121.94656857376617</v>
      </c>
      <c r="K28" s="25">
        <v>0.9151253010509415</v>
      </c>
      <c r="L28" s="25">
        <v>0.8795677721681088</v>
      </c>
      <c r="M28" s="25">
        <v>1.0479925473868323</v>
      </c>
      <c r="N28" s="26">
        <v>19.148584173742677</v>
      </c>
      <c r="P28" s="90"/>
    </row>
    <row r="29" spans="1:16" ht="12.75">
      <c r="A29" s="42" t="s">
        <v>364</v>
      </c>
      <c r="B29" s="87" t="s">
        <v>126</v>
      </c>
      <c r="C29" s="89">
        <v>793313</v>
      </c>
      <c r="D29" s="79">
        <v>586655</v>
      </c>
      <c r="E29" s="79">
        <v>763723</v>
      </c>
      <c r="F29" s="25">
        <v>30.182645677612907</v>
      </c>
      <c r="G29" s="23">
        <v>708723</v>
      </c>
      <c r="H29" s="24">
        <v>499728</v>
      </c>
      <c r="I29" s="24">
        <v>815272</v>
      </c>
      <c r="J29" s="22">
        <v>63.1431498735312</v>
      </c>
      <c r="K29" s="25">
        <v>0.8933712166572336</v>
      </c>
      <c r="L29" s="25">
        <v>0.8518260306312909</v>
      </c>
      <c r="M29" s="25">
        <v>1.067496985163469</v>
      </c>
      <c r="N29" s="26">
        <v>25.31866211840741</v>
      </c>
      <c r="P29" s="90"/>
    </row>
    <row r="30" spans="1:16" ht="12.75">
      <c r="A30" s="42" t="s">
        <v>393</v>
      </c>
      <c r="B30" s="87" t="s">
        <v>118</v>
      </c>
      <c r="C30" s="89">
        <v>398631</v>
      </c>
      <c r="D30" s="79">
        <v>338005</v>
      </c>
      <c r="E30" s="79">
        <v>365623</v>
      </c>
      <c r="F30" s="25">
        <v>8.17088504607919</v>
      </c>
      <c r="G30" s="23">
        <v>668201</v>
      </c>
      <c r="H30" s="24">
        <v>554341</v>
      </c>
      <c r="I30" s="24">
        <v>721822</v>
      </c>
      <c r="J30" s="22">
        <v>30.212630853572087</v>
      </c>
      <c r="K30" s="25">
        <v>1.6762394294472833</v>
      </c>
      <c r="L30" s="25">
        <v>1.640037869262289</v>
      </c>
      <c r="M30" s="25">
        <v>1.9742248162724993</v>
      </c>
      <c r="N30" s="26">
        <v>20.376782345918155</v>
      </c>
      <c r="P30" s="90"/>
    </row>
    <row r="31" spans="1:16" ht="12.75">
      <c r="A31" s="42" t="s">
        <v>373</v>
      </c>
      <c r="B31" s="87" t="s">
        <v>158</v>
      </c>
      <c r="C31" s="89">
        <v>1089276</v>
      </c>
      <c r="D31" s="79">
        <v>963276</v>
      </c>
      <c r="E31" s="79">
        <v>806711</v>
      </c>
      <c r="F31" s="25">
        <v>-16.253389475082948</v>
      </c>
      <c r="G31" s="23">
        <v>654427</v>
      </c>
      <c r="H31" s="24">
        <v>546108</v>
      </c>
      <c r="I31" s="24">
        <v>932461</v>
      </c>
      <c r="J31" s="22">
        <v>70.74662887194474</v>
      </c>
      <c r="K31" s="25">
        <v>0.6007908004950077</v>
      </c>
      <c r="L31" s="25">
        <v>0.5669278586822468</v>
      </c>
      <c r="M31" s="25">
        <v>1.1558798628009288</v>
      </c>
      <c r="N31" s="26">
        <v>103.88482328027196</v>
      </c>
      <c r="P31" s="90"/>
    </row>
    <row r="32" spans="1:16" ht="12.75">
      <c r="A32" s="42" t="s">
        <v>309</v>
      </c>
      <c r="B32" s="87" t="s">
        <v>22</v>
      </c>
      <c r="C32" s="89">
        <v>428714</v>
      </c>
      <c r="D32" s="79">
        <v>318450</v>
      </c>
      <c r="E32" s="79">
        <v>406028</v>
      </c>
      <c r="F32" s="25">
        <v>27.501334589417482</v>
      </c>
      <c r="G32" s="23">
        <v>611590</v>
      </c>
      <c r="H32" s="24">
        <v>459716</v>
      </c>
      <c r="I32" s="24">
        <v>1174269</v>
      </c>
      <c r="J32" s="22">
        <v>155.43357203142813</v>
      </c>
      <c r="K32" s="25">
        <v>1.4265687614586882</v>
      </c>
      <c r="L32" s="25">
        <v>1.4436049615324227</v>
      </c>
      <c r="M32" s="25">
        <v>2.8920887229452155</v>
      </c>
      <c r="N32" s="26">
        <v>100.33795948409536</v>
      </c>
      <c r="P32" s="90"/>
    </row>
    <row r="33" spans="1:16" ht="25.5">
      <c r="A33" s="42" t="s">
        <v>48</v>
      </c>
      <c r="B33" s="87" t="s">
        <v>47</v>
      </c>
      <c r="C33" s="89">
        <v>1340140</v>
      </c>
      <c r="D33" s="79">
        <v>1340140</v>
      </c>
      <c r="E33" s="79">
        <v>2355729</v>
      </c>
      <c r="F33" s="25">
        <v>75.78230632620473</v>
      </c>
      <c r="G33" s="23">
        <v>602935</v>
      </c>
      <c r="H33" s="24">
        <v>602935</v>
      </c>
      <c r="I33" s="24">
        <v>831906</v>
      </c>
      <c r="J33" s="22">
        <v>37.97606707190659</v>
      </c>
      <c r="K33" s="25">
        <v>0.4499044875908487</v>
      </c>
      <c r="L33" s="25">
        <v>0.4499044875908487</v>
      </c>
      <c r="M33" s="25">
        <v>0.353141638957622</v>
      </c>
      <c r="N33" s="26">
        <v>-21.50742019742301</v>
      </c>
      <c r="P33" s="90"/>
    </row>
    <row r="34" spans="1:16" ht="12.75">
      <c r="A34" s="42" t="s">
        <v>312</v>
      </c>
      <c r="B34" s="87" t="s">
        <v>114</v>
      </c>
      <c r="C34" s="89">
        <v>274100</v>
      </c>
      <c r="D34" s="79">
        <v>193638</v>
      </c>
      <c r="E34" s="79">
        <v>265014</v>
      </c>
      <c r="F34" s="25">
        <v>36.86053357295571</v>
      </c>
      <c r="G34" s="23">
        <v>578995</v>
      </c>
      <c r="H34" s="24">
        <v>410278</v>
      </c>
      <c r="I34" s="24">
        <v>625529</v>
      </c>
      <c r="J34" s="22">
        <v>52.464670296725636</v>
      </c>
      <c r="K34" s="25">
        <v>2.1123495074790224</v>
      </c>
      <c r="L34" s="25">
        <v>2.118788667513608</v>
      </c>
      <c r="M34" s="25">
        <v>2.3603620940780488</v>
      </c>
      <c r="N34" s="26">
        <v>11.401487570156132</v>
      </c>
      <c r="P34" s="90"/>
    </row>
    <row r="35" spans="1:16" ht="12.75">
      <c r="A35" s="42" t="s">
        <v>341</v>
      </c>
      <c r="B35" s="87" t="s">
        <v>23</v>
      </c>
      <c r="C35" s="89">
        <v>920384</v>
      </c>
      <c r="D35" s="79">
        <v>731595</v>
      </c>
      <c r="E35" s="79">
        <v>351392</v>
      </c>
      <c r="F35" s="25">
        <v>-51.969053916442846</v>
      </c>
      <c r="G35" s="23">
        <v>538033</v>
      </c>
      <c r="H35" s="24">
        <v>439718</v>
      </c>
      <c r="I35" s="24">
        <v>431119</v>
      </c>
      <c r="J35" s="22">
        <v>-1.9555715253867234</v>
      </c>
      <c r="K35" s="25">
        <v>0.5845744819553578</v>
      </c>
      <c r="L35" s="25">
        <v>0.6010401930029593</v>
      </c>
      <c r="M35" s="25">
        <v>1.2268890583735543</v>
      </c>
      <c r="N35" s="26">
        <v>104.12762285392012</v>
      </c>
      <c r="P35" s="90"/>
    </row>
    <row r="36" spans="1:16" ht="12.75">
      <c r="A36" s="42" t="s">
        <v>363</v>
      </c>
      <c r="B36" s="87" t="s">
        <v>161</v>
      </c>
      <c r="C36" s="89">
        <v>496126</v>
      </c>
      <c r="D36" s="79">
        <v>389719</v>
      </c>
      <c r="E36" s="79">
        <v>983335</v>
      </c>
      <c r="F36" s="25">
        <v>152.31897854608064</v>
      </c>
      <c r="G36" s="23">
        <v>511522</v>
      </c>
      <c r="H36" s="24">
        <v>405709</v>
      </c>
      <c r="I36" s="24">
        <v>698913</v>
      </c>
      <c r="J36" s="22">
        <v>72.26953308898743</v>
      </c>
      <c r="K36" s="25">
        <v>1.0310324393400063</v>
      </c>
      <c r="L36" s="25">
        <v>1.0410295623256758</v>
      </c>
      <c r="M36" s="25">
        <v>0.7107577783766468</v>
      </c>
      <c r="N36" s="26">
        <v>-31.72549521179753</v>
      </c>
      <c r="P36" s="90"/>
    </row>
    <row r="37" spans="1:16" ht="12.75">
      <c r="A37" s="42" t="s">
        <v>317</v>
      </c>
      <c r="B37" s="87" t="s">
        <v>133</v>
      </c>
      <c r="C37" s="89">
        <v>394550</v>
      </c>
      <c r="D37" s="79">
        <v>380571</v>
      </c>
      <c r="E37" s="79">
        <v>454356</v>
      </c>
      <c r="F37" s="25">
        <v>19.387972283752575</v>
      </c>
      <c r="G37" s="23">
        <v>472371</v>
      </c>
      <c r="H37" s="24">
        <v>453076</v>
      </c>
      <c r="I37" s="24">
        <v>540433</v>
      </c>
      <c r="J37" s="22">
        <v>19.280871200416705</v>
      </c>
      <c r="K37" s="25">
        <v>1.1972398935496136</v>
      </c>
      <c r="L37" s="25">
        <v>1.1905163556865868</v>
      </c>
      <c r="M37" s="25">
        <v>1.1894483620773137</v>
      </c>
      <c r="N37" s="26">
        <v>-0.08970843652602589</v>
      </c>
      <c r="P37" s="90"/>
    </row>
    <row r="38" spans="1:16" ht="12.75">
      <c r="A38" s="42" t="s">
        <v>329</v>
      </c>
      <c r="B38" s="87" t="s">
        <v>113</v>
      </c>
      <c r="C38" s="89">
        <v>482566</v>
      </c>
      <c r="D38" s="79">
        <v>131391</v>
      </c>
      <c r="E38" s="79">
        <v>1009041</v>
      </c>
      <c r="F38" s="25">
        <v>667.968125670708</v>
      </c>
      <c r="G38" s="23">
        <v>454188</v>
      </c>
      <c r="H38" s="24">
        <v>120367</v>
      </c>
      <c r="I38" s="24">
        <v>1132246</v>
      </c>
      <c r="J38" s="22">
        <v>840.661476982894</v>
      </c>
      <c r="K38" s="25">
        <v>0.9411935362209521</v>
      </c>
      <c r="L38" s="25">
        <v>0.9160977540318591</v>
      </c>
      <c r="M38" s="25">
        <v>1.122101084098664</v>
      </c>
      <c r="N38" s="26">
        <v>22.487046732748638</v>
      </c>
      <c r="P38" s="90"/>
    </row>
    <row r="39" spans="1:16" ht="12.75">
      <c r="A39" s="42" t="s">
        <v>356</v>
      </c>
      <c r="B39" s="87" t="s">
        <v>170</v>
      </c>
      <c r="C39" s="89">
        <v>167258</v>
      </c>
      <c r="D39" s="79">
        <v>134744</v>
      </c>
      <c r="E39" s="79">
        <v>92131</v>
      </c>
      <c r="F39" s="25">
        <v>-31.62515585109541</v>
      </c>
      <c r="G39" s="23">
        <v>408666</v>
      </c>
      <c r="H39" s="24">
        <v>352050</v>
      </c>
      <c r="I39" s="24">
        <v>252337</v>
      </c>
      <c r="J39" s="22">
        <v>-28.323533588978833</v>
      </c>
      <c r="K39" s="25">
        <v>2.4433270755359984</v>
      </c>
      <c r="L39" s="25">
        <v>2.612732292346969</v>
      </c>
      <c r="M39" s="25">
        <v>2.7388935320359056</v>
      </c>
      <c r="N39" s="26">
        <v>4.8287090131078125</v>
      </c>
      <c r="P39" s="90"/>
    </row>
    <row r="40" spans="1:16" ht="25.5">
      <c r="A40" s="42" t="s">
        <v>81</v>
      </c>
      <c r="B40" s="87" t="s">
        <v>80</v>
      </c>
      <c r="C40" s="89">
        <v>383201</v>
      </c>
      <c r="D40" s="79">
        <v>383201</v>
      </c>
      <c r="E40" s="79">
        <v>108000</v>
      </c>
      <c r="F40" s="25">
        <v>-71.8163574729711</v>
      </c>
      <c r="G40" s="23">
        <v>347929</v>
      </c>
      <c r="H40" s="24">
        <v>347929</v>
      </c>
      <c r="I40" s="24">
        <v>222355</v>
      </c>
      <c r="J40" s="22">
        <v>-36.0918463249686</v>
      </c>
      <c r="K40" s="25">
        <v>0.9079543111839479</v>
      </c>
      <c r="L40" s="25">
        <v>0.9079543111839479</v>
      </c>
      <c r="M40" s="25">
        <v>2.0588425925925926</v>
      </c>
      <c r="N40" s="26">
        <v>126.75618885579358</v>
      </c>
      <c r="P40" s="90"/>
    </row>
    <row r="41" spans="1:16" ht="25.5">
      <c r="A41" s="42" t="s">
        <v>351</v>
      </c>
      <c r="B41" s="87" t="s">
        <v>174</v>
      </c>
      <c r="C41" s="89">
        <v>238955</v>
      </c>
      <c r="D41" s="79">
        <v>192850</v>
      </c>
      <c r="E41" s="79">
        <v>236464</v>
      </c>
      <c r="F41" s="25">
        <v>22.615504277936218</v>
      </c>
      <c r="G41" s="23">
        <v>239594</v>
      </c>
      <c r="H41" s="24">
        <v>195810</v>
      </c>
      <c r="I41" s="24">
        <v>232375</v>
      </c>
      <c r="J41" s="22">
        <v>18.673714314897104</v>
      </c>
      <c r="K41" s="25">
        <v>1.0026741436672177</v>
      </c>
      <c r="L41" s="25">
        <v>1.015348716619134</v>
      </c>
      <c r="M41" s="25">
        <v>0.9827077271804587</v>
      </c>
      <c r="N41" s="26">
        <v>-3.2147565564825675</v>
      </c>
      <c r="P41" s="90"/>
    </row>
    <row r="42" spans="1:16" ht="12.75">
      <c r="A42" s="42" t="s">
        <v>367</v>
      </c>
      <c r="B42" s="87" t="s">
        <v>156</v>
      </c>
      <c r="C42" s="89">
        <v>120681</v>
      </c>
      <c r="D42" s="79">
        <v>117023</v>
      </c>
      <c r="E42" s="79">
        <v>37374</v>
      </c>
      <c r="F42" s="25">
        <v>-68.06268853131436</v>
      </c>
      <c r="G42" s="23">
        <v>222817</v>
      </c>
      <c r="H42" s="24">
        <v>211185</v>
      </c>
      <c r="I42" s="24">
        <v>104058</v>
      </c>
      <c r="J42" s="22">
        <v>-50.7266141061155</v>
      </c>
      <c r="K42" s="25">
        <v>1.8463304082664214</v>
      </c>
      <c r="L42" s="25">
        <v>1.8046452406791826</v>
      </c>
      <c r="M42" s="25">
        <v>2.7842350296997913</v>
      </c>
      <c r="N42" s="26">
        <v>54.28157107775584</v>
      </c>
      <c r="P42" s="90"/>
    </row>
    <row r="43" spans="1:16" ht="12.75">
      <c r="A43" s="42" t="s">
        <v>332</v>
      </c>
      <c r="B43" s="87" t="s">
        <v>98</v>
      </c>
      <c r="C43" s="89">
        <v>208288</v>
      </c>
      <c r="D43" s="79">
        <v>57809</v>
      </c>
      <c r="E43" s="79">
        <v>183641</v>
      </c>
      <c r="F43" s="25">
        <v>217.66852912176304</v>
      </c>
      <c r="G43" s="23">
        <v>218415</v>
      </c>
      <c r="H43" s="24">
        <v>78405</v>
      </c>
      <c r="I43" s="24">
        <v>274300</v>
      </c>
      <c r="J43" s="22">
        <v>249.85013710860278</v>
      </c>
      <c r="K43" s="25">
        <v>1.0486201797511139</v>
      </c>
      <c r="L43" s="25">
        <v>1.3562767043193966</v>
      </c>
      <c r="M43" s="25">
        <v>1.4936751596865623</v>
      </c>
      <c r="N43" s="26">
        <v>10.13056221710411</v>
      </c>
      <c r="P43" s="90"/>
    </row>
    <row r="44" spans="1:16" ht="25.5">
      <c r="A44" s="42" t="s">
        <v>358</v>
      </c>
      <c r="B44" s="87" t="s">
        <v>149</v>
      </c>
      <c r="C44" s="89">
        <v>186170</v>
      </c>
      <c r="D44" s="79">
        <v>111844</v>
      </c>
      <c r="E44" s="79">
        <v>60826</v>
      </c>
      <c r="F44" s="25">
        <v>-45.61532134043846</v>
      </c>
      <c r="G44" s="23">
        <v>203687</v>
      </c>
      <c r="H44" s="24">
        <v>142793</v>
      </c>
      <c r="I44" s="24">
        <v>58427</v>
      </c>
      <c r="J44" s="22">
        <v>-59.08272814493707</v>
      </c>
      <c r="K44" s="25">
        <v>1.0940914218187678</v>
      </c>
      <c r="L44" s="25">
        <v>1.2767157826973283</v>
      </c>
      <c r="M44" s="25">
        <v>0.9605596291059744</v>
      </c>
      <c r="N44" s="26">
        <v>-24.763236882950423</v>
      </c>
      <c r="P44" s="90"/>
    </row>
    <row r="45" spans="1:16" ht="12.75">
      <c r="A45" s="42" t="s">
        <v>394</v>
      </c>
      <c r="B45" s="87" t="s">
        <v>216</v>
      </c>
      <c r="C45" s="89">
        <v>83881</v>
      </c>
      <c r="D45" s="79">
        <v>38138</v>
      </c>
      <c r="E45" s="79">
        <v>63092</v>
      </c>
      <c r="F45" s="25">
        <v>65.43080392259688</v>
      </c>
      <c r="G45" s="23">
        <v>192158</v>
      </c>
      <c r="H45" s="24">
        <v>97799</v>
      </c>
      <c r="I45" s="24">
        <v>174043</v>
      </c>
      <c r="J45" s="22">
        <v>77.9598973404636</v>
      </c>
      <c r="K45" s="25">
        <v>2.2908405956056797</v>
      </c>
      <c r="L45" s="25">
        <v>2.5643452724316953</v>
      </c>
      <c r="M45" s="25">
        <v>2.7585589298167754</v>
      </c>
      <c r="N45" s="26">
        <v>7.57361574796489</v>
      </c>
      <c r="P45" s="90"/>
    </row>
    <row r="46" spans="1:16" ht="12.75">
      <c r="A46" s="42" t="s">
        <v>357</v>
      </c>
      <c r="B46" s="87" t="s">
        <v>146</v>
      </c>
      <c r="C46" s="89">
        <v>133957</v>
      </c>
      <c r="D46" s="79">
        <v>116329</v>
      </c>
      <c r="E46" s="79">
        <v>166501</v>
      </c>
      <c r="F46" s="25">
        <v>43.12940023553886</v>
      </c>
      <c r="G46" s="23">
        <v>190849</v>
      </c>
      <c r="H46" s="24">
        <v>172498</v>
      </c>
      <c r="I46" s="24">
        <v>332485</v>
      </c>
      <c r="J46" s="22">
        <v>92.74716228593955</v>
      </c>
      <c r="K46" s="25">
        <v>1.4247034496144284</v>
      </c>
      <c r="L46" s="25">
        <v>1.4828460658993028</v>
      </c>
      <c r="M46" s="25">
        <v>1.9968949135440628</v>
      </c>
      <c r="N46" s="26">
        <v>34.666366217386454</v>
      </c>
      <c r="P46" s="90"/>
    </row>
    <row r="47" spans="1:16" ht="12.75">
      <c r="A47" s="42" t="s">
        <v>278</v>
      </c>
      <c r="B47" s="87" t="s">
        <v>140</v>
      </c>
      <c r="C47" s="89">
        <v>81478</v>
      </c>
      <c r="D47" s="79">
        <v>67441</v>
      </c>
      <c r="E47" s="79">
        <v>105682</v>
      </c>
      <c r="F47" s="25">
        <v>56.70289586453345</v>
      </c>
      <c r="G47" s="23">
        <v>190595</v>
      </c>
      <c r="H47" s="24">
        <v>158264</v>
      </c>
      <c r="I47" s="24">
        <v>238382</v>
      </c>
      <c r="J47" s="22">
        <v>50.62300965475408</v>
      </c>
      <c r="K47" s="25">
        <v>2.339220403053585</v>
      </c>
      <c r="L47" s="25">
        <v>2.3467030441422874</v>
      </c>
      <c r="M47" s="25">
        <v>2.2556537537139723</v>
      </c>
      <c r="N47" s="26">
        <v>-3.8798812084719247</v>
      </c>
      <c r="P47" s="90"/>
    </row>
    <row r="48" spans="1:16" ht="25.5">
      <c r="A48" s="42" t="s">
        <v>236</v>
      </c>
      <c r="B48" s="87" t="s">
        <v>237</v>
      </c>
      <c r="C48" s="89">
        <v>313836</v>
      </c>
      <c r="D48" s="79">
        <v>233834</v>
      </c>
      <c r="E48" s="79">
        <v>264666</v>
      </c>
      <c r="F48" s="25">
        <v>13.18542213707159</v>
      </c>
      <c r="G48" s="23">
        <v>187659</v>
      </c>
      <c r="H48" s="24">
        <v>156881</v>
      </c>
      <c r="I48" s="24">
        <v>139920</v>
      </c>
      <c r="J48" s="22">
        <v>-10.811379325730963</v>
      </c>
      <c r="K48" s="25">
        <v>0.5979524337552097</v>
      </c>
      <c r="L48" s="25">
        <v>0.6709075669064379</v>
      </c>
      <c r="M48" s="25">
        <v>0.5286663190587382</v>
      </c>
      <c r="N48" s="26">
        <v>-21.201318164225768</v>
      </c>
      <c r="P48" s="90"/>
    </row>
    <row r="49" spans="1:16" ht="12.75">
      <c r="A49" s="42" t="s">
        <v>299</v>
      </c>
      <c r="B49" s="87" t="s">
        <v>139</v>
      </c>
      <c r="C49" s="89">
        <v>141900</v>
      </c>
      <c r="D49" s="79">
        <v>110100</v>
      </c>
      <c r="E49" s="79">
        <v>110237</v>
      </c>
      <c r="F49" s="25">
        <v>0.12443233424159761</v>
      </c>
      <c r="G49" s="23">
        <v>186682</v>
      </c>
      <c r="H49" s="24">
        <v>140600</v>
      </c>
      <c r="I49" s="24">
        <v>220971</v>
      </c>
      <c r="J49" s="22">
        <v>57.16287339971551</v>
      </c>
      <c r="K49" s="25">
        <v>1.3155884425651867</v>
      </c>
      <c r="L49" s="25">
        <v>1.2770208900999092</v>
      </c>
      <c r="M49" s="25">
        <v>2.0045084681186895</v>
      </c>
      <c r="N49" s="26">
        <v>56.96755500701829</v>
      </c>
      <c r="P49" s="90"/>
    </row>
    <row r="50" spans="1:16" ht="12.75">
      <c r="A50" s="42" t="s">
        <v>395</v>
      </c>
      <c r="B50" s="87" t="s">
        <v>90</v>
      </c>
      <c r="C50" s="89">
        <v>73969</v>
      </c>
      <c r="D50" s="79">
        <v>72225</v>
      </c>
      <c r="E50" s="79">
        <v>30867</v>
      </c>
      <c r="F50" s="25">
        <v>-57.262720664589814</v>
      </c>
      <c r="G50" s="23">
        <v>178943</v>
      </c>
      <c r="H50" s="24">
        <v>162201</v>
      </c>
      <c r="I50" s="24">
        <v>105099</v>
      </c>
      <c r="J50" s="22">
        <v>-35.204468529787114</v>
      </c>
      <c r="K50" s="25">
        <v>2.4191620814124835</v>
      </c>
      <c r="L50" s="25">
        <v>2.245773624091381</v>
      </c>
      <c r="M50" s="25">
        <v>3.4048984352220817</v>
      </c>
      <c r="N50" s="26">
        <v>51.61360872245846</v>
      </c>
      <c r="P50" s="90"/>
    </row>
    <row r="51" spans="1:16" ht="12.75">
      <c r="A51" s="42" t="s">
        <v>360</v>
      </c>
      <c r="B51" s="87" t="s">
        <v>40</v>
      </c>
      <c r="C51" s="89">
        <v>175764</v>
      </c>
      <c r="D51" s="79">
        <v>128354</v>
      </c>
      <c r="E51" s="79">
        <v>85012</v>
      </c>
      <c r="F51" s="25">
        <v>-33.76754912195958</v>
      </c>
      <c r="G51" s="23">
        <v>168300</v>
      </c>
      <c r="H51" s="24">
        <v>122942</v>
      </c>
      <c r="I51" s="24">
        <v>88113</v>
      </c>
      <c r="J51" s="22">
        <v>-28.329618844658455</v>
      </c>
      <c r="K51" s="25">
        <v>0.9575339659998634</v>
      </c>
      <c r="L51" s="25">
        <v>0.9578353615781354</v>
      </c>
      <c r="M51" s="25">
        <v>1.0364772032183691</v>
      </c>
      <c r="N51" s="26">
        <v>8.210371510053971</v>
      </c>
      <c r="P51" s="90"/>
    </row>
    <row r="52" spans="1:16" ht="25.5">
      <c r="A52" s="42" t="s">
        <v>232</v>
      </c>
      <c r="B52" s="87" t="s">
        <v>233</v>
      </c>
      <c r="C52" s="89">
        <v>181434</v>
      </c>
      <c r="D52" s="79">
        <v>109706</v>
      </c>
      <c r="E52" s="79">
        <v>116515</v>
      </c>
      <c r="F52" s="25">
        <v>6.206588518403744</v>
      </c>
      <c r="G52" s="23">
        <v>165465</v>
      </c>
      <c r="H52" s="24">
        <v>96944</v>
      </c>
      <c r="I52" s="24">
        <v>102985</v>
      </c>
      <c r="J52" s="22">
        <v>6.231432579633611</v>
      </c>
      <c r="K52" s="25">
        <v>0.9119845232977281</v>
      </c>
      <c r="L52" s="25">
        <v>0.8836709022295954</v>
      </c>
      <c r="M52" s="25">
        <v>0.8838776123245934</v>
      </c>
      <c r="N52" s="26">
        <v>0.023392203418315383</v>
      </c>
      <c r="P52" s="90"/>
    </row>
    <row r="53" spans="1:16" ht="25.5">
      <c r="A53" s="42" t="s">
        <v>396</v>
      </c>
      <c r="B53" s="87" t="s">
        <v>222</v>
      </c>
      <c r="C53" s="89">
        <v>104020</v>
      </c>
      <c r="D53" s="79">
        <v>76957</v>
      </c>
      <c r="E53" s="79">
        <v>58185</v>
      </c>
      <c r="F53" s="25">
        <v>-24.392842756344457</v>
      </c>
      <c r="G53" s="23">
        <v>105784</v>
      </c>
      <c r="H53" s="24">
        <v>85628</v>
      </c>
      <c r="I53" s="24">
        <v>80131</v>
      </c>
      <c r="J53" s="22">
        <v>-6.419629093287238</v>
      </c>
      <c r="K53" s="25">
        <v>1.0169582772543742</v>
      </c>
      <c r="L53" s="25">
        <v>1.1126733110698181</v>
      </c>
      <c r="M53" s="25">
        <v>1.377176248173928</v>
      </c>
      <c r="N53" s="26">
        <v>23.771841606391586</v>
      </c>
      <c r="P53" s="90"/>
    </row>
    <row r="54" spans="1:16" ht="12.75">
      <c r="A54" s="42" t="s">
        <v>375</v>
      </c>
      <c r="B54" s="87" t="s">
        <v>128</v>
      </c>
      <c r="C54" s="89">
        <v>31272</v>
      </c>
      <c r="D54" s="79">
        <v>27265</v>
      </c>
      <c r="E54" s="79">
        <v>25579</v>
      </c>
      <c r="F54" s="25">
        <v>-6.183752063084535</v>
      </c>
      <c r="G54" s="23">
        <v>99763</v>
      </c>
      <c r="H54" s="24">
        <v>89047</v>
      </c>
      <c r="I54" s="24">
        <v>108582</v>
      </c>
      <c r="J54" s="22">
        <v>21.93785304389817</v>
      </c>
      <c r="K54" s="25">
        <v>3.1901701202353543</v>
      </c>
      <c r="L54" s="25">
        <v>3.265982028241335</v>
      </c>
      <c r="M54" s="25">
        <v>4.244966574142851</v>
      </c>
      <c r="N54" s="26">
        <v>29.97519696789879</v>
      </c>
      <c r="P54" s="90"/>
    </row>
    <row r="55" spans="1:16" ht="12.75">
      <c r="A55" s="42" t="s">
        <v>376</v>
      </c>
      <c r="B55" s="87" t="s">
        <v>131</v>
      </c>
      <c r="C55" s="89">
        <v>18515</v>
      </c>
      <c r="D55" s="79">
        <v>18515</v>
      </c>
      <c r="E55" s="79">
        <v>10103</v>
      </c>
      <c r="F55" s="25">
        <v>-45.43343235214691</v>
      </c>
      <c r="G55" s="23">
        <v>86546</v>
      </c>
      <c r="H55" s="24">
        <v>86546</v>
      </c>
      <c r="I55" s="24">
        <v>69721</v>
      </c>
      <c r="J55" s="22">
        <v>-19.440528736163433</v>
      </c>
      <c r="K55" s="25">
        <v>4.674372130704834</v>
      </c>
      <c r="L55" s="25">
        <v>4.674372130704834</v>
      </c>
      <c r="M55" s="25">
        <v>6.901019499158665</v>
      </c>
      <c r="N55" s="26">
        <v>47.63521829653907</v>
      </c>
      <c r="P55" s="90"/>
    </row>
    <row r="56" spans="1:16" ht="12.75">
      <c r="A56" s="42" t="s">
        <v>397</v>
      </c>
      <c r="B56" s="87" t="s">
        <v>110</v>
      </c>
      <c r="C56" s="89">
        <v>38197</v>
      </c>
      <c r="D56" s="79">
        <v>36748</v>
      </c>
      <c r="E56" s="79">
        <v>12207</v>
      </c>
      <c r="F56" s="25">
        <v>-66.78186567976489</v>
      </c>
      <c r="G56" s="23">
        <v>81893</v>
      </c>
      <c r="H56" s="24">
        <v>74172</v>
      </c>
      <c r="I56" s="24">
        <v>53763</v>
      </c>
      <c r="J56" s="22">
        <v>-27.51577414657822</v>
      </c>
      <c r="K56" s="25">
        <v>2.1439641856690317</v>
      </c>
      <c r="L56" s="25">
        <v>2.0183955589419833</v>
      </c>
      <c r="M56" s="25">
        <v>4.404276234947162</v>
      </c>
      <c r="N56" s="26">
        <v>118.20679377910572</v>
      </c>
      <c r="P56" s="90"/>
    </row>
    <row r="57" spans="1:16" ht="12.75">
      <c r="A57" s="42" t="s">
        <v>371</v>
      </c>
      <c r="B57" s="87" t="s">
        <v>184</v>
      </c>
      <c r="C57" s="89">
        <v>24505</v>
      </c>
      <c r="D57" s="79">
        <v>15503</v>
      </c>
      <c r="E57" s="79">
        <v>18207</v>
      </c>
      <c r="F57" s="25">
        <v>17.441785460878535</v>
      </c>
      <c r="G57" s="23">
        <v>56594</v>
      </c>
      <c r="H57" s="24">
        <v>37761</v>
      </c>
      <c r="I57" s="24">
        <v>56828</v>
      </c>
      <c r="J57" s="22">
        <v>50.49389581843702</v>
      </c>
      <c r="K57" s="25">
        <v>2.3094878596204858</v>
      </c>
      <c r="L57" s="25">
        <v>2.435722118299684</v>
      </c>
      <c r="M57" s="25">
        <v>3.121217114296699</v>
      </c>
      <c r="N57" s="26">
        <v>28.1433990703152</v>
      </c>
      <c r="P57" s="90"/>
    </row>
    <row r="58" spans="1:16" ht="12.75">
      <c r="A58" s="42" t="s">
        <v>398</v>
      </c>
      <c r="B58" s="87" t="s">
        <v>102</v>
      </c>
      <c r="C58" s="89">
        <v>13323</v>
      </c>
      <c r="D58" s="79">
        <v>6845</v>
      </c>
      <c r="E58" s="79">
        <v>17415</v>
      </c>
      <c r="F58" s="25">
        <v>154.41928414901386</v>
      </c>
      <c r="G58" s="23">
        <v>46211</v>
      </c>
      <c r="H58" s="24">
        <v>22043</v>
      </c>
      <c r="I58" s="24">
        <v>57458</v>
      </c>
      <c r="J58" s="22">
        <v>160.66324910402395</v>
      </c>
      <c r="K58" s="25">
        <v>3.4685130976506793</v>
      </c>
      <c r="L58" s="25">
        <v>3.220306793279766</v>
      </c>
      <c r="M58" s="25">
        <v>3.2993396497272465</v>
      </c>
      <c r="N58" s="26">
        <v>2.4542027055437288</v>
      </c>
      <c r="P58" s="90"/>
    </row>
    <row r="59" spans="1:16" ht="12.75">
      <c r="A59" s="42" t="s">
        <v>366</v>
      </c>
      <c r="B59" s="87" t="s">
        <v>159</v>
      </c>
      <c r="C59" s="89">
        <v>63127</v>
      </c>
      <c r="D59" s="79">
        <v>63127</v>
      </c>
      <c r="E59" s="79">
        <v>642</v>
      </c>
      <c r="F59" s="25">
        <v>-98.98300251873208</v>
      </c>
      <c r="G59" s="23">
        <v>42380</v>
      </c>
      <c r="H59" s="24">
        <v>42190</v>
      </c>
      <c r="I59" s="24">
        <v>4126</v>
      </c>
      <c r="J59" s="22">
        <v>-90.22043138184404</v>
      </c>
      <c r="K59" s="25">
        <v>0.6713450662949293</v>
      </c>
      <c r="L59" s="25">
        <v>0.6683352606650086</v>
      </c>
      <c r="M59" s="25">
        <v>6.426791277258567</v>
      </c>
      <c r="N59" s="26">
        <v>861.6118818665598</v>
      </c>
      <c r="P59" s="90"/>
    </row>
    <row r="60" spans="1:16" ht="12.75">
      <c r="A60" s="42" t="s">
        <v>399</v>
      </c>
      <c r="B60" s="87" t="s">
        <v>82</v>
      </c>
      <c r="C60" s="89">
        <v>7658</v>
      </c>
      <c r="D60" s="79">
        <v>4470</v>
      </c>
      <c r="E60" s="79">
        <v>18124</v>
      </c>
      <c r="F60" s="25">
        <v>305.4586129753915</v>
      </c>
      <c r="G60" s="23">
        <v>37074</v>
      </c>
      <c r="H60" s="24">
        <v>21706</v>
      </c>
      <c r="I60" s="24">
        <v>85672</v>
      </c>
      <c r="J60" s="22">
        <v>294.6927116926195</v>
      </c>
      <c r="K60" s="25">
        <v>4.841211804648733</v>
      </c>
      <c r="L60" s="25">
        <v>4.855928411633109</v>
      </c>
      <c r="M60" s="25">
        <v>4.726991834032223</v>
      </c>
      <c r="N60" s="26">
        <v>-2.655240495144029</v>
      </c>
      <c r="P60" s="90"/>
    </row>
    <row r="61" spans="1:16" ht="12.75">
      <c r="A61" s="42" t="s">
        <v>369</v>
      </c>
      <c r="B61" s="87" t="s">
        <v>116</v>
      </c>
      <c r="C61" s="89">
        <v>20731</v>
      </c>
      <c r="D61" s="79">
        <v>16171</v>
      </c>
      <c r="E61" s="79">
        <v>8817</v>
      </c>
      <c r="F61" s="25">
        <v>-45.47647022447592</v>
      </c>
      <c r="G61" s="23">
        <v>31456</v>
      </c>
      <c r="H61" s="24">
        <v>24001</v>
      </c>
      <c r="I61" s="24">
        <v>14435</v>
      </c>
      <c r="J61" s="22">
        <v>-39.856672638640056</v>
      </c>
      <c r="K61" s="25">
        <v>1.5173411798755487</v>
      </c>
      <c r="L61" s="25">
        <v>1.4842001113103704</v>
      </c>
      <c r="M61" s="25">
        <v>1.6371781785187705</v>
      </c>
      <c r="N61" s="26">
        <v>10.30710522406164</v>
      </c>
      <c r="P61" s="90"/>
    </row>
    <row r="62" spans="1:16" ht="12.75">
      <c r="A62" s="42" t="s">
        <v>321</v>
      </c>
      <c r="B62" s="87" t="s">
        <v>115</v>
      </c>
      <c r="C62" s="89">
        <v>17183</v>
      </c>
      <c r="D62" s="79">
        <v>7633</v>
      </c>
      <c r="E62" s="79">
        <v>6193</v>
      </c>
      <c r="F62" s="25">
        <v>-18.865452639853263</v>
      </c>
      <c r="G62" s="23">
        <v>29924</v>
      </c>
      <c r="H62" s="24">
        <v>11551</v>
      </c>
      <c r="I62" s="24">
        <v>10913</v>
      </c>
      <c r="J62" s="22">
        <v>-5.523331313306212</v>
      </c>
      <c r="K62" s="25">
        <v>1.7414886806727579</v>
      </c>
      <c r="L62" s="25">
        <v>1.513297523909341</v>
      </c>
      <c r="M62" s="25">
        <v>1.7621508154367835</v>
      </c>
      <c r="N62" s="26">
        <v>16.444439219366025</v>
      </c>
      <c r="P62" s="90"/>
    </row>
    <row r="63" spans="1:16" ht="12.75">
      <c r="A63" s="42" t="s">
        <v>282</v>
      </c>
      <c r="B63" s="87" t="s">
        <v>177</v>
      </c>
      <c r="C63" s="89">
        <v>4494</v>
      </c>
      <c r="D63" s="79">
        <v>2874</v>
      </c>
      <c r="E63" s="79">
        <v>17161</v>
      </c>
      <c r="F63" s="25">
        <v>497.1120389700766</v>
      </c>
      <c r="G63" s="23">
        <v>16751</v>
      </c>
      <c r="H63" s="24">
        <v>12502</v>
      </c>
      <c r="I63" s="24">
        <v>54179</v>
      </c>
      <c r="J63" s="22">
        <v>333.3626619740842</v>
      </c>
      <c r="K63" s="25">
        <v>3.7274143302180685</v>
      </c>
      <c r="L63" s="25">
        <v>4.3500347947112035</v>
      </c>
      <c r="M63" s="25">
        <v>3.1571004020744713</v>
      </c>
      <c r="N63" s="26">
        <v>-27.423559785938</v>
      </c>
      <c r="P63" s="90"/>
    </row>
    <row r="64" spans="1:16" ht="25.5">
      <c r="A64" s="42" t="s">
        <v>143</v>
      </c>
      <c r="B64" s="87" t="s">
        <v>142</v>
      </c>
      <c r="C64" s="89">
        <v>8360</v>
      </c>
      <c r="D64" s="79">
        <v>3460</v>
      </c>
      <c r="E64" s="79">
        <v>388500</v>
      </c>
      <c r="F64" s="25">
        <v>11128.323699421964</v>
      </c>
      <c r="G64" s="23">
        <v>16273</v>
      </c>
      <c r="H64" s="24">
        <v>6225</v>
      </c>
      <c r="I64" s="24">
        <v>145317</v>
      </c>
      <c r="J64" s="22">
        <v>2234.409638554217</v>
      </c>
      <c r="K64" s="25">
        <v>1.946531100478469</v>
      </c>
      <c r="L64" s="25">
        <v>1.7991329479768785</v>
      </c>
      <c r="M64" s="25">
        <v>0.37404633204633203</v>
      </c>
      <c r="N64" s="26">
        <v>-79.20963359228419</v>
      </c>
      <c r="P64" s="90"/>
    </row>
    <row r="65" spans="1:16" ht="12.75">
      <c r="A65" s="42" t="s">
        <v>319</v>
      </c>
      <c r="B65" s="87" t="s">
        <v>93</v>
      </c>
      <c r="C65" s="89">
        <v>3500</v>
      </c>
      <c r="D65" s="79">
        <v>3500</v>
      </c>
      <c r="E65" s="79">
        <v>7500</v>
      </c>
      <c r="F65" s="25">
        <v>114.28571428571428</v>
      </c>
      <c r="G65" s="23">
        <v>14347</v>
      </c>
      <c r="H65" s="24">
        <v>14347</v>
      </c>
      <c r="I65" s="24">
        <v>30501</v>
      </c>
      <c r="J65" s="22">
        <v>112.59496758904302</v>
      </c>
      <c r="K65" s="25">
        <v>4.099142857142857</v>
      </c>
      <c r="L65" s="25">
        <v>4.099142857142857</v>
      </c>
      <c r="M65" s="25">
        <v>4.0668</v>
      </c>
      <c r="N65" s="26">
        <v>-0.7890151251132571</v>
      </c>
      <c r="P65" s="90"/>
    </row>
    <row r="66" spans="1:16" ht="12.75">
      <c r="A66" s="42" t="s">
        <v>400</v>
      </c>
      <c r="B66" s="87" t="s">
        <v>220</v>
      </c>
      <c r="C66" s="89">
        <v>19</v>
      </c>
      <c r="D66" s="79">
        <v>12</v>
      </c>
      <c r="E66" s="79">
        <v>0</v>
      </c>
      <c r="F66" s="25">
        <v>-100</v>
      </c>
      <c r="G66" s="23">
        <v>13331</v>
      </c>
      <c r="H66" s="24">
        <v>4946</v>
      </c>
      <c r="I66" s="24">
        <v>0</v>
      </c>
      <c r="J66" s="22">
        <v>-100</v>
      </c>
      <c r="K66" s="25">
        <v>701.6315789473684</v>
      </c>
      <c r="L66" s="25">
        <v>412.1666666666667</v>
      </c>
      <c r="M66" s="25" t="s">
        <v>251</v>
      </c>
      <c r="N66" s="26" t="s">
        <v>251</v>
      </c>
      <c r="P66" s="90"/>
    </row>
    <row r="67" spans="1:16" ht="25.5">
      <c r="A67" s="42" t="s">
        <v>234</v>
      </c>
      <c r="B67" s="87" t="s">
        <v>235</v>
      </c>
      <c r="C67" s="89">
        <v>16234</v>
      </c>
      <c r="D67" s="79">
        <v>16234</v>
      </c>
      <c r="E67" s="79">
        <v>83388</v>
      </c>
      <c r="F67" s="25">
        <v>413.66268325736104</v>
      </c>
      <c r="G67" s="23">
        <v>11016</v>
      </c>
      <c r="H67" s="24">
        <v>11016</v>
      </c>
      <c r="I67" s="24">
        <v>49749</v>
      </c>
      <c r="J67" s="22">
        <v>351.60675381263616</v>
      </c>
      <c r="K67" s="25">
        <v>0.6785758285080695</v>
      </c>
      <c r="L67" s="25">
        <v>0.6785758285080695</v>
      </c>
      <c r="M67" s="25">
        <v>0.5965966326090085</v>
      </c>
      <c r="N67" s="26">
        <v>-12.081066323759593</v>
      </c>
      <c r="P67" s="90"/>
    </row>
    <row r="68" spans="1:16" ht="12.75">
      <c r="A68" s="42" t="s">
        <v>336</v>
      </c>
      <c r="B68" s="87" t="s">
        <v>112</v>
      </c>
      <c r="C68" s="89">
        <v>2450</v>
      </c>
      <c r="D68" s="79">
        <v>5</v>
      </c>
      <c r="E68" s="79">
        <v>1999</v>
      </c>
      <c r="F68" s="25">
        <v>39880</v>
      </c>
      <c r="G68" s="23">
        <v>10520</v>
      </c>
      <c r="H68" s="24">
        <v>16</v>
      </c>
      <c r="I68" s="24">
        <v>8157</v>
      </c>
      <c r="J68" s="22">
        <v>50881.25</v>
      </c>
      <c r="K68" s="25">
        <v>4.293877551020408</v>
      </c>
      <c r="L68" s="25">
        <v>3.2</v>
      </c>
      <c r="M68" s="25">
        <v>4.080540270135067</v>
      </c>
      <c r="N68" s="26">
        <v>27.51688344172085</v>
      </c>
      <c r="P68" s="90"/>
    </row>
    <row r="69" spans="1:16" ht="12.75">
      <c r="A69" s="42" t="s">
        <v>346</v>
      </c>
      <c r="B69" s="87" t="s">
        <v>94</v>
      </c>
      <c r="C69" s="89">
        <v>2383</v>
      </c>
      <c r="D69" s="79">
        <v>2314</v>
      </c>
      <c r="E69" s="79">
        <v>5</v>
      </c>
      <c r="F69" s="25">
        <v>-99.78392394122731</v>
      </c>
      <c r="G69" s="23">
        <v>9834</v>
      </c>
      <c r="H69" s="24">
        <v>8559</v>
      </c>
      <c r="I69" s="24">
        <v>120</v>
      </c>
      <c r="J69" s="22">
        <v>-98.59796705222573</v>
      </c>
      <c r="K69" s="25">
        <v>4.126731011330256</v>
      </c>
      <c r="L69" s="25">
        <v>3.698789974070873</v>
      </c>
      <c r="M69" s="25">
        <v>24</v>
      </c>
      <c r="N69" s="26">
        <v>548.8608482299334</v>
      </c>
      <c r="P69" s="90"/>
    </row>
    <row r="70" spans="1:16" ht="12.75">
      <c r="A70" s="42" t="s">
        <v>332</v>
      </c>
      <c r="B70" s="87" t="s">
        <v>120</v>
      </c>
      <c r="C70" s="89">
        <v>2454</v>
      </c>
      <c r="D70" s="79">
        <v>0</v>
      </c>
      <c r="E70" s="79">
        <v>15071</v>
      </c>
      <c r="F70" s="25" t="s">
        <v>251</v>
      </c>
      <c r="G70" s="23">
        <v>7492</v>
      </c>
      <c r="H70" s="24">
        <v>0</v>
      </c>
      <c r="I70" s="24">
        <v>43050</v>
      </c>
      <c r="J70" s="22" t="s">
        <v>251</v>
      </c>
      <c r="K70" s="25">
        <v>3.0529747351263246</v>
      </c>
      <c r="L70" s="25" t="s">
        <v>251</v>
      </c>
      <c r="M70" s="25">
        <v>2.856479331165815</v>
      </c>
      <c r="N70" s="26" t="s">
        <v>251</v>
      </c>
      <c r="P70" s="90"/>
    </row>
    <row r="71" spans="1:16" ht="12.75">
      <c r="A71" s="42" t="s">
        <v>374</v>
      </c>
      <c r="B71" s="87" t="s">
        <v>157</v>
      </c>
      <c r="C71" s="89">
        <v>640</v>
      </c>
      <c r="D71" s="79">
        <v>640</v>
      </c>
      <c r="E71" s="79">
        <v>533</v>
      </c>
      <c r="F71" s="25">
        <v>-16.718750000000004</v>
      </c>
      <c r="G71" s="23">
        <v>3976</v>
      </c>
      <c r="H71" s="24">
        <v>3934</v>
      </c>
      <c r="I71" s="24">
        <v>124455</v>
      </c>
      <c r="J71" s="22">
        <v>3063.573970513472</v>
      </c>
      <c r="K71" s="25">
        <v>6.2125</v>
      </c>
      <c r="L71" s="25">
        <v>6.146875</v>
      </c>
      <c r="M71" s="25">
        <v>233.49906191369607</v>
      </c>
      <c r="N71" s="26">
        <v>3698.6629289467587</v>
      </c>
      <c r="P71" s="90"/>
    </row>
    <row r="72" spans="1:16" ht="25.5">
      <c r="A72" s="42" t="s">
        <v>372</v>
      </c>
      <c r="B72" s="87" t="s">
        <v>121</v>
      </c>
      <c r="C72" s="89">
        <v>525</v>
      </c>
      <c r="D72" s="79">
        <v>457</v>
      </c>
      <c r="E72" s="79">
        <v>267</v>
      </c>
      <c r="F72" s="25">
        <v>-41.57549234135668</v>
      </c>
      <c r="G72" s="23">
        <v>2048</v>
      </c>
      <c r="H72" s="24">
        <v>1778</v>
      </c>
      <c r="I72" s="24">
        <v>4103</v>
      </c>
      <c r="J72" s="22">
        <v>130.76490438695166</v>
      </c>
      <c r="K72" s="25">
        <v>3.900952380952381</v>
      </c>
      <c r="L72" s="25">
        <v>3.8905908096280086</v>
      </c>
      <c r="M72" s="25">
        <v>15.367041198501873</v>
      </c>
      <c r="N72" s="26">
        <v>294.9796303551944</v>
      </c>
      <c r="P72" s="90"/>
    </row>
    <row r="73" spans="1:16" ht="25.5">
      <c r="A73" s="42" t="s">
        <v>401</v>
      </c>
      <c r="B73" s="87" t="s">
        <v>219</v>
      </c>
      <c r="C73" s="89">
        <v>1</v>
      </c>
      <c r="D73" s="79">
        <v>0</v>
      </c>
      <c r="E73" s="79">
        <v>74</v>
      </c>
      <c r="F73" s="25" t="s">
        <v>251</v>
      </c>
      <c r="G73" s="23">
        <v>1823</v>
      </c>
      <c r="H73" s="24">
        <v>0</v>
      </c>
      <c r="I73" s="24">
        <v>3077</v>
      </c>
      <c r="J73" s="22" t="s">
        <v>251</v>
      </c>
      <c r="K73" s="25">
        <v>1823</v>
      </c>
      <c r="L73" s="25" t="s">
        <v>251</v>
      </c>
      <c r="M73" s="25">
        <v>41.58108108108108</v>
      </c>
      <c r="N73" s="26" t="s">
        <v>251</v>
      </c>
      <c r="P73" s="90"/>
    </row>
    <row r="74" spans="1:16" ht="12.75">
      <c r="A74" s="42" t="s">
        <v>402</v>
      </c>
      <c r="B74" s="87" t="s">
        <v>202</v>
      </c>
      <c r="C74" s="89">
        <v>300</v>
      </c>
      <c r="D74" s="79">
        <v>300</v>
      </c>
      <c r="E74" s="79">
        <v>1253</v>
      </c>
      <c r="F74" s="25">
        <v>317.6666666666667</v>
      </c>
      <c r="G74" s="23">
        <v>835</v>
      </c>
      <c r="H74" s="24">
        <v>835</v>
      </c>
      <c r="I74" s="24">
        <v>7129</v>
      </c>
      <c r="J74" s="22">
        <v>753.7724550898204</v>
      </c>
      <c r="K74" s="25">
        <v>2.783333333333333</v>
      </c>
      <c r="L74" s="25">
        <v>2.783333333333333</v>
      </c>
      <c r="M74" s="25">
        <v>5.689545091779729</v>
      </c>
      <c r="N74" s="26">
        <v>104.41479371663695</v>
      </c>
      <c r="P74" s="90"/>
    </row>
    <row r="75" spans="1:16" ht="25.5">
      <c r="A75" s="42" t="s">
        <v>238</v>
      </c>
      <c r="B75" s="87" t="s">
        <v>239</v>
      </c>
      <c r="C75" s="89">
        <v>10</v>
      </c>
      <c r="D75" s="79">
        <v>10</v>
      </c>
      <c r="E75" s="79">
        <v>0</v>
      </c>
      <c r="F75" s="25">
        <v>-100</v>
      </c>
      <c r="G75" s="23">
        <v>231</v>
      </c>
      <c r="H75" s="24">
        <v>231</v>
      </c>
      <c r="I75" s="24">
        <v>0</v>
      </c>
      <c r="J75" s="22">
        <v>-100</v>
      </c>
      <c r="K75" s="25">
        <v>23.1</v>
      </c>
      <c r="L75" s="25">
        <v>23.1</v>
      </c>
      <c r="M75" s="25" t="s">
        <v>251</v>
      </c>
      <c r="N75" s="26" t="s">
        <v>251</v>
      </c>
      <c r="P75" s="90"/>
    </row>
    <row r="76" spans="1:16" ht="25.5">
      <c r="A76" s="42" t="s">
        <v>403</v>
      </c>
      <c r="B76" s="87" t="s">
        <v>218</v>
      </c>
      <c r="C76" s="89">
        <v>40</v>
      </c>
      <c r="D76" s="79">
        <v>40</v>
      </c>
      <c r="E76" s="79">
        <v>17185</v>
      </c>
      <c r="F76" s="25">
        <v>42862.5</v>
      </c>
      <c r="G76" s="23">
        <v>230</v>
      </c>
      <c r="H76" s="24">
        <v>230</v>
      </c>
      <c r="I76" s="24">
        <v>14406</v>
      </c>
      <c r="J76" s="22">
        <v>6163.478260869565</v>
      </c>
      <c r="K76" s="25">
        <v>5.75</v>
      </c>
      <c r="L76" s="25">
        <v>5.75</v>
      </c>
      <c r="M76" s="25">
        <v>0.8382892057026476</v>
      </c>
      <c r="N76" s="26">
        <v>-85.42105729212787</v>
      </c>
      <c r="P76" s="90"/>
    </row>
    <row r="77" spans="1:16" ht="12.75">
      <c r="A77" s="42" t="s">
        <v>353</v>
      </c>
      <c r="B77" s="87" t="s">
        <v>125</v>
      </c>
      <c r="C77" s="89">
        <v>98</v>
      </c>
      <c r="D77" s="79">
        <v>98</v>
      </c>
      <c r="E77" s="79">
        <v>175</v>
      </c>
      <c r="F77" s="25">
        <v>78.57142857142858</v>
      </c>
      <c r="G77" s="23">
        <v>189</v>
      </c>
      <c r="H77" s="24">
        <v>189</v>
      </c>
      <c r="I77" s="24">
        <v>658</v>
      </c>
      <c r="J77" s="22">
        <v>248.14814814814815</v>
      </c>
      <c r="K77" s="25">
        <v>1.9285714285714286</v>
      </c>
      <c r="L77" s="25">
        <v>1.9285714285714286</v>
      </c>
      <c r="M77" s="25">
        <v>3.76</v>
      </c>
      <c r="N77" s="26">
        <v>94.96296296296293</v>
      </c>
      <c r="P77" s="90"/>
    </row>
    <row r="78" spans="1:16" ht="25.5">
      <c r="A78" s="42" t="s">
        <v>436</v>
      </c>
      <c r="B78" s="87" t="s">
        <v>99</v>
      </c>
      <c r="C78" s="89">
        <v>1</v>
      </c>
      <c r="D78" s="79">
        <v>1</v>
      </c>
      <c r="E78" s="79">
        <v>7</v>
      </c>
      <c r="F78" s="25">
        <v>600</v>
      </c>
      <c r="G78" s="23">
        <v>96</v>
      </c>
      <c r="H78" s="24">
        <v>96</v>
      </c>
      <c r="I78" s="24">
        <v>87</v>
      </c>
      <c r="J78" s="22">
        <v>-9.375</v>
      </c>
      <c r="K78" s="25">
        <v>96</v>
      </c>
      <c r="L78" s="25">
        <v>96</v>
      </c>
      <c r="M78" s="25">
        <v>12.428571428571429</v>
      </c>
      <c r="N78" s="26">
        <v>-87.05357142857143</v>
      </c>
      <c r="P78" s="90"/>
    </row>
    <row r="79" spans="1:16" ht="12.75">
      <c r="A79" s="42" t="s">
        <v>346</v>
      </c>
      <c r="B79" s="87" t="s">
        <v>117</v>
      </c>
      <c r="C79" s="89">
        <v>0</v>
      </c>
      <c r="D79" s="79">
        <v>0</v>
      </c>
      <c r="E79" s="79">
        <v>66</v>
      </c>
      <c r="F79" s="25" t="s">
        <v>251</v>
      </c>
      <c r="G79" s="23">
        <v>48</v>
      </c>
      <c r="H79" s="24">
        <v>48</v>
      </c>
      <c r="I79" s="24">
        <v>1784</v>
      </c>
      <c r="J79" s="22">
        <v>3616.6666666666665</v>
      </c>
      <c r="K79" s="25" t="s">
        <v>251</v>
      </c>
      <c r="L79" s="25" t="s">
        <v>251</v>
      </c>
      <c r="M79" s="25">
        <v>27.03030303030303</v>
      </c>
      <c r="N79" s="26" t="s">
        <v>251</v>
      </c>
      <c r="P79" s="90"/>
    </row>
    <row r="80" spans="1:16" ht="12.75">
      <c r="A80" s="42" t="s">
        <v>352</v>
      </c>
      <c r="B80" s="87" t="s">
        <v>67</v>
      </c>
      <c r="C80" s="89">
        <v>0</v>
      </c>
      <c r="D80" s="79">
        <v>0</v>
      </c>
      <c r="E80" s="79">
        <v>475</v>
      </c>
      <c r="F80" s="25" t="s">
        <v>251</v>
      </c>
      <c r="G80" s="23">
        <v>0</v>
      </c>
      <c r="H80" s="24">
        <v>0</v>
      </c>
      <c r="I80" s="24">
        <v>3208</v>
      </c>
      <c r="J80" s="22" t="s">
        <v>251</v>
      </c>
      <c r="K80" s="25" t="s">
        <v>251</v>
      </c>
      <c r="L80" s="25" t="s">
        <v>251</v>
      </c>
      <c r="M80" s="25">
        <v>6.753684210526316</v>
      </c>
      <c r="N80" s="26" t="s">
        <v>251</v>
      </c>
      <c r="P80" s="90"/>
    </row>
    <row r="81" spans="1:16" ht="12.75">
      <c r="A81" s="43" t="s">
        <v>245</v>
      </c>
      <c r="B81" s="80"/>
      <c r="C81" s="81">
        <v>91980790</v>
      </c>
      <c r="D81" s="82">
        <v>73939799</v>
      </c>
      <c r="E81" s="82">
        <v>80806837</v>
      </c>
      <c r="F81" s="83">
        <v>9.287336580398332</v>
      </c>
      <c r="G81" s="84">
        <v>106133177</v>
      </c>
      <c r="H81" s="82">
        <v>84661490</v>
      </c>
      <c r="I81" s="82">
        <v>106272113</v>
      </c>
      <c r="J81" s="85">
        <v>25.525918572895414</v>
      </c>
      <c r="K81" s="83">
        <v>1.1538624206206536</v>
      </c>
      <c r="L81" s="83">
        <v>1.1450056822578054</v>
      </c>
      <c r="M81" s="83">
        <v>1.3151376411379645</v>
      </c>
      <c r="N81" s="85">
        <v>14.858612626679758</v>
      </c>
      <c r="P81" s="90"/>
    </row>
    <row r="82" spans="1:16" ht="12.75">
      <c r="A82" s="145" t="s">
        <v>242</v>
      </c>
      <c r="B82" s="146"/>
      <c r="C82" s="146"/>
      <c r="D82" s="146"/>
      <c r="E82" s="146"/>
      <c r="F82" s="146"/>
      <c r="G82" s="146"/>
      <c r="H82" s="146"/>
      <c r="I82" s="146"/>
      <c r="J82" s="146"/>
      <c r="K82" s="146"/>
      <c r="L82" s="146"/>
      <c r="M82" s="146"/>
      <c r="N82" s="147"/>
      <c r="P82" s="90"/>
    </row>
    <row r="83" ht="12.75">
      <c r="P83" s="90"/>
    </row>
    <row r="84" ht="12.75">
      <c r="P84" s="90"/>
    </row>
    <row r="85" ht="12.75">
      <c r="P85" s="90"/>
    </row>
    <row r="86" ht="12.75">
      <c r="P86" s="90"/>
    </row>
    <row r="87" ht="12.75">
      <c r="P87" s="90"/>
    </row>
    <row r="88" ht="12.75">
      <c r="P88" s="90"/>
    </row>
    <row r="89" ht="12.75">
      <c r="P89" s="90"/>
    </row>
    <row r="90" ht="12.75">
      <c r="P90" s="90"/>
    </row>
    <row r="91" ht="12.75">
      <c r="P91" s="90"/>
    </row>
    <row r="92" ht="12.75">
      <c r="P92" s="90"/>
    </row>
    <row r="93" ht="12.75">
      <c r="P93" s="90"/>
    </row>
    <row r="94" ht="12.75">
      <c r="P94" s="90"/>
    </row>
    <row r="95" ht="12.75">
      <c r="P95" s="90"/>
    </row>
  </sheetData>
  <sheetProtection/>
  <mergeCells count="20">
    <mergeCell ref="E20:E22"/>
    <mergeCell ref="D20:D22"/>
    <mergeCell ref="C20:C22"/>
    <mergeCell ref="A20:A22"/>
    <mergeCell ref="A82:N82"/>
    <mergeCell ref="N20:N22"/>
    <mergeCell ref="M20:M22"/>
    <mergeCell ref="L20:L22"/>
    <mergeCell ref="K20:K22"/>
    <mergeCell ref="J20:J22"/>
    <mergeCell ref="I20:I22"/>
    <mergeCell ref="H20:H22"/>
    <mergeCell ref="G20:G22"/>
    <mergeCell ref="F20:F22"/>
    <mergeCell ref="A1:N1"/>
    <mergeCell ref="A2:A3"/>
    <mergeCell ref="C2:F2"/>
    <mergeCell ref="G2:J2"/>
    <mergeCell ref="K2:N2"/>
    <mergeCell ref="B2:B3"/>
  </mergeCells>
  <printOptions/>
  <pageMargins left="0.7086614173228347" right="0.7086614173228347" top="0.7480314960629921" bottom="0.7480314960629921" header="0.31496062992125984" footer="0.31496062992125984"/>
  <pageSetup fitToHeight="2" fitToWidth="1" horizontalDpi="600" verticalDpi="600" orientation="landscape" scale="68"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1" sqref="A1:N1"/>
    </sheetView>
  </sheetViews>
  <sheetFormatPr defaultColWidth="11.421875" defaultRowHeight="15"/>
  <cols>
    <col min="1" max="1" width="43.8515625" style="44" customWidth="1"/>
    <col min="2" max="2" width="9.8515625" style="1" customWidth="1"/>
    <col min="3" max="5" width="11.00390625" style="1" customWidth="1"/>
    <col min="6" max="6" width="7.8515625" style="1" customWidth="1"/>
    <col min="7" max="9" width="11.00390625" style="1" customWidth="1"/>
    <col min="10" max="10" width="7.8515625" style="1" customWidth="1"/>
    <col min="11" max="13" width="7.421875" style="1" customWidth="1"/>
    <col min="14" max="14" width="7.8515625" style="1" customWidth="1"/>
    <col min="15" max="16384" width="11.421875" style="1" customWidth="1"/>
  </cols>
  <sheetData>
    <row r="1" spans="1:14" ht="12.75">
      <c r="A1" s="137" t="s">
        <v>426</v>
      </c>
      <c r="B1" s="138"/>
      <c r="C1" s="138"/>
      <c r="D1" s="138"/>
      <c r="E1" s="138"/>
      <c r="F1" s="138"/>
      <c r="G1" s="138"/>
      <c r="H1" s="138"/>
      <c r="I1" s="138"/>
      <c r="J1" s="138"/>
      <c r="K1" s="138"/>
      <c r="L1" s="138"/>
      <c r="M1" s="138"/>
      <c r="N1" s="139"/>
    </row>
    <row r="2" spans="1:14" ht="12.75">
      <c r="A2" s="148" t="s">
        <v>2</v>
      </c>
      <c r="B2" s="150" t="s">
        <v>262</v>
      </c>
      <c r="C2" s="141" t="s">
        <v>248</v>
      </c>
      <c r="D2" s="141"/>
      <c r="E2" s="141"/>
      <c r="F2" s="141"/>
      <c r="G2" s="141" t="s">
        <v>257</v>
      </c>
      <c r="H2" s="141"/>
      <c r="I2" s="141"/>
      <c r="J2" s="141"/>
      <c r="K2" s="141" t="s">
        <v>254</v>
      </c>
      <c r="L2" s="141"/>
      <c r="M2" s="141"/>
      <c r="N2" s="141"/>
    </row>
    <row r="3" spans="1:14" ht="25.5">
      <c r="A3" s="149"/>
      <c r="B3" s="151"/>
      <c r="C3" s="10">
        <v>2010</v>
      </c>
      <c r="D3" s="11" t="s">
        <v>243</v>
      </c>
      <c r="E3" s="11" t="s">
        <v>244</v>
      </c>
      <c r="F3" s="11" t="s">
        <v>240</v>
      </c>
      <c r="G3" s="10">
        <v>2010</v>
      </c>
      <c r="H3" s="11" t="s">
        <v>243</v>
      </c>
      <c r="I3" s="11" t="s">
        <v>244</v>
      </c>
      <c r="J3" s="11" t="s">
        <v>240</v>
      </c>
      <c r="K3" s="10">
        <v>2010</v>
      </c>
      <c r="L3" s="11" t="s">
        <v>243</v>
      </c>
      <c r="M3" s="11" t="s">
        <v>244</v>
      </c>
      <c r="N3" s="12" t="s">
        <v>240</v>
      </c>
    </row>
    <row r="4" spans="1:14" ht="12.75">
      <c r="A4" s="45" t="s">
        <v>314</v>
      </c>
      <c r="B4" s="87" t="s">
        <v>36</v>
      </c>
      <c r="C4" s="88">
        <v>1835278</v>
      </c>
      <c r="D4" s="73">
        <v>1727029</v>
      </c>
      <c r="E4" s="73">
        <v>1143524</v>
      </c>
      <c r="F4" s="74">
        <v>-33.78663589320156</v>
      </c>
      <c r="G4" s="75">
        <v>4063037</v>
      </c>
      <c r="H4" s="76">
        <v>3742098</v>
      </c>
      <c r="I4" s="76">
        <v>3440832</v>
      </c>
      <c r="J4" s="77">
        <v>-8.050724486638238</v>
      </c>
      <c r="K4" s="78">
        <v>2.213853704997281</v>
      </c>
      <c r="L4" s="78">
        <v>2.1667835340344603</v>
      </c>
      <c r="M4" s="78">
        <v>3.0089722646835573</v>
      </c>
      <c r="N4" s="26">
        <v>38.868152605949376</v>
      </c>
    </row>
    <row r="5" spans="1:14" ht="12.75">
      <c r="A5" s="42" t="s">
        <v>383</v>
      </c>
      <c r="B5" s="87" t="s">
        <v>68</v>
      </c>
      <c r="C5" s="89">
        <v>1616362</v>
      </c>
      <c r="D5" s="79">
        <v>1377465</v>
      </c>
      <c r="E5" s="79">
        <v>1080826</v>
      </c>
      <c r="F5" s="25">
        <v>-21.535138823853963</v>
      </c>
      <c r="G5" s="23">
        <v>2187844</v>
      </c>
      <c r="H5" s="24">
        <v>1790400</v>
      </c>
      <c r="I5" s="24">
        <v>2933455</v>
      </c>
      <c r="J5" s="22">
        <v>63.843554512958</v>
      </c>
      <c r="K5" s="25">
        <v>1.3535606503988586</v>
      </c>
      <c r="L5" s="25">
        <v>1.299778941751696</v>
      </c>
      <c r="M5" s="25">
        <v>2.714086263653909</v>
      </c>
      <c r="N5" s="26">
        <v>108.8113737245326</v>
      </c>
    </row>
    <row r="6" spans="1:14" ht="12.75">
      <c r="A6" s="42" t="s">
        <v>278</v>
      </c>
      <c r="B6" s="87" t="s">
        <v>17</v>
      </c>
      <c r="C6" s="89">
        <v>1095181</v>
      </c>
      <c r="D6" s="79">
        <v>1011166</v>
      </c>
      <c r="E6" s="79">
        <v>955733</v>
      </c>
      <c r="F6" s="25">
        <v>-5.482087016375159</v>
      </c>
      <c r="G6" s="23">
        <v>1341105</v>
      </c>
      <c r="H6" s="24">
        <v>1315531</v>
      </c>
      <c r="I6" s="24">
        <v>393240</v>
      </c>
      <c r="J6" s="22">
        <v>-70.10788799351745</v>
      </c>
      <c r="K6" s="25">
        <v>1.2245510102896233</v>
      </c>
      <c r="L6" s="25">
        <v>1.3010039894537593</v>
      </c>
      <c r="M6" s="25">
        <v>0.41145382653942053</v>
      </c>
      <c r="N6" s="26">
        <v>-68.37413029669695</v>
      </c>
    </row>
    <row r="7" spans="1:14" ht="12.75">
      <c r="A7" s="42" t="s">
        <v>295</v>
      </c>
      <c r="B7" s="87" t="s">
        <v>79</v>
      </c>
      <c r="C7" s="89">
        <v>672484</v>
      </c>
      <c r="D7" s="79">
        <v>583694</v>
      </c>
      <c r="E7" s="79">
        <v>416363</v>
      </c>
      <c r="F7" s="25">
        <v>-28.667589524648186</v>
      </c>
      <c r="G7" s="23">
        <v>1333442</v>
      </c>
      <c r="H7" s="24">
        <v>1146775</v>
      </c>
      <c r="I7" s="24">
        <v>987029</v>
      </c>
      <c r="J7" s="22">
        <v>-13.930021146257987</v>
      </c>
      <c r="K7" s="25">
        <v>1.9828605587642234</v>
      </c>
      <c r="L7" s="25">
        <v>1.964685263168715</v>
      </c>
      <c r="M7" s="25">
        <v>2.370597291305904</v>
      </c>
      <c r="N7" s="26">
        <v>20.660409875652007</v>
      </c>
    </row>
    <row r="8" spans="1:14" ht="12.75">
      <c r="A8" s="42" t="s">
        <v>5</v>
      </c>
      <c r="B8" s="87" t="s">
        <v>4</v>
      </c>
      <c r="C8" s="89">
        <v>549210</v>
      </c>
      <c r="D8" s="79">
        <v>450710</v>
      </c>
      <c r="E8" s="79">
        <v>134009</v>
      </c>
      <c r="F8" s="25">
        <v>-70.26713407734464</v>
      </c>
      <c r="G8" s="23">
        <v>954095</v>
      </c>
      <c r="H8" s="24">
        <v>822583</v>
      </c>
      <c r="I8" s="24">
        <v>235906</v>
      </c>
      <c r="J8" s="22">
        <v>-71.3213134723183</v>
      </c>
      <c r="K8" s="25">
        <v>1.7372134520493072</v>
      </c>
      <c r="L8" s="25">
        <v>1.8250826473785804</v>
      </c>
      <c r="M8" s="25">
        <v>1.7603743032184405</v>
      </c>
      <c r="N8" s="26">
        <v>-3.5455021312641555</v>
      </c>
    </row>
    <row r="9" spans="1:14" ht="12.75">
      <c r="A9" s="42" t="s">
        <v>279</v>
      </c>
      <c r="B9" s="87" t="s">
        <v>52</v>
      </c>
      <c r="C9" s="89">
        <v>162278</v>
      </c>
      <c r="D9" s="79">
        <v>105215</v>
      </c>
      <c r="E9" s="79">
        <v>76399</v>
      </c>
      <c r="F9" s="25">
        <v>-27.38772988642304</v>
      </c>
      <c r="G9" s="23">
        <v>828948</v>
      </c>
      <c r="H9" s="24">
        <v>544230</v>
      </c>
      <c r="I9" s="24">
        <v>426198</v>
      </c>
      <c r="J9" s="22">
        <v>-21.68788931150433</v>
      </c>
      <c r="K9" s="25">
        <v>5.108197044577823</v>
      </c>
      <c r="L9" s="25">
        <v>5.1725514422848455</v>
      </c>
      <c r="M9" s="25">
        <v>5.578580871477375</v>
      </c>
      <c r="N9" s="26">
        <v>7.849693400307234</v>
      </c>
    </row>
    <row r="10" spans="1:14" ht="12.75">
      <c r="A10" s="42" t="s">
        <v>294</v>
      </c>
      <c r="B10" s="87" t="s">
        <v>108</v>
      </c>
      <c r="C10" s="89">
        <v>168932</v>
      </c>
      <c r="D10" s="79">
        <v>134432</v>
      </c>
      <c r="E10" s="79">
        <v>162401</v>
      </c>
      <c r="F10" s="25">
        <v>20.80531421090217</v>
      </c>
      <c r="G10" s="23">
        <v>746408</v>
      </c>
      <c r="H10" s="24">
        <v>606238</v>
      </c>
      <c r="I10" s="24">
        <v>685058</v>
      </c>
      <c r="J10" s="22">
        <v>13.001494462570795</v>
      </c>
      <c r="K10" s="25">
        <v>4.4183931996306205</v>
      </c>
      <c r="L10" s="25">
        <v>4.509625684360866</v>
      </c>
      <c r="M10" s="25">
        <v>4.218311463599362</v>
      </c>
      <c r="N10" s="26">
        <v>-6.459831506010927</v>
      </c>
    </row>
    <row r="11" spans="1:14" ht="12.75">
      <c r="A11" s="42" t="s">
        <v>297</v>
      </c>
      <c r="B11" s="87" t="s">
        <v>76</v>
      </c>
      <c r="C11" s="89">
        <v>445738</v>
      </c>
      <c r="D11" s="79">
        <v>347108</v>
      </c>
      <c r="E11" s="79">
        <v>379758</v>
      </c>
      <c r="F11" s="25">
        <v>9.406294294571138</v>
      </c>
      <c r="G11" s="23">
        <v>728750</v>
      </c>
      <c r="H11" s="24">
        <v>508512</v>
      </c>
      <c r="I11" s="24">
        <v>807482</v>
      </c>
      <c r="J11" s="22">
        <v>58.79310616071991</v>
      </c>
      <c r="K11" s="25">
        <v>1.6349290390318976</v>
      </c>
      <c r="L11" s="25">
        <v>1.4649964852437858</v>
      </c>
      <c r="M11" s="25">
        <v>2.1263067532481212</v>
      </c>
      <c r="N11" s="26">
        <v>45.14074092773599</v>
      </c>
    </row>
    <row r="12" spans="1:14" ht="12.75">
      <c r="A12" s="42" t="s">
        <v>384</v>
      </c>
      <c r="B12" s="87" t="s">
        <v>123</v>
      </c>
      <c r="C12" s="89">
        <v>151146</v>
      </c>
      <c r="D12" s="79">
        <v>134896</v>
      </c>
      <c r="E12" s="79">
        <v>195907</v>
      </c>
      <c r="F12" s="25">
        <v>45.228175779860045</v>
      </c>
      <c r="G12" s="23">
        <v>578824</v>
      </c>
      <c r="H12" s="24">
        <v>521153</v>
      </c>
      <c r="I12" s="24">
        <v>881736</v>
      </c>
      <c r="J12" s="22">
        <v>69.18947027072664</v>
      </c>
      <c r="K12" s="25">
        <v>3.829568761330105</v>
      </c>
      <c r="L12" s="25">
        <v>3.863368817459376</v>
      </c>
      <c r="M12" s="25">
        <v>4.500788639507522</v>
      </c>
      <c r="N12" s="26">
        <v>16.49906732092239</v>
      </c>
    </row>
    <row r="13" spans="1:14" ht="12.75">
      <c r="A13" s="42" t="s">
        <v>281</v>
      </c>
      <c r="B13" s="87" t="s">
        <v>57</v>
      </c>
      <c r="C13" s="89">
        <v>237661</v>
      </c>
      <c r="D13" s="79">
        <v>225983</v>
      </c>
      <c r="E13" s="79">
        <v>731121</v>
      </c>
      <c r="F13" s="25">
        <v>223.5292035241589</v>
      </c>
      <c r="G13" s="23">
        <v>529006</v>
      </c>
      <c r="H13" s="24">
        <v>516303</v>
      </c>
      <c r="I13" s="24">
        <v>1794642</v>
      </c>
      <c r="J13" s="22">
        <v>247.59472635254878</v>
      </c>
      <c r="K13" s="25">
        <v>2.2258847686410475</v>
      </c>
      <c r="L13" s="25">
        <v>2.2846984065173044</v>
      </c>
      <c r="M13" s="25">
        <v>2.4546443064827845</v>
      </c>
      <c r="N13" s="26">
        <v>7.438439116545736</v>
      </c>
    </row>
    <row r="14" spans="1:14" ht="12.75">
      <c r="A14" s="42" t="s">
        <v>39</v>
      </c>
      <c r="B14" s="87" t="s">
        <v>38</v>
      </c>
      <c r="C14" s="89">
        <v>223340</v>
      </c>
      <c r="D14" s="79">
        <v>223340</v>
      </c>
      <c r="E14" s="79">
        <v>207045</v>
      </c>
      <c r="F14" s="25">
        <v>-7.2960508641533135</v>
      </c>
      <c r="G14" s="23">
        <v>509607</v>
      </c>
      <c r="H14" s="24">
        <v>509607</v>
      </c>
      <c r="I14" s="24">
        <v>503067</v>
      </c>
      <c r="J14" s="22">
        <v>-1.2833418693228293</v>
      </c>
      <c r="K14" s="25">
        <v>2.2817542759917613</v>
      </c>
      <c r="L14" s="25">
        <v>2.2817542759917613</v>
      </c>
      <c r="M14" s="25">
        <v>2.429747156415272</v>
      </c>
      <c r="N14" s="26">
        <v>6.4859254118932785</v>
      </c>
    </row>
    <row r="15" spans="1:14" ht="12.75">
      <c r="A15" s="42" t="s">
        <v>293</v>
      </c>
      <c r="B15" s="87" t="s">
        <v>18</v>
      </c>
      <c r="C15" s="89">
        <v>97255</v>
      </c>
      <c r="D15" s="79">
        <v>97255</v>
      </c>
      <c r="E15" s="79">
        <v>190935</v>
      </c>
      <c r="F15" s="25">
        <v>96.32409644748341</v>
      </c>
      <c r="G15" s="23">
        <v>427813</v>
      </c>
      <c r="H15" s="24">
        <v>427813</v>
      </c>
      <c r="I15" s="24">
        <v>713093</v>
      </c>
      <c r="J15" s="22">
        <v>66.68334061844779</v>
      </c>
      <c r="K15" s="25">
        <v>4.398879235000771</v>
      </c>
      <c r="L15" s="25">
        <v>4.398879235000771</v>
      </c>
      <c r="M15" s="25">
        <v>3.7347421897504387</v>
      </c>
      <c r="N15" s="26">
        <v>-15.097869474705316</v>
      </c>
    </row>
    <row r="16" spans="1:14" ht="12.75">
      <c r="A16" s="42" t="s">
        <v>385</v>
      </c>
      <c r="B16" s="87" t="s">
        <v>43</v>
      </c>
      <c r="C16" s="89">
        <v>80188</v>
      </c>
      <c r="D16" s="79">
        <v>38057</v>
      </c>
      <c r="E16" s="79">
        <v>100932</v>
      </c>
      <c r="F16" s="25">
        <v>165.21270725490714</v>
      </c>
      <c r="G16" s="23">
        <v>390551</v>
      </c>
      <c r="H16" s="24">
        <v>100518</v>
      </c>
      <c r="I16" s="24">
        <v>403417</v>
      </c>
      <c r="J16" s="22">
        <v>301.33806880359737</v>
      </c>
      <c r="K16" s="25">
        <v>4.870441961390732</v>
      </c>
      <c r="L16" s="25">
        <v>2.641248653335786</v>
      </c>
      <c r="M16" s="25">
        <v>3.9969187175524117</v>
      </c>
      <c r="N16" s="26">
        <v>51.32686248621354</v>
      </c>
    </row>
    <row r="17" spans="1:14" ht="12.75">
      <c r="A17" s="42" t="s">
        <v>299</v>
      </c>
      <c r="B17" s="87" t="s">
        <v>138</v>
      </c>
      <c r="C17" s="89">
        <v>97815</v>
      </c>
      <c r="D17" s="79">
        <v>90495</v>
      </c>
      <c r="E17" s="79">
        <v>77960</v>
      </c>
      <c r="F17" s="25">
        <v>-13.851594010718827</v>
      </c>
      <c r="G17" s="23">
        <v>190829</v>
      </c>
      <c r="H17" s="24">
        <v>185234</v>
      </c>
      <c r="I17" s="24">
        <v>308743</v>
      </c>
      <c r="J17" s="22">
        <v>66.6772838679724</v>
      </c>
      <c r="K17" s="25">
        <v>1.9509175484332668</v>
      </c>
      <c r="L17" s="25">
        <v>2.0468976186529644</v>
      </c>
      <c r="M17" s="25">
        <v>3.9602744997434582</v>
      </c>
      <c r="N17" s="26">
        <v>93.47692154479428</v>
      </c>
    </row>
    <row r="18" spans="1:14" ht="12.75">
      <c r="A18" s="42" t="s">
        <v>289</v>
      </c>
      <c r="B18" s="87" t="s">
        <v>24</v>
      </c>
      <c r="C18" s="89">
        <v>9511</v>
      </c>
      <c r="D18" s="79">
        <v>8960</v>
      </c>
      <c r="E18" s="79">
        <v>2426</v>
      </c>
      <c r="F18" s="25">
        <v>-72.92410714285714</v>
      </c>
      <c r="G18" s="23">
        <v>150298</v>
      </c>
      <c r="H18" s="24">
        <v>134085</v>
      </c>
      <c r="I18" s="24">
        <v>72825</v>
      </c>
      <c r="J18" s="22">
        <v>-45.68743707349815</v>
      </c>
      <c r="K18" s="25">
        <v>15.802544422247923</v>
      </c>
      <c r="L18" s="25">
        <v>14.96484375</v>
      </c>
      <c r="M18" s="25">
        <v>30.018549051937345</v>
      </c>
      <c r="N18" s="26">
        <v>100.59380206985016</v>
      </c>
    </row>
    <row r="19" spans="1:14" ht="12.75">
      <c r="A19" s="42" t="s">
        <v>283</v>
      </c>
      <c r="B19" s="87" t="s">
        <v>11</v>
      </c>
      <c r="C19" s="89">
        <v>69967</v>
      </c>
      <c r="D19" s="79">
        <v>68967</v>
      </c>
      <c r="E19" s="79">
        <v>15060</v>
      </c>
      <c r="F19" s="25">
        <v>-78.16346948540607</v>
      </c>
      <c r="G19" s="23">
        <v>134072</v>
      </c>
      <c r="H19" s="24">
        <v>128365</v>
      </c>
      <c r="I19" s="24">
        <v>26225</v>
      </c>
      <c r="J19" s="22">
        <v>-79.56997623962918</v>
      </c>
      <c r="K19" s="25">
        <v>1.916217645461432</v>
      </c>
      <c r="L19" s="25">
        <v>1.861252483071614</v>
      </c>
      <c r="M19" s="25">
        <v>1.7413678618857902</v>
      </c>
      <c r="N19" s="26">
        <v>-6.44107246470822</v>
      </c>
    </row>
    <row r="20" spans="1:14" ht="12.75">
      <c r="A20" s="42" t="s">
        <v>284</v>
      </c>
      <c r="B20" s="87" t="s">
        <v>62</v>
      </c>
      <c r="C20" s="89">
        <v>3741</v>
      </c>
      <c r="D20" s="79">
        <v>1771</v>
      </c>
      <c r="E20" s="79">
        <v>7482</v>
      </c>
      <c r="F20" s="25">
        <v>322.4731789949181</v>
      </c>
      <c r="G20" s="23">
        <v>117119</v>
      </c>
      <c r="H20" s="24">
        <v>39857</v>
      </c>
      <c r="I20" s="24">
        <v>266105</v>
      </c>
      <c r="J20" s="22">
        <v>567.649346413428</v>
      </c>
      <c r="K20" s="25">
        <v>31.3068698209035</v>
      </c>
      <c r="L20" s="25">
        <v>22.505364201016373</v>
      </c>
      <c r="M20" s="25">
        <v>35.5660251269714</v>
      </c>
      <c r="N20" s="26">
        <v>58.03354617724954</v>
      </c>
    </row>
    <row r="21" spans="1:14" ht="12.75">
      <c r="A21" s="42" t="s">
        <v>296</v>
      </c>
      <c r="B21" s="87" t="s">
        <v>46</v>
      </c>
      <c r="C21" s="89">
        <v>4713</v>
      </c>
      <c r="D21" s="79">
        <v>4713</v>
      </c>
      <c r="E21" s="79">
        <v>8195</v>
      </c>
      <c r="F21" s="25">
        <v>73.88075535752175</v>
      </c>
      <c r="G21" s="23">
        <v>89007</v>
      </c>
      <c r="H21" s="24">
        <v>89007</v>
      </c>
      <c r="I21" s="24">
        <v>252141</v>
      </c>
      <c r="J21" s="22">
        <v>183.28221375846843</v>
      </c>
      <c r="K21" s="25">
        <v>18.88542329726289</v>
      </c>
      <c r="L21" s="25">
        <v>18.88542329726289</v>
      </c>
      <c r="M21" s="25">
        <v>30.767663209273948</v>
      </c>
      <c r="N21" s="26">
        <v>62.91751963925098</v>
      </c>
    </row>
    <row r="22" spans="1:14" ht="12.75">
      <c r="A22" s="42" t="s">
        <v>291</v>
      </c>
      <c r="B22" s="87" t="s">
        <v>63</v>
      </c>
      <c r="C22" s="89">
        <v>6558</v>
      </c>
      <c r="D22" s="79">
        <v>5011</v>
      </c>
      <c r="E22" s="79">
        <v>4635</v>
      </c>
      <c r="F22" s="25">
        <v>-7.503492316902816</v>
      </c>
      <c r="G22" s="23">
        <v>64348</v>
      </c>
      <c r="H22" s="24">
        <v>46551</v>
      </c>
      <c r="I22" s="24">
        <v>101379</v>
      </c>
      <c r="J22" s="22">
        <v>117.78049880775923</v>
      </c>
      <c r="K22" s="25">
        <v>9.812137846904545</v>
      </c>
      <c r="L22" s="25">
        <v>9.289762522450609</v>
      </c>
      <c r="M22" s="25">
        <v>21.872491909385115</v>
      </c>
      <c r="N22" s="26">
        <v>135.44726634858287</v>
      </c>
    </row>
    <row r="23" spans="1:14" ht="12.75">
      <c r="A23" s="42" t="s">
        <v>282</v>
      </c>
      <c r="B23" s="87" t="s">
        <v>12</v>
      </c>
      <c r="C23" s="89">
        <v>58506</v>
      </c>
      <c r="D23" s="79">
        <v>37841</v>
      </c>
      <c r="E23" s="79">
        <v>59473</v>
      </c>
      <c r="F23" s="25">
        <v>57.16550831109115</v>
      </c>
      <c r="G23" s="23">
        <v>45733</v>
      </c>
      <c r="H23" s="24">
        <v>22213</v>
      </c>
      <c r="I23" s="24">
        <v>56760</v>
      </c>
      <c r="J23" s="22">
        <v>155.52604330797283</v>
      </c>
      <c r="K23" s="25">
        <v>0.7816805114005401</v>
      </c>
      <c r="L23" s="25">
        <v>0.5870087999788589</v>
      </c>
      <c r="M23" s="25">
        <v>0.9543826610394632</v>
      </c>
      <c r="N23" s="26">
        <v>62.58404662312307</v>
      </c>
    </row>
    <row r="24" spans="1:14" ht="12.75">
      <c r="A24" s="42" t="s">
        <v>303</v>
      </c>
      <c r="B24" s="87" t="s">
        <v>107</v>
      </c>
      <c r="C24" s="89">
        <v>9100</v>
      </c>
      <c r="D24" s="79">
        <v>6100</v>
      </c>
      <c r="E24" s="79">
        <v>31751</v>
      </c>
      <c r="F24" s="25">
        <v>420.5081967213115</v>
      </c>
      <c r="G24" s="23">
        <v>44983</v>
      </c>
      <c r="H24" s="24">
        <v>30343</v>
      </c>
      <c r="I24" s="24">
        <v>147093</v>
      </c>
      <c r="J24" s="22">
        <v>384.76749167847606</v>
      </c>
      <c r="K24" s="25">
        <v>4.943186813186813</v>
      </c>
      <c r="L24" s="25">
        <v>4.974262295081967</v>
      </c>
      <c r="M24" s="25">
        <v>4.632704481748607</v>
      </c>
      <c r="N24" s="26">
        <v>-6.866501866438712</v>
      </c>
    </row>
    <row r="25" spans="1:14" ht="12.75">
      <c r="A25" s="42" t="s">
        <v>305</v>
      </c>
      <c r="B25" s="87" t="s">
        <v>162</v>
      </c>
      <c r="C25" s="89">
        <v>1636</v>
      </c>
      <c r="D25" s="79">
        <v>1509</v>
      </c>
      <c r="E25" s="79">
        <v>14460</v>
      </c>
      <c r="F25" s="25">
        <v>858.2504970178926</v>
      </c>
      <c r="G25" s="23">
        <v>39920</v>
      </c>
      <c r="H25" s="24">
        <v>39206</v>
      </c>
      <c r="I25" s="24">
        <v>38032</v>
      </c>
      <c r="J25" s="22">
        <v>-2.9944396265877637</v>
      </c>
      <c r="K25" s="25">
        <v>24.400977995110026</v>
      </c>
      <c r="L25" s="25">
        <v>25.981444665341286</v>
      </c>
      <c r="M25" s="25">
        <v>2.63015214384509</v>
      </c>
      <c r="N25" s="26">
        <v>-89.87680562908167</v>
      </c>
    </row>
    <row r="26" spans="1:14" ht="12.75">
      <c r="A26" s="42" t="s">
        <v>386</v>
      </c>
      <c r="B26" s="87" t="s">
        <v>151</v>
      </c>
      <c r="C26" s="89">
        <v>2010</v>
      </c>
      <c r="D26" s="79">
        <v>2010</v>
      </c>
      <c r="E26" s="79">
        <v>1618</v>
      </c>
      <c r="F26" s="25">
        <v>-19.502487562189053</v>
      </c>
      <c r="G26" s="23">
        <v>23381</v>
      </c>
      <c r="H26" s="24">
        <v>23381</v>
      </c>
      <c r="I26" s="24">
        <v>16088</v>
      </c>
      <c r="J26" s="22">
        <v>-31.191993498994908</v>
      </c>
      <c r="K26" s="25">
        <v>11.632338308457712</v>
      </c>
      <c r="L26" s="25">
        <v>11.632338308457712</v>
      </c>
      <c r="M26" s="25">
        <v>9.943139678615575</v>
      </c>
      <c r="N26" s="26">
        <v>-14.521574124214942</v>
      </c>
    </row>
    <row r="27" spans="1:14" ht="12.75">
      <c r="A27" s="42" t="s">
        <v>304</v>
      </c>
      <c r="B27" s="87" t="s">
        <v>175</v>
      </c>
      <c r="C27" s="89">
        <v>25</v>
      </c>
      <c r="D27" s="79">
        <v>0</v>
      </c>
      <c r="E27" s="79">
        <v>0</v>
      </c>
      <c r="F27" s="25" t="s">
        <v>251</v>
      </c>
      <c r="G27" s="23">
        <v>12959</v>
      </c>
      <c r="H27" s="24">
        <v>0</v>
      </c>
      <c r="I27" s="24">
        <v>0</v>
      </c>
      <c r="J27" s="22" t="s">
        <v>251</v>
      </c>
      <c r="K27" s="25">
        <v>518.36</v>
      </c>
      <c r="L27" s="25" t="s">
        <v>251</v>
      </c>
      <c r="M27" s="25" t="s">
        <v>251</v>
      </c>
      <c r="N27" s="26" t="s">
        <v>251</v>
      </c>
    </row>
    <row r="28" spans="1:14" ht="12.75">
      <c r="A28" s="42" t="s">
        <v>298</v>
      </c>
      <c r="B28" s="87" t="s">
        <v>77</v>
      </c>
      <c r="C28" s="89">
        <v>1005</v>
      </c>
      <c r="D28" s="79">
        <v>1005</v>
      </c>
      <c r="E28" s="79">
        <v>349</v>
      </c>
      <c r="F28" s="25">
        <v>-65.27363184079601</v>
      </c>
      <c r="G28" s="23">
        <v>3354</v>
      </c>
      <c r="H28" s="24">
        <v>3354</v>
      </c>
      <c r="I28" s="24">
        <v>3084</v>
      </c>
      <c r="J28" s="22">
        <v>-8.05008944543828</v>
      </c>
      <c r="K28" s="25">
        <v>3.337313432835821</v>
      </c>
      <c r="L28" s="25">
        <v>3.337313432835821</v>
      </c>
      <c r="M28" s="25">
        <v>8.836676217765042</v>
      </c>
      <c r="N28" s="26">
        <v>164.7841263820473</v>
      </c>
    </row>
    <row r="29" spans="1:14" ht="12.75">
      <c r="A29" s="42" t="s">
        <v>287</v>
      </c>
      <c r="B29" s="87" t="s">
        <v>64</v>
      </c>
      <c r="C29" s="89">
        <v>234</v>
      </c>
      <c r="D29" s="79">
        <v>234</v>
      </c>
      <c r="E29" s="79">
        <v>3975</v>
      </c>
      <c r="F29" s="25">
        <v>1598.7179487179485</v>
      </c>
      <c r="G29" s="23">
        <v>665</v>
      </c>
      <c r="H29" s="24">
        <v>665</v>
      </c>
      <c r="I29" s="24">
        <v>46530</v>
      </c>
      <c r="J29" s="22">
        <v>6896.992481203008</v>
      </c>
      <c r="K29" s="25">
        <v>2.841880341880342</v>
      </c>
      <c r="L29" s="25">
        <v>2.841880341880342</v>
      </c>
      <c r="M29" s="25">
        <v>11.705660377358491</v>
      </c>
      <c r="N29" s="26">
        <v>311.8984253085544</v>
      </c>
    </row>
    <row r="30" spans="1:14" ht="12.75">
      <c r="A30" s="42" t="s">
        <v>280</v>
      </c>
      <c r="B30" s="87" t="s">
        <v>16</v>
      </c>
      <c r="C30" s="89">
        <v>0</v>
      </c>
      <c r="D30" s="79">
        <v>0</v>
      </c>
      <c r="E30" s="79">
        <v>0</v>
      </c>
      <c r="F30" s="25" t="s">
        <v>251</v>
      </c>
      <c r="G30" s="23">
        <v>21</v>
      </c>
      <c r="H30" s="24">
        <v>21</v>
      </c>
      <c r="I30" s="24">
        <v>0</v>
      </c>
      <c r="J30" s="22">
        <v>-100</v>
      </c>
      <c r="K30" s="25" t="s">
        <v>251</v>
      </c>
      <c r="L30" s="25" t="s">
        <v>251</v>
      </c>
      <c r="M30" s="25" t="s">
        <v>251</v>
      </c>
      <c r="N30" s="26" t="s">
        <v>251</v>
      </c>
    </row>
    <row r="31" spans="1:14" ht="12.75">
      <c r="A31" s="42" t="s">
        <v>387</v>
      </c>
      <c r="B31" s="87" t="s">
        <v>55</v>
      </c>
      <c r="C31" s="89">
        <v>0</v>
      </c>
      <c r="D31" s="79">
        <v>0</v>
      </c>
      <c r="E31" s="79">
        <v>4</v>
      </c>
      <c r="F31" s="25" t="s">
        <v>251</v>
      </c>
      <c r="G31" s="23">
        <v>0</v>
      </c>
      <c r="H31" s="24">
        <v>0</v>
      </c>
      <c r="I31" s="24">
        <v>85</v>
      </c>
      <c r="J31" s="22" t="s">
        <v>251</v>
      </c>
      <c r="K31" s="25" t="s">
        <v>251</v>
      </c>
      <c r="L31" s="25" t="s">
        <v>251</v>
      </c>
      <c r="M31" s="25">
        <v>21.25</v>
      </c>
      <c r="N31" s="26" t="s">
        <v>251</v>
      </c>
    </row>
    <row r="32" spans="1:14" ht="12.75">
      <c r="A32" s="42" t="s">
        <v>292</v>
      </c>
      <c r="B32" s="87" t="s">
        <v>25</v>
      </c>
      <c r="C32" s="89">
        <v>0</v>
      </c>
      <c r="D32" s="79">
        <v>0</v>
      </c>
      <c r="E32" s="79">
        <v>218</v>
      </c>
      <c r="F32" s="25" t="s">
        <v>251</v>
      </c>
      <c r="G32" s="23">
        <v>0</v>
      </c>
      <c r="H32" s="24">
        <v>0</v>
      </c>
      <c r="I32" s="24">
        <v>2088</v>
      </c>
      <c r="J32" s="22" t="s">
        <v>251</v>
      </c>
      <c r="K32" s="25" t="s">
        <v>251</v>
      </c>
      <c r="L32" s="25" t="s">
        <v>251</v>
      </c>
      <c r="M32" s="25">
        <v>9.577981651376147</v>
      </c>
      <c r="N32" s="26" t="s">
        <v>251</v>
      </c>
    </row>
    <row r="33" spans="1:14" ht="12.75">
      <c r="A33" s="42" t="s">
        <v>388</v>
      </c>
      <c r="B33" s="87" t="s">
        <v>230</v>
      </c>
      <c r="C33" s="89">
        <v>0</v>
      </c>
      <c r="D33" s="79">
        <v>0</v>
      </c>
      <c r="E33" s="79">
        <v>50</v>
      </c>
      <c r="F33" s="25" t="s">
        <v>251</v>
      </c>
      <c r="G33" s="23">
        <v>0</v>
      </c>
      <c r="H33" s="24">
        <v>0</v>
      </c>
      <c r="I33" s="24">
        <v>614</v>
      </c>
      <c r="J33" s="22" t="s">
        <v>251</v>
      </c>
      <c r="K33" s="25" t="s">
        <v>251</v>
      </c>
      <c r="L33" s="25" t="s">
        <v>251</v>
      </c>
      <c r="M33" s="25">
        <v>12.28</v>
      </c>
      <c r="N33" s="26" t="s">
        <v>251</v>
      </c>
    </row>
    <row r="34" spans="1:14" ht="12.75">
      <c r="A34" s="42" t="s">
        <v>300</v>
      </c>
      <c r="B34" s="87" t="s">
        <v>153</v>
      </c>
      <c r="C34" s="89">
        <v>0</v>
      </c>
      <c r="D34" s="79">
        <v>0</v>
      </c>
      <c r="E34" s="79">
        <v>84</v>
      </c>
      <c r="F34" s="25" t="s">
        <v>251</v>
      </c>
      <c r="G34" s="23">
        <v>0</v>
      </c>
      <c r="H34" s="24">
        <v>0</v>
      </c>
      <c r="I34" s="24">
        <v>428</v>
      </c>
      <c r="J34" s="22" t="s">
        <v>251</v>
      </c>
      <c r="K34" s="25" t="s">
        <v>251</v>
      </c>
      <c r="L34" s="25" t="s">
        <v>251</v>
      </c>
      <c r="M34" s="25">
        <v>5.095238095238095</v>
      </c>
      <c r="N34" s="26" t="s">
        <v>251</v>
      </c>
    </row>
    <row r="35" spans="1:14" ht="12.75">
      <c r="A35" s="42" t="s">
        <v>389</v>
      </c>
      <c r="B35" s="87" t="s">
        <v>231</v>
      </c>
      <c r="C35" s="89">
        <v>0</v>
      </c>
      <c r="D35" s="79">
        <v>0</v>
      </c>
      <c r="E35" s="79">
        <v>1000</v>
      </c>
      <c r="F35" s="25" t="s">
        <v>251</v>
      </c>
      <c r="G35" s="23">
        <v>0</v>
      </c>
      <c r="H35" s="24">
        <v>0</v>
      </c>
      <c r="I35" s="24">
        <v>16225</v>
      </c>
      <c r="J35" s="22" t="s">
        <v>251</v>
      </c>
      <c r="K35" s="25" t="s">
        <v>251</v>
      </c>
      <c r="L35" s="25" t="s">
        <v>251</v>
      </c>
      <c r="M35" s="25">
        <v>16.225</v>
      </c>
      <c r="N35" s="26" t="s">
        <v>251</v>
      </c>
    </row>
    <row r="36" spans="1:14" ht="12.75">
      <c r="A36" s="43" t="s">
        <v>245</v>
      </c>
      <c r="B36" s="80"/>
      <c r="C36" s="81">
        <v>7599874</v>
      </c>
      <c r="D36" s="82">
        <v>6684966</v>
      </c>
      <c r="E36" s="82">
        <v>6003693</v>
      </c>
      <c r="F36" s="83">
        <v>-10.191121390894132</v>
      </c>
      <c r="G36" s="84">
        <v>15536119</v>
      </c>
      <c r="H36" s="82">
        <v>13294043</v>
      </c>
      <c r="I36" s="82">
        <v>15559600</v>
      </c>
      <c r="J36" s="85">
        <v>17.04189613347873</v>
      </c>
      <c r="K36" s="83">
        <v>2.044260075890732</v>
      </c>
      <c r="L36" s="83">
        <v>1.9886478106246166</v>
      </c>
      <c r="M36" s="83">
        <v>2.5916714928628095</v>
      </c>
      <c r="N36" s="85">
        <v>30.32330204556375</v>
      </c>
    </row>
    <row r="37" spans="1:14" ht="12.75">
      <c r="A37" s="145" t="s">
        <v>242</v>
      </c>
      <c r="B37" s="146"/>
      <c r="C37" s="146"/>
      <c r="D37" s="146"/>
      <c r="E37" s="146"/>
      <c r="F37" s="146"/>
      <c r="G37" s="146"/>
      <c r="H37" s="146"/>
      <c r="I37" s="146"/>
      <c r="J37" s="146"/>
      <c r="K37" s="146"/>
      <c r="L37" s="146"/>
      <c r="M37" s="146"/>
      <c r="N37" s="147"/>
    </row>
  </sheetData>
  <sheetProtection/>
  <mergeCells count="7">
    <mergeCell ref="A37:N37"/>
    <mergeCell ref="A1:N1"/>
    <mergeCell ref="A2:A3"/>
    <mergeCell ref="C2:F2"/>
    <mergeCell ref="G2:J2"/>
    <mergeCell ref="K2:N2"/>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&amp;C15</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N18"/>
  <sheetViews>
    <sheetView zoomScalePageLayoutView="0" workbookViewId="0" topLeftCell="A1">
      <selection activeCell="A1" sqref="A1:N1"/>
    </sheetView>
  </sheetViews>
  <sheetFormatPr defaultColWidth="11.421875" defaultRowHeight="15"/>
  <cols>
    <col min="1" max="1" width="43.8515625" style="44" customWidth="1"/>
    <col min="2" max="2" width="9.8515625" style="1" customWidth="1"/>
    <col min="3" max="5" width="11.00390625" style="1" customWidth="1"/>
    <col min="6" max="6" width="7.8515625" style="1" customWidth="1"/>
    <col min="7" max="9" width="11.00390625" style="1" customWidth="1"/>
    <col min="10" max="10" width="7.8515625" style="1" customWidth="1"/>
    <col min="11" max="13" width="7.421875" style="1" customWidth="1"/>
    <col min="14" max="14" width="7.8515625" style="1" customWidth="1"/>
    <col min="15" max="16384" width="11.421875" style="1" customWidth="1"/>
  </cols>
  <sheetData>
    <row r="1" spans="1:14" ht="12.75">
      <c r="A1" s="137" t="s">
        <v>425</v>
      </c>
      <c r="B1" s="138"/>
      <c r="C1" s="138"/>
      <c r="D1" s="138"/>
      <c r="E1" s="138"/>
      <c r="F1" s="138"/>
      <c r="G1" s="138"/>
      <c r="H1" s="138"/>
      <c r="I1" s="138"/>
      <c r="J1" s="138"/>
      <c r="K1" s="138"/>
      <c r="L1" s="138"/>
      <c r="M1" s="138"/>
      <c r="N1" s="139"/>
    </row>
    <row r="2" spans="1:14" ht="12.75">
      <c r="A2" s="148" t="s">
        <v>2</v>
      </c>
      <c r="B2" s="150" t="s">
        <v>262</v>
      </c>
      <c r="C2" s="179" t="s">
        <v>248</v>
      </c>
      <c r="D2" s="141"/>
      <c r="E2" s="141"/>
      <c r="F2" s="141"/>
      <c r="G2" s="141" t="s">
        <v>257</v>
      </c>
      <c r="H2" s="141"/>
      <c r="I2" s="141"/>
      <c r="J2" s="141"/>
      <c r="K2" s="141" t="s">
        <v>254</v>
      </c>
      <c r="L2" s="141"/>
      <c r="M2" s="141"/>
      <c r="N2" s="141"/>
    </row>
    <row r="3" spans="1:14" ht="25.5">
      <c r="A3" s="149"/>
      <c r="B3" s="184"/>
      <c r="C3" s="11">
        <v>2010</v>
      </c>
      <c r="D3" s="11" t="s">
        <v>243</v>
      </c>
      <c r="E3" s="11" t="s">
        <v>244</v>
      </c>
      <c r="F3" s="11" t="s">
        <v>240</v>
      </c>
      <c r="G3" s="10">
        <v>2010</v>
      </c>
      <c r="H3" s="11" t="s">
        <v>243</v>
      </c>
      <c r="I3" s="11" t="s">
        <v>244</v>
      </c>
      <c r="J3" s="11" t="s">
        <v>240</v>
      </c>
      <c r="K3" s="10">
        <v>2010</v>
      </c>
      <c r="L3" s="11" t="s">
        <v>243</v>
      </c>
      <c r="M3" s="11" t="s">
        <v>244</v>
      </c>
      <c r="N3" s="12" t="s">
        <v>240</v>
      </c>
    </row>
    <row r="4" spans="1:14" ht="12.75">
      <c r="A4" s="45" t="s">
        <v>8</v>
      </c>
      <c r="B4" s="86" t="s">
        <v>7</v>
      </c>
      <c r="C4" s="73">
        <v>759561</v>
      </c>
      <c r="D4" s="73">
        <v>646498</v>
      </c>
      <c r="E4" s="73">
        <v>544627</v>
      </c>
      <c r="F4" s="74">
        <v>-15.75735733134519</v>
      </c>
      <c r="G4" s="75">
        <v>3024207</v>
      </c>
      <c r="H4" s="76">
        <v>2571418</v>
      </c>
      <c r="I4" s="76">
        <v>1984206</v>
      </c>
      <c r="J4" s="77">
        <v>-22.83611610403288</v>
      </c>
      <c r="K4" s="78">
        <v>3.9815195882884984</v>
      </c>
      <c r="L4" s="78">
        <v>3.977457006827554</v>
      </c>
      <c r="M4" s="78">
        <v>3.643238399858986</v>
      </c>
      <c r="N4" s="26">
        <v>-8.40282136035313</v>
      </c>
    </row>
    <row r="5" spans="1:14" ht="12.75">
      <c r="A5" s="42" t="s">
        <v>274</v>
      </c>
      <c r="B5" s="31" t="s">
        <v>41</v>
      </c>
      <c r="C5" s="24">
        <v>1511499</v>
      </c>
      <c r="D5" s="79">
        <v>1198354</v>
      </c>
      <c r="E5" s="79">
        <v>1116861</v>
      </c>
      <c r="F5" s="25">
        <v>-6.800411230738157</v>
      </c>
      <c r="G5" s="23">
        <v>3018682</v>
      </c>
      <c r="H5" s="24">
        <v>2300711</v>
      </c>
      <c r="I5" s="24">
        <v>2465409</v>
      </c>
      <c r="J5" s="22">
        <v>7.158569676938997</v>
      </c>
      <c r="K5" s="25">
        <v>1.997144556496564</v>
      </c>
      <c r="L5" s="25">
        <v>1.9198926193762444</v>
      </c>
      <c r="M5" s="25">
        <v>2.2074447939358612</v>
      </c>
      <c r="N5" s="26">
        <v>14.977513411819876</v>
      </c>
    </row>
    <row r="6" spans="1:14" ht="12.75">
      <c r="A6" s="42" t="s">
        <v>378</v>
      </c>
      <c r="B6" s="31" t="s">
        <v>227</v>
      </c>
      <c r="C6" s="24">
        <v>1275361</v>
      </c>
      <c r="D6" s="79">
        <v>1119604</v>
      </c>
      <c r="E6" s="79">
        <v>1226661</v>
      </c>
      <c r="F6" s="25">
        <v>9.562041578986857</v>
      </c>
      <c r="G6" s="23">
        <v>1534546</v>
      </c>
      <c r="H6" s="24">
        <v>1300450</v>
      </c>
      <c r="I6" s="24">
        <v>1898287</v>
      </c>
      <c r="J6" s="22">
        <v>45.97154831020032</v>
      </c>
      <c r="K6" s="25">
        <v>1.2032248124256584</v>
      </c>
      <c r="L6" s="25">
        <v>1.1615267541023433</v>
      </c>
      <c r="M6" s="25">
        <v>1.5475237249737295</v>
      </c>
      <c r="N6" s="26">
        <v>33.231862245798574</v>
      </c>
    </row>
    <row r="7" spans="1:14" ht="12.75">
      <c r="A7" s="42" t="s">
        <v>97</v>
      </c>
      <c r="B7" s="31" t="s">
        <v>96</v>
      </c>
      <c r="C7" s="24">
        <v>11694</v>
      </c>
      <c r="D7" s="79">
        <v>10035</v>
      </c>
      <c r="E7" s="79">
        <v>7616</v>
      </c>
      <c r="F7" s="25">
        <v>-24.105630293971103</v>
      </c>
      <c r="G7" s="23">
        <v>813424</v>
      </c>
      <c r="H7" s="24">
        <v>685872</v>
      </c>
      <c r="I7" s="24">
        <v>649365</v>
      </c>
      <c r="J7" s="22">
        <v>-5.322713275946533</v>
      </c>
      <c r="K7" s="25">
        <v>69.55909013169146</v>
      </c>
      <c r="L7" s="25">
        <v>68.34798206278028</v>
      </c>
      <c r="M7" s="25">
        <v>85.26326155462185</v>
      </c>
      <c r="N7" s="26">
        <v>24.74876211605521</v>
      </c>
    </row>
    <row r="8" spans="1:14" ht="25.5">
      <c r="A8" s="42" t="s">
        <v>276</v>
      </c>
      <c r="B8" s="31" t="s">
        <v>119</v>
      </c>
      <c r="C8" s="24">
        <v>201458</v>
      </c>
      <c r="D8" s="79">
        <v>174110</v>
      </c>
      <c r="E8" s="79">
        <v>152586</v>
      </c>
      <c r="F8" s="25">
        <v>-12.362299695594736</v>
      </c>
      <c r="G8" s="23">
        <v>737214</v>
      </c>
      <c r="H8" s="24">
        <v>632833</v>
      </c>
      <c r="I8" s="24">
        <v>575294</v>
      </c>
      <c r="J8" s="22">
        <v>-9.092288170812834</v>
      </c>
      <c r="K8" s="25">
        <v>3.659393024848852</v>
      </c>
      <c r="L8" s="25">
        <v>3.6346734822813165</v>
      </c>
      <c r="M8" s="25">
        <v>3.770293473844258</v>
      </c>
      <c r="N8" s="26">
        <v>3.731284040342997</v>
      </c>
    </row>
    <row r="9" spans="1:14" ht="12.75">
      <c r="A9" s="42" t="s">
        <v>75</v>
      </c>
      <c r="B9" s="31" t="s">
        <v>74</v>
      </c>
      <c r="C9" s="24">
        <v>118941</v>
      </c>
      <c r="D9" s="79">
        <v>102778</v>
      </c>
      <c r="E9" s="79">
        <v>43685</v>
      </c>
      <c r="F9" s="25">
        <v>-57.49576757671875</v>
      </c>
      <c r="G9" s="23">
        <v>662076</v>
      </c>
      <c r="H9" s="24">
        <v>589796</v>
      </c>
      <c r="I9" s="24">
        <v>483924</v>
      </c>
      <c r="J9" s="22">
        <v>-17.950613432441042</v>
      </c>
      <c r="K9" s="25">
        <v>5.5664236890559184</v>
      </c>
      <c r="L9" s="25">
        <v>5.738543268014555</v>
      </c>
      <c r="M9" s="25">
        <v>11.077578116058143</v>
      </c>
      <c r="N9" s="26">
        <v>93.0381561781063</v>
      </c>
    </row>
    <row r="10" spans="1:14" ht="25.5">
      <c r="A10" s="42" t="s">
        <v>379</v>
      </c>
      <c r="B10" s="31" t="s">
        <v>223</v>
      </c>
      <c r="C10" s="24">
        <v>344400</v>
      </c>
      <c r="D10" s="79">
        <v>223680</v>
      </c>
      <c r="E10" s="79">
        <v>79993</v>
      </c>
      <c r="F10" s="25">
        <v>-64.2377503576538</v>
      </c>
      <c r="G10" s="23">
        <v>577632</v>
      </c>
      <c r="H10" s="24">
        <v>323865</v>
      </c>
      <c r="I10" s="24">
        <v>208980</v>
      </c>
      <c r="J10" s="22">
        <v>-35.47311379741559</v>
      </c>
      <c r="K10" s="25">
        <v>1.677212543554007</v>
      </c>
      <c r="L10" s="25">
        <v>1.447894313304721</v>
      </c>
      <c r="M10" s="25">
        <v>2.612478591876789</v>
      </c>
      <c r="N10" s="26">
        <v>80.43296170657533</v>
      </c>
    </row>
    <row r="11" spans="1:14" ht="12.75">
      <c r="A11" s="42" t="s">
        <v>214</v>
      </c>
      <c r="B11" s="31" t="s">
        <v>215</v>
      </c>
      <c r="C11" s="24">
        <v>9388</v>
      </c>
      <c r="D11" s="79">
        <v>8342</v>
      </c>
      <c r="E11" s="79">
        <v>2944</v>
      </c>
      <c r="F11" s="25">
        <v>-64.70870294893312</v>
      </c>
      <c r="G11" s="23">
        <v>200573</v>
      </c>
      <c r="H11" s="24">
        <v>180458</v>
      </c>
      <c r="I11" s="24">
        <v>122131</v>
      </c>
      <c r="J11" s="22">
        <v>-32.32164825056246</v>
      </c>
      <c r="K11" s="25">
        <v>21.36482743928419</v>
      </c>
      <c r="L11" s="25">
        <v>21.63246223927116</v>
      </c>
      <c r="M11" s="25">
        <v>41.48471467391305</v>
      </c>
      <c r="N11" s="26">
        <v>91.77065567045108</v>
      </c>
    </row>
    <row r="12" spans="1:14" ht="12.75">
      <c r="A12" s="42" t="s">
        <v>380</v>
      </c>
      <c r="B12" s="31" t="s">
        <v>226</v>
      </c>
      <c r="C12" s="24">
        <v>64340</v>
      </c>
      <c r="D12" s="79">
        <v>39600</v>
      </c>
      <c r="E12" s="79">
        <v>19831</v>
      </c>
      <c r="F12" s="25">
        <v>-49.92171717171717</v>
      </c>
      <c r="G12" s="23">
        <v>99946</v>
      </c>
      <c r="H12" s="24">
        <v>52800</v>
      </c>
      <c r="I12" s="24">
        <v>58811</v>
      </c>
      <c r="J12" s="22">
        <v>11.38446969696969</v>
      </c>
      <c r="K12" s="25">
        <v>1.553403792353124</v>
      </c>
      <c r="L12" s="25">
        <v>1.3333333333333333</v>
      </c>
      <c r="M12" s="25">
        <v>2.9656093994251425</v>
      </c>
      <c r="N12" s="26">
        <v>122.42070495688569</v>
      </c>
    </row>
    <row r="13" spans="1:14" ht="12.75">
      <c r="A13" s="42" t="s">
        <v>381</v>
      </c>
      <c r="B13" s="31" t="s">
        <v>225</v>
      </c>
      <c r="C13" s="24">
        <v>12807</v>
      </c>
      <c r="D13" s="79">
        <v>12707</v>
      </c>
      <c r="E13" s="79">
        <v>200</v>
      </c>
      <c r="F13" s="25">
        <v>-98.42606437396711</v>
      </c>
      <c r="G13" s="23">
        <v>71092</v>
      </c>
      <c r="H13" s="24">
        <v>70574</v>
      </c>
      <c r="I13" s="24">
        <v>1488</v>
      </c>
      <c r="J13" s="22">
        <v>-97.89157480091819</v>
      </c>
      <c r="K13" s="25">
        <v>5.551026782228469</v>
      </c>
      <c r="L13" s="25">
        <v>5.553946643582277</v>
      </c>
      <c r="M13" s="25">
        <v>7.44</v>
      </c>
      <c r="N13" s="26">
        <v>33.95879502366312</v>
      </c>
    </row>
    <row r="14" spans="1:14" ht="12.75">
      <c r="A14" s="42" t="s">
        <v>277</v>
      </c>
      <c r="B14" s="31" t="s">
        <v>147</v>
      </c>
      <c r="C14" s="24">
        <v>615</v>
      </c>
      <c r="D14" s="79">
        <v>615</v>
      </c>
      <c r="E14" s="79">
        <v>1</v>
      </c>
      <c r="F14" s="25">
        <v>-99.83739837398375</v>
      </c>
      <c r="G14" s="23">
        <v>1728</v>
      </c>
      <c r="H14" s="24">
        <v>1728</v>
      </c>
      <c r="I14" s="24">
        <v>260</v>
      </c>
      <c r="J14" s="22">
        <v>-84.9537037037037</v>
      </c>
      <c r="K14" s="25">
        <v>2.8097560975609754</v>
      </c>
      <c r="L14" s="25">
        <v>2.8097560975609754</v>
      </c>
      <c r="M14" s="25">
        <v>260</v>
      </c>
      <c r="N14" s="26">
        <v>9153.472222222223</v>
      </c>
    </row>
    <row r="15" spans="1:14" ht="12.75">
      <c r="A15" s="42" t="s">
        <v>275</v>
      </c>
      <c r="B15" s="31" t="s">
        <v>9</v>
      </c>
      <c r="C15" s="24">
        <v>101</v>
      </c>
      <c r="D15" s="79">
        <v>101</v>
      </c>
      <c r="E15" s="79">
        <v>4468</v>
      </c>
      <c r="F15" s="25">
        <v>4323.762376237623</v>
      </c>
      <c r="G15" s="23">
        <v>975</v>
      </c>
      <c r="H15" s="24">
        <v>975</v>
      </c>
      <c r="I15" s="24">
        <v>113548</v>
      </c>
      <c r="J15" s="22">
        <v>11545.948717948719</v>
      </c>
      <c r="K15" s="25">
        <v>9.653465346534654</v>
      </c>
      <c r="L15" s="25">
        <v>9.653465346534654</v>
      </c>
      <c r="M15" s="25">
        <v>25.4136078782453</v>
      </c>
      <c r="N15" s="26">
        <v>163.2589123797718</v>
      </c>
    </row>
    <row r="16" spans="1:14" ht="12.75">
      <c r="A16" s="42" t="s">
        <v>382</v>
      </c>
      <c r="B16" s="32" t="s">
        <v>224</v>
      </c>
      <c r="C16" s="24">
        <v>0</v>
      </c>
      <c r="D16" s="79">
        <v>0</v>
      </c>
      <c r="E16" s="79">
        <v>25000</v>
      </c>
      <c r="F16" s="25" t="s">
        <v>251</v>
      </c>
      <c r="G16" s="23">
        <v>0</v>
      </c>
      <c r="H16" s="24">
        <v>0</v>
      </c>
      <c r="I16" s="24">
        <v>46837</v>
      </c>
      <c r="J16" s="22" t="s">
        <v>251</v>
      </c>
      <c r="K16" s="25" t="s">
        <v>251</v>
      </c>
      <c r="L16" s="25" t="s">
        <v>251</v>
      </c>
      <c r="M16" s="25">
        <v>1.87348</v>
      </c>
      <c r="N16" s="26" t="s">
        <v>251</v>
      </c>
    </row>
    <row r="17" spans="1:14" ht="12.75">
      <c r="A17" s="185" t="s">
        <v>245</v>
      </c>
      <c r="B17" s="186"/>
      <c r="C17" s="52">
        <v>4310165</v>
      </c>
      <c r="D17" s="53">
        <v>3536424</v>
      </c>
      <c r="E17" s="53">
        <v>3224473</v>
      </c>
      <c r="F17" s="54">
        <v>-8.82108593313471</v>
      </c>
      <c r="G17" s="55">
        <v>10742095</v>
      </c>
      <c r="H17" s="56">
        <v>8711480</v>
      </c>
      <c r="I17" s="56">
        <v>8608540</v>
      </c>
      <c r="J17" s="57">
        <v>-1.1816591440260482</v>
      </c>
      <c r="K17" s="54">
        <v>2.49227001750513</v>
      </c>
      <c r="L17" s="54">
        <v>2.4633584660662864</v>
      </c>
      <c r="M17" s="54">
        <v>2.66975099496879</v>
      </c>
      <c r="N17" s="58">
        <v>8.378501616619772</v>
      </c>
    </row>
    <row r="18" spans="1:14" ht="12.75">
      <c r="A18" s="145" t="s">
        <v>242</v>
      </c>
      <c r="B18" s="146"/>
      <c r="C18" s="146"/>
      <c r="D18" s="146"/>
      <c r="E18" s="146"/>
      <c r="F18" s="146"/>
      <c r="G18" s="146"/>
      <c r="H18" s="146"/>
      <c r="I18" s="146"/>
      <c r="J18" s="146"/>
      <c r="K18" s="146"/>
      <c r="L18" s="146"/>
      <c r="M18" s="146"/>
      <c r="N18" s="147"/>
    </row>
  </sheetData>
  <sheetProtection/>
  <mergeCells count="8">
    <mergeCell ref="A18:N18"/>
    <mergeCell ref="A1:N1"/>
    <mergeCell ref="A2:A3"/>
    <mergeCell ref="C2:F2"/>
    <mergeCell ref="G2:J2"/>
    <mergeCell ref="K2:N2"/>
    <mergeCell ref="B2:B3"/>
    <mergeCell ref="A17:B17"/>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&amp;C16</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N1"/>
    </sheetView>
  </sheetViews>
  <sheetFormatPr defaultColWidth="11.421875" defaultRowHeight="15"/>
  <cols>
    <col min="1" max="1" width="43.8515625" style="44" customWidth="1"/>
    <col min="2" max="2" width="9.8515625" style="1" customWidth="1"/>
    <col min="3" max="5" width="11.00390625" style="1" customWidth="1"/>
    <col min="6" max="6" width="9.140625" style="1" bestFit="1" customWidth="1"/>
    <col min="7" max="9" width="11.00390625" style="1" customWidth="1"/>
    <col min="10" max="10" width="7.8515625" style="1" customWidth="1"/>
    <col min="11" max="13" width="7.421875" style="1" customWidth="1"/>
    <col min="14" max="14" width="7.8515625" style="1" customWidth="1"/>
    <col min="15" max="16384" width="11.421875" style="1" customWidth="1"/>
  </cols>
  <sheetData>
    <row r="1" spans="1:14" ht="12.75">
      <c r="A1" s="137" t="s">
        <v>424</v>
      </c>
      <c r="B1" s="138"/>
      <c r="C1" s="138"/>
      <c r="D1" s="138"/>
      <c r="E1" s="138"/>
      <c r="F1" s="138"/>
      <c r="G1" s="138"/>
      <c r="H1" s="138"/>
      <c r="I1" s="138"/>
      <c r="J1" s="138"/>
      <c r="K1" s="138"/>
      <c r="L1" s="138"/>
      <c r="M1" s="138"/>
      <c r="N1" s="139"/>
    </row>
    <row r="2" spans="1:14" ht="12.75">
      <c r="A2" s="148" t="s">
        <v>2</v>
      </c>
      <c r="B2" s="150" t="s">
        <v>262</v>
      </c>
      <c r="C2" s="141" t="s">
        <v>248</v>
      </c>
      <c r="D2" s="141"/>
      <c r="E2" s="141"/>
      <c r="F2" s="141"/>
      <c r="G2" s="141" t="s">
        <v>257</v>
      </c>
      <c r="H2" s="141"/>
      <c r="I2" s="141"/>
      <c r="J2" s="141"/>
      <c r="K2" s="141" t="s">
        <v>254</v>
      </c>
      <c r="L2" s="141"/>
      <c r="M2" s="141"/>
      <c r="N2" s="141"/>
    </row>
    <row r="3" spans="1:14" ht="25.5">
      <c r="A3" s="149"/>
      <c r="B3" s="151"/>
      <c r="C3" s="10">
        <v>2010</v>
      </c>
      <c r="D3" s="11" t="s">
        <v>243</v>
      </c>
      <c r="E3" s="11" t="s">
        <v>244</v>
      </c>
      <c r="F3" s="11" t="s">
        <v>240</v>
      </c>
      <c r="G3" s="10">
        <v>2010</v>
      </c>
      <c r="H3" s="11" t="s">
        <v>243</v>
      </c>
      <c r="I3" s="11" t="s">
        <v>244</v>
      </c>
      <c r="J3" s="11" t="s">
        <v>240</v>
      </c>
      <c r="K3" s="10">
        <v>2010</v>
      </c>
      <c r="L3" s="11" t="s">
        <v>243</v>
      </c>
      <c r="M3" s="11" t="s">
        <v>244</v>
      </c>
      <c r="N3" s="12" t="s">
        <v>240</v>
      </c>
    </row>
    <row r="4" spans="1:14" ht="12.75">
      <c r="A4" s="202" t="s">
        <v>448</v>
      </c>
      <c r="B4" s="122">
        <v>20091100</v>
      </c>
      <c r="C4" s="201">
        <v>5284271</v>
      </c>
      <c r="D4" s="200">
        <v>4309054</v>
      </c>
      <c r="E4" s="200">
        <v>4600177</v>
      </c>
      <c r="F4" s="195">
        <v>6.756076855848178</v>
      </c>
      <c r="G4" s="201">
        <v>10366999</v>
      </c>
      <c r="H4" s="200">
        <v>8028992</v>
      </c>
      <c r="I4" s="200">
        <v>11665480</v>
      </c>
      <c r="J4" s="195">
        <v>45.291961929965794</v>
      </c>
      <c r="K4" s="196">
        <v>1.961859828914906</v>
      </c>
      <c r="L4" s="197">
        <v>1.8632841454296</v>
      </c>
      <c r="M4" s="197">
        <v>2.535876336932253</v>
      </c>
      <c r="N4" s="199">
        <v>36.09713489767174</v>
      </c>
    </row>
    <row r="5" spans="1:14" ht="12.75">
      <c r="A5" s="193"/>
      <c r="B5" s="123">
        <v>20091200</v>
      </c>
      <c r="C5" s="188"/>
      <c r="D5" s="189"/>
      <c r="E5" s="189"/>
      <c r="F5" s="190"/>
      <c r="G5" s="188"/>
      <c r="H5" s="189"/>
      <c r="I5" s="189"/>
      <c r="J5" s="190"/>
      <c r="K5" s="191"/>
      <c r="L5" s="198"/>
      <c r="M5" s="198"/>
      <c r="N5" s="192"/>
    </row>
    <row r="6" spans="1:14" ht="12.75">
      <c r="A6" s="193"/>
      <c r="B6" s="123">
        <v>20091900</v>
      </c>
      <c r="C6" s="188"/>
      <c r="D6" s="189"/>
      <c r="E6" s="189"/>
      <c r="F6" s="190"/>
      <c r="G6" s="188"/>
      <c r="H6" s="189"/>
      <c r="I6" s="189"/>
      <c r="J6" s="190"/>
      <c r="K6" s="191"/>
      <c r="L6" s="198"/>
      <c r="M6" s="198"/>
      <c r="N6" s="192"/>
    </row>
    <row r="7" spans="1:14" ht="12.75">
      <c r="A7" s="193" t="s">
        <v>453</v>
      </c>
      <c r="B7" s="123">
        <v>20096110</v>
      </c>
      <c r="C7" s="188">
        <v>6801654</v>
      </c>
      <c r="D7" s="194">
        <v>5285888</v>
      </c>
      <c r="E7" s="194">
        <v>5715056</v>
      </c>
      <c r="F7" s="190">
        <v>8.119127760557916</v>
      </c>
      <c r="G7" s="188">
        <v>9099825</v>
      </c>
      <c r="H7" s="189">
        <v>7159338</v>
      </c>
      <c r="I7" s="189">
        <v>7950116</v>
      </c>
      <c r="J7" s="190">
        <v>11.045406712184842</v>
      </c>
      <c r="K7" s="191">
        <v>1.3378841381816835</v>
      </c>
      <c r="L7" s="187">
        <v>1.354424838362069</v>
      </c>
      <c r="M7" s="187">
        <v>1.3910827820409808</v>
      </c>
      <c r="N7" s="192">
        <v>2.706532148601397</v>
      </c>
    </row>
    <row r="8" spans="1:14" ht="12.75">
      <c r="A8" s="193"/>
      <c r="B8" s="123">
        <v>20096120</v>
      </c>
      <c r="C8" s="188"/>
      <c r="D8" s="194"/>
      <c r="E8" s="194"/>
      <c r="F8" s="190"/>
      <c r="G8" s="188"/>
      <c r="H8" s="189"/>
      <c r="I8" s="189"/>
      <c r="J8" s="190"/>
      <c r="K8" s="191"/>
      <c r="L8" s="187"/>
      <c r="M8" s="187"/>
      <c r="N8" s="192"/>
    </row>
    <row r="9" spans="1:14" ht="12.75">
      <c r="A9" s="193"/>
      <c r="B9" s="123">
        <v>20096910</v>
      </c>
      <c r="C9" s="188"/>
      <c r="D9" s="194"/>
      <c r="E9" s="194"/>
      <c r="F9" s="190"/>
      <c r="G9" s="188"/>
      <c r="H9" s="189"/>
      <c r="I9" s="189"/>
      <c r="J9" s="190"/>
      <c r="K9" s="191"/>
      <c r="L9" s="187"/>
      <c r="M9" s="187"/>
      <c r="N9" s="192"/>
    </row>
    <row r="10" spans="1:14" ht="12.75">
      <c r="A10" s="193"/>
      <c r="B10" s="123">
        <v>20096920</v>
      </c>
      <c r="C10" s="188"/>
      <c r="D10" s="194"/>
      <c r="E10" s="194"/>
      <c r="F10" s="190"/>
      <c r="G10" s="188"/>
      <c r="H10" s="189"/>
      <c r="I10" s="189"/>
      <c r="J10" s="190"/>
      <c r="K10" s="191"/>
      <c r="L10" s="187"/>
      <c r="M10" s="187"/>
      <c r="N10" s="192"/>
    </row>
    <row r="11" spans="1:14" ht="12.75">
      <c r="A11" s="193" t="s">
        <v>450</v>
      </c>
      <c r="B11" s="123">
        <v>20094100</v>
      </c>
      <c r="C11" s="188">
        <v>2874676</v>
      </c>
      <c r="D11" s="194">
        <v>2233509</v>
      </c>
      <c r="E11" s="194">
        <v>3010706</v>
      </c>
      <c r="F11" s="190">
        <v>34.79712864376191</v>
      </c>
      <c r="G11" s="188">
        <v>5644809</v>
      </c>
      <c r="H11" s="189">
        <v>4287752</v>
      </c>
      <c r="I11" s="189">
        <v>6100715</v>
      </c>
      <c r="J11" s="190">
        <v>42.28236614431057</v>
      </c>
      <c r="K11" s="191">
        <v>1.9636331190019327</v>
      </c>
      <c r="L11" s="187">
        <v>1.9197379549399622</v>
      </c>
      <c r="M11" s="187">
        <v>2.026340333463314</v>
      </c>
      <c r="N11" s="192">
        <v>5.552965093440875</v>
      </c>
    </row>
    <row r="12" spans="1:14" ht="12.75">
      <c r="A12" s="193"/>
      <c r="B12" s="123">
        <v>20094900</v>
      </c>
      <c r="C12" s="188"/>
      <c r="D12" s="194"/>
      <c r="E12" s="194"/>
      <c r="F12" s="190"/>
      <c r="G12" s="188"/>
      <c r="H12" s="189"/>
      <c r="I12" s="189"/>
      <c r="J12" s="190"/>
      <c r="K12" s="191"/>
      <c r="L12" s="187"/>
      <c r="M12" s="187"/>
      <c r="N12" s="192"/>
    </row>
    <row r="13" spans="1:14" ht="12.75">
      <c r="A13" s="49" t="s">
        <v>263</v>
      </c>
      <c r="B13" s="123" t="s">
        <v>49</v>
      </c>
      <c r="C13" s="124">
        <v>797342</v>
      </c>
      <c r="D13" s="125">
        <v>692651</v>
      </c>
      <c r="E13" s="125">
        <v>632803</v>
      </c>
      <c r="F13" s="126">
        <v>-8.640426419654347</v>
      </c>
      <c r="G13" s="127">
        <v>2389429</v>
      </c>
      <c r="H13" s="124">
        <v>2163788</v>
      </c>
      <c r="I13" s="124">
        <v>1931845</v>
      </c>
      <c r="J13" s="128">
        <v>-10.719303369831056</v>
      </c>
      <c r="K13" s="126">
        <v>2.996742928379541</v>
      </c>
      <c r="L13" s="126">
        <v>3.1239224371292327</v>
      </c>
      <c r="M13" s="126">
        <v>3.0528379290237244</v>
      </c>
      <c r="N13" s="129">
        <v>-2.275488893726574</v>
      </c>
    </row>
    <row r="14" spans="1:14" ht="12.75">
      <c r="A14" s="193" t="s">
        <v>454</v>
      </c>
      <c r="B14" s="123">
        <v>20093100</v>
      </c>
      <c r="C14" s="188">
        <v>216714</v>
      </c>
      <c r="D14" s="194">
        <v>168238</v>
      </c>
      <c r="E14" s="194">
        <v>199899</v>
      </c>
      <c r="F14" s="190">
        <v>18.81917283847882</v>
      </c>
      <c r="G14" s="188">
        <v>871605</v>
      </c>
      <c r="H14" s="189">
        <v>701619</v>
      </c>
      <c r="I14" s="189">
        <v>756665</v>
      </c>
      <c r="J14" s="190">
        <v>7.8455686063233685</v>
      </c>
      <c r="K14" s="191">
        <v>4.021913674243473</v>
      </c>
      <c r="L14" s="187">
        <v>4.17039551112115</v>
      </c>
      <c r="M14" s="187">
        <v>3.78523654445495</v>
      </c>
      <c r="N14" s="192">
        <v>-9.235550096845742</v>
      </c>
    </row>
    <row r="15" spans="1:14" ht="12.75">
      <c r="A15" s="193"/>
      <c r="B15" s="123">
        <v>20093900</v>
      </c>
      <c r="C15" s="188"/>
      <c r="D15" s="194"/>
      <c r="E15" s="194"/>
      <c r="F15" s="190"/>
      <c r="G15" s="188"/>
      <c r="H15" s="189"/>
      <c r="I15" s="189"/>
      <c r="J15" s="190"/>
      <c r="K15" s="191"/>
      <c r="L15" s="187"/>
      <c r="M15" s="187"/>
      <c r="N15" s="192"/>
    </row>
    <row r="16" spans="1:14" ht="12.75">
      <c r="A16" s="49" t="s">
        <v>271</v>
      </c>
      <c r="B16" s="123" t="s">
        <v>134</v>
      </c>
      <c r="C16" s="124">
        <v>27450</v>
      </c>
      <c r="D16" s="125">
        <v>23975</v>
      </c>
      <c r="E16" s="125">
        <v>40916</v>
      </c>
      <c r="F16" s="126">
        <v>70.66110531803962</v>
      </c>
      <c r="G16" s="127">
        <v>152854</v>
      </c>
      <c r="H16" s="124">
        <v>134538</v>
      </c>
      <c r="I16" s="124">
        <v>172044</v>
      </c>
      <c r="J16" s="128">
        <v>27.877625652232084</v>
      </c>
      <c r="K16" s="126">
        <v>5.568451730418944</v>
      </c>
      <c r="L16" s="126">
        <v>5.611595411887382</v>
      </c>
      <c r="M16" s="126">
        <v>4.204809854335712</v>
      </c>
      <c r="N16" s="129">
        <v>-25.06926202433609</v>
      </c>
    </row>
    <row r="17" spans="1:14" ht="12.75">
      <c r="A17" s="193" t="s">
        <v>445</v>
      </c>
      <c r="B17" s="123">
        <v>20097100</v>
      </c>
      <c r="C17" s="188">
        <v>167817</v>
      </c>
      <c r="D17" s="194">
        <v>154983</v>
      </c>
      <c r="E17" s="194">
        <v>87748</v>
      </c>
      <c r="F17" s="190">
        <v>-43.38217740010195</v>
      </c>
      <c r="G17" s="188">
        <v>181454</v>
      </c>
      <c r="H17" s="189">
        <v>171664</v>
      </c>
      <c r="I17" s="189">
        <v>131687</v>
      </c>
      <c r="J17" s="190">
        <v>-23.2879345698574</v>
      </c>
      <c r="K17" s="191">
        <v>1.0812611356418003</v>
      </c>
      <c r="L17" s="187">
        <v>1.107631159546531</v>
      </c>
      <c r="M17" s="187">
        <v>1.5007407576241054</v>
      </c>
      <c r="N17" s="192">
        <v>35.4910201549869</v>
      </c>
    </row>
    <row r="18" spans="1:14" ht="12.75">
      <c r="A18" s="193"/>
      <c r="B18" s="123">
        <v>20097910</v>
      </c>
      <c r="C18" s="188"/>
      <c r="D18" s="194"/>
      <c r="E18" s="194"/>
      <c r="F18" s="190"/>
      <c r="G18" s="188"/>
      <c r="H18" s="189"/>
      <c r="I18" s="189"/>
      <c r="J18" s="190"/>
      <c r="K18" s="191"/>
      <c r="L18" s="187"/>
      <c r="M18" s="187"/>
      <c r="N18" s="192"/>
    </row>
    <row r="19" spans="1:14" ht="12.75">
      <c r="A19" s="193"/>
      <c r="B19" s="123">
        <v>20097920</v>
      </c>
      <c r="C19" s="188"/>
      <c r="D19" s="194"/>
      <c r="E19" s="194"/>
      <c r="F19" s="190"/>
      <c r="G19" s="188"/>
      <c r="H19" s="189"/>
      <c r="I19" s="189"/>
      <c r="J19" s="190"/>
      <c r="K19" s="191"/>
      <c r="L19" s="187"/>
      <c r="M19" s="187"/>
      <c r="N19" s="192"/>
    </row>
    <row r="20" spans="1:14" ht="12.75">
      <c r="A20" s="49" t="s">
        <v>266</v>
      </c>
      <c r="B20" s="123" t="s">
        <v>91</v>
      </c>
      <c r="C20" s="124">
        <v>93487</v>
      </c>
      <c r="D20" s="125">
        <v>81942</v>
      </c>
      <c r="E20" s="125">
        <v>79974</v>
      </c>
      <c r="F20" s="126">
        <v>-2.4016987625393615</v>
      </c>
      <c r="G20" s="127">
        <v>162396</v>
      </c>
      <c r="H20" s="124">
        <v>152849</v>
      </c>
      <c r="I20" s="124">
        <v>121404</v>
      </c>
      <c r="J20" s="128">
        <v>-20.5725912501881</v>
      </c>
      <c r="K20" s="126">
        <v>1.737097136500262</v>
      </c>
      <c r="L20" s="126">
        <v>1.8653315759927753</v>
      </c>
      <c r="M20" s="126">
        <v>1.5180433640933304</v>
      </c>
      <c r="N20" s="129">
        <v>-18.61804176636047</v>
      </c>
    </row>
    <row r="21" spans="1:14" ht="12.75">
      <c r="A21" s="49" t="s">
        <v>269</v>
      </c>
      <c r="B21" s="123" t="s">
        <v>31</v>
      </c>
      <c r="C21" s="124">
        <v>148056</v>
      </c>
      <c r="D21" s="125">
        <v>130653</v>
      </c>
      <c r="E21" s="125">
        <v>86606</v>
      </c>
      <c r="F21" s="126">
        <v>-33.712964876428394</v>
      </c>
      <c r="G21" s="127">
        <v>167971</v>
      </c>
      <c r="H21" s="124">
        <v>144800</v>
      </c>
      <c r="I21" s="124">
        <v>111503</v>
      </c>
      <c r="J21" s="128">
        <v>-22.99516574585635</v>
      </c>
      <c r="K21" s="126">
        <v>1.134509915167234</v>
      </c>
      <c r="L21" s="126">
        <v>1.10827918226141</v>
      </c>
      <c r="M21" s="126">
        <v>1.2874743089393346</v>
      </c>
      <c r="N21" s="129">
        <v>16.168771330007516</v>
      </c>
    </row>
    <row r="22" spans="1:14" ht="12.75">
      <c r="A22" s="49" t="s">
        <v>272</v>
      </c>
      <c r="B22" s="123" t="s">
        <v>92</v>
      </c>
      <c r="C22" s="124">
        <v>26079</v>
      </c>
      <c r="D22" s="125">
        <v>20600</v>
      </c>
      <c r="E22" s="125">
        <v>28395</v>
      </c>
      <c r="F22" s="126">
        <v>37.83980582524271</v>
      </c>
      <c r="G22" s="127">
        <v>43291</v>
      </c>
      <c r="H22" s="124">
        <v>33464</v>
      </c>
      <c r="I22" s="124">
        <v>49588</v>
      </c>
      <c r="J22" s="128">
        <v>48.18312216112837</v>
      </c>
      <c r="K22" s="126">
        <v>1.6599946316960006</v>
      </c>
      <c r="L22" s="126">
        <v>1.6244660194174758</v>
      </c>
      <c r="M22" s="126">
        <v>1.7463637964430359</v>
      </c>
      <c r="N22" s="129">
        <v>7.503867459737434</v>
      </c>
    </row>
    <row r="23" spans="1:14" ht="12.75">
      <c r="A23" s="193" t="s">
        <v>455</v>
      </c>
      <c r="B23" s="123">
        <v>20092100</v>
      </c>
      <c r="C23" s="188">
        <v>61795</v>
      </c>
      <c r="D23" s="194">
        <v>61795</v>
      </c>
      <c r="E23" s="194">
        <v>18514</v>
      </c>
      <c r="F23" s="190">
        <v>-70.03964722064892</v>
      </c>
      <c r="G23" s="188">
        <v>89525</v>
      </c>
      <c r="H23" s="189">
        <v>89525</v>
      </c>
      <c r="I23" s="189">
        <v>47684</v>
      </c>
      <c r="J23" s="190">
        <v>-46.73666573582798</v>
      </c>
      <c r="K23" s="191">
        <v>1.4487418075896108</v>
      </c>
      <c r="L23" s="187">
        <v>1.4487418075896108</v>
      </c>
      <c r="M23" s="187">
        <v>2.575564437722804</v>
      </c>
      <c r="N23" s="192">
        <v>77.77939617881117</v>
      </c>
    </row>
    <row r="24" spans="1:14" ht="12.75">
      <c r="A24" s="193"/>
      <c r="B24" s="123">
        <v>20092900</v>
      </c>
      <c r="C24" s="188"/>
      <c r="D24" s="194"/>
      <c r="E24" s="194"/>
      <c r="F24" s="190"/>
      <c r="G24" s="188"/>
      <c r="H24" s="189"/>
      <c r="I24" s="189"/>
      <c r="J24" s="190"/>
      <c r="K24" s="191"/>
      <c r="L24" s="187"/>
      <c r="M24" s="187"/>
      <c r="N24" s="192"/>
    </row>
    <row r="25" spans="1:14" ht="12.75">
      <c r="A25" s="49" t="s">
        <v>267</v>
      </c>
      <c r="B25" s="123" t="s">
        <v>145</v>
      </c>
      <c r="C25" s="124">
        <v>0</v>
      </c>
      <c r="D25" s="125">
        <v>0</v>
      </c>
      <c r="E25" s="125">
        <v>3350</v>
      </c>
      <c r="F25" s="126" t="s">
        <v>251</v>
      </c>
      <c r="G25" s="127">
        <v>0</v>
      </c>
      <c r="H25" s="124">
        <v>0</v>
      </c>
      <c r="I25" s="124">
        <v>5037</v>
      </c>
      <c r="J25" s="128" t="s">
        <v>251</v>
      </c>
      <c r="K25" s="126" t="s">
        <v>251</v>
      </c>
      <c r="L25" s="126" t="s">
        <v>251</v>
      </c>
      <c r="M25" s="126">
        <v>1.5035820895522387</v>
      </c>
      <c r="N25" s="129" t="s">
        <v>251</v>
      </c>
    </row>
    <row r="26" spans="1:14" ht="12.75">
      <c r="A26" s="49" t="s">
        <v>268</v>
      </c>
      <c r="B26" s="123" t="s">
        <v>28</v>
      </c>
      <c r="C26" s="124">
        <v>0</v>
      </c>
      <c r="D26" s="125">
        <v>0</v>
      </c>
      <c r="E26" s="125">
        <v>1198</v>
      </c>
      <c r="F26" s="126" t="s">
        <v>251</v>
      </c>
      <c r="G26" s="127">
        <v>0</v>
      </c>
      <c r="H26" s="124">
        <v>0</v>
      </c>
      <c r="I26" s="124">
        <v>2996</v>
      </c>
      <c r="J26" s="128" t="s">
        <v>251</v>
      </c>
      <c r="K26" s="126" t="s">
        <v>251</v>
      </c>
      <c r="L26" s="126" t="s">
        <v>251</v>
      </c>
      <c r="M26" s="126">
        <v>2.5008347245409017</v>
      </c>
      <c r="N26" s="129" t="s">
        <v>251</v>
      </c>
    </row>
    <row r="27" spans="1:14" ht="12.75">
      <c r="A27" s="49" t="s">
        <v>264</v>
      </c>
      <c r="B27" s="123" t="s">
        <v>26</v>
      </c>
      <c r="C27" s="124">
        <v>1844</v>
      </c>
      <c r="D27" s="125">
        <v>1843</v>
      </c>
      <c r="E27" s="125">
        <v>1126</v>
      </c>
      <c r="F27" s="126">
        <v>-38.90396093326098</v>
      </c>
      <c r="G27" s="127">
        <v>4438</v>
      </c>
      <c r="H27" s="124">
        <v>4333</v>
      </c>
      <c r="I27" s="124">
        <v>2257</v>
      </c>
      <c r="J27" s="128">
        <v>-47.91137779829218</v>
      </c>
      <c r="K27" s="126">
        <v>2.4067245119305856</v>
      </c>
      <c r="L27" s="126">
        <v>2.3510580575149214</v>
      </c>
      <c r="M27" s="126">
        <v>2.0044404973357017</v>
      </c>
      <c r="N27" s="129">
        <v>-14.743045543741095</v>
      </c>
    </row>
    <row r="28" spans="1:14" ht="12.75">
      <c r="A28" s="49" t="s">
        <v>265</v>
      </c>
      <c r="B28" s="123" t="s">
        <v>27</v>
      </c>
      <c r="C28" s="124">
        <v>31</v>
      </c>
      <c r="D28" s="125">
        <v>31</v>
      </c>
      <c r="E28" s="125">
        <v>28</v>
      </c>
      <c r="F28" s="126">
        <v>-9.677419354838712</v>
      </c>
      <c r="G28" s="127">
        <v>182</v>
      </c>
      <c r="H28" s="124">
        <v>182</v>
      </c>
      <c r="I28" s="124">
        <v>869</v>
      </c>
      <c r="J28" s="128">
        <v>377.4725274725275</v>
      </c>
      <c r="K28" s="126">
        <v>5.870967741935484</v>
      </c>
      <c r="L28" s="126">
        <v>5.870967741935484</v>
      </c>
      <c r="M28" s="126">
        <v>31.035714285714285</v>
      </c>
      <c r="N28" s="129">
        <v>428.6302982731554</v>
      </c>
    </row>
    <row r="29" spans="1:14" ht="12.75">
      <c r="A29" s="49" t="s">
        <v>270</v>
      </c>
      <c r="B29" s="123" t="s">
        <v>179</v>
      </c>
      <c r="C29" s="124">
        <v>0</v>
      </c>
      <c r="D29" s="125">
        <v>0</v>
      </c>
      <c r="E29" s="125">
        <v>0</v>
      </c>
      <c r="F29" s="126" t="s">
        <v>251</v>
      </c>
      <c r="G29" s="127">
        <v>0</v>
      </c>
      <c r="H29" s="124">
        <v>0</v>
      </c>
      <c r="I29" s="124">
        <v>0</v>
      </c>
      <c r="J29" s="128" t="s">
        <v>251</v>
      </c>
      <c r="K29" s="126" t="s">
        <v>251</v>
      </c>
      <c r="L29" s="126" t="s">
        <v>251</v>
      </c>
      <c r="M29" s="126" t="s">
        <v>251</v>
      </c>
      <c r="N29" s="129" t="s">
        <v>251</v>
      </c>
    </row>
    <row r="30" spans="1:14" ht="12.75">
      <c r="A30" s="43" t="s">
        <v>245</v>
      </c>
      <c r="B30" s="80"/>
      <c r="C30" s="81">
        <v>16501216</v>
      </c>
      <c r="D30" s="82">
        <v>13165162</v>
      </c>
      <c r="E30" s="82">
        <v>14506496</v>
      </c>
      <c r="F30" s="83">
        <v>10.188511163022529</v>
      </c>
      <c r="G30" s="84">
        <v>29174778</v>
      </c>
      <c r="H30" s="82">
        <v>23072844</v>
      </c>
      <c r="I30" s="82">
        <v>29049890</v>
      </c>
      <c r="J30" s="85">
        <v>25.905111654202663</v>
      </c>
      <c r="K30" s="83">
        <v>1.7680380645886946</v>
      </c>
      <c r="L30" s="83">
        <v>1.7525681795636088</v>
      </c>
      <c r="M30" s="83">
        <v>2.0025435501447078</v>
      </c>
      <c r="N30" s="85">
        <v>14.263374942899109</v>
      </c>
    </row>
    <row r="31" spans="1:14" ht="12.75">
      <c r="A31" s="145" t="s">
        <v>242</v>
      </c>
      <c r="B31" s="146"/>
      <c r="C31" s="146"/>
      <c r="D31" s="146"/>
      <c r="E31" s="146"/>
      <c r="F31" s="146"/>
      <c r="G31" s="146"/>
      <c r="H31" s="146"/>
      <c r="I31" s="146"/>
      <c r="J31" s="146"/>
      <c r="K31" s="146"/>
      <c r="L31" s="146"/>
      <c r="M31" s="146"/>
      <c r="N31" s="147"/>
    </row>
  </sheetData>
  <sheetProtection/>
  <mergeCells count="85">
    <mergeCell ref="F11:F12"/>
    <mergeCell ref="G11:G12"/>
    <mergeCell ref="D4:D6"/>
    <mergeCell ref="A4:A6"/>
    <mergeCell ref="C4:C6"/>
    <mergeCell ref="A11:A12"/>
    <mergeCell ref="C11:C12"/>
    <mergeCell ref="D11:D12"/>
    <mergeCell ref="E11:E12"/>
    <mergeCell ref="F4:F6"/>
    <mergeCell ref="A1:N1"/>
    <mergeCell ref="A2:A3"/>
    <mergeCell ref="C2:F2"/>
    <mergeCell ref="G2:J2"/>
    <mergeCell ref="K2:N2"/>
    <mergeCell ref="B2:B3"/>
    <mergeCell ref="I4:I6"/>
    <mergeCell ref="M4:M6"/>
    <mergeCell ref="G4:G6"/>
    <mergeCell ref="M7:M10"/>
    <mergeCell ref="N4:N6"/>
    <mergeCell ref="N7:N10"/>
    <mergeCell ref="H4:H6"/>
    <mergeCell ref="A7:A10"/>
    <mergeCell ref="C7:C10"/>
    <mergeCell ref="D7:D10"/>
    <mergeCell ref="E7:E10"/>
    <mergeCell ref="F7:F10"/>
    <mergeCell ref="E4:E6"/>
    <mergeCell ref="I14:I15"/>
    <mergeCell ref="J14:J15"/>
    <mergeCell ref="J4:J6"/>
    <mergeCell ref="K4:K6"/>
    <mergeCell ref="L4:L6"/>
    <mergeCell ref="I7:I10"/>
    <mergeCell ref="J7:J10"/>
    <mergeCell ref="K7:K10"/>
    <mergeCell ref="L7:L10"/>
    <mergeCell ref="H11:H12"/>
    <mergeCell ref="G7:G10"/>
    <mergeCell ref="H7:H10"/>
    <mergeCell ref="A14:A15"/>
    <mergeCell ref="C14:C15"/>
    <mergeCell ref="D14:D15"/>
    <mergeCell ref="E14:E15"/>
    <mergeCell ref="F14:F15"/>
    <mergeCell ref="G14:G15"/>
    <mergeCell ref="H14:H15"/>
    <mergeCell ref="K14:K15"/>
    <mergeCell ref="L14:L15"/>
    <mergeCell ref="M14:M15"/>
    <mergeCell ref="N14:N15"/>
    <mergeCell ref="I11:I12"/>
    <mergeCell ref="J11:J12"/>
    <mergeCell ref="N11:N12"/>
    <mergeCell ref="K11:K12"/>
    <mergeCell ref="L11:L12"/>
    <mergeCell ref="M11:M12"/>
    <mergeCell ref="A17:A19"/>
    <mergeCell ref="C17:C19"/>
    <mergeCell ref="D17:D19"/>
    <mergeCell ref="E17:E19"/>
    <mergeCell ref="F17:F19"/>
    <mergeCell ref="N23:N24"/>
    <mergeCell ref="G17:G19"/>
    <mergeCell ref="H17:H19"/>
    <mergeCell ref="I17:I19"/>
    <mergeCell ref="J17:J19"/>
    <mergeCell ref="K17:K19"/>
    <mergeCell ref="A31:N31"/>
    <mergeCell ref="L17:L19"/>
    <mergeCell ref="M17:M19"/>
    <mergeCell ref="N17:N19"/>
    <mergeCell ref="A23:A24"/>
    <mergeCell ref="C23:C24"/>
    <mergeCell ref="D23:D24"/>
    <mergeCell ref="E23:E24"/>
    <mergeCell ref="F23:F24"/>
    <mergeCell ref="M23:M24"/>
    <mergeCell ref="G23:G24"/>
    <mergeCell ref="H23:H24"/>
    <mergeCell ref="I23:I24"/>
    <mergeCell ref="J23:J24"/>
    <mergeCell ref="K23:K24"/>
    <mergeCell ref="L23:L24"/>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I1"/>
    </sheetView>
  </sheetViews>
  <sheetFormatPr defaultColWidth="11.421875" defaultRowHeight="15"/>
  <cols>
    <col min="1" max="1" width="14.7109375" style="1" customWidth="1"/>
    <col min="2" max="4" width="13.57421875" style="1" customWidth="1"/>
    <col min="5" max="5" width="11.421875" style="1" customWidth="1"/>
    <col min="6" max="8" width="13.57421875" style="1" customWidth="1"/>
    <col min="9" max="9" width="11.421875" style="1" customWidth="1"/>
    <col min="10" max="11" width="11.421875" style="1" hidden="1" customWidth="1"/>
    <col min="12" max="16384" width="11.421875" style="1" customWidth="1"/>
  </cols>
  <sheetData>
    <row r="1" spans="1:9" ht="12.75">
      <c r="A1" s="137" t="s">
        <v>423</v>
      </c>
      <c r="B1" s="138"/>
      <c r="C1" s="138"/>
      <c r="D1" s="138"/>
      <c r="E1" s="138"/>
      <c r="F1" s="138"/>
      <c r="G1" s="138"/>
      <c r="H1" s="138"/>
      <c r="I1" s="139"/>
    </row>
    <row r="2" spans="1:9" ht="12.75">
      <c r="A2" s="69"/>
      <c r="B2" s="203" t="s">
        <v>248</v>
      </c>
      <c r="C2" s="203"/>
      <c r="D2" s="203"/>
      <c r="E2" s="203"/>
      <c r="F2" s="203" t="s">
        <v>257</v>
      </c>
      <c r="G2" s="203"/>
      <c r="H2" s="203"/>
      <c r="I2" s="203"/>
    </row>
    <row r="3" spans="1:9" ht="12.75">
      <c r="A3" s="70" t="s">
        <v>0</v>
      </c>
      <c r="B3" s="10">
        <v>2010</v>
      </c>
      <c r="C3" s="11" t="s">
        <v>243</v>
      </c>
      <c r="D3" s="11" t="s">
        <v>244</v>
      </c>
      <c r="E3" s="11" t="s">
        <v>240</v>
      </c>
      <c r="F3" s="10">
        <v>2010</v>
      </c>
      <c r="G3" s="11" t="s">
        <v>243</v>
      </c>
      <c r="H3" s="11" t="s">
        <v>244</v>
      </c>
      <c r="I3" s="12" t="s">
        <v>240</v>
      </c>
    </row>
    <row r="4" spans="1:11" ht="12.75">
      <c r="A4" s="5" t="s">
        <v>176</v>
      </c>
      <c r="B4" s="71">
        <v>117929971</v>
      </c>
      <c r="C4" s="8">
        <v>99862677</v>
      </c>
      <c r="D4" s="8">
        <v>112321734</v>
      </c>
      <c r="E4" s="9">
        <v>12.476189677951455</v>
      </c>
      <c r="F4" s="35">
        <v>228778593</v>
      </c>
      <c r="G4" s="36">
        <v>191236985</v>
      </c>
      <c r="H4" s="36">
        <v>266605641</v>
      </c>
      <c r="I4" s="41">
        <v>39.41112959922475</v>
      </c>
      <c r="J4" s="1" t="str">
        <f>A4</f>
        <v>EE.UU.</v>
      </c>
      <c r="K4" s="50">
        <f>H4</f>
        <v>266605641</v>
      </c>
    </row>
    <row r="5" spans="1:11" ht="12.75">
      <c r="A5" s="5" t="s">
        <v>199</v>
      </c>
      <c r="B5" s="71">
        <v>61923394</v>
      </c>
      <c r="C5" s="50">
        <v>49956520</v>
      </c>
      <c r="D5" s="50">
        <v>64899827</v>
      </c>
      <c r="E5" s="6">
        <v>29.91262601958664</v>
      </c>
      <c r="F5" s="13">
        <v>84226761</v>
      </c>
      <c r="G5" s="8">
        <v>68298434</v>
      </c>
      <c r="H5" s="8">
        <v>97161764</v>
      </c>
      <c r="I5" s="14">
        <v>42.26060292978313</v>
      </c>
      <c r="J5" s="1" t="str">
        <f aca="true" t="shared" si="0" ref="J5:J14">A5</f>
        <v>México</v>
      </c>
      <c r="K5" s="50">
        <f aca="true" t="shared" si="1" ref="K5:K14">H5</f>
        <v>97161764</v>
      </c>
    </row>
    <row r="6" spans="1:11" ht="12.75">
      <c r="A6" s="5" t="s">
        <v>211</v>
      </c>
      <c r="B6" s="71">
        <v>61939396</v>
      </c>
      <c r="C6" s="50">
        <v>49683028</v>
      </c>
      <c r="D6" s="50">
        <v>51224608</v>
      </c>
      <c r="E6" s="6">
        <v>3.1028302059206148</v>
      </c>
      <c r="F6" s="13">
        <v>80583572</v>
      </c>
      <c r="G6" s="8">
        <v>61232138</v>
      </c>
      <c r="H6" s="8">
        <v>69458264</v>
      </c>
      <c r="I6" s="14">
        <v>13.434327574843131</v>
      </c>
      <c r="J6" s="1" t="str">
        <f t="shared" si="0"/>
        <v>Venezuela</v>
      </c>
      <c r="K6" s="50">
        <f t="shared" si="1"/>
        <v>69458264</v>
      </c>
    </row>
    <row r="7" spans="1:11" ht="12.75">
      <c r="A7" s="5" t="s">
        <v>135</v>
      </c>
      <c r="B7" s="71">
        <v>47152703</v>
      </c>
      <c r="C7" s="50">
        <v>39896985</v>
      </c>
      <c r="D7" s="50">
        <v>26484620</v>
      </c>
      <c r="E7" s="6">
        <v>-33.61749014367877</v>
      </c>
      <c r="F7" s="13">
        <v>67721539</v>
      </c>
      <c r="G7" s="8">
        <v>55971336</v>
      </c>
      <c r="H7" s="8">
        <v>47928279</v>
      </c>
      <c r="I7" s="14">
        <v>-14.36995715092454</v>
      </c>
      <c r="J7" s="1" t="str">
        <f t="shared" si="0"/>
        <v>Brasil</v>
      </c>
      <c r="K7" s="50">
        <f t="shared" si="1"/>
        <v>47928279</v>
      </c>
    </row>
    <row r="8" spans="1:11" ht="12.75">
      <c r="A8" s="5" t="s">
        <v>206</v>
      </c>
      <c r="B8" s="71">
        <v>44687002</v>
      </c>
      <c r="C8" s="50">
        <v>35140135</v>
      </c>
      <c r="D8" s="50">
        <v>34134632</v>
      </c>
      <c r="E8" s="6">
        <v>-2.8614090412572457</v>
      </c>
      <c r="F8" s="13">
        <v>62957603</v>
      </c>
      <c r="G8" s="8">
        <v>48838883</v>
      </c>
      <c r="H8" s="8">
        <v>45675400</v>
      </c>
      <c r="I8" s="14">
        <v>-6.47738606142978</v>
      </c>
      <c r="J8" s="1" t="str">
        <f t="shared" si="0"/>
        <v>Rusia</v>
      </c>
      <c r="K8" s="50">
        <f t="shared" si="1"/>
        <v>45675400</v>
      </c>
    </row>
    <row r="9" spans="1:11" ht="12.75">
      <c r="A9" s="5" t="s">
        <v>6</v>
      </c>
      <c r="B9" s="71">
        <v>23183784</v>
      </c>
      <c r="C9" s="50">
        <v>18491152</v>
      </c>
      <c r="D9" s="50">
        <v>27741305</v>
      </c>
      <c r="E9" s="6">
        <v>50.024752378867475</v>
      </c>
      <c r="F9" s="13">
        <v>62380110</v>
      </c>
      <c r="G9" s="8">
        <v>50781201</v>
      </c>
      <c r="H9" s="8">
        <v>75298019</v>
      </c>
      <c r="I9" s="14">
        <v>48.27931895505977</v>
      </c>
      <c r="J9" s="1" t="str">
        <f t="shared" si="0"/>
        <v>Alemania</v>
      </c>
      <c r="K9" s="50">
        <f t="shared" si="1"/>
        <v>75298019</v>
      </c>
    </row>
    <row r="10" spans="1:11" ht="12.75">
      <c r="A10" s="5" t="s">
        <v>198</v>
      </c>
      <c r="B10" s="71">
        <v>31198137</v>
      </c>
      <c r="C10" s="50">
        <v>26309735</v>
      </c>
      <c r="D10" s="50">
        <v>32463742</v>
      </c>
      <c r="E10" s="6">
        <v>23.390608077200326</v>
      </c>
      <c r="F10" s="13">
        <v>56094514</v>
      </c>
      <c r="G10" s="8">
        <v>45614220</v>
      </c>
      <c r="H10" s="8">
        <v>62950355</v>
      </c>
      <c r="I10" s="14">
        <v>38.00598804495616</v>
      </c>
      <c r="J10" s="1" t="str">
        <f t="shared" si="0"/>
        <v>Japón</v>
      </c>
      <c r="K10" s="50">
        <f t="shared" si="1"/>
        <v>62950355</v>
      </c>
    </row>
    <row r="11" spans="1:11" ht="12.75">
      <c r="A11" s="5" t="s">
        <v>155</v>
      </c>
      <c r="B11" s="71">
        <v>25537497</v>
      </c>
      <c r="C11" s="50">
        <v>21691738</v>
      </c>
      <c r="D11" s="50">
        <v>29548669</v>
      </c>
      <c r="E11" s="6">
        <v>36.22084592760617</v>
      </c>
      <c r="F11" s="13">
        <v>50219074</v>
      </c>
      <c r="G11" s="8">
        <v>41638839</v>
      </c>
      <c r="H11" s="8">
        <v>64077864</v>
      </c>
      <c r="I11" s="14">
        <v>53.8896509578473</v>
      </c>
      <c r="J11" s="1" t="str">
        <f t="shared" si="0"/>
        <v>Canadá</v>
      </c>
      <c r="K11" s="50">
        <f t="shared" si="1"/>
        <v>64077864</v>
      </c>
    </row>
    <row r="12" spans="1:11" ht="12.75">
      <c r="A12" s="5" t="s">
        <v>167</v>
      </c>
      <c r="B12" s="71">
        <v>32584256</v>
      </c>
      <c r="C12" s="50">
        <v>27075288</v>
      </c>
      <c r="D12" s="50">
        <v>28500153</v>
      </c>
      <c r="E12" s="6">
        <v>5.2626033008402295</v>
      </c>
      <c r="F12" s="13">
        <v>42533619</v>
      </c>
      <c r="G12" s="8">
        <v>35141297</v>
      </c>
      <c r="H12" s="8">
        <v>39322582</v>
      </c>
      <c r="I12" s="14">
        <v>11.89849367255853</v>
      </c>
      <c r="J12" s="1" t="str">
        <f t="shared" si="0"/>
        <v>Colombia</v>
      </c>
      <c r="K12" s="50">
        <f t="shared" si="1"/>
        <v>39322582</v>
      </c>
    </row>
    <row r="13" spans="1:11" ht="12.75">
      <c r="A13" s="5" t="s">
        <v>193</v>
      </c>
      <c r="B13" s="71">
        <v>21465282</v>
      </c>
      <c r="C13" s="50">
        <v>18234444</v>
      </c>
      <c r="D13" s="50">
        <v>20751459</v>
      </c>
      <c r="E13" s="6">
        <v>13.803629000149398</v>
      </c>
      <c r="F13" s="13">
        <v>41645515</v>
      </c>
      <c r="G13" s="8">
        <v>35406733</v>
      </c>
      <c r="H13" s="8">
        <v>44229348</v>
      </c>
      <c r="I13" s="14">
        <v>24.917901914305386</v>
      </c>
      <c r="J13" s="1" t="str">
        <f t="shared" si="0"/>
        <v>Holanda</v>
      </c>
      <c r="K13" s="50">
        <f t="shared" si="1"/>
        <v>44229348</v>
      </c>
    </row>
    <row r="14" spans="1:11" ht="12.75">
      <c r="A14" s="5" t="s">
        <v>203</v>
      </c>
      <c r="B14" s="71">
        <v>29324313</v>
      </c>
      <c r="C14" s="50">
        <v>24367652</v>
      </c>
      <c r="D14" s="50">
        <v>26693600</v>
      </c>
      <c r="E14" s="6">
        <v>9.545228239470926</v>
      </c>
      <c r="F14" s="13">
        <v>40600004</v>
      </c>
      <c r="G14" s="8">
        <v>33265884</v>
      </c>
      <c r="H14" s="8">
        <v>40386066</v>
      </c>
      <c r="I14" s="14">
        <v>21.403856275095535</v>
      </c>
      <c r="J14" s="1" t="str">
        <f t="shared" si="0"/>
        <v>Perú</v>
      </c>
      <c r="K14" s="50">
        <f t="shared" si="1"/>
        <v>40386066</v>
      </c>
    </row>
    <row r="15" spans="1:11" ht="12.75">
      <c r="A15" s="5" t="s">
        <v>205</v>
      </c>
      <c r="B15" s="71">
        <v>16280551</v>
      </c>
      <c r="C15" s="50">
        <v>13991798</v>
      </c>
      <c r="D15" s="50">
        <v>16660253</v>
      </c>
      <c r="E15" s="6">
        <v>19.071566070350656</v>
      </c>
      <c r="F15" s="13">
        <v>38047086</v>
      </c>
      <c r="G15" s="8">
        <v>32562172</v>
      </c>
      <c r="H15" s="8">
        <v>38987525</v>
      </c>
      <c r="I15" s="14">
        <v>19.732568822497477</v>
      </c>
      <c r="J15" s="1" t="s">
        <v>241</v>
      </c>
      <c r="K15" s="50">
        <f>SUM(H15:H29)</f>
        <v>374023226</v>
      </c>
    </row>
    <row r="16" spans="1:9" ht="12.75">
      <c r="A16" s="5" t="s">
        <v>189</v>
      </c>
      <c r="B16" s="71">
        <v>10976833</v>
      </c>
      <c r="C16" s="50">
        <v>9678029</v>
      </c>
      <c r="D16" s="50">
        <v>10286005</v>
      </c>
      <c r="E16" s="6">
        <v>6.2820229201627775</v>
      </c>
      <c r="F16" s="13">
        <v>32062177</v>
      </c>
      <c r="G16" s="8">
        <v>27778743</v>
      </c>
      <c r="H16" s="8">
        <v>30271514</v>
      </c>
      <c r="I16" s="14">
        <v>8.97366378313087</v>
      </c>
    </row>
    <row r="17" spans="1:9" ht="12.75">
      <c r="A17" s="5" t="s">
        <v>73</v>
      </c>
      <c r="B17" s="71">
        <v>19706920</v>
      </c>
      <c r="C17" s="50">
        <v>16374198</v>
      </c>
      <c r="D17" s="50">
        <v>17182598</v>
      </c>
      <c r="E17" s="6">
        <v>4.937035694816938</v>
      </c>
      <c r="F17" s="13">
        <v>26016832</v>
      </c>
      <c r="G17" s="8">
        <v>21523639</v>
      </c>
      <c r="H17" s="8">
        <v>23747912</v>
      </c>
      <c r="I17" s="14">
        <v>10.33409359820614</v>
      </c>
    </row>
    <row r="18" spans="1:9" ht="12.75">
      <c r="A18" s="5" t="s">
        <v>197</v>
      </c>
      <c r="B18" s="71">
        <v>12341121</v>
      </c>
      <c r="C18" s="50">
        <v>9958105</v>
      </c>
      <c r="D18" s="50">
        <v>12565979</v>
      </c>
      <c r="E18" s="6">
        <v>26.188456538668746</v>
      </c>
      <c r="F18" s="13">
        <v>25120290</v>
      </c>
      <c r="G18" s="8">
        <v>19151693</v>
      </c>
      <c r="H18" s="8">
        <v>28278228</v>
      </c>
      <c r="I18" s="14">
        <v>47.65393325801537</v>
      </c>
    </row>
    <row r="19" spans="1:9" ht="12.75">
      <c r="A19" s="5" t="s">
        <v>111</v>
      </c>
      <c r="B19" s="71">
        <v>8145155</v>
      </c>
      <c r="C19" s="50">
        <v>6686105</v>
      </c>
      <c r="D19" s="50">
        <v>9646616</v>
      </c>
      <c r="E19" s="6">
        <v>44.278559789294356</v>
      </c>
      <c r="F19" s="13">
        <v>23568137</v>
      </c>
      <c r="G19" s="8">
        <v>18965389</v>
      </c>
      <c r="H19" s="8">
        <v>27033142</v>
      </c>
      <c r="I19" s="14">
        <v>42.53934891607021</v>
      </c>
    </row>
    <row r="20" spans="1:9" ht="12.75">
      <c r="A20" s="5" t="s">
        <v>186</v>
      </c>
      <c r="B20" s="71">
        <v>17044085</v>
      </c>
      <c r="C20" s="50">
        <v>13994912</v>
      </c>
      <c r="D20" s="50">
        <v>13813159</v>
      </c>
      <c r="E20" s="6">
        <v>-1.298707701770474</v>
      </c>
      <c r="F20" s="13">
        <v>21556826</v>
      </c>
      <c r="G20" s="8">
        <v>17595551</v>
      </c>
      <c r="H20" s="8">
        <v>18821131</v>
      </c>
      <c r="I20" s="14">
        <v>6.9652834401150665</v>
      </c>
    </row>
    <row r="21" spans="1:9" ht="12.75">
      <c r="A21" s="5" t="s">
        <v>172</v>
      </c>
      <c r="B21" s="71">
        <v>10417969</v>
      </c>
      <c r="C21" s="50">
        <v>7311653</v>
      </c>
      <c r="D21" s="50">
        <v>12787520</v>
      </c>
      <c r="E21" s="6">
        <v>74.89232598975907</v>
      </c>
      <c r="F21" s="13">
        <v>20181759</v>
      </c>
      <c r="G21" s="8">
        <v>13649342</v>
      </c>
      <c r="H21" s="8">
        <v>29628142</v>
      </c>
      <c r="I21" s="14">
        <v>117.06644906399153</v>
      </c>
    </row>
    <row r="22" spans="1:9" ht="12.75">
      <c r="A22" s="5" t="s">
        <v>187</v>
      </c>
      <c r="B22" s="71">
        <v>7219639</v>
      </c>
      <c r="C22" s="50">
        <v>6138880</v>
      </c>
      <c r="D22" s="50">
        <v>5580166</v>
      </c>
      <c r="E22" s="6">
        <v>-9.101236707673067</v>
      </c>
      <c r="F22" s="13">
        <v>15837698</v>
      </c>
      <c r="G22" s="8">
        <v>13434338</v>
      </c>
      <c r="H22" s="8">
        <v>13890392</v>
      </c>
      <c r="I22" s="14">
        <v>3.3946890423629306</v>
      </c>
    </row>
    <row r="23" spans="1:9" ht="12.75">
      <c r="A23" s="5" t="s">
        <v>204</v>
      </c>
      <c r="B23" s="71">
        <v>8242997</v>
      </c>
      <c r="C23" s="50">
        <v>7347212</v>
      </c>
      <c r="D23" s="50">
        <v>7231344</v>
      </c>
      <c r="E23" s="6">
        <v>-1.5770335740958652</v>
      </c>
      <c r="F23" s="13">
        <v>15547826</v>
      </c>
      <c r="G23" s="8">
        <v>13713376</v>
      </c>
      <c r="H23" s="8">
        <v>15735313</v>
      </c>
      <c r="I23" s="14">
        <v>14.74426866148788</v>
      </c>
    </row>
    <row r="24" spans="1:9" ht="12.75">
      <c r="A24" s="5" t="s">
        <v>154</v>
      </c>
      <c r="B24" s="71">
        <v>4008299</v>
      </c>
      <c r="C24" s="50">
        <v>3467120</v>
      </c>
      <c r="D24" s="50">
        <v>3982423</v>
      </c>
      <c r="E24" s="6">
        <v>14.862566049055115</v>
      </c>
      <c r="F24" s="13">
        <v>10565938</v>
      </c>
      <c r="G24" s="8">
        <v>9042252</v>
      </c>
      <c r="H24" s="8">
        <v>11541135</v>
      </c>
      <c r="I24" s="14">
        <v>27.635626611600728</v>
      </c>
    </row>
    <row r="25" spans="1:9" ht="12.75">
      <c r="A25" s="5" t="s">
        <v>191</v>
      </c>
      <c r="B25" s="71">
        <v>9141666</v>
      </c>
      <c r="C25" s="50">
        <v>7406729</v>
      </c>
      <c r="D25" s="50">
        <v>9862438</v>
      </c>
      <c r="E25" s="6">
        <v>33.15510801056716</v>
      </c>
      <c r="F25" s="13">
        <v>8553313</v>
      </c>
      <c r="G25" s="8">
        <v>6996466</v>
      </c>
      <c r="H25" s="8">
        <v>9650938</v>
      </c>
      <c r="I25" s="14">
        <v>37.94018294378905</v>
      </c>
    </row>
    <row r="26" spans="1:9" ht="12.75">
      <c r="A26" s="5" t="s">
        <v>200</v>
      </c>
      <c r="B26" s="71">
        <v>2955366</v>
      </c>
      <c r="C26" s="50">
        <v>2456997</v>
      </c>
      <c r="D26" s="50">
        <v>3210580</v>
      </c>
      <c r="E26" s="6">
        <v>30.670896220060495</v>
      </c>
      <c r="F26" s="13">
        <v>8122449</v>
      </c>
      <c r="G26" s="8">
        <v>5364425</v>
      </c>
      <c r="H26" s="8">
        <v>14120365</v>
      </c>
      <c r="I26" s="14">
        <v>163.2223397661446</v>
      </c>
    </row>
    <row r="27" spans="1:9" ht="12.75">
      <c r="A27" s="5" t="s">
        <v>208</v>
      </c>
      <c r="B27" s="71">
        <v>1953302</v>
      </c>
      <c r="C27" s="50">
        <v>1700408</v>
      </c>
      <c r="D27" s="50">
        <v>1564095</v>
      </c>
      <c r="E27" s="6">
        <v>-8.016487807632055</v>
      </c>
      <c r="F27" s="13">
        <v>7226863</v>
      </c>
      <c r="G27" s="8">
        <v>6263129</v>
      </c>
      <c r="H27" s="8">
        <v>5235947</v>
      </c>
      <c r="I27" s="14">
        <v>-16.400460536578443</v>
      </c>
    </row>
    <row r="28" spans="1:9" ht="12.75">
      <c r="A28" s="5" t="s">
        <v>164</v>
      </c>
      <c r="B28" s="71">
        <v>5214330</v>
      </c>
      <c r="C28" s="50">
        <v>4858947</v>
      </c>
      <c r="D28" s="50">
        <v>4843031</v>
      </c>
      <c r="E28" s="6">
        <v>-0.327560683415562</v>
      </c>
      <c r="F28" s="13">
        <v>7063044</v>
      </c>
      <c r="G28" s="8">
        <v>6487813</v>
      </c>
      <c r="H28" s="8">
        <v>10933465</v>
      </c>
      <c r="I28" s="14">
        <v>68.52312173609197</v>
      </c>
    </row>
    <row r="29" spans="1:9" ht="12.75">
      <c r="A29" s="5" t="s">
        <v>241</v>
      </c>
      <c r="B29" s="71">
        <f>B30-SUM(B4:B28)</f>
        <v>58905326</v>
      </c>
      <c r="C29" s="50">
        <f>C30-SUM(C4:C28)</f>
        <v>47065833</v>
      </c>
      <c r="D29" s="50">
        <f>D30-SUM(D4:D28)</f>
        <v>60063022</v>
      </c>
      <c r="E29" s="6">
        <f>100*(D29/C29-1)</f>
        <v>27.614913349138014</v>
      </c>
      <c r="F29" s="13">
        <f>F30-SUM(F4:F28)</f>
        <v>89416072</v>
      </c>
      <c r="G29" s="8">
        <f>G30-SUM(G4:G28)</f>
        <v>71627688</v>
      </c>
      <c r="H29" s="8">
        <f>H30-SUM(H4:H28)</f>
        <v>96148077</v>
      </c>
      <c r="I29" s="14">
        <f>100*(H29/G29-1)</f>
        <v>34.233115272406955</v>
      </c>
    </row>
    <row r="30" spans="1:9" ht="12.75">
      <c r="A30" s="17" t="s">
        <v>245</v>
      </c>
      <c r="B30" s="72">
        <v>689479294</v>
      </c>
      <c r="C30" s="19">
        <v>569146280</v>
      </c>
      <c r="D30" s="19">
        <v>644043578</v>
      </c>
      <c r="E30" s="21">
        <v>13.159586670758872</v>
      </c>
      <c r="F30" s="18">
        <v>1166627214</v>
      </c>
      <c r="G30" s="19">
        <v>951581966</v>
      </c>
      <c r="H30" s="19">
        <v>1227116808</v>
      </c>
      <c r="I30" s="20">
        <v>28.9554501708579</v>
      </c>
    </row>
    <row r="31" spans="1:14" ht="12.75">
      <c r="A31" s="204" t="s">
        <v>242</v>
      </c>
      <c r="B31" s="205"/>
      <c r="C31" s="205"/>
      <c r="D31" s="205"/>
      <c r="E31" s="205"/>
      <c r="F31" s="205"/>
      <c r="G31" s="205"/>
      <c r="H31" s="205"/>
      <c r="I31" s="206"/>
      <c r="L31" s="39"/>
      <c r="M31" s="39"/>
      <c r="N31" s="39"/>
    </row>
  </sheetData>
  <sheetProtection/>
  <mergeCells count="4">
    <mergeCell ref="B2:E2"/>
    <mergeCell ref="F2:I2"/>
    <mergeCell ref="A1:I1"/>
    <mergeCell ref="A31:I31"/>
  </mergeCells>
  <printOptions/>
  <pageMargins left="0.7086614173228347" right="0.7086614173228347" top="0.7480314960629921" bottom="0.7480314960629921" header="0.31496062992125984" footer="0.31496062992125984"/>
  <pageSetup fitToHeight="1" fitToWidth="1" horizontalDpi="600" verticalDpi="600" orientation="landscape" scale="83" r:id="rId2"/>
  <headerFooter>
    <oddFooter>&amp;C18</oddFooter>
  </headerFooter>
  <ignoredErrors>
    <ignoredError sqref="B29 F29" formulaRange="1"/>
    <ignoredError sqref="E29" formula="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1" sqref="A1:I1"/>
    </sheetView>
  </sheetViews>
  <sheetFormatPr defaultColWidth="11.421875" defaultRowHeight="15"/>
  <cols>
    <col min="1" max="1" width="14.7109375" style="1" customWidth="1"/>
    <col min="2" max="4" width="13.57421875" style="1" customWidth="1"/>
    <col min="5" max="5" width="11.421875" style="1" customWidth="1"/>
    <col min="6" max="8" width="13.57421875" style="1" customWidth="1"/>
    <col min="9" max="9" width="11.421875" style="1" customWidth="1"/>
    <col min="10" max="11" width="11.421875" style="1" hidden="1" customWidth="1"/>
    <col min="12" max="16384" width="11.421875" style="1" customWidth="1"/>
  </cols>
  <sheetData>
    <row r="1" spans="1:9" ht="12.75">
      <c r="A1" s="137" t="s">
        <v>435</v>
      </c>
      <c r="B1" s="138"/>
      <c r="C1" s="138"/>
      <c r="D1" s="138"/>
      <c r="E1" s="138"/>
      <c r="F1" s="138"/>
      <c r="G1" s="138"/>
      <c r="H1" s="138"/>
      <c r="I1" s="139"/>
    </row>
    <row r="2" spans="1:9" ht="12.75">
      <c r="A2" s="69"/>
      <c r="B2" s="203" t="s">
        <v>248</v>
      </c>
      <c r="C2" s="203"/>
      <c r="D2" s="203"/>
      <c r="E2" s="203"/>
      <c r="F2" s="203" t="s">
        <v>257</v>
      </c>
      <c r="G2" s="203"/>
      <c r="H2" s="203"/>
      <c r="I2" s="203"/>
    </row>
    <row r="3" spans="1:9" ht="12.75">
      <c r="A3" s="70" t="s">
        <v>0</v>
      </c>
      <c r="B3" s="10">
        <v>2010</v>
      </c>
      <c r="C3" s="11" t="s">
        <v>243</v>
      </c>
      <c r="D3" s="11" t="s">
        <v>244</v>
      </c>
      <c r="E3" s="11" t="s">
        <v>240</v>
      </c>
      <c r="F3" s="10">
        <v>2010</v>
      </c>
      <c r="G3" s="11" t="s">
        <v>243</v>
      </c>
      <c r="H3" s="11" t="s">
        <v>244</v>
      </c>
      <c r="I3" s="12" t="s">
        <v>240</v>
      </c>
    </row>
    <row r="4" spans="1:11" ht="12.75">
      <c r="A4" s="5" t="s">
        <v>73</v>
      </c>
      <c r="B4" s="71">
        <v>28555124</v>
      </c>
      <c r="C4" s="8">
        <v>23698801</v>
      </c>
      <c r="D4" s="8">
        <v>23609258</v>
      </c>
      <c r="E4" s="9">
        <v>-0.3778376804801198</v>
      </c>
      <c r="F4" s="35">
        <v>38230563</v>
      </c>
      <c r="G4" s="36">
        <v>31259919</v>
      </c>
      <c r="H4" s="36">
        <v>33436753</v>
      </c>
      <c r="I4" s="41">
        <v>6.963658479089463</v>
      </c>
      <c r="J4" s="1" t="str">
        <f>A4</f>
        <v>Argentina</v>
      </c>
      <c r="K4" s="50">
        <f>H4</f>
        <v>33436753</v>
      </c>
    </row>
    <row r="5" spans="1:11" ht="12.75">
      <c r="A5" s="5" t="s">
        <v>176</v>
      </c>
      <c r="B5" s="71">
        <v>10707675</v>
      </c>
      <c r="C5" s="50">
        <v>7974057</v>
      </c>
      <c r="D5" s="50">
        <v>8809015</v>
      </c>
      <c r="E5" s="6">
        <v>10.470930920107534</v>
      </c>
      <c r="F5" s="13">
        <v>18685308</v>
      </c>
      <c r="G5" s="8">
        <v>14493505</v>
      </c>
      <c r="H5" s="8">
        <v>19635429</v>
      </c>
      <c r="I5" s="14">
        <v>35.47743627231645</v>
      </c>
      <c r="J5" s="1" t="str">
        <f aca="true" t="shared" si="0" ref="J5:J14">A5</f>
        <v>EE.UU.</v>
      </c>
      <c r="K5" s="50">
        <f aca="true" t="shared" si="1" ref="K5:K14">H5</f>
        <v>19635429</v>
      </c>
    </row>
    <row r="6" spans="1:11" ht="12.75">
      <c r="A6" s="5" t="s">
        <v>154</v>
      </c>
      <c r="B6" s="71">
        <v>19231363</v>
      </c>
      <c r="C6" s="50">
        <v>15473394</v>
      </c>
      <c r="D6" s="50">
        <v>17253098</v>
      </c>
      <c r="E6" s="6">
        <v>11.50170415100915</v>
      </c>
      <c r="F6" s="13">
        <v>15775606</v>
      </c>
      <c r="G6" s="8">
        <v>12583422</v>
      </c>
      <c r="H6" s="8">
        <v>17320511</v>
      </c>
      <c r="I6" s="14">
        <v>37.645475133870576</v>
      </c>
      <c r="J6" s="1" t="str">
        <f t="shared" si="0"/>
        <v>Bélgica</v>
      </c>
      <c r="K6" s="50">
        <f t="shared" si="1"/>
        <v>17320511</v>
      </c>
    </row>
    <row r="7" spans="1:11" ht="12.75">
      <c r="A7" s="5" t="s">
        <v>164</v>
      </c>
      <c r="B7" s="71">
        <v>11540420</v>
      </c>
      <c r="C7" s="50">
        <v>9690281</v>
      </c>
      <c r="D7" s="50">
        <v>10980366</v>
      </c>
      <c r="E7" s="6">
        <v>13.313184622819495</v>
      </c>
      <c r="F7" s="13">
        <v>13985224</v>
      </c>
      <c r="G7" s="8">
        <v>11611594</v>
      </c>
      <c r="H7" s="8">
        <v>14604015</v>
      </c>
      <c r="I7" s="14">
        <v>25.77097511332209</v>
      </c>
      <c r="J7" s="1" t="str">
        <f t="shared" si="0"/>
        <v>China</v>
      </c>
      <c r="K7" s="50">
        <f t="shared" si="1"/>
        <v>14604015</v>
      </c>
    </row>
    <row r="8" spans="1:11" ht="12.75">
      <c r="A8" s="5" t="s">
        <v>135</v>
      </c>
      <c r="B8" s="71">
        <v>6638136</v>
      </c>
      <c r="C8" s="50">
        <v>5136073</v>
      </c>
      <c r="D8" s="50">
        <v>5172246</v>
      </c>
      <c r="E8" s="6">
        <v>0.7042929491072325</v>
      </c>
      <c r="F8" s="13">
        <v>13513569</v>
      </c>
      <c r="G8" s="8">
        <v>10281516</v>
      </c>
      <c r="H8" s="8">
        <v>13631470</v>
      </c>
      <c r="I8" s="14">
        <v>32.58229622946656</v>
      </c>
      <c r="J8" s="1" t="str">
        <f t="shared" si="0"/>
        <v>Brasil</v>
      </c>
      <c r="K8" s="50">
        <f t="shared" si="1"/>
        <v>13631470</v>
      </c>
    </row>
    <row r="9" spans="1:11" ht="12.75">
      <c r="A9" s="5" t="s">
        <v>186</v>
      </c>
      <c r="B9" s="71">
        <v>5803159</v>
      </c>
      <c r="C9" s="50">
        <v>4507720</v>
      </c>
      <c r="D9" s="50">
        <v>5360109</v>
      </c>
      <c r="E9" s="6">
        <v>18.909537415811094</v>
      </c>
      <c r="F9" s="13">
        <v>11123198</v>
      </c>
      <c r="G9" s="8">
        <v>8584251</v>
      </c>
      <c r="H9" s="8">
        <v>10616232</v>
      </c>
      <c r="I9" s="14">
        <v>23.671034316214666</v>
      </c>
      <c r="J9" s="1" t="str">
        <f t="shared" si="0"/>
        <v>Ecuador</v>
      </c>
      <c r="K9" s="50">
        <f t="shared" si="1"/>
        <v>10616232</v>
      </c>
    </row>
    <row r="10" spans="1:11" ht="12.75">
      <c r="A10" s="5" t="s">
        <v>203</v>
      </c>
      <c r="B10" s="71">
        <v>8906792</v>
      </c>
      <c r="C10" s="50">
        <v>7038856</v>
      </c>
      <c r="D10" s="50">
        <v>9645201</v>
      </c>
      <c r="E10" s="6">
        <v>37.02796306672562</v>
      </c>
      <c r="F10" s="13">
        <v>9437456</v>
      </c>
      <c r="G10" s="8">
        <v>7393877</v>
      </c>
      <c r="H10" s="8">
        <v>11508590</v>
      </c>
      <c r="I10" s="14">
        <v>55.650276573440436</v>
      </c>
      <c r="J10" s="1" t="str">
        <f t="shared" si="0"/>
        <v>Perú</v>
      </c>
      <c r="K10" s="50">
        <f t="shared" si="1"/>
        <v>11508590</v>
      </c>
    </row>
    <row r="11" spans="1:11" ht="12.75">
      <c r="A11" s="5" t="s">
        <v>193</v>
      </c>
      <c r="B11" s="71">
        <v>9246784</v>
      </c>
      <c r="C11" s="50">
        <v>7264717</v>
      </c>
      <c r="D11" s="50">
        <v>6165106</v>
      </c>
      <c r="E11" s="6">
        <v>-15.136322584899043</v>
      </c>
      <c r="F11" s="13">
        <v>9029001</v>
      </c>
      <c r="G11" s="8">
        <v>7112426</v>
      </c>
      <c r="H11" s="8">
        <v>6820192</v>
      </c>
      <c r="I11" s="14">
        <v>-4.108780885734342</v>
      </c>
      <c r="J11" s="1" t="str">
        <f t="shared" si="0"/>
        <v>Holanda</v>
      </c>
      <c r="K11" s="50">
        <f t="shared" si="1"/>
        <v>6820192</v>
      </c>
    </row>
    <row r="12" spans="1:11" ht="12.75">
      <c r="A12" s="5" t="s">
        <v>210</v>
      </c>
      <c r="B12" s="71">
        <v>6144863</v>
      </c>
      <c r="C12" s="50">
        <v>5131146</v>
      </c>
      <c r="D12" s="50">
        <v>6209537</v>
      </c>
      <c r="E12" s="6">
        <v>21.016572126382684</v>
      </c>
      <c r="F12" s="13">
        <v>6468174</v>
      </c>
      <c r="G12" s="8">
        <v>5179595</v>
      </c>
      <c r="H12" s="8">
        <v>8598433</v>
      </c>
      <c r="I12" s="14">
        <v>66.00589428324028</v>
      </c>
      <c r="J12" s="1" t="str">
        <f t="shared" si="0"/>
        <v>Tailandia</v>
      </c>
      <c r="K12" s="50">
        <f t="shared" si="1"/>
        <v>8598433</v>
      </c>
    </row>
    <row r="13" spans="1:11" ht="12.75">
      <c r="A13" s="5" t="s">
        <v>199</v>
      </c>
      <c r="B13" s="71">
        <v>1250853</v>
      </c>
      <c r="C13" s="50">
        <v>997756</v>
      </c>
      <c r="D13" s="50">
        <v>1017948</v>
      </c>
      <c r="E13" s="6">
        <v>2.023741275422042</v>
      </c>
      <c r="F13" s="13">
        <v>4039529</v>
      </c>
      <c r="G13" s="8">
        <v>3503930</v>
      </c>
      <c r="H13" s="8">
        <v>3576055</v>
      </c>
      <c r="I13" s="14">
        <v>2.058402993210473</v>
      </c>
      <c r="J13" s="1" t="str">
        <f t="shared" si="0"/>
        <v>México</v>
      </c>
      <c r="K13" s="50">
        <f t="shared" si="1"/>
        <v>3576055</v>
      </c>
    </row>
    <row r="14" spans="1:11" ht="12.75">
      <c r="A14" s="5" t="s">
        <v>6</v>
      </c>
      <c r="B14" s="71">
        <v>3250996</v>
      </c>
      <c r="C14" s="50">
        <v>3074325</v>
      </c>
      <c r="D14" s="50">
        <v>1373372</v>
      </c>
      <c r="E14" s="6">
        <v>-55.32768981809015</v>
      </c>
      <c r="F14" s="13">
        <v>3958558</v>
      </c>
      <c r="G14" s="8">
        <v>3622476</v>
      </c>
      <c r="H14" s="8">
        <v>2630548</v>
      </c>
      <c r="I14" s="14">
        <v>-27.382596875728094</v>
      </c>
      <c r="J14" s="1" t="str">
        <f t="shared" si="0"/>
        <v>Alemania</v>
      </c>
      <c r="K14" s="50">
        <f t="shared" si="1"/>
        <v>2630548</v>
      </c>
    </row>
    <row r="15" spans="1:11" ht="12.75">
      <c r="A15" s="5" t="s">
        <v>187</v>
      </c>
      <c r="B15" s="71">
        <v>1334269</v>
      </c>
      <c r="C15" s="50">
        <v>931041</v>
      </c>
      <c r="D15" s="50">
        <v>1962923</v>
      </c>
      <c r="E15" s="6">
        <v>110.8309945534085</v>
      </c>
      <c r="F15" s="13">
        <v>3368612</v>
      </c>
      <c r="G15" s="8">
        <v>2550977</v>
      </c>
      <c r="H15" s="8">
        <v>4738909</v>
      </c>
      <c r="I15" s="14">
        <v>85.76839383498948</v>
      </c>
      <c r="J15" s="1" t="s">
        <v>241</v>
      </c>
      <c r="K15" s="50">
        <f>SUM(H15:H29)</f>
        <v>29514485</v>
      </c>
    </row>
    <row r="16" spans="1:9" ht="12.75">
      <c r="A16" s="5" t="s">
        <v>130</v>
      </c>
      <c r="B16" s="71">
        <v>1153055</v>
      </c>
      <c r="C16" s="50">
        <v>1006550</v>
      </c>
      <c r="D16" s="50">
        <v>1209645</v>
      </c>
      <c r="E16" s="6">
        <v>20.177338433262126</v>
      </c>
      <c r="F16" s="13">
        <v>2858835</v>
      </c>
      <c r="G16" s="8">
        <v>2506737</v>
      </c>
      <c r="H16" s="8">
        <v>3082782</v>
      </c>
      <c r="I16" s="14">
        <v>22.979873835986787</v>
      </c>
    </row>
    <row r="17" spans="1:9" ht="12.75">
      <c r="A17" s="5" t="s">
        <v>197</v>
      </c>
      <c r="B17" s="71">
        <v>894405</v>
      </c>
      <c r="C17" s="50">
        <v>730839</v>
      </c>
      <c r="D17" s="50">
        <v>712577</v>
      </c>
      <c r="E17" s="6">
        <v>-2.4987719593508317</v>
      </c>
      <c r="F17" s="13">
        <v>2807972</v>
      </c>
      <c r="G17" s="8">
        <v>2381681</v>
      </c>
      <c r="H17" s="8">
        <v>1958835</v>
      </c>
      <c r="I17" s="14">
        <v>-17.754098890657477</v>
      </c>
    </row>
    <row r="18" spans="1:9" ht="12.75">
      <c r="A18" s="5" t="s">
        <v>207</v>
      </c>
      <c r="B18" s="71">
        <v>1683884</v>
      </c>
      <c r="C18" s="50">
        <v>1176941</v>
      </c>
      <c r="D18" s="50">
        <v>1389025</v>
      </c>
      <c r="E18" s="6">
        <v>18.019934729098573</v>
      </c>
      <c r="F18" s="13">
        <v>2732851</v>
      </c>
      <c r="G18" s="8">
        <v>1969651</v>
      </c>
      <c r="H18" s="8">
        <v>2603390</v>
      </c>
      <c r="I18" s="14">
        <v>32.175192457953216</v>
      </c>
    </row>
    <row r="19" spans="1:9" ht="12.75">
      <c r="A19" s="5" t="s">
        <v>188</v>
      </c>
      <c r="B19" s="71">
        <v>1256405</v>
      </c>
      <c r="C19" s="50">
        <v>1021455</v>
      </c>
      <c r="D19" s="50">
        <v>665343</v>
      </c>
      <c r="E19" s="6">
        <v>-34.86320983303229</v>
      </c>
      <c r="F19" s="13">
        <v>1964729</v>
      </c>
      <c r="G19" s="8">
        <v>1532856</v>
      </c>
      <c r="H19" s="8">
        <v>1764665</v>
      </c>
      <c r="I19" s="14">
        <v>15.122686018778019</v>
      </c>
    </row>
    <row r="20" spans="1:9" ht="12.75">
      <c r="A20" s="5" t="s">
        <v>173</v>
      </c>
      <c r="B20" s="71">
        <v>1008306</v>
      </c>
      <c r="C20" s="50">
        <v>838013</v>
      </c>
      <c r="D20" s="50">
        <v>790972</v>
      </c>
      <c r="E20" s="6">
        <v>-5.613397405529508</v>
      </c>
      <c r="F20" s="13">
        <v>1876591</v>
      </c>
      <c r="G20" s="8">
        <v>1500610</v>
      </c>
      <c r="H20" s="8">
        <v>1368918</v>
      </c>
      <c r="I20" s="14">
        <v>-8.775897801560696</v>
      </c>
    </row>
    <row r="21" spans="1:9" ht="12.75">
      <c r="A21" s="5" t="s">
        <v>195</v>
      </c>
      <c r="B21" s="71">
        <v>1805767</v>
      </c>
      <c r="C21" s="50">
        <v>1578745</v>
      </c>
      <c r="D21" s="50">
        <v>1561541</v>
      </c>
      <c r="E21" s="6">
        <v>-1.0897263332583784</v>
      </c>
      <c r="F21" s="13">
        <v>1735258</v>
      </c>
      <c r="G21" s="8">
        <v>1495078</v>
      </c>
      <c r="H21" s="8">
        <v>2070779</v>
      </c>
      <c r="I21" s="14">
        <v>38.50641906308567</v>
      </c>
    </row>
    <row r="22" spans="1:9" ht="12.75">
      <c r="A22" s="5" t="s">
        <v>201</v>
      </c>
      <c r="B22" s="71">
        <v>2726332</v>
      </c>
      <c r="C22" s="50">
        <v>2077392</v>
      </c>
      <c r="D22" s="50">
        <v>4927895</v>
      </c>
      <c r="E22" s="6">
        <v>137.21546053898348</v>
      </c>
      <c r="F22" s="13">
        <v>1644983</v>
      </c>
      <c r="G22" s="8">
        <v>1265488</v>
      </c>
      <c r="H22" s="8">
        <v>3144450</v>
      </c>
      <c r="I22" s="14">
        <v>148.47726726764697</v>
      </c>
    </row>
    <row r="23" spans="1:9" ht="12.75">
      <c r="A23" s="5" t="s">
        <v>189</v>
      </c>
      <c r="B23" s="71">
        <v>963936</v>
      </c>
      <c r="C23" s="50">
        <v>589685</v>
      </c>
      <c r="D23" s="50">
        <v>142704</v>
      </c>
      <c r="E23" s="6">
        <v>-75.79996099612505</v>
      </c>
      <c r="F23" s="13">
        <v>1566837</v>
      </c>
      <c r="G23" s="8">
        <v>1117965</v>
      </c>
      <c r="H23" s="8">
        <v>336610</v>
      </c>
      <c r="I23" s="14">
        <v>-69.89082842486125</v>
      </c>
    </row>
    <row r="24" spans="1:9" ht="12.75">
      <c r="A24" s="5" t="s">
        <v>167</v>
      </c>
      <c r="B24" s="71">
        <v>1207123</v>
      </c>
      <c r="C24" s="50">
        <v>1042276</v>
      </c>
      <c r="D24" s="50">
        <v>962769</v>
      </c>
      <c r="E24" s="6">
        <v>-7.628209802393993</v>
      </c>
      <c r="F24" s="13">
        <v>1421291</v>
      </c>
      <c r="G24" s="8">
        <v>1195143</v>
      </c>
      <c r="H24" s="8">
        <v>1484006</v>
      </c>
      <c r="I24" s="14">
        <v>24.169743704309866</v>
      </c>
    </row>
    <row r="25" spans="1:9" ht="12.75">
      <c r="A25" s="5" t="s">
        <v>204</v>
      </c>
      <c r="B25" s="71">
        <v>1150492</v>
      </c>
      <c r="C25" s="50">
        <v>1064492</v>
      </c>
      <c r="D25" s="50">
        <v>106450</v>
      </c>
      <c r="E25" s="6">
        <v>-89.99992484678138</v>
      </c>
      <c r="F25" s="13">
        <v>1344592</v>
      </c>
      <c r="G25" s="8">
        <v>1195520</v>
      </c>
      <c r="H25" s="8">
        <v>177698</v>
      </c>
      <c r="I25" s="14">
        <v>-85.13634234475374</v>
      </c>
    </row>
    <row r="26" spans="1:9" ht="12.75">
      <c r="A26" s="5" t="s">
        <v>194</v>
      </c>
      <c r="B26" s="71">
        <v>1274459</v>
      </c>
      <c r="C26" s="50">
        <v>886406</v>
      </c>
      <c r="D26" s="50">
        <v>996511</v>
      </c>
      <c r="E26" s="6">
        <v>12.421508879678168</v>
      </c>
      <c r="F26" s="13">
        <v>1198696</v>
      </c>
      <c r="G26" s="8">
        <v>974496</v>
      </c>
      <c r="H26" s="8">
        <v>776177</v>
      </c>
      <c r="I26" s="14">
        <v>-20.350930121827083</v>
      </c>
    </row>
    <row r="27" spans="1:9" ht="12.75">
      <c r="A27" s="5" t="s">
        <v>190</v>
      </c>
      <c r="B27" s="71">
        <v>842005</v>
      </c>
      <c r="C27" s="50">
        <v>602559</v>
      </c>
      <c r="D27" s="50">
        <v>175862</v>
      </c>
      <c r="E27" s="6">
        <v>-70.81414434105208</v>
      </c>
      <c r="F27" s="13">
        <v>796342</v>
      </c>
      <c r="G27" s="8">
        <v>565429</v>
      </c>
      <c r="H27" s="8">
        <v>212618</v>
      </c>
      <c r="I27" s="14">
        <v>-62.39704719779141</v>
      </c>
    </row>
    <row r="28" spans="1:9" ht="12.75">
      <c r="A28" s="5" t="s">
        <v>209</v>
      </c>
      <c r="B28" s="71">
        <v>27938</v>
      </c>
      <c r="C28" s="50">
        <v>4153</v>
      </c>
      <c r="D28" s="50">
        <v>17372</v>
      </c>
      <c r="E28" s="6">
        <v>318.30002407897905</v>
      </c>
      <c r="F28" s="13">
        <v>447732</v>
      </c>
      <c r="G28" s="8">
        <v>107587</v>
      </c>
      <c r="H28" s="8">
        <v>223176</v>
      </c>
      <c r="I28" s="14">
        <v>107.43770158104601</v>
      </c>
    </row>
    <row r="29" spans="1:9" ht="12.75">
      <c r="A29" s="5" t="s">
        <v>241</v>
      </c>
      <c r="B29" s="71">
        <f>B30-SUM(B4:B28)</f>
        <v>2392582</v>
      </c>
      <c r="C29" s="50">
        <f>C30-SUM(C4:C28)</f>
        <v>1928282</v>
      </c>
      <c r="D29" s="50">
        <f>D30-SUM(D4:D28)</f>
        <v>2110253</v>
      </c>
      <c r="E29" s="6">
        <f>100*(D29/C29-1)</f>
        <v>9.436949574802856</v>
      </c>
      <c r="F29" s="13">
        <f>F30-SUM(F4:F28)</f>
        <v>5023059</v>
      </c>
      <c r="G29" s="8">
        <f>G30-SUM(G4:G28)</f>
        <v>3932079</v>
      </c>
      <c r="H29" s="8">
        <f>H30-SUM(H4:H28)</f>
        <v>5571472</v>
      </c>
      <c r="I29" s="14">
        <f>100*(H29/G29-1)</f>
        <v>41.69277880734339</v>
      </c>
    </row>
    <row r="30" spans="1:9" ht="12.75">
      <c r="A30" s="17" t="s">
        <v>245</v>
      </c>
      <c r="B30" s="72">
        <v>130997123</v>
      </c>
      <c r="C30" s="19">
        <v>105465955</v>
      </c>
      <c r="D30" s="19">
        <v>113327098</v>
      </c>
      <c r="E30" s="21">
        <v>7.45372570703029</v>
      </c>
      <c r="F30" s="18">
        <v>175034566</v>
      </c>
      <c r="G30" s="19">
        <v>139917808</v>
      </c>
      <c r="H30" s="19">
        <v>171892713</v>
      </c>
      <c r="I30" s="20">
        <v>22.852634312281396</v>
      </c>
    </row>
    <row r="31" spans="1:9" ht="12.75">
      <c r="A31" s="204" t="s">
        <v>242</v>
      </c>
      <c r="B31" s="205"/>
      <c r="C31" s="205"/>
      <c r="D31" s="205"/>
      <c r="E31" s="205"/>
      <c r="F31" s="205"/>
      <c r="G31" s="205"/>
      <c r="H31" s="205"/>
      <c r="I31" s="206"/>
    </row>
  </sheetData>
  <sheetProtection/>
  <mergeCells count="4">
    <mergeCell ref="A1:I1"/>
    <mergeCell ref="B2:E2"/>
    <mergeCell ref="F2:I2"/>
    <mergeCell ref="A31:I31"/>
  </mergeCells>
  <printOptions/>
  <pageMargins left="0.7086614173228347" right="0.7086614173228347" top="0.7480314960629921" bottom="0.7480314960629921" header="0.31496062992125984" footer="0.31496062992125984"/>
  <pageSetup fitToHeight="1" fitToWidth="1" horizontalDpi="600" verticalDpi="600" orientation="landscape" scale="83" r:id="rId2"/>
  <headerFooter>
    <oddFooter>&amp;C19</oddFooter>
  </headerFooter>
  <ignoredErrors>
    <ignoredError sqref="B29" formulaRange="1"/>
    <ignoredError sqref="E29" formula="1"/>
    <ignoredError sqref="F29" formula="1" formulaRange="1"/>
  </ignoredErrors>
  <drawing r:id="rId1"/>
</worksheet>
</file>

<file path=xl/worksheets/sheet2.xml><?xml version="1.0" encoding="utf-8"?>
<worksheet xmlns="http://schemas.openxmlformats.org/spreadsheetml/2006/main" xmlns:r="http://schemas.openxmlformats.org/officeDocument/2006/relationships">
  <dimension ref="B1:H29"/>
  <sheetViews>
    <sheetView zoomScalePageLayoutView="0" workbookViewId="0" topLeftCell="A1">
      <selection activeCell="E3" sqref="E3"/>
    </sheetView>
  </sheetViews>
  <sheetFormatPr defaultColWidth="11.421875" defaultRowHeight="15"/>
  <cols>
    <col min="6" max="6" width="11.00390625" style="0" customWidth="1"/>
    <col min="7" max="7" width="21.7109375" style="0" customWidth="1"/>
  </cols>
  <sheetData>
    <row r="1" spans="2:3" ht="15">
      <c r="B1" s="133"/>
      <c r="C1" s="133"/>
    </row>
    <row r="5" spans="2:7" ht="15">
      <c r="B5" s="46"/>
      <c r="C5" s="46"/>
      <c r="D5" s="97"/>
      <c r="E5" s="95" t="s">
        <v>415</v>
      </c>
      <c r="F5" s="97"/>
      <c r="G5" s="46"/>
    </row>
    <row r="6" spans="2:7" ht="15">
      <c r="B6" s="46"/>
      <c r="C6" s="46"/>
      <c r="D6" s="134" t="s">
        <v>456</v>
      </c>
      <c r="E6" s="135"/>
      <c r="F6" s="135"/>
      <c r="G6" s="46"/>
    </row>
    <row r="7" spans="2:8" ht="15">
      <c r="B7" s="46"/>
      <c r="C7" s="46"/>
      <c r="D7" s="97"/>
      <c r="E7" s="97"/>
      <c r="F7" s="97"/>
      <c r="G7" s="46"/>
      <c r="H7" s="101"/>
    </row>
    <row r="8" spans="2:7" ht="15">
      <c r="B8" s="46"/>
      <c r="C8" s="46"/>
      <c r="D8" s="97"/>
      <c r="E8" s="97"/>
      <c r="F8" s="97"/>
      <c r="G8" s="46"/>
    </row>
    <row r="9" spans="2:7" ht="15">
      <c r="B9" s="46"/>
      <c r="C9" s="46"/>
      <c r="D9" s="97"/>
      <c r="E9" s="95" t="s">
        <v>417</v>
      </c>
      <c r="F9" s="97"/>
      <c r="G9" s="46"/>
    </row>
    <row r="10" spans="2:7" ht="15">
      <c r="B10" s="46"/>
      <c r="C10" s="46"/>
      <c r="D10" s="97"/>
      <c r="E10" s="95" t="s">
        <v>416</v>
      </c>
      <c r="F10" s="97"/>
      <c r="G10" s="46"/>
    </row>
    <row r="11" spans="2:7" ht="15">
      <c r="B11" s="46"/>
      <c r="C11" s="46"/>
      <c r="G11" s="46"/>
    </row>
    <row r="12" spans="2:7" ht="15">
      <c r="B12" s="46"/>
      <c r="C12" s="46"/>
      <c r="D12" s="46"/>
      <c r="E12" s="46"/>
      <c r="F12" s="46"/>
      <c r="G12" s="46"/>
    </row>
    <row r="13" spans="2:7" ht="15">
      <c r="B13" s="46"/>
      <c r="C13" s="46"/>
      <c r="D13" s="46"/>
      <c r="E13" s="46"/>
      <c r="F13" s="46"/>
      <c r="G13" s="46"/>
    </row>
    <row r="14" spans="2:7" ht="15">
      <c r="B14" s="46"/>
      <c r="C14" s="46"/>
      <c r="D14" s="46"/>
      <c r="E14" s="46"/>
      <c r="F14" s="46"/>
      <c r="G14" s="46"/>
    </row>
    <row r="15" spans="2:7" ht="15">
      <c r="B15" s="46"/>
      <c r="C15" s="46"/>
      <c r="D15" s="46"/>
      <c r="E15" s="46"/>
      <c r="F15" s="46"/>
      <c r="G15" s="46"/>
    </row>
    <row r="16" spans="2:7" ht="15">
      <c r="B16" s="97"/>
      <c r="C16" s="97"/>
      <c r="D16" s="97"/>
      <c r="E16" s="99" t="s">
        <v>414</v>
      </c>
      <c r="F16" s="97"/>
      <c r="G16" s="97"/>
    </row>
    <row r="17" spans="2:7" ht="15">
      <c r="B17" s="46"/>
      <c r="C17" s="97"/>
      <c r="D17" s="97"/>
      <c r="E17" s="99" t="s">
        <v>413</v>
      </c>
      <c r="F17" s="97"/>
      <c r="G17" s="97"/>
    </row>
    <row r="18" spans="2:7" ht="15">
      <c r="B18" s="97"/>
      <c r="C18" s="46"/>
      <c r="D18" s="46"/>
      <c r="E18" s="100" t="s">
        <v>412</v>
      </c>
      <c r="F18" s="46"/>
      <c r="G18" s="46"/>
    </row>
    <row r="19" spans="2:7" ht="15">
      <c r="B19" s="97"/>
      <c r="C19" s="97"/>
      <c r="D19" s="97"/>
      <c r="E19" s="97"/>
      <c r="F19" s="97"/>
      <c r="G19" s="97"/>
    </row>
    <row r="20" spans="2:7" ht="15">
      <c r="B20" s="97"/>
      <c r="C20" s="97"/>
      <c r="D20" s="97"/>
      <c r="E20" s="95" t="s">
        <v>411</v>
      </c>
      <c r="F20" s="97"/>
      <c r="G20" s="97"/>
    </row>
    <row r="21" spans="2:7" ht="15">
      <c r="B21" s="97"/>
      <c r="C21" s="97"/>
      <c r="D21" s="97"/>
      <c r="E21" s="99" t="s">
        <v>410</v>
      </c>
      <c r="F21" s="97"/>
      <c r="G21" s="97"/>
    </row>
    <row r="22" spans="2:7" ht="15.75">
      <c r="B22" s="98"/>
      <c r="C22" s="97"/>
      <c r="D22" s="97"/>
      <c r="E22" s="97"/>
      <c r="F22" s="97"/>
      <c r="G22" s="97"/>
    </row>
    <row r="23" spans="2:7" ht="15.75">
      <c r="B23" s="98"/>
      <c r="C23" s="97"/>
      <c r="D23" s="46"/>
      <c r="E23" s="46"/>
      <c r="F23" s="46"/>
      <c r="G23" s="97"/>
    </row>
    <row r="24" spans="2:7" ht="15.75">
      <c r="B24" s="98"/>
      <c r="C24" s="97"/>
      <c r="D24" s="46"/>
      <c r="E24" s="46"/>
      <c r="F24" s="46"/>
      <c r="G24" s="97"/>
    </row>
    <row r="25" spans="2:7" ht="15.75">
      <c r="B25" s="98"/>
      <c r="C25" s="97"/>
      <c r="D25" s="97"/>
      <c r="E25" s="97"/>
      <c r="F25" s="97"/>
      <c r="G25" s="97"/>
    </row>
    <row r="26" spans="2:7" ht="15">
      <c r="B26" s="46"/>
      <c r="C26" s="46"/>
      <c r="D26" s="46"/>
      <c r="E26" s="46"/>
      <c r="F26" s="46"/>
      <c r="G26" s="46"/>
    </row>
    <row r="27" spans="2:7" ht="15">
      <c r="B27" s="46"/>
      <c r="C27" s="46"/>
      <c r="D27" s="46"/>
      <c r="E27" s="46"/>
      <c r="F27" s="46"/>
      <c r="G27" s="46"/>
    </row>
    <row r="28" spans="2:7" ht="15">
      <c r="B28" s="96" t="s">
        <v>409</v>
      </c>
      <c r="C28" s="95"/>
      <c r="D28" s="95"/>
      <c r="E28" s="95"/>
      <c r="F28" s="95"/>
      <c r="G28" s="95"/>
    </row>
    <row r="29" spans="2:7" ht="15">
      <c r="B29" s="46"/>
      <c r="C29" s="46"/>
      <c r="D29" s="46"/>
      <c r="E29" s="46"/>
      <c r="F29" s="46"/>
      <c r="G29" s="46"/>
    </row>
  </sheetData>
  <sheetProtection/>
  <mergeCells count="2">
    <mergeCell ref="B1:C1"/>
    <mergeCell ref="D6:F6"/>
  </mergeCells>
  <hyperlinks>
    <hyperlink ref="E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46"/>
  <sheetViews>
    <sheetView zoomScalePageLayoutView="0" workbookViewId="0" topLeftCell="A7">
      <selection activeCell="A1" sqref="A1:C1"/>
    </sheetView>
  </sheetViews>
  <sheetFormatPr defaultColWidth="11.421875" defaultRowHeight="15"/>
  <cols>
    <col min="1" max="1" width="10.8515625" style="119" customWidth="1"/>
    <col min="2" max="2" width="81.8515625" style="120" bestFit="1" customWidth="1"/>
    <col min="3" max="3" width="6.57421875" style="120" bestFit="1" customWidth="1"/>
    <col min="4" max="16384" width="11.421875" style="46" customWidth="1"/>
  </cols>
  <sheetData>
    <row r="1" spans="1:3" ht="14.25">
      <c r="A1" s="136" t="s">
        <v>418</v>
      </c>
      <c r="B1" s="136"/>
      <c r="C1" s="136"/>
    </row>
    <row r="2" spans="1:3" ht="14.25">
      <c r="A2" s="102"/>
      <c r="B2" s="102"/>
      <c r="C2" s="102"/>
    </row>
    <row r="3" spans="1:3" ht="24">
      <c r="A3" s="121" t="s">
        <v>438</v>
      </c>
      <c r="B3" s="104" t="s">
        <v>419</v>
      </c>
      <c r="C3" s="103" t="s">
        <v>420</v>
      </c>
    </row>
    <row r="4" spans="1:3" ht="14.25">
      <c r="A4" s="105"/>
      <c r="B4" s="106"/>
      <c r="C4" s="107"/>
    </row>
    <row r="5" spans="1:3" ht="14.25">
      <c r="A5" s="108">
        <v>1</v>
      </c>
      <c r="B5" s="109" t="s">
        <v>404</v>
      </c>
      <c r="C5" s="110">
        <v>4</v>
      </c>
    </row>
    <row r="6" spans="1:3" ht="14.25">
      <c r="A6" s="108">
        <v>2</v>
      </c>
      <c r="B6" s="109" t="s">
        <v>405</v>
      </c>
      <c r="C6" s="110">
        <v>5</v>
      </c>
    </row>
    <row r="7" spans="1:3" ht="14.25">
      <c r="A7" s="108">
        <v>3</v>
      </c>
      <c r="B7" s="109" t="s">
        <v>249</v>
      </c>
      <c r="C7" s="110">
        <v>6</v>
      </c>
    </row>
    <row r="8" spans="1:3" ht="14.25">
      <c r="A8" s="108">
        <v>4</v>
      </c>
      <c r="B8" s="109" t="s">
        <v>250</v>
      </c>
      <c r="C8" s="110">
        <v>7</v>
      </c>
    </row>
    <row r="9" spans="1:3" ht="14.25">
      <c r="A9" s="108">
        <v>5</v>
      </c>
      <c r="B9" s="109" t="s">
        <v>252</v>
      </c>
      <c r="C9" s="110">
        <v>9</v>
      </c>
    </row>
    <row r="10" spans="1:3" ht="14.25">
      <c r="A10" s="108">
        <v>6</v>
      </c>
      <c r="B10" s="109" t="s">
        <v>255</v>
      </c>
      <c r="C10" s="110">
        <v>10</v>
      </c>
    </row>
    <row r="11" spans="1:3" ht="14.25">
      <c r="A11" s="108">
        <v>7</v>
      </c>
      <c r="B11" s="109" t="s">
        <v>256</v>
      </c>
      <c r="C11" s="110">
        <v>11</v>
      </c>
    </row>
    <row r="12" spans="1:3" ht="14.25">
      <c r="A12" s="108">
        <v>8</v>
      </c>
      <c r="B12" s="109" t="s">
        <v>258</v>
      </c>
      <c r="C12" s="110">
        <v>12</v>
      </c>
    </row>
    <row r="13" spans="1:3" ht="14.25">
      <c r="A13" s="108">
        <v>9</v>
      </c>
      <c r="B13" s="109" t="s">
        <v>437</v>
      </c>
      <c r="C13" s="110">
        <v>13</v>
      </c>
    </row>
    <row r="14" spans="1:3" ht="14.25">
      <c r="A14" s="108">
        <v>10</v>
      </c>
      <c r="B14" s="109" t="s">
        <v>259</v>
      </c>
      <c r="C14" s="110">
        <v>15</v>
      </c>
    </row>
    <row r="15" spans="1:3" ht="14.25">
      <c r="A15" s="108">
        <v>11</v>
      </c>
      <c r="B15" s="109" t="s">
        <v>260</v>
      </c>
      <c r="C15" s="110">
        <v>16</v>
      </c>
    </row>
    <row r="16" spans="1:3" ht="14.25">
      <c r="A16" s="108">
        <v>12</v>
      </c>
      <c r="B16" s="109" t="s">
        <v>261</v>
      </c>
      <c r="C16" s="110">
        <v>17</v>
      </c>
    </row>
    <row r="17" spans="1:3" ht="14.25">
      <c r="A17" s="108">
        <v>13</v>
      </c>
      <c r="B17" s="109" t="s">
        <v>406</v>
      </c>
      <c r="C17" s="110">
        <v>18</v>
      </c>
    </row>
    <row r="18" spans="1:3" ht="14.25">
      <c r="A18" s="108">
        <v>14</v>
      </c>
      <c r="B18" s="109" t="s">
        <v>407</v>
      </c>
      <c r="C18" s="110">
        <v>19</v>
      </c>
    </row>
    <row r="19" spans="1:3" ht="14.25">
      <c r="A19" s="105"/>
      <c r="B19" s="106"/>
      <c r="C19" s="111"/>
    </row>
    <row r="20" spans="1:3" ht="14.25">
      <c r="A20" s="103" t="s">
        <v>421</v>
      </c>
      <c r="B20" s="112" t="s">
        <v>419</v>
      </c>
      <c r="C20" s="113" t="s">
        <v>420</v>
      </c>
    </row>
    <row r="21" spans="1:3" ht="14.25">
      <c r="A21" s="114"/>
      <c r="B21" s="106"/>
      <c r="C21" s="111"/>
    </row>
    <row r="22" spans="1:3" ht="14.25">
      <c r="A22" s="115">
        <v>1</v>
      </c>
      <c r="B22" s="116" t="s">
        <v>439</v>
      </c>
      <c r="C22" s="110">
        <v>4</v>
      </c>
    </row>
    <row r="23" spans="1:3" ht="14.25">
      <c r="A23" s="108">
        <v>2</v>
      </c>
      <c r="B23" s="116" t="s">
        <v>440</v>
      </c>
      <c r="C23" s="110">
        <v>4</v>
      </c>
    </row>
    <row r="24" spans="1:3" ht="14.25">
      <c r="A24" s="108">
        <v>3</v>
      </c>
      <c r="B24" s="116" t="s">
        <v>441</v>
      </c>
      <c r="C24" s="110">
        <v>4</v>
      </c>
    </row>
    <row r="25" spans="1:3" ht="14.25">
      <c r="A25" s="108">
        <v>4</v>
      </c>
      <c r="B25" s="116" t="s">
        <v>442</v>
      </c>
      <c r="C25" s="110">
        <v>5</v>
      </c>
    </row>
    <row r="26" spans="1:3" ht="14.25">
      <c r="A26" s="108">
        <v>5</v>
      </c>
      <c r="B26" s="116" t="s">
        <v>443</v>
      </c>
      <c r="C26" s="110">
        <v>5</v>
      </c>
    </row>
    <row r="27" spans="1:3" ht="14.25">
      <c r="A27" s="108">
        <v>6</v>
      </c>
      <c r="B27" s="116" t="s">
        <v>444</v>
      </c>
      <c r="C27" s="110">
        <v>5</v>
      </c>
    </row>
    <row r="28" spans="1:3" ht="14.25">
      <c r="A28" s="105">
        <v>7</v>
      </c>
      <c r="B28" s="117" t="s">
        <v>451</v>
      </c>
      <c r="C28" s="110">
        <v>18</v>
      </c>
    </row>
    <row r="29" spans="1:3" ht="14.25">
      <c r="A29" s="105">
        <v>8</v>
      </c>
      <c r="B29" s="117" t="s">
        <v>452</v>
      </c>
      <c r="C29" s="110">
        <v>19</v>
      </c>
    </row>
    <row r="30" spans="1:3" ht="14.25">
      <c r="A30" s="105"/>
      <c r="B30" s="117"/>
      <c r="C30" s="110"/>
    </row>
    <row r="31" spans="1:3" ht="14.25">
      <c r="A31" s="105"/>
      <c r="B31" s="117"/>
      <c r="C31" s="110"/>
    </row>
    <row r="32" spans="1:3" ht="14.25">
      <c r="A32" s="105"/>
      <c r="B32" s="117"/>
      <c r="C32" s="110"/>
    </row>
    <row r="33" spans="1:3" ht="14.25">
      <c r="A33" s="105"/>
      <c r="B33" s="117"/>
      <c r="C33" s="110"/>
    </row>
    <row r="34" spans="1:3" ht="14.25">
      <c r="A34" s="105"/>
      <c r="B34" s="117"/>
      <c r="C34" s="110"/>
    </row>
    <row r="35" spans="1:3" ht="14.25">
      <c r="A35" s="105"/>
      <c r="B35" s="117"/>
      <c r="C35" s="110"/>
    </row>
    <row r="36" spans="1:3" ht="14.25">
      <c r="A36" s="105"/>
      <c r="B36" s="117"/>
      <c r="C36" s="110"/>
    </row>
    <row r="37" spans="1:3" ht="14.25">
      <c r="A37" s="105"/>
      <c r="B37" s="117"/>
      <c r="C37" s="110"/>
    </row>
    <row r="38" spans="1:3" ht="14.25">
      <c r="A38" s="105"/>
      <c r="B38" s="117"/>
      <c r="C38" s="110"/>
    </row>
    <row r="39" spans="1:3" ht="14.25">
      <c r="A39" s="105"/>
      <c r="B39" s="117"/>
      <c r="C39" s="110"/>
    </row>
    <row r="40" spans="1:3" ht="14.25">
      <c r="A40" s="105"/>
      <c r="B40" s="117"/>
      <c r="C40" s="110"/>
    </row>
    <row r="41" spans="1:3" ht="14.25">
      <c r="A41" s="102"/>
      <c r="B41" s="102"/>
      <c r="C41" s="102"/>
    </row>
    <row r="42" spans="1:3" ht="14.25">
      <c r="A42" s="102"/>
      <c r="B42" s="102"/>
      <c r="C42" s="102"/>
    </row>
    <row r="43" spans="1:3" ht="14.25">
      <c r="A43" s="102"/>
      <c r="B43" s="102"/>
      <c r="C43" s="102"/>
    </row>
    <row r="44" spans="1:3" ht="14.25">
      <c r="A44" s="102"/>
      <c r="B44" s="102"/>
      <c r="C44" s="102"/>
    </row>
    <row r="45" spans="1:3" ht="14.25">
      <c r="A45" s="102"/>
      <c r="B45" s="102"/>
      <c r="C45" s="102"/>
    </row>
    <row r="46" spans="1:3" ht="14.25">
      <c r="A46" s="118"/>
      <c r="B46" s="117"/>
      <c r="C46" s="117"/>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5:C27" location="impo!A1" display="impo!A1"/>
    <hyperlink ref="C28" location="'expo país'!A32" display="'expo país'!A32"/>
    <hyperlink ref="C29" location="'impo país'!A32" display="'impo país'!A32"/>
    <hyperlink ref="C22:C24" location="expo!A1" display="expo!A1"/>
  </hyperlinks>
  <printOptions/>
  <pageMargins left="0.7086614173228347" right="0.7086614173228347" top="0.7480314960629921" bottom="0.7480314960629921" header="0.31496062992125984" footer="0.31496062992125984"/>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N11"/>
  <sheetViews>
    <sheetView zoomScalePageLayoutView="0" workbookViewId="0" topLeftCell="A10">
      <selection activeCell="A1" sqref="A1:I1"/>
    </sheetView>
  </sheetViews>
  <sheetFormatPr defaultColWidth="11.421875" defaultRowHeight="15"/>
  <cols>
    <col min="1" max="1" width="13.8515625" style="46" customWidth="1"/>
    <col min="2" max="4" width="14.7109375" style="46" customWidth="1"/>
    <col min="5" max="5" width="9.7109375" style="46" customWidth="1"/>
    <col min="6" max="8" width="14.7109375" style="46" customWidth="1"/>
    <col min="9" max="9" width="9.7109375" style="46" customWidth="1"/>
    <col min="10" max="10" width="11.421875" style="46" customWidth="1"/>
    <col min="11" max="11" width="13.57421875" style="46" bestFit="1" customWidth="1"/>
    <col min="12" max="16384" width="11.421875" style="46" customWidth="1"/>
  </cols>
  <sheetData>
    <row r="1" spans="1:9" ht="14.25">
      <c r="A1" s="137" t="s">
        <v>422</v>
      </c>
      <c r="B1" s="138"/>
      <c r="C1" s="138"/>
      <c r="D1" s="138"/>
      <c r="E1" s="138"/>
      <c r="F1" s="138"/>
      <c r="G1" s="138"/>
      <c r="H1" s="138"/>
      <c r="I1" s="139"/>
    </row>
    <row r="2" spans="1:9" ht="14.25">
      <c r="A2" s="140" t="s">
        <v>1</v>
      </c>
      <c r="B2" s="141" t="s">
        <v>248</v>
      </c>
      <c r="C2" s="141"/>
      <c r="D2" s="141"/>
      <c r="E2" s="141"/>
      <c r="F2" s="141" t="s">
        <v>253</v>
      </c>
      <c r="G2" s="141"/>
      <c r="H2" s="141"/>
      <c r="I2" s="141"/>
    </row>
    <row r="3" spans="1:9" ht="14.25">
      <c r="A3" s="140"/>
      <c r="B3" s="10">
        <v>2010</v>
      </c>
      <c r="C3" s="11" t="s">
        <v>243</v>
      </c>
      <c r="D3" s="11" t="s">
        <v>244</v>
      </c>
      <c r="E3" s="11" t="s">
        <v>240</v>
      </c>
      <c r="F3" s="10">
        <v>2010</v>
      </c>
      <c r="G3" s="11" t="s">
        <v>243</v>
      </c>
      <c r="H3" s="11" t="s">
        <v>244</v>
      </c>
      <c r="I3" s="12" t="s">
        <v>240</v>
      </c>
    </row>
    <row r="4" spans="1:9" ht="14.25">
      <c r="A4" s="34" t="s">
        <v>13</v>
      </c>
      <c r="B4" s="35">
        <v>127615052</v>
      </c>
      <c r="C4" s="36">
        <v>111866389</v>
      </c>
      <c r="D4" s="36">
        <v>131537169</v>
      </c>
      <c r="E4" s="41">
        <f aca="true" t="shared" si="0" ref="E4:E9">D4/C4*100-100</f>
        <v>17.58417356262389</v>
      </c>
      <c r="F4" s="35">
        <v>272430524</v>
      </c>
      <c r="G4" s="36">
        <v>235458030</v>
      </c>
      <c r="H4" s="36">
        <v>326741851</v>
      </c>
      <c r="I4" s="41">
        <f aca="true" t="shared" si="1" ref="I4:I9">H4/G4*100-100</f>
        <v>38.768616640511254</v>
      </c>
    </row>
    <row r="5" spans="1:9" ht="14.25">
      <c r="A5" s="28" t="s">
        <v>212</v>
      </c>
      <c r="B5" s="13">
        <v>319908984</v>
      </c>
      <c r="C5" s="8">
        <v>263745247</v>
      </c>
      <c r="D5" s="8">
        <v>301396410</v>
      </c>
      <c r="E5" s="14">
        <f t="shared" si="0"/>
        <v>14.275579722579806</v>
      </c>
      <c r="F5" s="13">
        <v>360677905</v>
      </c>
      <c r="G5" s="8">
        <v>293585602</v>
      </c>
      <c r="H5" s="8">
        <v>371145146</v>
      </c>
      <c r="I5" s="14">
        <f t="shared" si="1"/>
        <v>26.418033947046226</v>
      </c>
    </row>
    <row r="6" spans="1:9" ht="14.25">
      <c r="A6" s="28" t="s">
        <v>3</v>
      </c>
      <c r="B6" s="13">
        <v>147725153</v>
      </c>
      <c r="C6" s="8">
        <v>118753277</v>
      </c>
      <c r="D6" s="8">
        <v>115302960</v>
      </c>
      <c r="E6" s="14">
        <f t="shared" si="0"/>
        <v>-2.905449927078635</v>
      </c>
      <c r="F6" s="13">
        <v>354074057</v>
      </c>
      <c r="G6" s="8">
        <v>282430540</v>
      </c>
      <c r="H6" s="8">
        <v>297340470</v>
      </c>
      <c r="I6" s="14">
        <f t="shared" si="1"/>
        <v>5.279149344118366</v>
      </c>
    </row>
    <row r="7" spans="1:9" ht="14.25">
      <c r="A7" s="28" t="s">
        <v>246</v>
      </c>
      <c r="B7" s="13">
        <v>5386936</v>
      </c>
      <c r="C7" s="8">
        <v>4189879</v>
      </c>
      <c r="D7" s="8">
        <v>7134421</v>
      </c>
      <c r="E7" s="14">
        <f t="shared" si="0"/>
        <v>70.27749488708386</v>
      </c>
      <c r="F7" s="13">
        <v>22339742</v>
      </c>
      <c r="G7" s="8">
        <v>17884895</v>
      </c>
      <c r="H7" s="8">
        <v>27960587</v>
      </c>
      <c r="I7" s="14">
        <f t="shared" si="1"/>
        <v>56.33632179557105</v>
      </c>
    </row>
    <row r="8" spans="1:9" ht="14.25">
      <c r="A8" s="28" t="s">
        <v>247</v>
      </c>
      <c r="B8" s="13">
        <v>88843169</v>
      </c>
      <c r="C8" s="8">
        <v>70591488</v>
      </c>
      <c r="D8" s="8">
        <v>88672618</v>
      </c>
      <c r="E8" s="14">
        <f t="shared" si="0"/>
        <v>25.613753884887643</v>
      </c>
      <c r="F8" s="13">
        <v>157104986</v>
      </c>
      <c r="G8" s="8">
        <v>122222899</v>
      </c>
      <c r="H8" s="8">
        <v>203928754</v>
      </c>
      <c r="I8" s="14">
        <f t="shared" si="1"/>
        <v>66.84987483401125</v>
      </c>
    </row>
    <row r="9" spans="1:9" ht="14.25">
      <c r="A9" s="40" t="s">
        <v>245</v>
      </c>
      <c r="B9" s="18">
        <f>SUM(B4:B8)</f>
        <v>689479294</v>
      </c>
      <c r="C9" s="19">
        <f aca="true" t="shared" si="2" ref="C9:H9">SUM(C4:C8)</f>
        <v>569146280</v>
      </c>
      <c r="D9" s="19">
        <f t="shared" si="2"/>
        <v>644043578</v>
      </c>
      <c r="E9" s="20">
        <f t="shared" si="0"/>
        <v>13.15958667075887</v>
      </c>
      <c r="F9" s="18">
        <f t="shared" si="2"/>
        <v>1166627214</v>
      </c>
      <c r="G9" s="19">
        <f t="shared" si="2"/>
        <v>951581966</v>
      </c>
      <c r="H9" s="19">
        <f t="shared" si="2"/>
        <v>1227116808</v>
      </c>
      <c r="I9" s="20">
        <f t="shared" si="1"/>
        <v>28.955450170857887</v>
      </c>
    </row>
    <row r="10" spans="1:14" ht="15" customHeight="1">
      <c r="A10" s="142" t="s">
        <v>242</v>
      </c>
      <c r="B10" s="143"/>
      <c r="C10" s="143"/>
      <c r="D10" s="143"/>
      <c r="E10" s="143"/>
      <c r="F10" s="143"/>
      <c r="G10" s="143"/>
      <c r="H10" s="143"/>
      <c r="I10" s="144"/>
      <c r="J10" s="39"/>
      <c r="K10" s="39"/>
      <c r="L10" s="39"/>
      <c r="M10" s="39"/>
      <c r="N10" s="39"/>
    </row>
    <row r="11" ht="14.25">
      <c r="K11" s="47"/>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horizontalDpi="600" verticalDpi="600" orientation="landscape"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A1:N21"/>
  <sheetViews>
    <sheetView zoomScalePageLayoutView="0" workbookViewId="0" topLeftCell="A1">
      <selection activeCell="A1" sqref="A1:I1"/>
    </sheetView>
  </sheetViews>
  <sheetFormatPr defaultColWidth="11.421875" defaultRowHeight="15"/>
  <cols>
    <col min="1" max="1" width="13.8515625" style="46" customWidth="1"/>
    <col min="2" max="4" width="14.7109375" style="46" customWidth="1"/>
    <col min="5" max="5" width="9.7109375" style="46" customWidth="1"/>
    <col min="6" max="8" width="14.7109375" style="46" customWidth="1"/>
    <col min="9" max="9" width="9.7109375" style="46" customWidth="1"/>
    <col min="10" max="10" width="11.421875" style="46" customWidth="1"/>
    <col min="11" max="11" width="12.57421875" style="46" bestFit="1" customWidth="1"/>
    <col min="12" max="12" width="11.57421875" style="46" bestFit="1" customWidth="1"/>
    <col min="13" max="13" width="12.7109375" style="46" bestFit="1" customWidth="1"/>
    <col min="14" max="16384" width="11.421875" style="46" customWidth="1"/>
  </cols>
  <sheetData>
    <row r="1" spans="1:9" ht="14.25">
      <c r="A1" s="137" t="s">
        <v>434</v>
      </c>
      <c r="B1" s="138"/>
      <c r="C1" s="138"/>
      <c r="D1" s="138"/>
      <c r="E1" s="138"/>
      <c r="F1" s="138"/>
      <c r="G1" s="138"/>
      <c r="H1" s="138"/>
      <c r="I1" s="139"/>
    </row>
    <row r="2" spans="1:9" ht="14.25">
      <c r="A2" s="140" t="s">
        <v>1</v>
      </c>
      <c r="B2" s="141" t="s">
        <v>248</v>
      </c>
      <c r="C2" s="141"/>
      <c r="D2" s="141"/>
      <c r="E2" s="141"/>
      <c r="F2" s="141" t="s">
        <v>257</v>
      </c>
      <c r="G2" s="141"/>
      <c r="H2" s="141"/>
      <c r="I2" s="141"/>
    </row>
    <row r="3" spans="1:9" ht="14.25">
      <c r="A3" s="140"/>
      <c r="B3" s="10">
        <v>2010</v>
      </c>
      <c r="C3" s="11" t="s">
        <v>243</v>
      </c>
      <c r="D3" s="11" t="s">
        <v>244</v>
      </c>
      <c r="E3" s="11" t="s">
        <v>240</v>
      </c>
      <c r="F3" s="10">
        <v>2010</v>
      </c>
      <c r="G3" s="11" t="s">
        <v>243</v>
      </c>
      <c r="H3" s="11" t="s">
        <v>244</v>
      </c>
      <c r="I3" s="12" t="s">
        <v>240</v>
      </c>
    </row>
    <row r="4" spans="1:9" ht="14.25">
      <c r="A4" s="34" t="s">
        <v>13</v>
      </c>
      <c r="B4" s="35">
        <v>10605078</v>
      </c>
      <c r="C4" s="36">
        <v>8139604</v>
      </c>
      <c r="D4" s="36">
        <v>8785599</v>
      </c>
      <c r="E4" s="64">
        <f aca="true" t="shared" si="0" ref="E4:E9">D4/C4*100-100</f>
        <v>7.936442608264471</v>
      </c>
      <c r="F4" s="35">
        <v>13448397</v>
      </c>
      <c r="G4" s="36">
        <v>10177951</v>
      </c>
      <c r="H4" s="36">
        <v>12402570</v>
      </c>
      <c r="I4" s="60">
        <f aca="true" t="shared" si="1" ref="I4:I9">H4/G4*100-100</f>
        <v>21.857238259449275</v>
      </c>
    </row>
    <row r="5" spans="1:9" ht="14.25">
      <c r="A5" s="28" t="s">
        <v>212</v>
      </c>
      <c r="B5" s="13">
        <v>91980790</v>
      </c>
      <c r="C5" s="8">
        <v>73939799</v>
      </c>
      <c r="D5" s="8">
        <v>80806837</v>
      </c>
      <c r="E5" s="65">
        <f t="shared" si="0"/>
        <v>9.287336580398332</v>
      </c>
      <c r="F5" s="13">
        <v>106133177</v>
      </c>
      <c r="G5" s="8">
        <v>84661490</v>
      </c>
      <c r="H5" s="8">
        <v>106272113</v>
      </c>
      <c r="I5" s="48">
        <f t="shared" si="1"/>
        <v>25.525918572895407</v>
      </c>
    </row>
    <row r="6" spans="1:9" ht="14.25">
      <c r="A6" s="28" t="s">
        <v>3</v>
      </c>
      <c r="B6" s="13">
        <v>7599874</v>
      </c>
      <c r="C6" s="8">
        <v>6684966</v>
      </c>
      <c r="D6" s="8">
        <v>6003693</v>
      </c>
      <c r="E6" s="65">
        <f t="shared" si="0"/>
        <v>-10.191121390894125</v>
      </c>
      <c r="F6" s="13">
        <v>15536119</v>
      </c>
      <c r="G6" s="8">
        <v>13294043</v>
      </c>
      <c r="H6" s="8">
        <v>15559600</v>
      </c>
      <c r="I6" s="48">
        <f t="shared" si="1"/>
        <v>17.04189613347873</v>
      </c>
    </row>
    <row r="7" spans="1:9" ht="14.25">
      <c r="A7" s="28" t="s">
        <v>246</v>
      </c>
      <c r="B7" s="13">
        <v>4310165</v>
      </c>
      <c r="C7" s="8">
        <v>3536424</v>
      </c>
      <c r="D7" s="8">
        <v>3224473</v>
      </c>
      <c r="E7" s="65">
        <f t="shared" si="0"/>
        <v>-8.821085933134711</v>
      </c>
      <c r="F7" s="13">
        <v>10742095</v>
      </c>
      <c r="G7" s="8">
        <v>8711480</v>
      </c>
      <c r="H7" s="8">
        <v>8608540</v>
      </c>
      <c r="I7" s="48">
        <f t="shared" si="1"/>
        <v>-1.1816591440260424</v>
      </c>
    </row>
    <row r="8" spans="1:9" ht="14.25">
      <c r="A8" s="29" t="s">
        <v>247</v>
      </c>
      <c r="B8" s="37">
        <v>16501216</v>
      </c>
      <c r="C8" s="38">
        <v>13165162</v>
      </c>
      <c r="D8" s="38">
        <v>14506496</v>
      </c>
      <c r="E8" s="66">
        <f t="shared" si="0"/>
        <v>10.188511163022525</v>
      </c>
      <c r="F8" s="37">
        <v>29174778</v>
      </c>
      <c r="G8" s="38">
        <v>23072844</v>
      </c>
      <c r="H8" s="38">
        <v>29049890</v>
      </c>
      <c r="I8" s="67">
        <f t="shared" si="1"/>
        <v>25.905111654202656</v>
      </c>
    </row>
    <row r="9" spans="1:9" ht="14.25">
      <c r="A9" s="17" t="s">
        <v>245</v>
      </c>
      <c r="B9" s="62">
        <f>SUM(B4:B8)</f>
        <v>130997123</v>
      </c>
      <c r="C9" s="61">
        <f>SUM(C4:C8)</f>
        <v>105465955</v>
      </c>
      <c r="D9" s="61">
        <f>SUM(D4:D8)</f>
        <v>113327098</v>
      </c>
      <c r="E9" s="68">
        <f t="shared" si="0"/>
        <v>7.453725707030287</v>
      </c>
      <c r="F9" s="61">
        <f>SUM(F4:F8)</f>
        <v>175034566</v>
      </c>
      <c r="G9" s="61">
        <f>SUM(G4:G8)</f>
        <v>139917808</v>
      </c>
      <c r="H9" s="61">
        <f>SUM(H4:H8)</f>
        <v>171892713</v>
      </c>
      <c r="I9" s="63">
        <f t="shared" si="1"/>
        <v>22.852634312281396</v>
      </c>
    </row>
    <row r="10" spans="1:14" ht="15" customHeight="1">
      <c r="A10" s="142" t="s">
        <v>242</v>
      </c>
      <c r="B10" s="143"/>
      <c r="C10" s="143"/>
      <c r="D10" s="143"/>
      <c r="E10" s="143"/>
      <c r="F10" s="143"/>
      <c r="G10" s="143"/>
      <c r="H10" s="143"/>
      <c r="I10" s="144"/>
      <c r="J10" s="39"/>
      <c r="K10" s="39"/>
      <c r="L10" s="39"/>
      <c r="M10" s="39"/>
      <c r="N10" s="39"/>
    </row>
    <row r="21" spans="11:13" ht="14.25">
      <c r="K21" s="50"/>
      <c r="L21" s="50"/>
      <c r="M21" s="50"/>
    </row>
  </sheetData>
  <sheetProtection/>
  <mergeCells count="5">
    <mergeCell ref="A1:I1"/>
    <mergeCell ref="A2:A3"/>
    <mergeCell ref="B2:E2"/>
    <mergeCell ref="F2:I2"/>
    <mergeCell ref="A10:I10"/>
  </mergeCells>
  <printOptions/>
  <pageMargins left="0.7086614173228347" right="0.7086614173228347" top="0.7480314960629921" bottom="0.7480314960629921" header="0.31496062992125984" footer="0.31496062992125984"/>
  <pageSetup horizontalDpi="600" verticalDpi="600" orientation="landscape" r:id="rId2"/>
  <headerFooter>
    <oddFooter>&amp;C5</oddFooter>
  </headerFooter>
  <ignoredErrors>
    <ignoredError sqref="B9 F9" formulaRange="1"/>
    <ignoredError sqref="E9"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N29"/>
  <sheetViews>
    <sheetView zoomScalePageLayoutView="0" workbookViewId="0" topLeftCell="A1">
      <selection activeCell="A1" sqref="A1:N1"/>
    </sheetView>
  </sheetViews>
  <sheetFormatPr defaultColWidth="11.421875" defaultRowHeight="15"/>
  <cols>
    <col min="1" max="1" width="43.8515625" style="44" customWidth="1"/>
    <col min="2" max="2" width="9.8515625" style="1" customWidth="1"/>
    <col min="3" max="5" width="11.00390625" style="1" customWidth="1"/>
    <col min="6" max="6" width="7.140625" style="1" customWidth="1"/>
    <col min="7" max="9" width="11.00390625" style="1" customWidth="1"/>
    <col min="10" max="10" width="7.140625" style="1" customWidth="1"/>
    <col min="11" max="13" width="7.421875" style="1" customWidth="1"/>
    <col min="14" max="14" width="6.140625" style="1" customWidth="1"/>
    <col min="15" max="16384" width="11.421875" style="1" customWidth="1"/>
  </cols>
  <sheetData>
    <row r="1" spans="1:14" ht="12.75">
      <c r="A1" s="137" t="s">
        <v>433</v>
      </c>
      <c r="B1" s="138"/>
      <c r="C1" s="138"/>
      <c r="D1" s="138"/>
      <c r="E1" s="138"/>
      <c r="F1" s="138"/>
      <c r="G1" s="138"/>
      <c r="H1" s="138"/>
      <c r="I1" s="138"/>
      <c r="J1" s="138"/>
      <c r="K1" s="138"/>
      <c r="L1" s="138"/>
      <c r="M1" s="138"/>
      <c r="N1" s="139"/>
    </row>
    <row r="2" spans="1:14" ht="15.75" customHeight="1">
      <c r="A2" s="148" t="s">
        <v>2</v>
      </c>
      <c r="B2" s="150" t="s">
        <v>262</v>
      </c>
      <c r="C2" s="141" t="s">
        <v>248</v>
      </c>
      <c r="D2" s="141"/>
      <c r="E2" s="141"/>
      <c r="F2" s="141"/>
      <c r="G2" s="141" t="s">
        <v>253</v>
      </c>
      <c r="H2" s="141"/>
      <c r="I2" s="141"/>
      <c r="J2" s="141"/>
      <c r="K2" s="141" t="s">
        <v>254</v>
      </c>
      <c r="L2" s="141"/>
      <c r="M2" s="141"/>
      <c r="N2" s="141"/>
    </row>
    <row r="3" spans="1:14" ht="25.5">
      <c r="A3" s="149"/>
      <c r="B3" s="151"/>
      <c r="C3" s="10">
        <v>2010</v>
      </c>
      <c r="D3" s="11" t="s">
        <v>243</v>
      </c>
      <c r="E3" s="11" t="s">
        <v>244</v>
      </c>
      <c r="F3" s="12" t="s">
        <v>240</v>
      </c>
      <c r="G3" s="10">
        <v>2010</v>
      </c>
      <c r="H3" s="11" t="s">
        <v>243</v>
      </c>
      <c r="I3" s="11" t="s">
        <v>244</v>
      </c>
      <c r="J3" s="12" t="s">
        <v>240</v>
      </c>
      <c r="K3" s="11">
        <v>2010</v>
      </c>
      <c r="L3" s="11" t="s">
        <v>243</v>
      </c>
      <c r="M3" s="11" t="s">
        <v>244</v>
      </c>
      <c r="N3" s="12" t="s">
        <v>240</v>
      </c>
    </row>
    <row r="4" spans="1:14" ht="12.75">
      <c r="A4" s="45" t="s">
        <v>308</v>
      </c>
      <c r="B4" s="31" t="s">
        <v>20</v>
      </c>
      <c r="C4" s="13">
        <v>45946922</v>
      </c>
      <c r="D4" s="8">
        <v>41957737</v>
      </c>
      <c r="E4" s="8">
        <v>46051150</v>
      </c>
      <c r="F4" s="14">
        <v>9.756038558514257</v>
      </c>
      <c r="G4" s="13">
        <v>131707521</v>
      </c>
      <c r="H4" s="8">
        <v>121234680</v>
      </c>
      <c r="I4" s="8">
        <v>120737662</v>
      </c>
      <c r="J4" s="14">
        <v>-0.40996355168340104</v>
      </c>
      <c r="K4" s="9">
        <v>2.8665145621724126</v>
      </c>
      <c r="L4" s="9">
        <v>2.8894475409863025</v>
      </c>
      <c r="M4" s="9">
        <v>2.6218164367230785</v>
      </c>
      <c r="N4" s="7">
        <v>-9.26236245742219</v>
      </c>
    </row>
    <row r="5" spans="1:14" ht="12.75">
      <c r="A5" s="42" t="s">
        <v>309</v>
      </c>
      <c r="B5" s="31" t="s">
        <v>21</v>
      </c>
      <c r="C5" s="13">
        <v>21704327</v>
      </c>
      <c r="D5" s="8">
        <v>18520524</v>
      </c>
      <c r="E5" s="8">
        <v>13744245</v>
      </c>
      <c r="F5" s="14">
        <v>-25.78911374213818</v>
      </c>
      <c r="G5" s="13">
        <v>30133661</v>
      </c>
      <c r="H5" s="8">
        <v>24938046</v>
      </c>
      <c r="I5" s="8">
        <v>24561853</v>
      </c>
      <c r="J5" s="14">
        <v>-1.5085103299592895</v>
      </c>
      <c r="K5" s="6">
        <v>1.3883711298673302</v>
      </c>
      <c r="L5" s="6">
        <v>1.3465086624978861</v>
      </c>
      <c r="M5" s="6">
        <v>1.7870645495623805</v>
      </c>
      <c r="N5" s="7">
        <v>32.71838491162964</v>
      </c>
    </row>
    <row r="6" spans="1:14" ht="12.75">
      <c r="A6" s="42" t="s">
        <v>310</v>
      </c>
      <c r="B6" s="31" t="s">
        <v>15</v>
      </c>
      <c r="C6" s="13">
        <v>9308995</v>
      </c>
      <c r="D6" s="8">
        <v>8160593</v>
      </c>
      <c r="E6" s="8">
        <v>25886141</v>
      </c>
      <c r="F6" s="14">
        <v>217.20906801748353</v>
      </c>
      <c r="G6" s="13">
        <v>21976076</v>
      </c>
      <c r="H6" s="8">
        <v>18641359</v>
      </c>
      <c r="I6" s="8">
        <v>85835500</v>
      </c>
      <c r="J6" s="14">
        <v>360.457308933324</v>
      </c>
      <c r="K6" s="6">
        <v>2.3607356110944306</v>
      </c>
      <c r="L6" s="6">
        <v>2.2843142649069743</v>
      </c>
      <c r="M6" s="6">
        <v>3.3158862883424765</v>
      </c>
      <c r="N6" s="7">
        <v>45.15893628486847</v>
      </c>
    </row>
    <row r="7" spans="1:14" ht="12.75">
      <c r="A7" s="42" t="s">
        <v>311</v>
      </c>
      <c r="B7" s="31" t="s">
        <v>54</v>
      </c>
      <c r="C7" s="13">
        <v>14835630</v>
      </c>
      <c r="D7" s="8">
        <v>14695847</v>
      </c>
      <c r="E7" s="8">
        <v>13638177</v>
      </c>
      <c r="F7" s="14">
        <v>-7.197067307518923</v>
      </c>
      <c r="G7" s="13">
        <v>19991511</v>
      </c>
      <c r="H7" s="8">
        <v>19768085</v>
      </c>
      <c r="I7" s="8">
        <v>30443578</v>
      </c>
      <c r="J7" s="14">
        <v>54.00367815091851</v>
      </c>
      <c r="K7" s="6">
        <v>1.3475336739996886</v>
      </c>
      <c r="L7" s="6">
        <v>1.3451477141807477</v>
      </c>
      <c r="M7" s="6">
        <v>2.232232211093902</v>
      </c>
      <c r="N7" s="7">
        <v>65.94699508175775</v>
      </c>
    </row>
    <row r="8" spans="1:14" ht="12.75">
      <c r="A8" s="42" t="s">
        <v>312</v>
      </c>
      <c r="B8" s="31" t="s">
        <v>19</v>
      </c>
      <c r="C8" s="13">
        <v>5618758</v>
      </c>
      <c r="D8" s="8">
        <v>3265000</v>
      </c>
      <c r="E8" s="8">
        <v>3308848</v>
      </c>
      <c r="F8" s="14">
        <v>1.3429709035222004</v>
      </c>
      <c r="G8" s="13">
        <v>18142195</v>
      </c>
      <c r="H8" s="8">
        <v>10119460</v>
      </c>
      <c r="I8" s="8">
        <v>12319633</v>
      </c>
      <c r="J8" s="14">
        <v>21.742000067197264</v>
      </c>
      <c r="K8" s="6">
        <v>3.2288621435555687</v>
      </c>
      <c r="L8" s="6">
        <v>3.099375191424196</v>
      </c>
      <c r="M8" s="6">
        <v>3.723239326798934</v>
      </c>
      <c r="N8" s="7">
        <v>20.128706492229043</v>
      </c>
    </row>
    <row r="9" spans="1:14" ht="12.75">
      <c r="A9" s="42" t="s">
        <v>313</v>
      </c>
      <c r="B9" s="31" t="s">
        <v>34</v>
      </c>
      <c r="C9" s="13">
        <v>4194878</v>
      </c>
      <c r="D9" s="8">
        <v>3265105</v>
      </c>
      <c r="E9" s="8">
        <v>5136974</v>
      </c>
      <c r="F9" s="14">
        <v>57.32951926507723</v>
      </c>
      <c r="G9" s="13">
        <v>9278782</v>
      </c>
      <c r="H9" s="8">
        <v>6999104</v>
      </c>
      <c r="I9" s="8">
        <v>14040726</v>
      </c>
      <c r="J9" s="14">
        <v>100.60747775715294</v>
      </c>
      <c r="K9" s="6">
        <v>2.2119313124243423</v>
      </c>
      <c r="L9" s="6">
        <v>2.143607632832635</v>
      </c>
      <c r="M9" s="6">
        <v>2.733267873265467</v>
      </c>
      <c r="N9" s="7">
        <v>27.50784385170506</v>
      </c>
    </row>
    <row r="10" spans="1:14" ht="12.75">
      <c r="A10" s="42" t="s">
        <v>314</v>
      </c>
      <c r="B10" s="31" t="s">
        <v>103</v>
      </c>
      <c r="C10" s="13">
        <v>2847779</v>
      </c>
      <c r="D10" s="8">
        <v>2067087</v>
      </c>
      <c r="E10" s="8">
        <v>2446799</v>
      </c>
      <c r="F10" s="14">
        <v>18.369425186264543</v>
      </c>
      <c r="G10" s="13">
        <v>6238486</v>
      </c>
      <c r="H10" s="8">
        <v>4444947</v>
      </c>
      <c r="I10" s="8">
        <v>5185512</v>
      </c>
      <c r="J10" s="14">
        <v>16.660828576808683</v>
      </c>
      <c r="K10" s="6">
        <v>2.1906496255502974</v>
      </c>
      <c r="L10" s="6">
        <v>2.1503434543393674</v>
      </c>
      <c r="M10" s="6">
        <v>2.1193044463398913</v>
      </c>
      <c r="N10" s="7">
        <v>-1.443444205940203</v>
      </c>
    </row>
    <row r="11" spans="1:14" ht="12.75">
      <c r="A11" s="42" t="s">
        <v>315</v>
      </c>
      <c r="B11" s="31" t="s">
        <v>61</v>
      </c>
      <c r="C11" s="13">
        <v>4665112</v>
      </c>
      <c r="D11" s="8">
        <v>3946144</v>
      </c>
      <c r="E11" s="8">
        <v>3510554</v>
      </c>
      <c r="F11" s="14">
        <v>-11.03837062205535</v>
      </c>
      <c r="G11" s="13">
        <v>6065100</v>
      </c>
      <c r="H11" s="8">
        <v>4734479</v>
      </c>
      <c r="I11" s="8">
        <v>4134713</v>
      </c>
      <c r="J11" s="14">
        <v>-12.668046473540173</v>
      </c>
      <c r="K11" s="6">
        <v>1.3000974038779776</v>
      </c>
      <c r="L11" s="6">
        <v>1.1997735004095136</v>
      </c>
      <c r="M11" s="6">
        <v>1.1777950146899892</v>
      </c>
      <c r="N11" s="7">
        <v>-1.831886244530534</v>
      </c>
    </row>
    <row r="12" spans="1:14" ht="12.75">
      <c r="A12" s="42" t="s">
        <v>316</v>
      </c>
      <c r="B12" s="31" t="s">
        <v>66</v>
      </c>
      <c r="C12" s="13">
        <v>2715958</v>
      </c>
      <c r="D12" s="8">
        <v>2280250</v>
      </c>
      <c r="E12" s="8">
        <v>2006131</v>
      </c>
      <c r="F12" s="14">
        <v>-12.021445016993749</v>
      </c>
      <c r="G12" s="13">
        <v>6048536</v>
      </c>
      <c r="H12" s="8">
        <v>4820539</v>
      </c>
      <c r="I12" s="8">
        <v>6031989</v>
      </c>
      <c r="J12" s="14">
        <v>25.131007134264436</v>
      </c>
      <c r="K12" s="6">
        <v>2.227035911453712</v>
      </c>
      <c r="L12" s="6">
        <v>2.1140396886306325</v>
      </c>
      <c r="M12" s="6">
        <v>3.006777224418545</v>
      </c>
      <c r="N12" s="7">
        <v>42.228986550682144</v>
      </c>
    </row>
    <row r="13" spans="1:14" ht="12.75">
      <c r="A13" s="42" t="s">
        <v>317</v>
      </c>
      <c r="B13" s="31" t="s">
        <v>53</v>
      </c>
      <c r="C13" s="13">
        <v>3857350</v>
      </c>
      <c r="D13" s="8">
        <v>3118837</v>
      </c>
      <c r="E13" s="8">
        <v>4015428</v>
      </c>
      <c r="F13" s="14">
        <v>28.747606880385224</v>
      </c>
      <c r="G13" s="13">
        <v>5428897</v>
      </c>
      <c r="H13" s="8">
        <v>4473587</v>
      </c>
      <c r="I13" s="8">
        <v>5297181</v>
      </c>
      <c r="J13" s="14">
        <v>18.410148276986682</v>
      </c>
      <c r="K13" s="6">
        <v>1.4074162313505385</v>
      </c>
      <c r="L13" s="6">
        <v>1.4343766602743266</v>
      </c>
      <c r="M13" s="6">
        <v>1.3192070683374226</v>
      </c>
      <c r="N13" s="7">
        <v>-8.029243303141708</v>
      </c>
    </row>
    <row r="14" spans="1:14" ht="12.75">
      <c r="A14" s="42" t="s">
        <v>318</v>
      </c>
      <c r="B14" s="31" t="s">
        <v>35</v>
      </c>
      <c r="C14" s="13">
        <v>2480691</v>
      </c>
      <c r="D14" s="8">
        <v>2074887</v>
      </c>
      <c r="E14" s="8">
        <v>2498471</v>
      </c>
      <c r="F14" s="14">
        <v>20.414798492640806</v>
      </c>
      <c r="G14" s="13">
        <v>4621806</v>
      </c>
      <c r="H14" s="8">
        <v>3749800</v>
      </c>
      <c r="I14" s="8">
        <v>4864048</v>
      </c>
      <c r="J14" s="14">
        <v>29.71486479278895</v>
      </c>
      <c r="K14" s="6">
        <v>1.863112334426174</v>
      </c>
      <c r="L14" s="6">
        <v>1.807230947998614</v>
      </c>
      <c r="M14" s="6">
        <v>1.9468098689158289</v>
      </c>
      <c r="N14" s="7">
        <v>7.7233582720453775</v>
      </c>
    </row>
    <row r="15" spans="1:14" ht="12.75">
      <c r="A15" s="42" t="s">
        <v>319</v>
      </c>
      <c r="B15" s="31" t="s">
        <v>32</v>
      </c>
      <c r="C15" s="13">
        <v>2802329</v>
      </c>
      <c r="D15" s="8">
        <v>2505109</v>
      </c>
      <c r="E15" s="8">
        <v>3076266</v>
      </c>
      <c r="F15" s="14">
        <v>22.799686560544874</v>
      </c>
      <c r="G15" s="13">
        <v>3495545</v>
      </c>
      <c r="H15" s="8">
        <v>3113878</v>
      </c>
      <c r="I15" s="8">
        <v>3878091</v>
      </c>
      <c r="J15" s="14">
        <v>24.54216253815982</v>
      </c>
      <c r="K15" s="6">
        <v>1.2473713828747446</v>
      </c>
      <c r="L15" s="6">
        <v>1.2430109827556406</v>
      </c>
      <c r="M15" s="6">
        <v>1.2606487865483673</v>
      </c>
      <c r="N15" s="7">
        <v>1.4189580009683622</v>
      </c>
    </row>
    <row r="16" spans="1:14" ht="12.75">
      <c r="A16" s="42" t="s">
        <v>320</v>
      </c>
      <c r="B16" s="31" t="s">
        <v>65</v>
      </c>
      <c r="C16" s="13">
        <v>3143504</v>
      </c>
      <c r="D16" s="8">
        <v>3099640</v>
      </c>
      <c r="E16" s="8">
        <v>2799060</v>
      </c>
      <c r="F16" s="14">
        <v>-9.697255165115948</v>
      </c>
      <c r="G16" s="13">
        <v>3389829</v>
      </c>
      <c r="H16" s="8">
        <v>3336292</v>
      </c>
      <c r="I16" s="8">
        <v>3579083</v>
      </c>
      <c r="J16" s="14">
        <v>7.2772706945315235</v>
      </c>
      <c r="K16" s="6">
        <v>1.07836000844917</v>
      </c>
      <c r="L16" s="6">
        <v>1.0763482210837387</v>
      </c>
      <c r="M16" s="6">
        <v>1.278673197430566</v>
      </c>
      <c r="N16" s="7">
        <v>18.79735315984572</v>
      </c>
    </row>
    <row r="17" spans="1:14" ht="12.75">
      <c r="A17" s="42" t="s">
        <v>321</v>
      </c>
      <c r="B17" s="31" t="s">
        <v>88</v>
      </c>
      <c r="C17" s="13">
        <v>1846364</v>
      </c>
      <c r="D17" s="8">
        <v>1428953</v>
      </c>
      <c r="E17" s="8">
        <v>1727713</v>
      </c>
      <c r="F17" s="14">
        <v>20.907615575879678</v>
      </c>
      <c r="G17" s="13">
        <v>2467536</v>
      </c>
      <c r="H17" s="8">
        <v>1926011</v>
      </c>
      <c r="I17" s="8">
        <v>2414375</v>
      </c>
      <c r="J17" s="14">
        <v>25.35624147525637</v>
      </c>
      <c r="K17" s="6">
        <v>1.336429869733162</v>
      </c>
      <c r="L17" s="6">
        <v>1.3478476898820324</v>
      </c>
      <c r="M17" s="6">
        <v>1.397439852568106</v>
      </c>
      <c r="N17" s="7">
        <v>3.6793595491797726</v>
      </c>
    </row>
    <row r="18" spans="1:14" ht="12.75">
      <c r="A18" s="42" t="s">
        <v>322</v>
      </c>
      <c r="B18" s="31" t="s">
        <v>89</v>
      </c>
      <c r="C18" s="13">
        <v>630960</v>
      </c>
      <c r="D18" s="8">
        <v>603234</v>
      </c>
      <c r="E18" s="8">
        <v>461162</v>
      </c>
      <c r="F18" s="14">
        <v>-23.55172288034163</v>
      </c>
      <c r="G18" s="13">
        <v>1620582</v>
      </c>
      <c r="H18" s="8">
        <v>1574221</v>
      </c>
      <c r="I18" s="8">
        <v>1140149</v>
      </c>
      <c r="J18" s="14">
        <v>-27.57376505585938</v>
      </c>
      <c r="K18" s="6">
        <v>2.5684385697984022</v>
      </c>
      <c r="L18" s="6">
        <v>2.609635730081527</v>
      </c>
      <c r="M18" s="6">
        <v>2.47233943820176</v>
      </c>
      <c r="N18" s="7">
        <v>-5.261128604929</v>
      </c>
    </row>
    <row r="19" spans="1:14" ht="12.75">
      <c r="A19" s="42" t="s">
        <v>299</v>
      </c>
      <c r="B19" s="31" t="s">
        <v>14</v>
      </c>
      <c r="C19" s="13">
        <v>384393</v>
      </c>
      <c r="D19" s="8">
        <v>336875</v>
      </c>
      <c r="E19" s="8">
        <v>354228</v>
      </c>
      <c r="F19" s="14">
        <v>5.15116883116884</v>
      </c>
      <c r="G19" s="13">
        <v>785013</v>
      </c>
      <c r="H19" s="8">
        <v>704857</v>
      </c>
      <c r="I19" s="8">
        <v>824888</v>
      </c>
      <c r="J19" s="14">
        <v>17.02912789402673</v>
      </c>
      <c r="K19" s="6">
        <v>2.042214608486627</v>
      </c>
      <c r="L19" s="6">
        <v>2.092339888682746</v>
      </c>
      <c r="M19" s="6">
        <v>2.3286922547060085</v>
      </c>
      <c r="N19" s="7">
        <v>11.29607896411422</v>
      </c>
    </row>
    <row r="20" spans="1:14" ht="12.75">
      <c r="A20" s="42" t="s">
        <v>293</v>
      </c>
      <c r="B20" s="31" t="s">
        <v>150</v>
      </c>
      <c r="C20" s="13">
        <v>206386</v>
      </c>
      <c r="D20" s="8">
        <v>204857</v>
      </c>
      <c r="E20" s="8">
        <v>471066</v>
      </c>
      <c r="F20" s="14">
        <v>129.9486959195927</v>
      </c>
      <c r="G20" s="13">
        <v>323117</v>
      </c>
      <c r="H20" s="8">
        <v>319146</v>
      </c>
      <c r="I20" s="8">
        <v>754407</v>
      </c>
      <c r="J20" s="14">
        <v>136.38303472391945</v>
      </c>
      <c r="K20" s="6">
        <v>1.565595534580834</v>
      </c>
      <c r="L20" s="6">
        <v>1.5578964838887615</v>
      </c>
      <c r="M20" s="6">
        <v>1.6014889633299791</v>
      </c>
      <c r="N20" s="7">
        <v>2.798162772176216</v>
      </c>
    </row>
    <row r="21" spans="1:14" ht="12.75">
      <c r="A21" s="42" t="s">
        <v>323</v>
      </c>
      <c r="B21" s="31" t="s">
        <v>86</v>
      </c>
      <c r="C21" s="13">
        <v>117940</v>
      </c>
      <c r="D21" s="8">
        <v>84171</v>
      </c>
      <c r="E21" s="8">
        <v>169196</v>
      </c>
      <c r="F21" s="14">
        <v>101.01460122845158</v>
      </c>
      <c r="G21" s="13">
        <v>228307</v>
      </c>
      <c r="H21" s="8">
        <v>164416</v>
      </c>
      <c r="I21" s="8">
        <v>338824</v>
      </c>
      <c r="J21" s="14">
        <v>106.07726741922927</v>
      </c>
      <c r="K21" s="6">
        <v>1.9357893844327625</v>
      </c>
      <c r="L21" s="6">
        <v>1.9533568568746955</v>
      </c>
      <c r="M21" s="6">
        <v>2.0025532518499256</v>
      </c>
      <c r="N21" s="7">
        <v>2.518556443083453</v>
      </c>
    </row>
    <row r="22" spans="1:14" ht="12.75">
      <c r="A22" s="42" t="s">
        <v>324</v>
      </c>
      <c r="B22" s="31" t="s">
        <v>78</v>
      </c>
      <c r="C22" s="13">
        <v>113042</v>
      </c>
      <c r="D22" s="8">
        <v>90397</v>
      </c>
      <c r="E22" s="8">
        <v>70244</v>
      </c>
      <c r="F22" s="14">
        <v>-22.29388143411839</v>
      </c>
      <c r="G22" s="13">
        <v>209722</v>
      </c>
      <c r="H22" s="8">
        <v>167758</v>
      </c>
      <c r="I22" s="8">
        <v>127442</v>
      </c>
      <c r="J22" s="14">
        <v>-24.03223691269567</v>
      </c>
      <c r="K22" s="6">
        <v>1.8552573379805737</v>
      </c>
      <c r="L22" s="6">
        <v>1.8557916745024725</v>
      </c>
      <c r="M22" s="6">
        <v>1.8142759523945107</v>
      </c>
      <c r="N22" s="7">
        <v>-2.2370895762905074</v>
      </c>
    </row>
    <row r="23" spans="1:14" ht="12.75">
      <c r="A23" s="42" t="s">
        <v>279</v>
      </c>
      <c r="B23" s="31" t="s">
        <v>183</v>
      </c>
      <c r="C23" s="13">
        <v>93704</v>
      </c>
      <c r="D23" s="8">
        <v>86363</v>
      </c>
      <c r="E23" s="8">
        <v>66595</v>
      </c>
      <c r="F23" s="14">
        <v>-22.889431816866022</v>
      </c>
      <c r="G23" s="13">
        <v>122147</v>
      </c>
      <c r="H23" s="8">
        <v>112555</v>
      </c>
      <c r="I23" s="8">
        <v>83051</v>
      </c>
      <c r="J23" s="14">
        <v>-26.212962551641418</v>
      </c>
      <c r="K23" s="6">
        <v>1.3035409374199607</v>
      </c>
      <c r="L23" s="6">
        <v>1.3032780241538622</v>
      </c>
      <c r="M23" s="6">
        <v>1.2471056385614536</v>
      </c>
      <c r="N23" s="7">
        <v>-4.310084613670806</v>
      </c>
    </row>
    <row r="24" spans="1:14" ht="12.75">
      <c r="A24" s="42" t="s">
        <v>325</v>
      </c>
      <c r="B24" s="31" t="s">
        <v>87</v>
      </c>
      <c r="C24" s="13">
        <v>44645</v>
      </c>
      <c r="D24" s="8">
        <v>32604</v>
      </c>
      <c r="E24" s="8">
        <v>27325</v>
      </c>
      <c r="F24" s="14">
        <v>-16.191264875475397</v>
      </c>
      <c r="G24" s="13">
        <v>62777</v>
      </c>
      <c r="H24" s="8">
        <v>45299</v>
      </c>
      <c r="I24" s="8">
        <v>38010</v>
      </c>
      <c r="J24" s="14">
        <v>-16.090862932956572</v>
      </c>
      <c r="K24" s="6">
        <v>1.4061373054093405</v>
      </c>
      <c r="L24" s="6">
        <v>1.3893694025272973</v>
      </c>
      <c r="M24" s="6">
        <v>1.3910338517840806</v>
      </c>
      <c r="N24" s="7">
        <v>0.1197988996846755</v>
      </c>
    </row>
    <row r="25" spans="1:14" ht="12.75">
      <c r="A25" s="42" t="s">
        <v>326</v>
      </c>
      <c r="B25" s="31" t="s">
        <v>141</v>
      </c>
      <c r="C25" s="13">
        <v>36385</v>
      </c>
      <c r="D25" s="8">
        <v>29925</v>
      </c>
      <c r="E25" s="8">
        <v>28400</v>
      </c>
      <c r="F25" s="14">
        <v>-5.096073517126154</v>
      </c>
      <c r="G25" s="13">
        <v>58805</v>
      </c>
      <c r="H25" s="8">
        <v>47291</v>
      </c>
      <c r="I25" s="8">
        <v>51097</v>
      </c>
      <c r="J25" s="14">
        <v>8.048042968006609</v>
      </c>
      <c r="K25" s="6">
        <v>1.6161879895561357</v>
      </c>
      <c r="L25" s="6">
        <v>1.5803174603174603</v>
      </c>
      <c r="M25" s="6">
        <v>1.7991901408450703</v>
      </c>
      <c r="N25" s="7">
        <v>13.849918514704118</v>
      </c>
    </row>
    <row r="26" spans="1:14" ht="12.75">
      <c r="A26" s="42" t="s">
        <v>327</v>
      </c>
      <c r="B26" s="31" t="s">
        <v>95</v>
      </c>
      <c r="C26" s="13">
        <v>18000</v>
      </c>
      <c r="D26" s="8">
        <v>11250</v>
      </c>
      <c r="E26" s="8">
        <v>6000</v>
      </c>
      <c r="F26" s="14">
        <v>-46.666666666666664</v>
      </c>
      <c r="G26" s="13">
        <v>32940</v>
      </c>
      <c r="H26" s="8">
        <v>20587</v>
      </c>
      <c r="I26" s="8">
        <v>10980</v>
      </c>
      <c r="J26" s="14">
        <v>-46.66537135085248</v>
      </c>
      <c r="K26" s="6">
        <v>1.83</v>
      </c>
      <c r="L26" s="6">
        <v>1.8299555555555556</v>
      </c>
      <c r="M26" s="6">
        <v>1.83</v>
      </c>
      <c r="N26" s="7">
        <v>0.0024287171516146344</v>
      </c>
    </row>
    <row r="27" spans="1:14" ht="12.75">
      <c r="A27" s="42" t="s">
        <v>328</v>
      </c>
      <c r="B27" s="32" t="s">
        <v>104</v>
      </c>
      <c r="C27" s="13">
        <v>1000</v>
      </c>
      <c r="D27" s="8">
        <v>1000</v>
      </c>
      <c r="E27" s="8">
        <v>36996</v>
      </c>
      <c r="F27" s="14">
        <v>3599.6000000000004</v>
      </c>
      <c r="G27" s="13">
        <v>1633</v>
      </c>
      <c r="H27" s="8">
        <v>1633</v>
      </c>
      <c r="I27" s="8">
        <v>49059</v>
      </c>
      <c r="J27" s="14">
        <v>2904.225352112676</v>
      </c>
      <c r="K27" s="6">
        <v>1.633</v>
      </c>
      <c r="L27" s="6">
        <v>1.633</v>
      </c>
      <c r="M27" s="6">
        <v>1.3260622770029193</v>
      </c>
      <c r="N27" s="7">
        <v>-18.79594139602454</v>
      </c>
    </row>
    <row r="28" spans="1:14" ht="12.75">
      <c r="A28" s="45" t="s">
        <v>245</v>
      </c>
      <c r="B28" s="27"/>
      <c r="C28" s="15">
        <v>127615052</v>
      </c>
      <c r="D28" s="2">
        <v>111866389</v>
      </c>
      <c r="E28" s="2">
        <v>131537169</v>
      </c>
      <c r="F28" s="16">
        <v>17.584173562623896</v>
      </c>
      <c r="G28" s="15">
        <v>272430524</v>
      </c>
      <c r="H28" s="2">
        <v>235458030</v>
      </c>
      <c r="I28" s="2">
        <v>326741851</v>
      </c>
      <c r="J28" s="16">
        <v>38.768616640511254</v>
      </c>
      <c r="K28" s="3">
        <v>2.13478363038241</v>
      </c>
      <c r="L28" s="3">
        <v>2.10481478936448</v>
      </c>
      <c r="M28" s="3">
        <v>2.4840267848550095</v>
      </c>
      <c r="N28" s="4">
        <v>18.016406830979513</v>
      </c>
    </row>
    <row r="29" spans="1:14" ht="12.75">
      <c r="A29" s="145" t="s">
        <v>242</v>
      </c>
      <c r="B29" s="146"/>
      <c r="C29" s="146"/>
      <c r="D29" s="146"/>
      <c r="E29" s="146"/>
      <c r="F29" s="146"/>
      <c r="G29" s="146"/>
      <c r="H29" s="146"/>
      <c r="I29" s="146"/>
      <c r="J29" s="146"/>
      <c r="K29" s="146"/>
      <c r="L29" s="146"/>
      <c r="M29" s="146"/>
      <c r="N29" s="147"/>
    </row>
  </sheetData>
  <sheetProtection/>
  <mergeCells count="7">
    <mergeCell ref="A1:N1"/>
    <mergeCell ref="A29:N29"/>
    <mergeCell ref="C2:F2"/>
    <mergeCell ref="G2:J2"/>
    <mergeCell ref="K2:N2"/>
    <mergeCell ref="A2:A3"/>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scale="75" r:id="rId2"/>
  <headerFooter>
    <oddFooter>&amp;C6</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1">
      <selection activeCell="A1" sqref="A1:N1"/>
    </sheetView>
  </sheetViews>
  <sheetFormatPr defaultColWidth="11.421875" defaultRowHeight="15"/>
  <cols>
    <col min="1" max="1" width="43.8515625" style="59" customWidth="1"/>
    <col min="2" max="2" width="9.8515625" style="1" customWidth="1"/>
    <col min="3" max="5" width="11.00390625" style="1" customWidth="1"/>
    <col min="6" max="6" width="7.8515625" style="1" customWidth="1"/>
    <col min="7" max="9" width="11.00390625" style="1" customWidth="1"/>
    <col min="10" max="10" width="7.8515625" style="1" customWidth="1"/>
    <col min="11" max="13" width="7.421875" style="1" customWidth="1"/>
    <col min="14" max="14" width="7.8515625" style="1" customWidth="1"/>
    <col min="15" max="16384" width="11.421875" style="1" customWidth="1"/>
  </cols>
  <sheetData>
    <row r="1" spans="1:14" ht="12.75">
      <c r="A1" s="137" t="s">
        <v>432</v>
      </c>
      <c r="B1" s="138"/>
      <c r="C1" s="138"/>
      <c r="D1" s="138"/>
      <c r="E1" s="138"/>
      <c r="F1" s="138"/>
      <c r="G1" s="138"/>
      <c r="H1" s="138"/>
      <c r="I1" s="138"/>
      <c r="J1" s="138"/>
      <c r="K1" s="138"/>
      <c r="L1" s="138"/>
      <c r="M1" s="138"/>
      <c r="N1" s="139"/>
    </row>
    <row r="2" spans="1:14" ht="12.75">
      <c r="A2" s="169" t="s">
        <v>2</v>
      </c>
      <c r="B2" s="150" t="s">
        <v>262</v>
      </c>
      <c r="C2" s="141" t="s">
        <v>248</v>
      </c>
      <c r="D2" s="141"/>
      <c r="E2" s="141"/>
      <c r="F2" s="141"/>
      <c r="G2" s="141" t="s">
        <v>253</v>
      </c>
      <c r="H2" s="141"/>
      <c r="I2" s="141"/>
      <c r="J2" s="141"/>
      <c r="K2" s="141" t="s">
        <v>254</v>
      </c>
      <c r="L2" s="141"/>
      <c r="M2" s="141"/>
      <c r="N2" s="141"/>
    </row>
    <row r="3" spans="1:14" ht="25.5">
      <c r="A3" s="170"/>
      <c r="B3" s="151"/>
      <c r="C3" s="10">
        <v>2010</v>
      </c>
      <c r="D3" s="11" t="s">
        <v>243</v>
      </c>
      <c r="E3" s="11" t="s">
        <v>244</v>
      </c>
      <c r="F3" s="11" t="s">
        <v>240</v>
      </c>
      <c r="G3" s="10">
        <v>2010</v>
      </c>
      <c r="H3" s="11" t="s">
        <v>243</v>
      </c>
      <c r="I3" s="11" t="s">
        <v>244</v>
      </c>
      <c r="J3" s="11" t="s">
        <v>240</v>
      </c>
      <c r="K3" s="10">
        <v>2010</v>
      </c>
      <c r="L3" s="11" t="s">
        <v>243</v>
      </c>
      <c r="M3" s="11" t="s">
        <v>244</v>
      </c>
      <c r="N3" s="12" t="s">
        <v>240</v>
      </c>
    </row>
    <row r="4" spans="1:14" ht="15" customHeight="1">
      <c r="A4" s="165" t="s">
        <v>213</v>
      </c>
      <c r="B4" s="30" t="s">
        <v>59</v>
      </c>
      <c r="C4" s="154">
        <v>90440318</v>
      </c>
      <c r="D4" s="154">
        <v>76229184</v>
      </c>
      <c r="E4" s="154">
        <v>75382866</v>
      </c>
      <c r="F4" s="152">
        <v>-1.1102283345968966</v>
      </c>
      <c r="G4" s="156">
        <v>94617220</v>
      </c>
      <c r="H4" s="154">
        <v>80146722</v>
      </c>
      <c r="I4" s="154">
        <v>76107851</v>
      </c>
      <c r="J4" s="152">
        <v>-5.0393464626039215</v>
      </c>
      <c r="K4" s="167">
        <v>1.0461840702506155</v>
      </c>
      <c r="L4" s="163">
        <v>1.0513915772730822</v>
      </c>
      <c r="M4" s="163">
        <v>1.009617371141076</v>
      </c>
      <c r="N4" s="161">
        <v>-3.973230053863741</v>
      </c>
    </row>
    <row r="5" spans="1:14" ht="12.75">
      <c r="A5" s="166"/>
      <c r="B5" s="31" t="s">
        <v>72</v>
      </c>
      <c r="C5" s="155"/>
      <c r="D5" s="155"/>
      <c r="E5" s="155"/>
      <c r="F5" s="153"/>
      <c r="G5" s="157"/>
      <c r="H5" s="155"/>
      <c r="I5" s="155"/>
      <c r="J5" s="153"/>
      <c r="K5" s="168"/>
      <c r="L5" s="164"/>
      <c r="M5" s="164"/>
      <c r="N5" s="162"/>
    </row>
    <row r="6" spans="1:14" ht="12.75">
      <c r="A6" s="166"/>
      <c r="B6" s="31" t="s">
        <v>51</v>
      </c>
      <c r="C6" s="155"/>
      <c r="D6" s="155"/>
      <c r="E6" s="155"/>
      <c r="F6" s="153"/>
      <c r="G6" s="157"/>
      <c r="H6" s="155"/>
      <c r="I6" s="155"/>
      <c r="J6" s="153"/>
      <c r="K6" s="168"/>
      <c r="L6" s="164"/>
      <c r="M6" s="164"/>
      <c r="N6" s="162"/>
    </row>
    <row r="7" spans="1:14" ht="12.75">
      <c r="A7" s="49" t="s">
        <v>391</v>
      </c>
      <c r="B7" s="31" t="s">
        <v>33</v>
      </c>
      <c r="C7" s="8">
        <v>82905005</v>
      </c>
      <c r="D7" s="50">
        <v>66587522</v>
      </c>
      <c r="E7" s="50">
        <v>84109457</v>
      </c>
      <c r="F7" s="6">
        <v>26.314141859791683</v>
      </c>
      <c r="G7" s="13">
        <v>67617380</v>
      </c>
      <c r="H7" s="8">
        <v>53286992</v>
      </c>
      <c r="I7" s="8">
        <v>82921067</v>
      </c>
      <c r="J7" s="14">
        <v>55.6122120760729</v>
      </c>
      <c r="K7" s="6">
        <v>0.815600698655045</v>
      </c>
      <c r="L7" s="6">
        <v>0.800254918631752</v>
      </c>
      <c r="M7" s="6">
        <v>0.985870911043927</v>
      </c>
      <c r="N7" s="7">
        <v>23.194608129311444</v>
      </c>
    </row>
    <row r="8" spans="1:14" ht="12.75">
      <c r="A8" s="49" t="s">
        <v>329</v>
      </c>
      <c r="B8" s="31" t="s">
        <v>113</v>
      </c>
      <c r="C8" s="8">
        <v>52846690</v>
      </c>
      <c r="D8" s="50">
        <v>42967341</v>
      </c>
      <c r="E8" s="50">
        <v>49372702</v>
      </c>
      <c r="F8" s="6">
        <v>14.90751079988868</v>
      </c>
      <c r="G8" s="13">
        <v>57968642</v>
      </c>
      <c r="H8" s="8">
        <v>47164889</v>
      </c>
      <c r="I8" s="8">
        <v>62640757</v>
      </c>
      <c r="J8" s="14">
        <v>32.812264224771106</v>
      </c>
      <c r="K8" s="6">
        <v>1.0969209613695767</v>
      </c>
      <c r="L8" s="6">
        <v>1.0976915932498592</v>
      </c>
      <c r="M8" s="6">
        <v>1.26873260855766</v>
      </c>
      <c r="N8" s="7">
        <v>15.581882594309704</v>
      </c>
    </row>
    <row r="9" spans="1:14" ht="12.75">
      <c r="A9" s="49" t="s">
        <v>330</v>
      </c>
      <c r="B9" s="31" t="s">
        <v>71</v>
      </c>
      <c r="C9" s="8">
        <v>41057249</v>
      </c>
      <c r="D9" s="50">
        <v>35984042</v>
      </c>
      <c r="E9" s="50">
        <v>45418943</v>
      </c>
      <c r="F9" s="6">
        <v>26.219680935232347</v>
      </c>
      <c r="G9" s="13">
        <v>35289837</v>
      </c>
      <c r="H9" s="8">
        <v>30484877</v>
      </c>
      <c r="I9" s="8">
        <v>48592452</v>
      </c>
      <c r="J9" s="14">
        <v>59.39855030413932</v>
      </c>
      <c r="K9" s="6">
        <v>0.8595275587022404</v>
      </c>
      <c r="L9" s="6">
        <v>0.8471776739255695</v>
      </c>
      <c r="M9" s="6">
        <v>1.0698719254651083</v>
      </c>
      <c r="N9" s="7">
        <v>26.286605324198398</v>
      </c>
    </row>
    <row r="10" spans="1:14" ht="12.75">
      <c r="A10" s="49" t="s">
        <v>331</v>
      </c>
      <c r="B10" s="31" t="s">
        <v>118</v>
      </c>
      <c r="C10" s="8">
        <v>5954937</v>
      </c>
      <c r="D10" s="50">
        <v>3767970</v>
      </c>
      <c r="E10" s="50">
        <v>3726309</v>
      </c>
      <c r="F10" s="6">
        <v>-1.1056616692808108</v>
      </c>
      <c r="G10" s="13">
        <v>13649584</v>
      </c>
      <c r="H10" s="8">
        <v>8552946</v>
      </c>
      <c r="I10" s="8">
        <v>6946796</v>
      </c>
      <c r="J10" s="14">
        <v>-18.778909629500763</v>
      </c>
      <c r="K10" s="6">
        <v>2.2921458279071634</v>
      </c>
      <c r="L10" s="6">
        <v>2.2699081999060504</v>
      </c>
      <c r="M10" s="6">
        <v>1.8642565605804564</v>
      </c>
      <c r="N10" s="7">
        <v>-17.870838976764947</v>
      </c>
    </row>
    <row r="11" spans="1:14" ht="12.75">
      <c r="A11" s="49" t="s">
        <v>332</v>
      </c>
      <c r="B11" s="31" t="s">
        <v>98</v>
      </c>
      <c r="C11" s="8">
        <v>7428201</v>
      </c>
      <c r="D11" s="50">
        <v>6389104</v>
      </c>
      <c r="E11" s="50">
        <v>6547824</v>
      </c>
      <c r="F11" s="6">
        <v>2.4842294005544385</v>
      </c>
      <c r="G11" s="13">
        <v>12292806</v>
      </c>
      <c r="H11" s="8">
        <v>11037646</v>
      </c>
      <c r="I11" s="8">
        <v>10943074</v>
      </c>
      <c r="J11" s="14">
        <v>-0.8568131284514835</v>
      </c>
      <c r="K11" s="6">
        <v>1.654883329086006</v>
      </c>
      <c r="L11" s="6">
        <v>1.7275733811814615</v>
      </c>
      <c r="M11" s="6">
        <v>1.6712535339984704</v>
      </c>
      <c r="N11" s="7">
        <v>-3.260055277332119</v>
      </c>
    </row>
    <row r="12" spans="1:14" ht="12.75">
      <c r="A12" s="49" t="s">
        <v>333</v>
      </c>
      <c r="B12" s="31" t="s">
        <v>82</v>
      </c>
      <c r="C12" s="8">
        <v>4095878</v>
      </c>
      <c r="D12" s="50">
        <v>3147606</v>
      </c>
      <c r="E12" s="50">
        <v>4078537</v>
      </c>
      <c r="F12" s="6">
        <v>29.575842719832156</v>
      </c>
      <c r="G12" s="13">
        <v>10921889</v>
      </c>
      <c r="H12" s="8">
        <v>8205439</v>
      </c>
      <c r="I12" s="8">
        <v>11909835</v>
      </c>
      <c r="J12" s="14">
        <v>45.145616218705676</v>
      </c>
      <c r="K12" s="6">
        <v>2.666556230434598</v>
      </c>
      <c r="L12" s="6">
        <v>2.6068825005416816</v>
      </c>
      <c r="M12" s="6">
        <v>2.9201242994730707</v>
      </c>
      <c r="N12" s="7">
        <v>12.015953878485153</v>
      </c>
    </row>
    <row r="13" spans="1:14" ht="12.75">
      <c r="A13" s="49" t="s">
        <v>392</v>
      </c>
      <c r="B13" s="31" t="s">
        <v>129</v>
      </c>
      <c r="C13" s="8">
        <v>7059832</v>
      </c>
      <c r="D13" s="50">
        <v>5555888</v>
      </c>
      <c r="E13" s="50">
        <v>7504486</v>
      </c>
      <c r="F13" s="6">
        <v>35.072665251711335</v>
      </c>
      <c r="G13" s="13">
        <v>9542353</v>
      </c>
      <c r="H13" s="8">
        <v>7490447</v>
      </c>
      <c r="I13" s="8">
        <v>11260182</v>
      </c>
      <c r="J13" s="14">
        <v>50.32723681243589</v>
      </c>
      <c r="K13" s="6">
        <v>1.3516402373314267</v>
      </c>
      <c r="L13" s="6">
        <v>1.348199783724942</v>
      </c>
      <c r="M13" s="6">
        <v>1.5004601247840292</v>
      </c>
      <c r="N13" s="7">
        <v>11.293603729738555</v>
      </c>
    </row>
    <row r="14" spans="1:14" ht="12.75">
      <c r="A14" s="49" t="s">
        <v>334</v>
      </c>
      <c r="B14" s="31" t="s">
        <v>42</v>
      </c>
      <c r="C14" s="8">
        <v>1188539</v>
      </c>
      <c r="D14" s="50">
        <v>1044053</v>
      </c>
      <c r="E14" s="50">
        <v>1030273</v>
      </c>
      <c r="F14" s="6">
        <v>-1.3198563674449493</v>
      </c>
      <c r="G14" s="13">
        <v>8721551</v>
      </c>
      <c r="H14" s="8">
        <v>7528712</v>
      </c>
      <c r="I14" s="8">
        <v>7930211</v>
      </c>
      <c r="J14" s="14">
        <v>5.3329042205360055</v>
      </c>
      <c r="K14" s="6">
        <v>7.338043598064514</v>
      </c>
      <c r="L14" s="6">
        <v>7.211043883787509</v>
      </c>
      <c r="M14" s="6">
        <v>7.697193850561939</v>
      </c>
      <c r="N14" s="7">
        <v>6.741741897694364</v>
      </c>
    </row>
    <row r="15" spans="1:14" ht="12.75">
      <c r="A15" s="49" t="s">
        <v>335</v>
      </c>
      <c r="B15" s="31" t="s">
        <v>80</v>
      </c>
      <c r="C15" s="8">
        <v>2438340</v>
      </c>
      <c r="D15" s="50">
        <v>2296930</v>
      </c>
      <c r="E15" s="50">
        <v>2816580</v>
      </c>
      <c r="F15" s="6">
        <v>22.623675950072485</v>
      </c>
      <c r="G15" s="13">
        <v>6387668</v>
      </c>
      <c r="H15" s="8">
        <v>6140964</v>
      </c>
      <c r="I15" s="8">
        <v>7370880</v>
      </c>
      <c r="J15" s="14">
        <v>20.02806074095207</v>
      </c>
      <c r="K15" s="6">
        <v>2.619678961916714</v>
      </c>
      <c r="L15" s="6">
        <v>2.673552959820282</v>
      </c>
      <c r="M15" s="6">
        <v>2.616960995249558</v>
      </c>
      <c r="N15" s="7">
        <v>-2.116732506190111</v>
      </c>
    </row>
    <row r="16" spans="1:14" ht="12.75">
      <c r="A16" s="49" t="s">
        <v>336</v>
      </c>
      <c r="B16" s="31" t="s">
        <v>112</v>
      </c>
      <c r="C16" s="8">
        <v>2027127</v>
      </c>
      <c r="D16" s="50">
        <v>1064566</v>
      </c>
      <c r="E16" s="50">
        <v>577551</v>
      </c>
      <c r="F16" s="6">
        <v>-45.74775072658718</v>
      </c>
      <c r="G16" s="13">
        <v>5647260</v>
      </c>
      <c r="H16" s="8">
        <v>2834704</v>
      </c>
      <c r="I16" s="8">
        <v>1820886</v>
      </c>
      <c r="J16" s="14">
        <v>-35.76451015696877</v>
      </c>
      <c r="K16" s="6">
        <v>2.785844202163949</v>
      </c>
      <c r="L16" s="6">
        <v>2.6627790104136335</v>
      </c>
      <c r="M16" s="6">
        <v>3.152770924126181</v>
      </c>
      <c r="N16" s="7">
        <v>18.401523813890684</v>
      </c>
    </row>
    <row r="17" spans="1:14" ht="12.75">
      <c r="A17" s="49" t="s">
        <v>337</v>
      </c>
      <c r="B17" s="31" t="s">
        <v>10</v>
      </c>
      <c r="C17" s="8">
        <v>2794606</v>
      </c>
      <c r="D17" s="50">
        <v>2370930</v>
      </c>
      <c r="E17" s="50">
        <v>1459505</v>
      </c>
      <c r="F17" s="6">
        <v>-38.441666350335105</v>
      </c>
      <c r="G17" s="13">
        <v>5186225</v>
      </c>
      <c r="H17" s="8">
        <v>4128011</v>
      </c>
      <c r="I17" s="8">
        <v>3585555</v>
      </c>
      <c r="J17" s="14">
        <v>-13.14085645605111</v>
      </c>
      <c r="K17" s="6">
        <v>1.855798277109546</v>
      </c>
      <c r="L17" s="6">
        <v>1.741093579312759</v>
      </c>
      <c r="M17" s="6">
        <v>2.4566925087615323</v>
      </c>
      <c r="N17" s="7">
        <v>41.100543816331395</v>
      </c>
    </row>
    <row r="18" spans="1:14" ht="25.5">
      <c r="A18" s="49" t="s">
        <v>143</v>
      </c>
      <c r="B18" s="31" t="s">
        <v>142</v>
      </c>
      <c r="C18" s="8">
        <v>1674140</v>
      </c>
      <c r="D18" s="50">
        <v>1370690</v>
      </c>
      <c r="E18" s="50">
        <v>2274335</v>
      </c>
      <c r="F18" s="6">
        <v>65.92628530156344</v>
      </c>
      <c r="G18" s="13">
        <v>4645229</v>
      </c>
      <c r="H18" s="8">
        <v>3904454</v>
      </c>
      <c r="I18" s="8">
        <v>7762086</v>
      </c>
      <c r="J18" s="14">
        <v>98.80080543912158</v>
      </c>
      <c r="K18" s="6">
        <v>2.774695664639755</v>
      </c>
      <c r="L18" s="6">
        <v>2.8485317613756576</v>
      </c>
      <c r="M18" s="6">
        <v>3.412903552027296</v>
      </c>
      <c r="N18" s="7">
        <v>19.81272592091734</v>
      </c>
    </row>
    <row r="19" spans="1:14" ht="12.75">
      <c r="A19" s="49" t="s">
        <v>338</v>
      </c>
      <c r="B19" s="31" t="s">
        <v>60</v>
      </c>
      <c r="C19" s="8">
        <v>4085107</v>
      </c>
      <c r="D19" s="50">
        <v>3315454</v>
      </c>
      <c r="E19" s="50">
        <v>2806694</v>
      </c>
      <c r="F19" s="6">
        <v>-15.345108090777316</v>
      </c>
      <c r="G19" s="13">
        <v>4537539</v>
      </c>
      <c r="H19" s="8">
        <v>3710385</v>
      </c>
      <c r="I19" s="8">
        <v>3207828</v>
      </c>
      <c r="J19" s="14">
        <v>-13.544605209432447</v>
      </c>
      <c r="K19" s="6">
        <v>1.110751566605232</v>
      </c>
      <c r="L19" s="6">
        <v>1.1191182263424557</v>
      </c>
      <c r="M19" s="6">
        <v>1.142920460869621</v>
      </c>
      <c r="N19" s="7">
        <v>2.126873994801848</v>
      </c>
    </row>
    <row r="20" spans="1:14" ht="12.75">
      <c r="A20" s="49" t="s">
        <v>339</v>
      </c>
      <c r="B20" s="31" t="s">
        <v>45</v>
      </c>
      <c r="C20" s="8">
        <v>1360890</v>
      </c>
      <c r="D20" s="50">
        <v>1108202</v>
      </c>
      <c r="E20" s="50">
        <v>2116516</v>
      </c>
      <c r="F20" s="6">
        <v>90.98648080404115</v>
      </c>
      <c r="G20" s="13">
        <v>3262966</v>
      </c>
      <c r="H20" s="8">
        <v>2717557</v>
      </c>
      <c r="I20" s="8">
        <v>6976546</v>
      </c>
      <c r="J20" s="14">
        <v>156.72123896573282</v>
      </c>
      <c r="K20" s="6">
        <v>2.397670642006334</v>
      </c>
      <c r="L20" s="6">
        <v>2.4522217068729346</v>
      </c>
      <c r="M20" s="6">
        <v>3.296240614292545</v>
      </c>
      <c r="N20" s="7">
        <v>34.41853993274941</v>
      </c>
    </row>
    <row r="21" spans="1:14" ht="12.75">
      <c r="A21" s="49" t="s">
        <v>340</v>
      </c>
      <c r="B21" s="31" t="s">
        <v>106</v>
      </c>
      <c r="C21" s="8">
        <v>2316330</v>
      </c>
      <c r="D21" s="50">
        <v>1932340</v>
      </c>
      <c r="E21" s="50">
        <v>1525437</v>
      </c>
      <c r="F21" s="6">
        <v>-21.05752610824182</v>
      </c>
      <c r="G21" s="13">
        <v>2736798</v>
      </c>
      <c r="H21" s="8">
        <v>2282761</v>
      </c>
      <c r="I21" s="8">
        <v>1918912</v>
      </c>
      <c r="J21" s="14">
        <v>-15.938987918577553</v>
      </c>
      <c r="K21" s="6">
        <v>1.1815233580707412</v>
      </c>
      <c r="L21" s="6">
        <v>1.1813454154030865</v>
      </c>
      <c r="M21" s="6">
        <v>1.2579424781226625</v>
      </c>
      <c r="N21" s="7">
        <v>6.48388369065116</v>
      </c>
    </row>
    <row r="22" spans="1:14" ht="12.75">
      <c r="A22" s="49" t="s">
        <v>341</v>
      </c>
      <c r="B22" s="31" t="s">
        <v>23</v>
      </c>
      <c r="C22" s="8">
        <v>685909</v>
      </c>
      <c r="D22" s="50">
        <v>536794</v>
      </c>
      <c r="E22" s="50">
        <v>721714</v>
      </c>
      <c r="F22" s="6">
        <v>34.44896925077403</v>
      </c>
      <c r="G22" s="13">
        <v>2283669</v>
      </c>
      <c r="H22" s="8">
        <v>1801410</v>
      </c>
      <c r="I22" s="8">
        <v>3082490</v>
      </c>
      <c r="J22" s="14">
        <v>71.1154040446095</v>
      </c>
      <c r="K22" s="6">
        <v>3.329405212644826</v>
      </c>
      <c r="L22" s="6">
        <v>3.355868359184343</v>
      </c>
      <c r="M22" s="6">
        <v>4.271068595039032</v>
      </c>
      <c r="N22" s="7">
        <v>27.27163696245618</v>
      </c>
    </row>
    <row r="23" spans="1:14" ht="12.75">
      <c r="A23" s="49" t="s">
        <v>342</v>
      </c>
      <c r="B23" s="31" t="s">
        <v>47</v>
      </c>
      <c r="C23" s="8">
        <v>1390520</v>
      </c>
      <c r="D23" s="50">
        <v>1001620</v>
      </c>
      <c r="E23" s="50">
        <v>1342617</v>
      </c>
      <c r="F23" s="6">
        <v>34.04454783251134</v>
      </c>
      <c r="G23" s="13">
        <v>2189677</v>
      </c>
      <c r="H23" s="8">
        <v>1565872</v>
      </c>
      <c r="I23" s="8">
        <v>2047085</v>
      </c>
      <c r="J23" s="14">
        <v>30.73131137155527</v>
      </c>
      <c r="K23" s="6">
        <v>1.574718091073843</v>
      </c>
      <c r="L23" s="6">
        <v>1.5633393901878956</v>
      </c>
      <c r="M23" s="6">
        <v>1.524697661358377</v>
      </c>
      <c r="N23" s="7">
        <v>-2.471742800830623</v>
      </c>
    </row>
    <row r="24" spans="1:14" ht="25.5">
      <c r="A24" s="49" t="s">
        <v>137</v>
      </c>
      <c r="B24" s="31" t="s">
        <v>136</v>
      </c>
      <c r="C24" s="8">
        <v>911253</v>
      </c>
      <c r="D24" s="50">
        <v>669884</v>
      </c>
      <c r="E24" s="50">
        <v>162682</v>
      </c>
      <c r="F24" s="6">
        <v>-75.71489989311581</v>
      </c>
      <c r="G24" s="13">
        <v>1969047</v>
      </c>
      <c r="H24" s="8">
        <v>928499</v>
      </c>
      <c r="I24" s="8">
        <v>278787</v>
      </c>
      <c r="J24" s="14">
        <v>-69.97444262190913</v>
      </c>
      <c r="K24" s="6">
        <v>2.160812639299953</v>
      </c>
      <c r="L24" s="6">
        <v>1.3860593774444532</v>
      </c>
      <c r="M24" s="6">
        <v>1.7136929715641558</v>
      </c>
      <c r="N24" s="7">
        <v>23.637774791710363</v>
      </c>
    </row>
    <row r="25" spans="1:14" ht="25.5">
      <c r="A25" s="49" t="s">
        <v>343</v>
      </c>
      <c r="B25" s="31" t="s">
        <v>166</v>
      </c>
      <c r="C25" s="8">
        <v>999836</v>
      </c>
      <c r="D25" s="50">
        <v>751174</v>
      </c>
      <c r="E25" s="50">
        <v>1113423</v>
      </c>
      <c r="F25" s="6">
        <v>48.22437943805298</v>
      </c>
      <c r="G25" s="13">
        <v>1967729</v>
      </c>
      <c r="H25" s="8">
        <v>1472032</v>
      </c>
      <c r="I25" s="8">
        <v>2315333</v>
      </c>
      <c r="J25" s="14">
        <v>57.28822471250625</v>
      </c>
      <c r="K25" s="6">
        <v>1.9680517604887202</v>
      </c>
      <c r="L25" s="6">
        <v>1.9596418406387868</v>
      </c>
      <c r="M25" s="6">
        <v>2.0794729406523844</v>
      </c>
      <c r="N25" s="7">
        <v>6.11494904469565</v>
      </c>
    </row>
    <row r="26" spans="1:14" ht="12.75">
      <c r="A26" s="49" t="s">
        <v>344</v>
      </c>
      <c r="B26" s="31" t="s">
        <v>83</v>
      </c>
      <c r="C26" s="8">
        <v>622976</v>
      </c>
      <c r="D26" s="50">
        <v>499855</v>
      </c>
      <c r="E26" s="50">
        <v>532384</v>
      </c>
      <c r="F26" s="6">
        <v>6.507687229296488</v>
      </c>
      <c r="G26" s="13">
        <v>1355657</v>
      </c>
      <c r="H26" s="8">
        <v>1092867</v>
      </c>
      <c r="I26" s="8">
        <v>1083915</v>
      </c>
      <c r="J26" s="14">
        <v>-0.8191298666717861</v>
      </c>
      <c r="K26" s="6">
        <v>2.176098276659133</v>
      </c>
      <c r="L26" s="6">
        <v>2.186368046733553</v>
      </c>
      <c r="M26" s="6">
        <v>2.035964642062872</v>
      </c>
      <c r="N26" s="7">
        <v>-6.879143925259267</v>
      </c>
    </row>
    <row r="27" spans="1:14" ht="12.75">
      <c r="A27" s="49" t="s">
        <v>345</v>
      </c>
      <c r="B27" s="31" t="s">
        <v>69</v>
      </c>
      <c r="C27" s="8">
        <v>1347350</v>
      </c>
      <c r="D27" s="50">
        <v>1178169</v>
      </c>
      <c r="E27" s="50">
        <v>1399341</v>
      </c>
      <c r="F27" s="6">
        <v>18.77251905286932</v>
      </c>
      <c r="G27" s="13">
        <v>1272574</v>
      </c>
      <c r="H27" s="8">
        <v>1112553</v>
      </c>
      <c r="I27" s="8">
        <v>1296077</v>
      </c>
      <c r="J27" s="14">
        <v>16.495753460733997</v>
      </c>
      <c r="K27" s="6">
        <v>0.9445014287304709</v>
      </c>
      <c r="L27" s="6">
        <v>0.9443068014860347</v>
      </c>
      <c r="M27" s="6">
        <v>0.9262052637634429</v>
      </c>
      <c r="N27" s="7">
        <v>-1.9169127760284899</v>
      </c>
    </row>
    <row r="28" spans="1:14" ht="12.75">
      <c r="A28" s="49" t="s">
        <v>346</v>
      </c>
      <c r="B28" s="31" t="s">
        <v>117</v>
      </c>
      <c r="C28" s="8">
        <v>380606</v>
      </c>
      <c r="D28" s="50">
        <v>369617</v>
      </c>
      <c r="E28" s="50">
        <v>578041</v>
      </c>
      <c r="F28" s="6">
        <v>56.38918123354715</v>
      </c>
      <c r="G28" s="13">
        <v>890284</v>
      </c>
      <c r="H28" s="8">
        <v>886716</v>
      </c>
      <c r="I28" s="8">
        <v>1428961</v>
      </c>
      <c r="J28" s="14">
        <v>61.15204868300561</v>
      </c>
      <c r="K28" s="6">
        <v>2.3391223469940043</v>
      </c>
      <c r="L28" s="6">
        <v>2.399013032409224</v>
      </c>
      <c r="M28" s="6">
        <v>2.4720755102146734</v>
      </c>
      <c r="N28" s="7">
        <v>3.045522338495843</v>
      </c>
    </row>
    <row r="29" spans="1:14" ht="12.75">
      <c r="A29" s="49" t="s">
        <v>347</v>
      </c>
      <c r="B29" s="31" t="s">
        <v>105</v>
      </c>
      <c r="C29" s="8">
        <v>127374</v>
      </c>
      <c r="D29" s="50">
        <v>101009</v>
      </c>
      <c r="E29" s="50">
        <v>104159</v>
      </c>
      <c r="F29" s="6">
        <v>3.1185339920205113</v>
      </c>
      <c r="G29" s="13">
        <v>738416</v>
      </c>
      <c r="H29" s="8">
        <v>578295</v>
      </c>
      <c r="I29" s="8">
        <v>627023</v>
      </c>
      <c r="J29" s="14">
        <v>8.426149283670092</v>
      </c>
      <c r="K29" s="6">
        <v>5.7972270636079575</v>
      </c>
      <c r="L29" s="6">
        <v>5.725182904493659</v>
      </c>
      <c r="M29" s="6">
        <v>6.019863861980242</v>
      </c>
      <c r="N29" s="7">
        <v>5.147101191392323</v>
      </c>
    </row>
    <row r="30" spans="1:14" ht="12.75">
      <c r="A30" s="49" t="s">
        <v>348</v>
      </c>
      <c r="B30" s="31" t="s">
        <v>58</v>
      </c>
      <c r="C30" s="8">
        <v>653410</v>
      </c>
      <c r="D30" s="50">
        <v>634486</v>
      </c>
      <c r="E30" s="50">
        <v>1451907</v>
      </c>
      <c r="F30" s="6">
        <v>128.83199944522025</v>
      </c>
      <c r="G30" s="13">
        <v>609322</v>
      </c>
      <c r="H30" s="8">
        <v>595129</v>
      </c>
      <c r="I30" s="8">
        <v>1651351</v>
      </c>
      <c r="J30" s="14">
        <v>177.47782413560756</v>
      </c>
      <c r="K30" s="6">
        <v>0.9325262851808206</v>
      </c>
      <c r="L30" s="6">
        <v>0.9379702625432239</v>
      </c>
      <c r="M30" s="6">
        <v>1.1373669250165472</v>
      </c>
      <c r="N30" s="7">
        <v>21.258313875823397</v>
      </c>
    </row>
    <row r="31" spans="1:14" ht="12.75">
      <c r="A31" s="49" t="s">
        <v>349</v>
      </c>
      <c r="B31" s="31" t="s">
        <v>109</v>
      </c>
      <c r="C31" s="8">
        <v>577700</v>
      </c>
      <c r="D31" s="50">
        <v>577700</v>
      </c>
      <c r="E31" s="50">
        <v>875228</v>
      </c>
      <c r="F31" s="6">
        <v>51.50216375281287</v>
      </c>
      <c r="G31" s="13">
        <v>604943</v>
      </c>
      <c r="H31" s="8">
        <v>604943</v>
      </c>
      <c r="I31" s="8">
        <v>1187984</v>
      </c>
      <c r="J31" s="14">
        <v>96.37949360518263</v>
      </c>
      <c r="K31" s="6">
        <v>1.0471576943050025</v>
      </c>
      <c r="L31" s="6">
        <v>1.0471576943050025</v>
      </c>
      <c r="M31" s="6">
        <v>1.3573423153738227</v>
      </c>
      <c r="N31" s="7">
        <v>29.621576841364792</v>
      </c>
    </row>
    <row r="32" spans="1:14" ht="12.75">
      <c r="A32" s="49" t="s">
        <v>332</v>
      </c>
      <c r="B32" s="31" t="s">
        <v>120</v>
      </c>
      <c r="C32" s="8">
        <v>583584</v>
      </c>
      <c r="D32" s="50">
        <v>553171</v>
      </c>
      <c r="E32" s="50">
        <v>646588</v>
      </c>
      <c r="F32" s="6">
        <v>16.887544719444804</v>
      </c>
      <c r="G32" s="13">
        <v>480348</v>
      </c>
      <c r="H32" s="8">
        <v>464143</v>
      </c>
      <c r="I32" s="8">
        <v>715105</v>
      </c>
      <c r="J32" s="14">
        <v>54.06997412435393</v>
      </c>
      <c r="K32" s="6">
        <v>0.823100016450074</v>
      </c>
      <c r="L32" s="6">
        <v>0.8390588082166274</v>
      </c>
      <c r="M32" s="6">
        <v>1.1059670145440372</v>
      </c>
      <c r="N32" s="7">
        <v>31.8104289846749</v>
      </c>
    </row>
    <row r="33" spans="1:14" ht="12.75">
      <c r="A33" s="49" t="s">
        <v>309</v>
      </c>
      <c r="B33" s="31" t="s">
        <v>22</v>
      </c>
      <c r="C33" s="8">
        <v>149419</v>
      </c>
      <c r="D33" s="50">
        <v>103777</v>
      </c>
      <c r="E33" s="50">
        <v>201447</v>
      </c>
      <c r="F33" s="6">
        <v>94.11526638850611</v>
      </c>
      <c r="G33" s="13">
        <v>456586</v>
      </c>
      <c r="H33" s="8">
        <v>287706</v>
      </c>
      <c r="I33" s="8">
        <v>593358</v>
      </c>
      <c r="J33" s="14">
        <v>106.23761756793395</v>
      </c>
      <c r="K33" s="6">
        <v>3.0557425762453234</v>
      </c>
      <c r="L33" s="6">
        <v>2.7723484008980797</v>
      </c>
      <c r="M33" s="6">
        <v>2.9454794561348643</v>
      </c>
      <c r="N33" s="7">
        <v>6.244924165400723</v>
      </c>
    </row>
    <row r="34" spans="1:14" ht="25.5">
      <c r="A34" s="49" t="s">
        <v>350</v>
      </c>
      <c r="B34" s="31" t="s">
        <v>165</v>
      </c>
      <c r="C34" s="8">
        <v>172225</v>
      </c>
      <c r="D34" s="50">
        <v>156397</v>
      </c>
      <c r="E34" s="50">
        <v>102444</v>
      </c>
      <c r="F34" s="6">
        <v>-34.49746478513015</v>
      </c>
      <c r="G34" s="13">
        <v>438501</v>
      </c>
      <c r="H34" s="8">
        <v>399476</v>
      </c>
      <c r="I34" s="8">
        <v>272937</v>
      </c>
      <c r="J34" s="14">
        <v>-31.676245882105558</v>
      </c>
      <c r="K34" s="6">
        <v>2.5460937726810857</v>
      </c>
      <c r="L34" s="6">
        <v>2.5542433678395366</v>
      </c>
      <c r="M34" s="6">
        <v>2.664255593299754</v>
      </c>
      <c r="N34" s="7">
        <v>4.307037725746121</v>
      </c>
    </row>
    <row r="35" spans="1:14" ht="12.75">
      <c r="A35" s="49" t="s">
        <v>321</v>
      </c>
      <c r="B35" s="31" t="s">
        <v>115</v>
      </c>
      <c r="C35" s="8">
        <v>333912</v>
      </c>
      <c r="D35" s="50">
        <v>296043</v>
      </c>
      <c r="E35" s="50">
        <v>200219</v>
      </c>
      <c r="F35" s="6">
        <v>-32.368270825521975</v>
      </c>
      <c r="G35" s="13">
        <v>318111</v>
      </c>
      <c r="H35" s="8">
        <v>280593</v>
      </c>
      <c r="I35" s="8">
        <v>203251</v>
      </c>
      <c r="J35" s="14">
        <v>-27.563766736875117</v>
      </c>
      <c r="K35" s="6">
        <v>0.9526791489973406</v>
      </c>
      <c r="L35" s="6">
        <v>0.947811635471874</v>
      </c>
      <c r="M35" s="6">
        <v>1.0151434179573366</v>
      </c>
      <c r="N35" s="7">
        <v>7.103920226927918</v>
      </c>
    </row>
    <row r="36" spans="1:14" ht="25.5">
      <c r="A36" s="49" t="s">
        <v>351</v>
      </c>
      <c r="B36" s="31" t="s">
        <v>174</v>
      </c>
      <c r="C36" s="8">
        <v>237930</v>
      </c>
      <c r="D36" s="50">
        <v>232336</v>
      </c>
      <c r="E36" s="50">
        <v>303251</v>
      </c>
      <c r="F36" s="6">
        <v>30.522605192479844</v>
      </c>
      <c r="G36" s="13">
        <v>290616</v>
      </c>
      <c r="H36" s="8">
        <v>285117</v>
      </c>
      <c r="I36" s="8">
        <v>375062</v>
      </c>
      <c r="J36" s="14">
        <v>31.546698372948654</v>
      </c>
      <c r="K36" s="6">
        <v>1.2214348758038078</v>
      </c>
      <c r="L36" s="6">
        <v>1.227175297844501</v>
      </c>
      <c r="M36" s="6">
        <v>1.2368038357664113</v>
      </c>
      <c r="N36" s="7">
        <v>0.7846098221519382</v>
      </c>
    </row>
    <row r="37" spans="1:14" ht="12.75">
      <c r="A37" s="49" t="s">
        <v>352</v>
      </c>
      <c r="B37" s="31" t="s">
        <v>67</v>
      </c>
      <c r="C37" s="8">
        <v>60761</v>
      </c>
      <c r="D37" s="50">
        <v>55961</v>
      </c>
      <c r="E37" s="50">
        <v>40399</v>
      </c>
      <c r="F37" s="6">
        <v>-27.80865245438787</v>
      </c>
      <c r="G37" s="13">
        <v>250074</v>
      </c>
      <c r="H37" s="8">
        <v>229774</v>
      </c>
      <c r="I37" s="8">
        <v>167902</v>
      </c>
      <c r="J37" s="14">
        <v>-26.92732859244301</v>
      </c>
      <c r="K37" s="6">
        <v>4.115699214956963</v>
      </c>
      <c r="L37" s="6">
        <v>4.1059666553492615</v>
      </c>
      <c r="M37" s="6">
        <v>4.156092972598332</v>
      </c>
      <c r="N37" s="7">
        <v>1.220816471652686</v>
      </c>
    </row>
    <row r="38" spans="1:14" ht="12.75">
      <c r="A38" s="49" t="s">
        <v>395</v>
      </c>
      <c r="B38" s="31" t="s">
        <v>90</v>
      </c>
      <c r="C38" s="8">
        <v>151617</v>
      </c>
      <c r="D38" s="50">
        <v>133232</v>
      </c>
      <c r="E38" s="50">
        <v>62099</v>
      </c>
      <c r="F38" s="6">
        <v>-53.390326648252675</v>
      </c>
      <c r="G38" s="13">
        <v>240750</v>
      </c>
      <c r="H38" s="8">
        <v>211094</v>
      </c>
      <c r="I38" s="8">
        <v>128012</v>
      </c>
      <c r="J38" s="14">
        <v>-39.35782163396402</v>
      </c>
      <c r="K38" s="6">
        <v>1.587882625299274</v>
      </c>
      <c r="L38" s="6">
        <v>1.5844091509547256</v>
      </c>
      <c r="M38" s="6">
        <v>2.0614180582618076</v>
      </c>
      <c r="N38" s="7">
        <v>30.10642213342736</v>
      </c>
    </row>
    <row r="39" spans="1:14" ht="12.75">
      <c r="A39" s="49" t="s">
        <v>353</v>
      </c>
      <c r="B39" s="31" t="s">
        <v>125</v>
      </c>
      <c r="C39" s="8">
        <v>198398</v>
      </c>
      <c r="D39" s="50">
        <v>168878</v>
      </c>
      <c r="E39" s="50">
        <v>143975</v>
      </c>
      <c r="F39" s="6">
        <v>-14.746148106917422</v>
      </c>
      <c r="G39" s="13">
        <v>226899</v>
      </c>
      <c r="H39" s="8">
        <v>199899</v>
      </c>
      <c r="I39" s="8">
        <v>219972</v>
      </c>
      <c r="J39" s="14">
        <v>10.041570993351634</v>
      </c>
      <c r="K39" s="6">
        <v>1.1436556820129236</v>
      </c>
      <c r="L39" s="6">
        <v>1.1836888167789765</v>
      </c>
      <c r="M39" s="6">
        <v>1.5278485848237542</v>
      </c>
      <c r="N39" s="7">
        <v>29.075189624693444</v>
      </c>
    </row>
    <row r="40" spans="1:14" ht="12.75">
      <c r="A40" s="49" t="s">
        <v>354</v>
      </c>
      <c r="B40" s="31" t="s">
        <v>70</v>
      </c>
      <c r="C40" s="8">
        <v>106040</v>
      </c>
      <c r="D40" s="50">
        <v>103640</v>
      </c>
      <c r="E40" s="50">
        <v>60006</v>
      </c>
      <c r="F40" s="6">
        <v>-42.10150521034349</v>
      </c>
      <c r="G40" s="13">
        <v>151542</v>
      </c>
      <c r="H40" s="8">
        <v>141942</v>
      </c>
      <c r="I40" s="8">
        <v>77878</v>
      </c>
      <c r="J40" s="14">
        <v>-45.13392794239901</v>
      </c>
      <c r="K40" s="6">
        <v>1.4291022255752546</v>
      </c>
      <c r="L40" s="6">
        <v>1.3695677344654573</v>
      </c>
      <c r="M40" s="6">
        <v>1.2978368829783689</v>
      </c>
      <c r="N40" s="7">
        <v>-5.23748111772544</v>
      </c>
    </row>
    <row r="41" spans="1:14" ht="12.75">
      <c r="A41" s="49" t="s">
        <v>355</v>
      </c>
      <c r="B41" s="31" t="s">
        <v>102</v>
      </c>
      <c r="C41" s="8">
        <v>49344</v>
      </c>
      <c r="D41" s="50">
        <v>41341</v>
      </c>
      <c r="E41" s="50">
        <v>23386</v>
      </c>
      <c r="F41" s="6">
        <v>-43.43146029365521</v>
      </c>
      <c r="G41" s="13">
        <v>108992</v>
      </c>
      <c r="H41" s="8">
        <v>88855</v>
      </c>
      <c r="I41" s="8">
        <v>87462</v>
      </c>
      <c r="J41" s="14">
        <v>-1.567722694277196</v>
      </c>
      <c r="K41" s="6">
        <v>2.2088197146562907</v>
      </c>
      <c r="L41" s="6">
        <v>2.149319077912968</v>
      </c>
      <c r="M41" s="6">
        <v>3.7399298725733345</v>
      </c>
      <c r="N41" s="7">
        <v>74.00533550397188</v>
      </c>
    </row>
    <row r="42" spans="1:14" ht="12.75">
      <c r="A42" s="49" t="s">
        <v>319</v>
      </c>
      <c r="B42" s="31" t="s">
        <v>93</v>
      </c>
      <c r="C42" s="8">
        <v>48057</v>
      </c>
      <c r="D42" s="50">
        <v>46197</v>
      </c>
      <c r="E42" s="50">
        <v>25060</v>
      </c>
      <c r="F42" s="6">
        <v>-45.7540532935039</v>
      </c>
      <c r="G42" s="13">
        <v>98972</v>
      </c>
      <c r="H42" s="8">
        <v>94972</v>
      </c>
      <c r="I42" s="8">
        <v>64949</v>
      </c>
      <c r="J42" s="14">
        <v>-31.61247525586489</v>
      </c>
      <c r="K42" s="6">
        <v>2.0594710448009654</v>
      </c>
      <c r="L42" s="6">
        <v>2.055804489469013</v>
      </c>
      <c r="M42" s="6">
        <v>2.5917398244213885</v>
      </c>
      <c r="N42" s="7">
        <v>26.06937272964125</v>
      </c>
    </row>
    <row r="43" spans="1:14" ht="12.75">
      <c r="A43" s="49" t="s">
        <v>346</v>
      </c>
      <c r="B43" s="31" t="s">
        <v>94</v>
      </c>
      <c r="C43" s="8">
        <v>23194</v>
      </c>
      <c r="D43" s="50">
        <v>23194</v>
      </c>
      <c r="E43" s="50">
        <v>23461</v>
      </c>
      <c r="F43" s="6">
        <v>1.1511597827024156</v>
      </c>
      <c r="G43" s="13">
        <v>97447</v>
      </c>
      <c r="H43" s="8">
        <v>97447</v>
      </c>
      <c r="I43" s="8">
        <v>86759</v>
      </c>
      <c r="J43" s="14">
        <v>-10.96801338163309</v>
      </c>
      <c r="K43" s="6">
        <v>4.20138829007502</v>
      </c>
      <c r="L43" s="6">
        <v>4.20138829007502</v>
      </c>
      <c r="M43" s="6">
        <v>3.6980094625122546</v>
      </c>
      <c r="N43" s="7">
        <v>-11.981249834772512</v>
      </c>
    </row>
    <row r="44" spans="1:14" ht="12.75">
      <c r="A44" s="49" t="s">
        <v>299</v>
      </c>
      <c r="B44" s="31" t="s">
        <v>139</v>
      </c>
      <c r="C44" s="8">
        <v>75726</v>
      </c>
      <c r="D44" s="50">
        <v>75726</v>
      </c>
      <c r="E44" s="50">
        <v>136720</v>
      </c>
      <c r="F44" s="6">
        <v>80.545651427515</v>
      </c>
      <c r="G44" s="13">
        <v>94961</v>
      </c>
      <c r="H44" s="8">
        <v>94961</v>
      </c>
      <c r="I44" s="8">
        <v>182658</v>
      </c>
      <c r="J44" s="14">
        <v>92.35054390749886</v>
      </c>
      <c r="K44" s="6">
        <v>1.2540078704804163</v>
      </c>
      <c r="L44" s="6">
        <v>1.2540078704804163</v>
      </c>
      <c r="M44" s="6">
        <v>1.3360005851375074</v>
      </c>
      <c r="N44" s="7">
        <v>6.538452954500151</v>
      </c>
    </row>
    <row r="45" spans="1:14" ht="12.75">
      <c r="A45" s="49" t="s">
        <v>356</v>
      </c>
      <c r="B45" s="31" t="s">
        <v>170</v>
      </c>
      <c r="C45" s="8">
        <v>46413</v>
      </c>
      <c r="D45" s="50">
        <v>46413</v>
      </c>
      <c r="E45" s="50">
        <v>26010</v>
      </c>
      <c r="F45" s="6">
        <v>-43.95966647275548</v>
      </c>
      <c r="G45" s="13">
        <v>66422</v>
      </c>
      <c r="H45" s="8">
        <v>66422</v>
      </c>
      <c r="I45" s="8">
        <v>59440</v>
      </c>
      <c r="J45" s="14">
        <v>-10.511577489386049</v>
      </c>
      <c r="K45" s="6">
        <v>1.4311076638010902</v>
      </c>
      <c r="L45" s="6">
        <v>1.4311076638010902</v>
      </c>
      <c r="M45" s="6">
        <v>2.285274894271434</v>
      </c>
      <c r="N45" s="7">
        <v>59.685742175514235</v>
      </c>
    </row>
    <row r="46" spans="1:14" ht="25.5">
      <c r="A46" s="49" t="s">
        <v>85</v>
      </c>
      <c r="B46" s="31" t="s">
        <v>84</v>
      </c>
      <c r="C46" s="8">
        <v>98247</v>
      </c>
      <c r="D46" s="50">
        <v>98247</v>
      </c>
      <c r="E46" s="50">
        <v>0</v>
      </c>
      <c r="F46" s="6">
        <v>-100</v>
      </c>
      <c r="G46" s="13">
        <v>61546</v>
      </c>
      <c r="H46" s="8">
        <v>61546</v>
      </c>
      <c r="I46" s="8">
        <v>0</v>
      </c>
      <c r="J46" s="14">
        <v>-100</v>
      </c>
      <c r="K46" s="6">
        <v>0.6264415198428451</v>
      </c>
      <c r="L46" s="6">
        <v>0.6264415198428451</v>
      </c>
      <c r="M46" s="6" t="s">
        <v>251</v>
      </c>
      <c r="N46" s="7" t="s">
        <v>251</v>
      </c>
    </row>
    <row r="47" spans="1:14" ht="12.75">
      <c r="A47" s="49" t="s">
        <v>357</v>
      </c>
      <c r="B47" s="31" t="s">
        <v>146</v>
      </c>
      <c r="C47" s="8">
        <v>7577</v>
      </c>
      <c r="D47" s="50">
        <v>5977</v>
      </c>
      <c r="E47" s="50">
        <v>2930</v>
      </c>
      <c r="F47" s="6">
        <v>-50.97875188221516</v>
      </c>
      <c r="G47" s="13">
        <v>55238</v>
      </c>
      <c r="H47" s="8">
        <v>43009</v>
      </c>
      <c r="I47" s="8">
        <v>15416</v>
      </c>
      <c r="J47" s="14">
        <v>-64.15633937082936</v>
      </c>
      <c r="K47" s="6">
        <v>7.290220403853768</v>
      </c>
      <c r="L47" s="6">
        <v>7.195750376443032</v>
      </c>
      <c r="M47" s="6">
        <v>5.261433447098976</v>
      </c>
      <c r="N47" s="7">
        <v>-26.88137898274645</v>
      </c>
    </row>
    <row r="48" spans="1:14" ht="25.5">
      <c r="A48" s="49" t="s">
        <v>358</v>
      </c>
      <c r="B48" s="31" t="s">
        <v>149</v>
      </c>
      <c r="C48" s="8">
        <v>42483</v>
      </c>
      <c r="D48" s="50">
        <v>23286</v>
      </c>
      <c r="E48" s="50">
        <v>172</v>
      </c>
      <c r="F48" s="6">
        <v>-99.26135875633429</v>
      </c>
      <c r="G48" s="13">
        <v>55060</v>
      </c>
      <c r="H48" s="8">
        <v>32600</v>
      </c>
      <c r="I48" s="8">
        <v>1938</v>
      </c>
      <c r="J48" s="14">
        <v>-94.05521472392638</v>
      </c>
      <c r="K48" s="6">
        <v>1.2960478308970647</v>
      </c>
      <c r="L48" s="6">
        <v>1.399982822296659</v>
      </c>
      <c r="M48" s="6">
        <v>11.267441860465116</v>
      </c>
      <c r="N48" s="7">
        <v>704.8271508061064</v>
      </c>
    </row>
    <row r="49" spans="1:14" ht="38.25">
      <c r="A49" s="49" t="s">
        <v>100</v>
      </c>
      <c r="B49" s="31" t="s">
        <v>99</v>
      </c>
      <c r="C49" s="8">
        <v>24600</v>
      </c>
      <c r="D49" s="50">
        <v>15000</v>
      </c>
      <c r="E49" s="50">
        <v>20000</v>
      </c>
      <c r="F49" s="6">
        <v>33.33333333333333</v>
      </c>
      <c r="G49" s="13">
        <v>50910</v>
      </c>
      <c r="H49" s="8">
        <v>37950</v>
      </c>
      <c r="I49" s="8">
        <v>41600</v>
      </c>
      <c r="J49" s="14">
        <v>9.617918313570485</v>
      </c>
      <c r="K49" s="6">
        <v>2.069512195121951</v>
      </c>
      <c r="L49" s="6">
        <v>2.53</v>
      </c>
      <c r="M49" s="6">
        <v>2.08</v>
      </c>
      <c r="N49" s="7">
        <v>-17.78656126482212</v>
      </c>
    </row>
    <row r="50" spans="1:14" ht="12.75">
      <c r="A50" s="49" t="s">
        <v>359</v>
      </c>
      <c r="B50" s="31" t="s">
        <v>171</v>
      </c>
      <c r="C50" s="8">
        <v>28533</v>
      </c>
      <c r="D50" s="50">
        <v>28533</v>
      </c>
      <c r="E50" s="50">
        <v>45100</v>
      </c>
      <c r="F50" s="6">
        <v>58.062594189184445</v>
      </c>
      <c r="G50" s="13">
        <v>41278</v>
      </c>
      <c r="H50" s="8">
        <v>41278</v>
      </c>
      <c r="I50" s="8">
        <v>59657</v>
      </c>
      <c r="J50" s="14">
        <v>44.524928533359166</v>
      </c>
      <c r="K50" s="6">
        <v>1.446675778922651</v>
      </c>
      <c r="L50" s="6">
        <v>1.446675778922651</v>
      </c>
      <c r="M50" s="6">
        <v>1.3227716186252771</v>
      </c>
      <c r="N50" s="7">
        <v>-8.564749759593404</v>
      </c>
    </row>
    <row r="51" spans="1:14" ht="12.75">
      <c r="A51" s="49" t="s">
        <v>360</v>
      </c>
      <c r="B51" s="31" t="s">
        <v>40</v>
      </c>
      <c r="C51" s="8">
        <v>22200</v>
      </c>
      <c r="D51" s="50">
        <v>22200</v>
      </c>
      <c r="E51" s="50">
        <v>48924</v>
      </c>
      <c r="F51" s="6">
        <v>120.37837837837837</v>
      </c>
      <c r="G51" s="13">
        <v>36792</v>
      </c>
      <c r="H51" s="8">
        <v>36792</v>
      </c>
      <c r="I51" s="8">
        <v>33792</v>
      </c>
      <c r="J51" s="14">
        <v>-8.153946510110899</v>
      </c>
      <c r="K51" s="6">
        <v>1.6572972972972972</v>
      </c>
      <c r="L51" s="6">
        <v>1.6572972972972972</v>
      </c>
      <c r="M51" s="6">
        <v>0.6907039489820946</v>
      </c>
      <c r="N51" s="7">
        <v>-58.323473398014514</v>
      </c>
    </row>
    <row r="52" spans="1:14" ht="12.75">
      <c r="A52" s="49" t="s">
        <v>361</v>
      </c>
      <c r="B52" s="31" t="s">
        <v>110</v>
      </c>
      <c r="C52" s="8">
        <v>20862</v>
      </c>
      <c r="D52" s="50">
        <v>11928</v>
      </c>
      <c r="E52" s="50">
        <v>15916</v>
      </c>
      <c r="F52" s="6">
        <v>33.433936955063714</v>
      </c>
      <c r="G52" s="13">
        <v>34776</v>
      </c>
      <c r="H52" s="8">
        <v>21920</v>
      </c>
      <c r="I52" s="8">
        <v>26443</v>
      </c>
      <c r="J52" s="14">
        <v>20.634124087591243</v>
      </c>
      <c r="K52" s="6">
        <v>1.6669542709232097</v>
      </c>
      <c r="L52" s="6">
        <v>1.8376928236083165</v>
      </c>
      <c r="M52" s="6">
        <v>1.6614099019854234</v>
      </c>
      <c r="N52" s="7">
        <v>-9.59262175692459</v>
      </c>
    </row>
    <row r="53" spans="1:14" ht="12.75">
      <c r="A53" s="49" t="s">
        <v>362</v>
      </c>
      <c r="B53" s="31" t="s">
        <v>124</v>
      </c>
      <c r="C53" s="8">
        <v>8900</v>
      </c>
      <c r="D53" s="50">
        <v>8900</v>
      </c>
      <c r="E53" s="50">
        <v>1330</v>
      </c>
      <c r="F53" s="6">
        <v>-85.05617977528091</v>
      </c>
      <c r="G53" s="13">
        <v>23804</v>
      </c>
      <c r="H53" s="8">
        <v>23804</v>
      </c>
      <c r="I53" s="8">
        <v>6779</v>
      </c>
      <c r="J53" s="14">
        <v>-71.52159300957823</v>
      </c>
      <c r="K53" s="6">
        <v>2.674606741573034</v>
      </c>
      <c r="L53" s="6">
        <v>2.674606741573034</v>
      </c>
      <c r="M53" s="6">
        <v>5.096992481203007</v>
      </c>
      <c r="N53" s="7">
        <v>90.56979113891263</v>
      </c>
    </row>
    <row r="54" spans="1:14" ht="12.75">
      <c r="A54" s="49" t="s">
        <v>363</v>
      </c>
      <c r="B54" s="31" t="s">
        <v>161</v>
      </c>
      <c r="C54" s="8">
        <v>3297</v>
      </c>
      <c r="D54" s="50">
        <v>3297</v>
      </c>
      <c r="E54" s="50">
        <v>149686</v>
      </c>
      <c r="F54" s="6">
        <v>4440.066727327873</v>
      </c>
      <c r="G54" s="13">
        <v>21073</v>
      </c>
      <c r="H54" s="8">
        <v>21073</v>
      </c>
      <c r="I54" s="8">
        <v>699840</v>
      </c>
      <c r="J54" s="14">
        <v>3221.026906467992</v>
      </c>
      <c r="K54" s="6">
        <v>6.391568092205035</v>
      </c>
      <c r="L54" s="6">
        <v>6.391568092205035</v>
      </c>
      <c r="M54" s="6">
        <v>4.675387143754259</v>
      </c>
      <c r="N54" s="7">
        <v>-26.850702733555774</v>
      </c>
    </row>
    <row r="55" spans="1:14" ht="12.75">
      <c r="A55" s="49" t="s">
        <v>364</v>
      </c>
      <c r="B55" s="31" t="s">
        <v>126</v>
      </c>
      <c r="C55" s="8">
        <v>6281</v>
      </c>
      <c r="D55" s="50">
        <v>6281</v>
      </c>
      <c r="E55" s="50">
        <v>13</v>
      </c>
      <c r="F55" s="6">
        <v>-99.79302658812291</v>
      </c>
      <c r="G55" s="13">
        <v>17335</v>
      </c>
      <c r="H55" s="8">
        <v>17335</v>
      </c>
      <c r="I55" s="8">
        <v>208</v>
      </c>
      <c r="J55" s="14">
        <v>-98.80011537352178</v>
      </c>
      <c r="K55" s="6">
        <v>2.759910842222576</v>
      </c>
      <c r="L55" s="6">
        <v>2.759910842222576</v>
      </c>
      <c r="M55" s="6">
        <v>16</v>
      </c>
      <c r="N55" s="7">
        <v>479.7288722238246</v>
      </c>
    </row>
    <row r="56" spans="1:14" ht="12.75">
      <c r="A56" s="49" t="s">
        <v>365</v>
      </c>
      <c r="B56" s="31" t="s">
        <v>202</v>
      </c>
      <c r="C56" s="8">
        <v>14620</v>
      </c>
      <c r="D56" s="50">
        <v>14620</v>
      </c>
      <c r="E56" s="50">
        <v>4085</v>
      </c>
      <c r="F56" s="6">
        <v>-72.05882352941177</v>
      </c>
      <c r="G56" s="13">
        <v>13966</v>
      </c>
      <c r="H56" s="8">
        <v>13966</v>
      </c>
      <c r="I56" s="8">
        <v>4575</v>
      </c>
      <c r="J56" s="14">
        <v>-67.24187312043534</v>
      </c>
      <c r="K56" s="6">
        <v>0.9552667578659371</v>
      </c>
      <c r="L56" s="6">
        <v>0.9552667578659371</v>
      </c>
      <c r="M56" s="6">
        <v>1.1199510403916768</v>
      </c>
      <c r="N56" s="7">
        <v>17.239611990020865</v>
      </c>
    </row>
    <row r="57" spans="1:14" ht="12.75">
      <c r="A57" s="49" t="s">
        <v>366</v>
      </c>
      <c r="B57" s="31" t="s">
        <v>159</v>
      </c>
      <c r="C57" s="8">
        <v>1898</v>
      </c>
      <c r="D57" s="50">
        <v>1898</v>
      </c>
      <c r="E57" s="50">
        <v>27613</v>
      </c>
      <c r="F57" s="6">
        <v>1354.8472075869336</v>
      </c>
      <c r="G57" s="13">
        <v>13580</v>
      </c>
      <c r="H57" s="8">
        <v>13580</v>
      </c>
      <c r="I57" s="8">
        <v>61870</v>
      </c>
      <c r="J57" s="14">
        <v>355.59646539027983</v>
      </c>
      <c r="K57" s="6">
        <v>7.154899894625922</v>
      </c>
      <c r="L57" s="6">
        <v>7.154899894625922</v>
      </c>
      <c r="M57" s="6">
        <v>2.2406113062687862</v>
      </c>
      <c r="N57" s="7">
        <v>-68.68423962225216</v>
      </c>
    </row>
    <row r="58" spans="1:14" ht="12.75">
      <c r="A58" s="49" t="s">
        <v>367</v>
      </c>
      <c r="B58" s="31" t="s">
        <v>156</v>
      </c>
      <c r="C58" s="8">
        <v>6041</v>
      </c>
      <c r="D58" s="50">
        <v>6041</v>
      </c>
      <c r="E58" s="50">
        <v>61</v>
      </c>
      <c r="F58" s="6">
        <v>-98.99023340506538</v>
      </c>
      <c r="G58" s="13">
        <v>12474</v>
      </c>
      <c r="H58" s="8">
        <v>12474</v>
      </c>
      <c r="I58" s="8">
        <v>746</v>
      </c>
      <c r="J58" s="14">
        <v>-94.01956068622735</v>
      </c>
      <c r="K58" s="6">
        <v>2.0648899188876015</v>
      </c>
      <c r="L58" s="6">
        <v>2.0648899188876015</v>
      </c>
      <c r="M58" s="6">
        <v>12.229508196721312</v>
      </c>
      <c r="N58" s="7">
        <v>492.25957204099274</v>
      </c>
    </row>
    <row r="59" spans="1:14" ht="12.75">
      <c r="A59" s="49" t="s">
        <v>368</v>
      </c>
      <c r="B59" s="31" t="s">
        <v>127</v>
      </c>
      <c r="C59" s="8">
        <v>15766</v>
      </c>
      <c r="D59" s="50">
        <v>9867</v>
      </c>
      <c r="E59" s="50">
        <v>14456</v>
      </c>
      <c r="F59" s="6">
        <v>46.508563899868236</v>
      </c>
      <c r="G59" s="13">
        <v>8844</v>
      </c>
      <c r="H59" s="8">
        <v>6399</v>
      </c>
      <c r="I59" s="8">
        <v>7814</v>
      </c>
      <c r="J59" s="14">
        <v>22.112830129707774</v>
      </c>
      <c r="K59" s="6">
        <v>0.5609539515412914</v>
      </c>
      <c r="L59" s="6">
        <v>0.6485253876558225</v>
      </c>
      <c r="M59" s="6">
        <v>0.5405368013281683</v>
      </c>
      <c r="N59" s="7">
        <v>-16.651404614704855</v>
      </c>
    </row>
    <row r="60" spans="1:14" ht="12.75">
      <c r="A60" s="49" t="s">
        <v>282</v>
      </c>
      <c r="B60" s="31" t="s">
        <v>177</v>
      </c>
      <c r="C60" s="8">
        <v>489</v>
      </c>
      <c r="D60" s="50">
        <v>489</v>
      </c>
      <c r="E60" s="50">
        <v>12</v>
      </c>
      <c r="F60" s="6">
        <v>-97.54601226993866</v>
      </c>
      <c r="G60" s="13">
        <v>1493</v>
      </c>
      <c r="H60" s="8">
        <v>1493</v>
      </c>
      <c r="I60" s="8">
        <v>31</v>
      </c>
      <c r="J60" s="14">
        <v>-97.92364367046216</v>
      </c>
      <c r="K60" s="6">
        <v>3.053169734151329</v>
      </c>
      <c r="L60" s="6">
        <v>3.053169734151329</v>
      </c>
      <c r="M60" s="6">
        <v>2.5833333333333335</v>
      </c>
      <c r="N60" s="7">
        <v>-15.38847957133288</v>
      </c>
    </row>
    <row r="61" spans="1:14" ht="12.75">
      <c r="A61" s="49" t="s">
        <v>369</v>
      </c>
      <c r="B61" s="31" t="s">
        <v>116</v>
      </c>
      <c r="C61" s="8">
        <v>105</v>
      </c>
      <c r="D61" s="50">
        <v>105</v>
      </c>
      <c r="E61" s="50">
        <v>0</v>
      </c>
      <c r="F61" s="25">
        <v>-100</v>
      </c>
      <c r="G61" s="23">
        <v>1469</v>
      </c>
      <c r="H61" s="24">
        <v>1469</v>
      </c>
      <c r="I61" s="24">
        <v>0</v>
      </c>
      <c r="J61" s="22">
        <v>-100</v>
      </c>
      <c r="K61" s="25">
        <v>13.99047619047619</v>
      </c>
      <c r="L61" s="25">
        <v>13.99047619047619</v>
      </c>
      <c r="M61" s="25" t="s">
        <v>251</v>
      </c>
      <c r="N61" s="26" t="s">
        <v>251</v>
      </c>
    </row>
    <row r="62" spans="1:14" ht="12.75">
      <c r="A62" s="49" t="s">
        <v>370</v>
      </c>
      <c r="B62" s="31" t="s">
        <v>181</v>
      </c>
      <c r="C62" s="8">
        <v>200</v>
      </c>
      <c r="D62" s="50">
        <v>0</v>
      </c>
      <c r="E62" s="50">
        <v>123</v>
      </c>
      <c r="F62" s="25" t="s">
        <v>251</v>
      </c>
      <c r="G62" s="23">
        <v>1090</v>
      </c>
      <c r="H62" s="24">
        <v>0</v>
      </c>
      <c r="I62" s="24">
        <v>277</v>
      </c>
      <c r="J62" s="22" t="s">
        <v>251</v>
      </c>
      <c r="K62" s="25">
        <v>5.45</v>
      </c>
      <c r="L62" s="25" t="s">
        <v>251</v>
      </c>
      <c r="M62" s="25">
        <v>2.252032520325203</v>
      </c>
      <c r="N62" s="26" t="s">
        <v>251</v>
      </c>
    </row>
    <row r="63" spans="1:14" ht="12.75">
      <c r="A63" s="49" t="s">
        <v>371</v>
      </c>
      <c r="B63" s="31" t="s">
        <v>184</v>
      </c>
      <c r="C63" s="8">
        <v>134</v>
      </c>
      <c r="D63" s="50">
        <v>134</v>
      </c>
      <c r="E63" s="50">
        <v>57</v>
      </c>
      <c r="F63" s="25">
        <v>-57.46268656716418</v>
      </c>
      <c r="G63" s="23">
        <v>564</v>
      </c>
      <c r="H63" s="24">
        <v>564</v>
      </c>
      <c r="I63" s="24">
        <v>272</v>
      </c>
      <c r="J63" s="22">
        <v>-51.77304964539007</v>
      </c>
      <c r="K63" s="25">
        <v>4.208955223880597</v>
      </c>
      <c r="L63" s="25">
        <v>4.208955223880597</v>
      </c>
      <c r="M63" s="25">
        <v>4.771929824561403</v>
      </c>
      <c r="N63" s="26">
        <v>13.375637675749651</v>
      </c>
    </row>
    <row r="64" spans="1:14" ht="25.5">
      <c r="A64" s="49" t="s">
        <v>372</v>
      </c>
      <c r="B64" s="31" t="s">
        <v>121</v>
      </c>
      <c r="C64" s="8">
        <v>8</v>
      </c>
      <c r="D64" s="50">
        <v>8</v>
      </c>
      <c r="E64" s="50">
        <v>0</v>
      </c>
      <c r="F64" s="25">
        <v>-100</v>
      </c>
      <c r="G64" s="23">
        <v>127</v>
      </c>
      <c r="H64" s="24">
        <v>127</v>
      </c>
      <c r="I64" s="24">
        <v>0</v>
      </c>
      <c r="J64" s="22">
        <v>-100</v>
      </c>
      <c r="K64" s="25">
        <v>15.875</v>
      </c>
      <c r="L64" s="25">
        <v>15.875</v>
      </c>
      <c r="M64" s="25" t="s">
        <v>251</v>
      </c>
      <c r="N64" s="26" t="s">
        <v>251</v>
      </c>
    </row>
    <row r="65" spans="1:14" ht="12.75">
      <c r="A65" s="49" t="s">
        <v>373</v>
      </c>
      <c r="B65" s="31" t="s">
        <v>158</v>
      </c>
      <c r="C65" s="8">
        <v>0</v>
      </c>
      <c r="D65" s="50">
        <v>0</v>
      </c>
      <c r="E65" s="50">
        <v>42</v>
      </c>
      <c r="F65" s="25" t="s">
        <v>251</v>
      </c>
      <c r="G65" s="23">
        <v>0</v>
      </c>
      <c r="H65" s="24">
        <v>0</v>
      </c>
      <c r="I65" s="24">
        <v>232</v>
      </c>
      <c r="J65" s="22" t="s">
        <v>251</v>
      </c>
      <c r="K65" s="25" t="s">
        <v>251</v>
      </c>
      <c r="L65" s="25" t="s">
        <v>251</v>
      </c>
      <c r="M65" s="25">
        <v>5.523809523809524</v>
      </c>
      <c r="N65" s="26" t="s">
        <v>251</v>
      </c>
    </row>
    <row r="66" spans="1:14" ht="12.75">
      <c r="A66" s="49" t="s">
        <v>374</v>
      </c>
      <c r="B66" s="31" t="s">
        <v>157</v>
      </c>
      <c r="C66" s="8">
        <v>0</v>
      </c>
      <c r="D66" s="50">
        <v>0</v>
      </c>
      <c r="E66" s="50">
        <v>40365</v>
      </c>
      <c r="F66" s="25" t="s">
        <v>251</v>
      </c>
      <c r="G66" s="23">
        <v>0</v>
      </c>
      <c r="H66" s="24">
        <v>0</v>
      </c>
      <c r="I66" s="24">
        <v>47378</v>
      </c>
      <c r="J66" s="22" t="s">
        <v>251</v>
      </c>
      <c r="K66" s="25" t="s">
        <v>251</v>
      </c>
      <c r="L66" s="25" t="s">
        <v>251</v>
      </c>
      <c r="M66" s="25">
        <v>1.1737396259135389</v>
      </c>
      <c r="N66" s="26" t="s">
        <v>251</v>
      </c>
    </row>
    <row r="67" spans="1:14" ht="12.75">
      <c r="A67" s="49" t="s">
        <v>375</v>
      </c>
      <c r="B67" s="31" t="s">
        <v>128</v>
      </c>
      <c r="C67" s="8">
        <v>0</v>
      </c>
      <c r="D67" s="50">
        <v>0</v>
      </c>
      <c r="E67" s="50">
        <v>567</v>
      </c>
      <c r="F67" s="25" t="s">
        <v>251</v>
      </c>
      <c r="G67" s="23">
        <v>0</v>
      </c>
      <c r="H67" s="24">
        <v>0</v>
      </c>
      <c r="I67" s="24">
        <v>5903</v>
      </c>
      <c r="J67" s="22" t="s">
        <v>251</v>
      </c>
      <c r="K67" s="25" t="s">
        <v>251</v>
      </c>
      <c r="L67" s="25" t="s">
        <v>251</v>
      </c>
      <c r="M67" s="25">
        <v>10.410934744268078</v>
      </c>
      <c r="N67" s="26" t="s">
        <v>251</v>
      </c>
    </row>
    <row r="68" spans="1:14" ht="12.75">
      <c r="A68" s="49" t="s">
        <v>278</v>
      </c>
      <c r="B68" s="31" t="s">
        <v>140</v>
      </c>
      <c r="C68" s="8">
        <v>0</v>
      </c>
      <c r="D68" s="50">
        <v>0</v>
      </c>
      <c r="E68" s="50">
        <v>50</v>
      </c>
      <c r="F68" s="25" t="s">
        <v>251</v>
      </c>
      <c r="G68" s="23">
        <v>0</v>
      </c>
      <c r="H68" s="24">
        <v>0</v>
      </c>
      <c r="I68" s="24">
        <v>150</v>
      </c>
      <c r="J68" s="22" t="s">
        <v>251</v>
      </c>
      <c r="K68" s="25" t="s">
        <v>251</v>
      </c>
      <c r="L68" s="25" t="s">
        <v>251</v>
      </c>
      <c r="M68" s="25">
        <v>3</v>
      </c>
      <c r="N68" s="26" t="s">
        <v>251</v>
      </c>
    </row>
    <row r="69" spans="1:14" ht="12.75">
      <c r="A69" s="49" t="s">
        <v>376</v>
      </c>
      <c r="B69" s="31" t="s">
        <v>131</v>
      </c>
      <c r="C69" s="8">
        <v>0</v>
      </c>
      <c r="D69" s="50">
        <v>0</v>
      </c>
      <c r="E69" s="50">
        <v>4</v>
      </c>
      <c r="F69" s="25" t="s">
        <v>251</v>
      </c>
      <c r="G69" s="23">
        <v>0</v>
      </c>
      <c r="H69" s="24">
        <v>0</v>
      </c>
      <c r="I69" s="24">
        <v>96</v>
      </c>
      <c r="J69" s="22" t="s">
        <v>251</v>
      </c>
      <c r="K69" s="25" t="s">
        <v>251</v>
      </c>
      <c r="L69" s="25" t="s">
        <v>251</v>
      </c>
      <c r="M69" s="25">
        <v>24</v>
      </c>
      <c r="N69" s="26" t="s">
        <v>251</v>
      </c>
    </row>
    <row r="70" spans="1:14" ht="12.75">
      <c r="A70" s="49" t="s">
        <v>312</v>
      </c>
      <c r="B70" s="31" t="s">
        <v>114</v>
      </c>
      <c r="C70" s="8">
        <v>0</v>
      </c>
      <c r="D70" s="50">
        <v>0</v>
      </c>
      <c r="E70" s="50">
        <v>40</v>
      </c>
      <c r="F70" s="25" t="s">
        <v>251</v>
      </c>
      <c r="G70" s="23">
        <v>0</v>
      </c>
      <c r="H70" s="24">
        <v>0</v>
      </c>
      <c r="I70" s="24">
        <v>286</v>
      </c>
      <c r="J70" s="22" t="s">
        <v>251</v>
      </c>
      <c r="K70" s="25" t="s">
        <v>251</v>
      </c>
      <c r="L70" s="25" t="s">
        <v>251</v>
      </c>
      <c r="M70" s="25">
        <v>7.15</v>
      </c>
      <c r="N70" s="26" t="s">
        <v>251</v>
      </c>
    </row>
    <row r="71" spans="1:14" ht="12.75">
      <c r="A71" s="49" t="s">
        <v>377</v>
      </c>
      <c r="B71" s="32" t="s">
        <v>185</v>
      </c>
      <c r="C71" s="8">
        <v>0</v>
      </c>
      <c r="D71" s="50">
        <v>0</v>
      </c>
      <c r="E71" s="50">
        <v>288</v>
      </c>
      <c r="F71" s="25" t="s">
        <v>251</v>
      </c>
      <c r="G71" s="23">
        <v>0</v>
      </c>
      <c r="H71" s="24">
        <v>0</v>
      </c>
      <c r="I71" s="24">
        <v>1174</v>
      </c>
      <c r="J71" s="22" t="s">
        <v>251</v>
      </c>
      <c r="K71" s="25" t="s">
        <v>251</v>
      </c>
      <c r="L71" s="25" t="s">
        <v>251</v>
      </c>
      <c r="M71" s="25">
        <v>4.076388888888889</v>
      </c>
      <c r="N71" s="26" t="s">
        <v>251</v>
      </c>
    </row>
    <row r="72" spans="1:14" ht="12.75">
      <c r="A72" s="51" t="s">
        <v>245</v>
      </c>
      <c r="B72" s="33"/>
      <c r="C72" s="52">
        <v>319908984</v>
      </c>
      <c r="D72" s="53">
        <v>263745247</v>
      </c>
      <c r="E72" s="53">
        <v>301396410</v>
      </c>
      <c r="F72" s="54">
        <v>14.275579722579801</v>
      </c>
      <c r="G72" s="55">
        <v>360677905</v>
      </c>
      <c r="H72" s="56">
        <v>293585602</v>
      </c>
      <c r="I72" s="56">
        <v>371145146</v>
      </c>
      <c r="J72" s="57">
        <v>26.418033947046226</v>
      </c>
      <c r="K72" s="54">
        <v>1.1274391249981275</v>
      </c>
      <c r="L72" s="54">
        <v>1.1131408256240538</v>
      </c>
      <c r="M72" s="54">
        <v>1.231418602497621</v>
      </c>
      <c r="N72" s="58">
        <v>10.625589696367289</v>
      </c>
    </row>
    <row r="73" spans="1:14" ht="12.75">
      <c r="A73" s="158" t="s">
        <v>242</v>
      </c>
      <c r="B73" s="159"/>
      <c r="C73" s="159"/>
      <c r="D73" s="159"/>
      <c r="E73" s="159"/>
      <c r="F73" s="159"/>
      <c r="G73" s="159"/>
      <c r="H73" s="159"/>
      <c r="I73" s="159"/>
      <c r="J73" s="159"/>
      <c r="K73" s="159"/>
      <c r="L73" s="159"/>
      <c r="M73" s="159"/>
      <c r="N73" s="160"/>
    </row>
  </sheetData>
  <sheetProtection/>
  <mergeCells count="20">
    <mergeCell ref="F4:F6"/>
    <mergeCell ref="E4:E6"/>
    <mergeCell ref="D4:D6"/>
    <mergeCell ref="K4:K6"/>
    <mergeCell ref="A1:N1"/>
    <mergeCell ref="A2:A3"/>
    <mergeCell ref="C2:F2"/>
    <mergeCell ref="G2:J2"/>
    <mergeCell ref="K2:N2"/>
    <mergeCell ref="B2:B3"/>
    <mergeCell ref="J4:J6"/>
    <mergeCell ref="I4:I6"/>
    <mergeCell ref="H4:H6"/>
    <mergeCell ref="G4:G6"/>
    <mergeCell ref="A73:N73"/>
    <mergeCell ref="N4:N6"/>
    <mergeCell ref="M4:M6"/>
    <mergeCell ref="L4:L6"/>
    <mergeCell ref="A4:A6"/>
    <mergeCell ref="C4:C6"/>
  </mergeCells>
  <printOptions/>
  <pageMargins left="0.7086614173228347" right="0.7086614173228347" top="0.7480314960629921" bottom="0.7480314960629921" header="0.31496062992125984" footer="0.31496062992125984"/>
  <pageSetup fitToHeight="0" fitToWidth="1" horizontalDpi="600" verticalDpi="600" orientation="landscape" scale="73"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N39"/>
  <sheetViews>
    <sheetView zoomScalePageLayoutView="0" workbookViewId="0" topLeftCell="A1">
      <selection activeCell="A1" sqref="A1:N1"/>
    </sheetView>
  </sheetViews>
  <sheetFormatPr defaultColWidth="11.421875" defaultRowHeight="15"/>
  <cols>
    <col min="1" max="1" width="43.8515625" style="44" customWidth="1"/>
    <col min="2" max="2" width="9.8515625" style="1" customWidth="1"/>
    <col min="3" max="5" width="11.00390625" style="1" customWidth="1"/>
    <col min="6" max="6" width="7.8515625" style="1" customWidth="1"/>
    <col min="7" max="9" width="11.00390625" style="1" customWidth="1"/>
    <col min="10" max="10" width="7.8515625" style="1" customWidth="1"/>
    <col min="11" max="13" width="7.421875" style="1" customWidth="1"/>
    <col min="14" max="14" width="7.8515625" style="1" customWidth="1"/>
    <col min="15" max="16384" width="11.421875" style="1" customWidth="1"/>
  </cols>
  <sheetData>
    <row r="1" spans="1:14" ht="12.75">
      <c r="A1" s="137" t="s">
        <v>431</v>
      </c>
      <c r="B1" s="138"/>
      <c r="C1" s="138"/>
      <c r="D1" s="138"/>
      <c r="E1" s="138"/>
      <c r="F1" s="138"/>
      <c r="G1" s="138"/>
      <c r="H1" s="138"/>
      <c r="I1" s="138"/>
      <c r="J1" s="138"/>
      <c r="K1" s="138"/>
      <c r="L1" s="138"/>
      <c r="M1" s="138"/>
      <c r="N1" s="139"/>
    </row>
    <row r="2" spans="1:14" ht="12.75">
      <c r="A2" s="148" t="s">
        <v>2</v>
      </c>
      <c r="B2" s="150" t="s">
        <v>262</v>
      </c>
      <c r="C2" s="141" t="s">
        <v>248</v>
      </c>
      <c r="D2" s="141"/>
      <c r="E2" s="141"/>
      <c r="F2" s="141"/>
      <c r="G2" s="141" t="s">
        <v>253</v>
      </c>
      <c r="H2" s="141"/>
      <c r="I2" s="141"/>
      <c r="J2" s="141"/>
      <c r="K2" s="141" t="s">
        <v>254</v>
      </c>
      <c r="L2" s="141"/>
      <c r="M2" s="141"/>
      <c r="N2" s="141"/>
    </row>
    <row r="3" spans="1:14" ht="25.5">
      <c r="A3" s="149"/>
      <c r="B3" s="151"/>
      <c r="C3" s="10">
        <v>2010</v>
      </c>
      <c r="D3" s="11" t="s">
        <v>243</v>
      </c>
      <c r="E3" s="11" t="s">
        <v>244</v>
      </c>
      <c r="F3" s="11" t="s">
        <v>240</v>
      </c>
      <c r="G3" s="10">
        <v>2010</v>
      </c>
      <c r="H3" s="11" t="s">
        <v>243</v>
      </c>
      <c r="I3" s="11" t="s">
        <v>244</v>
      </c>
      <c r="J3" s="11" t="s">
        <v>240</v>
      </c>
      <c r="K3" s="10">
        <v>2010</v>
      </c>
      <c r="L3" s="11" t="s">
        <v>243</v>
      </c>
      <c r="M3" s="11" t="s">
        <v>244</v>
      </c>
      <c r="N3" s="12" t="s">
        <v>240</v>
      </c>
    </row>
    <row r="4" spans="1:14" ht="12.75">
      <c r="A4" s="45" t="s">
        <v>278</v>
      </c>
      <c r="B4" s="87" t="s">
        <v>17</v>
      </c>
      <c r="C4" s="91">
        <v>67172127</v>
      </c>
      <c r="D4" s="2">
        <v>54523267</v>
      </c>
      <c r="E4" s="2">
        <v>46452082</v>
      </c>
      <c r="F4" s="3">
        <v>-14.803194019903465</v>
      </c>
      <c r="G4" s="35">
        <v>125521622</v>
      </c>
      <c r="H4" s="36">
        <v>100895233</v>
      </c>
      <c r="I4" s="36">
        <v>90185961</v>
      </c>
      <c r="J4" s="41">
        <v>-10.61424973368167</v>
      </c>
      <c r="K4" s="9">
        <v>1.8686563550384523</v>
      </c>
      <c r="L4" s="9">
        <v>1.8504986687609897</v>
      </c>
      <c r="M4" s="9">
        <v>1.9414837207942586</v>
      </c>
      <c r="N4" s="7">
        <v>4.916785597807993</v>
      </c>
    </row>
    <row r="5" spans="1:14" ht="12.75">
      <c r="A5" s="42" t="s">
        <v>5</v>
      </c>
      <c r="B5" s="87" t="s">
        <v>4</v>
      </c>
      <c r="C5" s="71">
        <v>54711346</v>
      </c>
      <c r="D5" s="50">
        <v>43091943</v>
      </c>
      <c r="E5" s="50">
        <v>46768882</v>
      </c>
      <c r="F5" s="6">
        <v>8.532776069067015</v>
      </c>
      <c r="G5" s="13">
        <v>114073390</v>
      </c>
      <c r="H5" s="8">
        <v>87797029</v>
      </c>
      <c r="I5" s="8">
        <v>106562449</v>
      </c>
      <c r="J5" s="14">
        <v>21.373638964480214</v>
      </c>
      <c r="K5" s="6">
        <v>2.0850042694983233</v>
      </c>
      <c r="L5" s="6">
        <v>2.037434909815972</v>
      </c>
      <c r="M5" s="6">
        <v>2.2784904073610313</v>
      </c>
      <c r="N5" s="7">
        <v>11.83132262943467</v>
      </c>
    </row>
    <row r="6" spans="1:14" ht="12.75">
      <c r="A6" s="42" t="s">
        <v>279</v>
      </c>
      <c r="B6" s="87" t="s">
        <v>52</v>
      </c>
      <c r="C6" s="71">
        <v>6423926</v>
      </c>
      <c r="D6" s="50">
        <v>5262021</v>
      </c>
      <c r="E6" s="50">
        <v>4372112</v>
      </c>
      <c r="F6" s="6">
        <v>-16.911924144734503</v>
      </c>
      <c r="G6" s="13">
        <v>32381033</v>
      </c>
      <c r="H6" s="8">
        <v>26585813</v>
      </c>
      <c r="I6" s="8">
        <v>26046380</v>
      </c>
      <c r="J6" s="14">
        <v>-2.029025781532423</v>
      </c>
      <c r="K6" s="6">
        <v>5.04069209390021</v>
      </c>
      <c r="L6" s="6">
        <v>5.052395838024972</v>
      </c>
      <c r="M6" s="6">
        <v>5.957390844516334</v>
      </c>
      <c r="N6" s="7">
        <v>17.9121952337989</v>
      </c>
    </row>
    <row r="7" spans="1:14" ht="12.75">
      <c r="A7" s="42" t="s">
        <v>39</v>
      </c>
      <c r="B7" s="87" t="s">
        <v>38</v>
      </c>
      <c r="C7" s="71">
        <v>8833250</v>
      </c>
      <c r="D7" s="50">
        <v>7106070</v>
      </c>
      <c r="E7" s="50">
        <v>8403655</v>
      </c>
      <c r="F7" s="6">
        <v>18.26023385640727</v>
      </c>
      <c r="G7" s="13">
        <v>27108492</v>
      </c>
      <c r="H7" s="8">
        <v>22174643</v>
      </c>
      <c r="I7" s="8">
        <v>24778128</v>
      </c>
      <c r="J7" s="14">
        <v>11.740820359543115</v>
      </c>
      <c r="K7" s="6">
        <v>3.068914838819234</v>
      </c>
      <c r="L7" s="6">
        <v>3.12052132894835</v>
      </c>
      <c r="M7" s="6">
        <v>2.9484941968702905</v>
      </c>
      <c r="N7" s="7">
        <v>-5.512768987739447</v>
      </c>
    </row>
    <row r="8" spans="1:14" ht="12.75">
      <c r="A8" s="42" t="s">
        <v>280</v>
      </c>
      <c r="B8" s="87" t="s">
        <v>16</v>
      </c>
      <c r="C8" s="71">
        <v>4465196</v>
      </c>
      <c r="D8" s="50">
        <v>3349145</v>
      </c>
      <c r="E8" s="50">
        <v>3455506</v>
      </c>
      <c r="F8" s="6">
        <v>3.1757657551404916</v>
      </c>
      <c r="G8" s="13">
        <v>18334563</v>
      </c>
      <c r="H8" s="8">
        <v>14052299</v>
      </c>
      <c r="I8" s="8">
        <v>15589722</v>
      </c>
      <c r="J8" s="14">
        <v>10.940722226306177</v>
      </c>
      <c r="K8" s="6">
        <v>4.106104860794464</v>
      </c>
      <c r="L8" s="6">
        <v>4.195786984439312</v>
      </c>
      <c r="M8" s="6">
        <v>4.5115598120796205</v>
      </c>
      <c r="N8" s="7">
        <v>7.525949930523113</v>
      </c>
    </row>
    <row r="9" spans="1:14" ht="12.75">
      <c r="A9" s="42" t="s">
        <v>281</v>
      </c>
      <c r="B9" s="87" t="s">
        <v>57</v>
      </c>
      <c r="C9" s="71">
        <v>887440</v>
      </c>
      <c r="D9" s="50">
        <v>748516</v>
      </c>
      <c r="E9" s="50">
        <v>933205</v>
      </c>
      <c r="F9" s="6">
        <v>24.674021664199564</v>
      </c>
      <c r="G9" s="13">
        <v>5929283</v>
      </c>
      <c r="H9" s="8">
        <v>5048261</v>
      </c>
      <c r="I9" s="8">
        <v>6010608</v>
      </c>
      <c r="J9" s="14">
        <v>19.062940683930574</v>
      </c>
      <c r="K9" s="6">
        <v>6.68133394933742</v>
      </c>
      <c r="L9" s="6">
        <v>6.744359506009223</v>
      </c>
      <c r="M9" s="6">
        <v>6.440822755986091</v>
      </c>
      <c r="N9" s="7">
        <v>-4.500601573102392</v>
      </c>
    </row>
    <row r="10" spans="1:14" ht="12.75">
      <c r="A10" s="42" t="s">
        <v>282</v>
      </c>
      <c r="B10" s="87" t="s">
        <v>12</v>
      </c>
      <c r="C10" s="71">
        <v>715195</v>
      </c>
      <c r="D10" s="50">
        <v>679055</v>
      </c>
      <c r="E10" s="50">
        <v>485719</v>
      </c>
      <c r="F10" s="6">
        <v>-28.471331482722317</v>
      </c>
      <c r="G10" s="13">
        <v>4522518</v>
      </c>
      <c r="H10" s="8">
        <v>4256288</v>
      </c>
      <c r="I10" s="8">
        <v>2225119</v>
      </c>
      <c r="J10" s="14">
        <v>-47.72160624469021</v>
      </c>
      <c r="K10" s="6">
        <v>6.323475415795692</v>
      </c>
      <c r="L10" s="6">
        <v>6.267957676476868</v>
      </c>
      <c r="M10" s="6">
        <v>4.581082889489602</v>
      </c>
      <c r="N10" s="7">
        <v>-26.912670347439782</v>
      </c>
    </row>
    <row r="11" spans="1:14" ht="12.75">
      <c r="A11" s="42" t="s">
        <v>283</v>
      </c>
      <c r="B11" s="87" t="s">
        <v>11</v>
      </c>
      <c r="C11" s="71">
        <v>1033154</v>
      </c>
      <c r="D11" s="50">
        <v>1033154</v>
      </c>
      <c r="E11" s="50">
        <v>684744</v>
      </c>
      <c r="F11" s="6">
        <v>-33.722949337659244</v>
      </c>
      <c r="G11" s="13">
        <v>4374177</v>
      </c>
      <c r="H11" s="8">
        <v>4374177</v>
      </c>
      <c r="I11" s="8">
        <v>3802994</v>
      </c>
      <c r="J11" s="14">
        <v>-13.058067837675525</v>
      </c>
      <c r="K11" s="6">
        <v>4.23380928690205</v>
      </c>
      <c r="L11" s="6">
        <v>4.23380928690205</v>
      </c>
      <c r="M11" s="6">
        <v>5.553891673384506</v>
      </c>
      <c r="N11" s="7">
        <v>31.179542984289288</v>
      </c>
    </row>
    <row r="12" spans="1:14" ht="12.75">
      <c r="A12" s="42" t="s">
        <v>284</v>
      </c>
      <c r="B12" s="87" t="s">
        <v>62</v>
      </c>
      <c r="C12" s="71">
        <v>355111</v>
      </c>
      <c r="D12" s="50">
        <v>252105</v>
      </c>
      <c r="E12" s="50">
        <v>264655</v>
      </c>
      <c r="F12" s="6">
        <v>4.978084528271953</v>
      </c>
      <c r="G12" s="13">
        <v>4298547</v>
      </c>
      <c r="H12" s="8">
        <v>3121698</v>
      </c>
      <c r="I12" s="8">
        <v>2773955</v>
      </c>
      <c r="J12" s="14">
        <v>-11.139546490403617</v>
      </c>
      <c r="K12" s="6">
        <v>12.10479821802197</v>
      </c>
      <c r="L12" s="6">
        <v>12.382531088237045</v>
      </c>
      <c r="M12" s="6">
        <v>10.48140031361584</v>
      </c>
      <c r="N12" s="7">
        <v>-15.353329307827945</v>
      </c>
    </row>
    <row r="13" spans="1:14" ht="25.5">
      <c r="A13" s="42" t="s">
        <v>44</v>
      </c>
      <c r="B13" s="87" t="s">
        <v>43</v>
      </c>
      <c r="C13" s="71">
        <v>157765</v>
      </c>
      <c r="D13" s="50">
        <v>137089</v>
      </c>
      <c r="E13" s="50">
        <v>289056</v>
      </c>
      <c r="F13" s="6">
        <v>110.85280365310126</v>
      </c>
      <c r="G13" s="13">
        <v>2927221</v>
      </c>
      <c r="H13" s="8">
        <v>2474586</v>
      </c>
      <c r="I13" s="8">
        <v>3967287</v>
      </c>
      <c r="J13" s="14">
        <v>60.321241613748725</v>
      </c>
      <c r="K13" s="6">
        <v>18.554311792856463</v>
      </c>
      <c r="L13" s="6">
        <v>18.050945006528604</v>
      </c>
      <c r="M13" s="6">
        <v>13.724977167054135</v>
      </c>
      <c r="N13" s="7">
        <v>-23.965326125085795</v>
      </c>
    </row>
    <row r="14" spans="1:14" ht="12.75">
      <c r="A14" s="42" t="s">
        <v>285</v>
      </c>
      <c r="B14" s="87" t="s">
        <v>56</v>
      </c>
      <c r="C14" s="71">
        <v>761140</v>
      </c>
      <c r="D14" s="50">
        <v>756130</v>
      </c>
      <c r="E14" s="50">
        <v>285150</v>
      </c>
      <c r="F14" s="6">
        <v>-62.288230859772796</v>
      </c>
      <c r="G14" s="13">
        <v>2541525</v>
      </c>
      <c r="H14" s="8">
        <v>2538867</v>
      </c>
      <c r="I14" s="8">
        <v>262387</v>
      </c>
      <c r="J14" s="14">
        <v>-89.66519317475078</v>
      </c>
      <c r="K14" s="6">
        <v>3.3391031873242767</v>
      </c>
      <c r="L14" s="6">
        <v>3.357712298149789</v>
      </c>
      <c r="M14" s="6">
        <v>0.920171839382781</v>
      </c>
      <c r="N14" s="7">
        <v>-72.59527447036406</v>
      </c>
    </row>
    <row r="15" spans="1:14" ht="12.75">
      <c r="A15" s="42" t="s">
        <v>286</v>
      </c>
      <c r="B15" s="87" t="s">
        <v>37</v>
      </c>
      <c r="C15" s="71">
        <v>749290</v>
      </c>
      <c r="D15" s="50">
        <v>641095</v>
      </c>
      <c r="E15" s="50">
        <v>1266219</v>
      </c>
      <c r="F15" s="6">
        <v>97.50879354853805</v>
      </c>
      <c r="G15" s="13">
        <v>2462391</v>
      </c>
      <c r="H15" s="8">
        <v>2088458</v>
      </c>
      <c r="I15" s="8">
        <v>5243677</v>
      </c>
      <c r="J15" s="14">
        <v>151.07888212259954</v>
      </c>
      <c r="K15" s="6">
        <v>3.286299029748162</v>
      </c>
      <c r="L15" s="6">
        <v>3.2576420031352606</v>
      </c>
      <c r="M15" s="6">
        <v>4.141208590299151</v>
      </c>
      <c r="N15" s="7">
        <v>27.12288785303962</v>
      </c>
    </row>
    <row r="16" spans="1:14" ht="12.75">
      <c r="A16" s="42" t="s">
        <v>287</v>
      </c>
      <c r="B16" s="87" t="s">
        <v>64</v>
      </c>
      <c r="C16" s="71">
        <v>71903</v>
      </c>
      <c r="D16" s="50">
        <v>48028</v>
      </c>
      <c r="E16" s="50">
        <v>44760</v>
      </c>
      <c r="F16" s="6">
        <v>-6.8043641209294625</v>
      </c>
      <c r="G16" s="13">
        <v>1384118</v>
      </c>
      <c r="H16" s="8">
        <v>832225</v>
      </c>
      <c r="I16" s="8">
        <v>605485</v>
      </c>
      <c r="J16" s="14">
        <v>-27.245035897743996</v>
      </c>
      <c r="K16" s="6">
        <v>19.24979486252312</v>
      </c>
      <c r="L16" s="6">
        <v>17.327912884150912</v>
      </c>
      <c r="M16" s="6">
        <v>13.52736818588025</v>
      </c>
      <c r="N16" s="7">
        <v>-21.933078286346042</v>
      </c>
    </row>
    <row r="17" spans="1:14" ht="12.75">
      <c r="A17" s="42" t="s">
        <v>288</v>
      </c>
      <c r="B17" s="87" t="s">
        <v>55</v>
      </c>
      <c r="C17" s="71">
        <v>363118</v>
      </c>
      <c r="D17" s="50">
        <v>321418</v>
      </c>
      <c r="E17" s="50">
        <v>562845</v>
      </c>
      <c r="F17" s="6">
        <v>75.11309260837913</v>
      </c>
      <c r="G17" s="13">
        <v>1370001</v>
      </c>
      <c r="H17" s="8">
        <v>1161974</v>
      </c>
      <c r="I17" s="8">
        <v>1729119</v>
      </c>
      <c r="J17" s="14">
        <v>48.80875131457329</v>
      </c>
      <c r="K17" s="6">
        <v>3.7728809918538877</v>
      </c>
      <c r="L17" s="6">
        <v>3.6151491204599617</v>
      </c>
      <c r="M17" s="6">
        <v>3.0721051088665616</v>
      </c>
      <c r="N17" s="7">
        <v>-15.021344721855002</v>
      </c>
    </row>
    <row r="18" spans="1:14" ht="12.75">
      <c r="A18" s="42" t="s">
        <v>289</v>
      </c>
      <c r="B18" s="87" t="s">
        <v>24</v>
      </c>
      <c r="C18" s="71">
        <v>122385</v>
      </c>
      <c r="D18" s="50">
        <v>77625</v>
      </c>
      <c r="E18" s="50">
        <v>89511</v>
      </c>
      <c r="F18" s="6">
        <v>15.312077294685999</v>
      </c>
      <c r="G18" s="13">
        <v>1044273</v>
      </c>
      <c r="H18" s="8">
        <v>598118</v>
      </c>
      <c r="I18" s="8">
        <v>894723</v>
      </c>
      <c r="J18" s="14">
        <v>49.58971306665241</v>
      </c>
      <c r="K18" s="6">
        <v>8.532687829390857</v>
      </c>
      <c r="L18" s="6">
        <v>7.705223832528181</v>
      </c>
      <c r="M18" s="6">
        <v>9.995676509032409</v>
      </c>
      <c r="N18" s="7">
        <v>29.72597196767872</v>
      </c>
    </row>
    <row r="19" spans="1:14" ht="12.75">
      <c r="A19" s="42" t="s">
        <v>290</v>
      </c>
      <c r="B19" s="87" t="s">
        <v>36</v>
      </c>
      <c r="C19" s="71">
        <v>147002</v>
      </c>
      <c r="D19" s="50">
        <v>133766</v>
      </c>
      <c r="E19" s="50">
        <v>103577</v>
      </c>
      <c r="F19" s="6">
        <v>-22.568515168278935</v>
      </c>
      <c r="G19" s="13">
        <v>1019138</v>
      </c>
      <c r="H19" s="8">
        <v>902150</v>
      </c>
      <c r="I19" s="8">
        <v>880062</v>
      </c>
      <c r="J19" s="14">
        <v>-2.448373330377429</v>
      </c>
      <c r="K19" s="6">
        <v>6.932817240581761</v>
      </c>
      <c r="L19" s="6">
        <v>6.744239941390189</v>
      </c>
      <c r="M19" s="6">
        <v>8.496693281326936</v>
      </c>
      <c r="N19" s="7">
        <v>25.984445321729076</v>
      </c>
    </row>
    <row r="20" spans="1:14" ht="12.75">
      <c r="A20" s="42" t="s">
        <v>291</v>
      </c>
      <c r="B20" s="87" t="s">
        <v>63</v>
      </c>
      <c r="C20" s="71">
        <v>68749</v>
      </c>
      <c r="D20" s="50">
        <v>25489</v>
      </c>
      <c r="E20" s="50">
        <v>118931</v>
      </c>
      <c r="F20" s="6">
        <v>366.5973557220762</v>
      </c>
      <c r="G20" s="13">
        <v>994119</v>
      </c>
      <c r="H20" s="8">
        <v>473509</v>
      </c>
      <c r="I20" s="8">
        <v>1601147</v>
      </c>
      <c r="J20" s="14">
        <v>238.14499829992673</v>
      </c>
      <c r="K20" s="6">
        <v>14.460123056335364</v>
      </c>
      <c r="L20" s="6">
        <v>18.576993997410646</v>
      </c>
      <c r="M20" s="6">
        <v>13.462822981392572</v>
      </c>
      <c r="N20" s="7">
        <v>-27.529593952234222</v>
      </c>
    </row>
    <row r="21" spans="1:14" ht="12.75">
      <c r="A21" s="42" t="s">
        <v>292</v>
      </c>
      <c r="B21" s="87" t="s">
        <v>25</v>
      </c>
      <c r="C21" s="71">
        <v>88860</v>
      </c>
      <c r="D21" s="50">
        <v>42235</v>
      </c>
      <c r="E21" s="50">
        <v>79260</v>
      </c>
      <c r="F21" s="6">
        <v>87.66425950041435</v>
      </c>
      <c r="G21" s="13">
        <v>943068</v>
      </c>
      <c r="H21" s="8">
        <v>498355</v>
      </c>
      <c r="I21" s="8">
        <v>791092</v>
      </c>
      <c r="J21" s="14">
        <v>58.74065676074285</v>
      </c>
      <c r="K21" s="6">
        <v>10.612964213369345</v>
      </c>
      <c r="L21" s="6">
        <v>11.799573813188115</v>
      </c>
      <c r="M21" s="6">
        <v>9.980974009588696</v>
      </c>
      <c r="N21" s="7">
        <v>-15.412419400833032</v>
      </c>
    </row>
    <row r="22" spans="1:14" ht="12.75">
      <c r="A22" s="42" t="s">
        <v>293</v>
      </c>
      <c r="B22" s="87" t="s">
        <v>18</v>
      </c>
      <c r="C22" s="71">
        <v>169777</v>
      </c>
      <c r="D22" s="50">
        <v>148892</v>
      </c>
      <c r="E22" s="50">
        <v>144308</v>
      </c>
      <c r="F22" s="6">
        <v>-3.078741638234428</v>
      </c>
      <c r="G22" s="13">
        <v>828026</v>
      </c>
      <c r="H22" s="8">
        <v>707195</v>
      </c>
      <c r="I22" s="8">
        <v>891398</v>
      </c>
      <c r="J22" s="14">
        <v>26.04698845438669</v>
      </c>
      <c r="K22" s="6">
        <v>4.877138835060109</v>
      </c>
      <c r="L22" s="6">
        <v>4.749717916342046</v>
      </c>
      <c r="M22" s="6">
        <v>6.177051861296671</v>
      </c>
      <c r="N22" s="7">
        <v>30.050920288206797</v>
      </c>
    </row>
    <row r="23" spans="1:14" ht="12.75">
      <c r="A23" s="42" t="s">
        <v>294</v>
      </c>
      <c r="B23" s="87" t="s">
        <v>108</v>
      </c>
      <c r="C23" s="71">
        <v>75852</v>
      </c>
      <c r="D23" s="50">
        <v>75728</v>
      </c>
      <c r="E23" s="50">
        <v>116234</v>
      </c>
      <c r="F23" s="6">
        <v>53.48880202831185</v>
      </c>
      <c r="G23" s="13">
        <v>611815</v>
      </c>
      <c r="H23" s="8">
        <v>610761</v>
      </c>
      <c r="I23" s="8">
        <v>1118284</v>
      </c>
      <c r="J23" s="14">
        <v>83.09682510834844</v>
      </c>
      <c r="K23" s="6">
        <v>8.065904656436217</v>
      </c>
      <c r="L23" s="6">
        <v>8.065193851679696</v>
      </c>
      <c r="M23" s="6">
        <v>9.620971488548962</v>
      </c>
      <c r="N23" s="7">
        <v>19.290021609899078</v>
      </c>
    </row>
    <row r="24" spans="1:14" ht="12.75">
      <c r="A24" s="42" t="s">
        <v>295</v>
      </c>
      <c r="B24" s="87" t="s">
        <v>79</v>
      </c>
      <c r="C24" s="71">
        <v>152714</v>
      </c>
      <c r="D24" s="50">
        <v>118409</v>
      </c>
      <c r="E24" s="50">
        <v>211070</v>
      </c>
      <c r="F24" s="6">
        <v>78.25503128985127</v>
      </c>
      <c r="G24" s="13">
        <v>388441</v>
      </c>
      <c r="H24" s="8">
        <v>300015</v>
      </c>
      <c r="I24" s="8">
        <v>489233</v>
      </c>
      <c r="J24" s="14">
        <v>63.06951319100711</v>
      </c>
      <c r="K24" s="6">
        <v>2.5435847401024136</v>
      </c>
      <c r="L24" s="6">
        <v>2.533717876174953</v>
      </c>
      <c r="M24" s="6">
        <v>2.3178708485336617</v>
      </c>
      <c r="N24" s="7">
        <v>-8.518984282778408</v>
      </c>
    </row>
    <row r="25" spans="1:14" ht="12.75">
      <c r="A25" s="42" t="s">
        <v>296</v>
      </c>
      <c r="B25" s="87" t="s">
        <v>46</v>
      </c>
      <c r="C25" s="71">
        <v>33642</v>
      </c>
      <c r="D25" s="50">
        <v>33642</v>
      </c>
      <c r="E25" s="50">
        <v>12253</v>
      </c>
      <c r="F25" s="6">
        <v>-63.57826526365853</v>
      </c>
      <c r="G25" s="13">
        <v>376010</v>
      </c>
      <c r="H25" s="8">
        <v>376010</v>
      </c>
      <c r="I25" s="8">
        <v>143116</v>
      </c>
      <c r="J25" s="14">
        <v>-61.93824632323608</v>
      </c>
      <c r="K25" s="6">
        <v>11.176802806016289</v>
      </c>
      <c r="L25" s="6">
        <v>11.176802806016289</v>
      </c>
      <c r="M25" s="6">
        <v>11.680078348159634</v>
      </c>
      <c r="N25" s="7">
        <v>4.502857846543029</v>
      </c>
    </row>
    <row r="26" spans="1:14" ht="12.75">
      <c r="A26" s="42" t="s">
        <v>297</v>
      </c>
      <c r="B26" s="87" t="s">
        <v>76</v>
      </c>
      <c r="C26" s="71">
        <v>104970</v>
      </c>
      <c r="D26" s="50">
        <v>94640</v>
      </c>
      <c r="E26" s="50">
        <v>118154</v>
      </c>
      <c r="F26" s="6">
        <v>24.845731191885044</v>
      </c>
      <c r="G26" s="13">
        <v>167471</v>
      </c>
      <c r="H26" s="8">
        <v>155682</v>
      </c>
      <c r="I26" s="8">
        <v>361691</v>
      </c>
      <c r="J26" s="14">
        <v>132.32679436286793</v>
      </c>
      <c r="K26" s="6">
        <v>1.595417738401448</v>
      </c>
      <c r="L26" s="6">
        <v>1.644991546914624</v>
      </c>
      <c r="M26" s="6">
        <v>3.0611828630431472</v>
      </c>
      <c r="N26" s="7">
        <v>86.09109990776291</v>
      </c>
    </row>
    <row r="27" spans="1:14" ht="12.75">
      <c r="A27" s="42" t="s">
        <v>298</v>
      </c>
      <c r="B27" s="87" t="s">
        <v>77</v>
      </c>
      <c r="C27" s="71">
        <v>16638</v>
      </c>
      <c r="D27" s="50">
        <v>16238</v>
      </c>
      <c r="E27" s="50">
        <v>5970</v>
      </c>
      <c r="F27" s="6">
        <v>-63.23438847148664</v>
      </c>
      <c r="G27" s="13">
        <v>152672</v>
      </c>
      <c r="H27" s="8">
        <v>150612</v>
      </c>
      <c r="I27" s="8">
        <v>29400</v>
      </c>
      <c r="J27" s="14">
        <v>-80.47964305633018</v>
      </c>
      <c r="K27" s="6">
        <v>9.17610289698281</v>
      </c>
      <c r="L27" s="6">
        <v>9.275280206922035</v>
      </c>
      <c r="M27" s="6">
        <v>4.924623115577889</v>
      </c>
      <c r="N27" s="7">
        <v>-46.90593700983072</v>
      </c>
    </row>
    <row r="28" spans="1:14" ht="12.75">
      <c r="A28" s="42" t="s">
        <v>299</v>
      </c>
      <c r="B28" s="87" t="s">
        <v>138</v>
      </c>
      <c r="C28" s="71">
        <v>16270</v>
      </c>
      <c r="D28" s="50">
        <v>15070</v>
      </c>
      <c r="E28" s="50">
        <v>6580</v>
      </c>
      <c r="F28" s="25">
        <v>-56.337093563370935</v>
      </c>
      <c r="G28" s="23">
        <v>97011</v>
      </c>
      <c r="H28" s="24">
        <v>89134</v>
      </c>
      <c r="I28" s="24">
        <v>45301</v>
      </c>
      <c r="J28" s="22">
        <v>-49.17652074404829</v>
      </c>
      <c r="K28" s="25">
        <v>5.962569145666872</v>
      </c>
      <c r="L28" s="25">
        <v>5.914664897146649</v>
      </c>
      <c r="M28" s="25">
        <v>6.884650455927051</v>
      </c>
      <c r="N28" s="26">
        <v>16.399670575561153</v>
      </c>
    </row>
    <row r="29" spans="1:14" ht="12.75">
      <c r="A29" s="42" t="s">
        <v>300</v>
      </c>
      <c r="B29" s="87" t="s">
        <v>153</v>
      </c>
      <c r="C29" s="71">
        <v>6000</v>
      </c>
      <c r="D29" s="50">
        <v>6000</v>
      </c>
      <c r="E29" s="50">
        <v>0</v>
      </c>
      <c r="F29" s="25">
        <v>-100</v>
      </c>
      <c r="G29" s="23">
        <v>68803</v>
      </c>
      <c r="H29" s="24">
        <v>68803</v>
      </c>
      <c r="I29" s="24">
        <v>0</v>
      </c>
      <c r="J29" s="22">
        <v>-100</v>
      </c>
      <c r="K29" s="25">
        <v>11.467166666666667</v>
      </c>
      <c r="L29" s="25">
        <v>11.467166666666667</v>
      </c>
      <c r="M29" s="25" t="s">
        <v>251</v>
      </c>
      <c r="N29" s="26" t="s">
        <v>251</v>
      </c>
    </row>
    <row r="30" spans="1:14" ht="12.75">
      <c r="A30" s="42" t="s">
        <v>152</v>
      </c>
      <c r="B30" s="87" t="s">
        <v>151</v>
      </c>
      <c r="C30" s="71">
        <v>4000</v>
      </c>
      <c r="D30" s="50">
        <v>0</v>
      </c>
      <c r="E30" s="50">
        <v>0</v>
      </c>
      <c r="F30" s="25" t="s">
        <v>251</v>
      </c>
      <c r="G30" s="23">
        <v>42892</v>
      </c>
      <c r="H30" s="24">
        <v>0</v>
      </c>
      <c r="I30" s="24">
        <v>0</v>
      </c>
      <c r="J30" s="22" t="s">
        <v>251</v>
      </c>
      <c r="K30" s="25">
        <v>10.723</v>
      </c>
      <c r="L30" s="25" t="s">
        <v>251</v>
      </c>
      <c r="M30" s="25" t="s">
        <v>251</v>
      </c>
      <c r="N30" s="26" t="s">
        <v>251</v>
      </c>
    </row>
    <row r="31" spans="1:14" ht="12.75">
      <c r="A31" s="42" t="s">
        <v>301</v>
      </c>
      <c r="B31" s="87" t="s">
        <v>123</v>
      </c>
      <c r="C31" s="71">
        <v>1461</v>
      </c>
      <c r="D31" s="50">
        <v>1201</v>
      </c>
      <c r="E31" s="50">
        <v>6031</v>
      </c>
      <c r="F31" s="25">
        <v>402.1648626144879</v>
      </c>
      <c r="G31" s="23">
        <v>36851</v>
      </c>
      <c r="H31" s="24">
        <v>29460</v>
      </c>
      <c r="I31" s="24">
        <v>154121</v>
      </c>
      <c r="J31" s="22">
        <v>423.153428377461</v>
      </c>
      <c r="K31" s="25">
        <v>25.223134839151268</v>
      </c>
      <c r="L31" s="25">
        <v>24.529558701082433</v>
      </c>
      <c r="M31" s="25">
        <v>25.55480019897198</v>
      </c>
      <c r="N31" s="26">
        <v>4.179616561321597</v>
      </c>
    </row>
    <row r="32" spans="1:14" ht="12.75">
      <c r="A32" s="42" t="s">
        <v>302</v>
      </c>
      <c r="B32" s="87" t="s">
        <v>68</v>
      </c>
      <c r="C32" s="71">
        <v>11139</v>
      </c>
      <c r="D32" s="50">
        <v>9643</v>
      </c>
      <c r="E32" s="50">
        <v>8736</v>
      </c>
      <c r="F32" s="25">
        <v>-9.405786580939546</v>
      </c>
      <c r="G32" s="23">
        <v>34739</v>
      </c>
      <c r="H32" s="24">
        <v>29706</v>
      </c>
      <c r="I32" s="24">
        <v>33493</v>
      </c>
      <c r="J32" s="22">
        <v>12.748266343499637</v>
      </c>
      <c r="K32" s="25">
        <v>3.118682107909148</v>
      </c>
      <c r="L32" s="25">
        <v>3.0805765840506067</v>
      </c>
      <c r="M32" s="25">
        <v>3.8339056776556775</v>
      </c>
      <c r="N32" s="26">
        <v>24.45415892288998</v>
      </c>
    </row>
    <row r="33" spans="1:14" ht="12.75">
      <c r="A33" s="42" t="s">
        <v>303</v>
      </c>
      <c r="B33" s="87" t="s">
        <v>107</v>
      </c>
      <c r="C33" s="71">
        <v>5478</v>
      </c>
      <c r="D33" s="50">
        <v>5408</v>
      </c>
      <c r="E33" s="50">
        <v>6794</v>
      </c>
      <c r="F33" s="25">
        <v>25.628698224852076</v>
      </c>
      <c r="G33" s="23">
        <v>34137</v>
      </c>
      <c r="H33" s="24">
        <v>33789</v>
      </c>
      <c r="I33" s="24">
        <v>43410</v>
      </c>
      <c r="J33" s="22">
        <v>28.47376365089229</v>
      </c>
      <c r="K33" s="25">
        <v>6.231653888280395</v>
      </c>
      <c r="L33" s="25">
        <v>6.247965976331361</v>
      </c>
      <c r="M33" s="25">
        <v>6.389461289372976</v>
      </c>
      <c r="N33" s="26">
        <v>2.2646620288527375</v>
      </c>
    </row>
    <row r="34" spans="1:14" ht="12.75">
      <c r="A34" s="42" t="s">
        <v>304</v>
      </c>
      <c r="B34" s="87" t="s">
        <v>175</v>
      </c>
      <c r="C34" s="71">
        <v>255</v>
      </c>
      <c r="D34" s="50">
        <v>255</v>
      </c>
      <c r="E34" s="50">
        <v>242</v>
      </c>
      <c r="F34" s="25">
        <v>-5.098039215686279</v>
      </c>
      <c r="G34" s="23">
        <v>5690</v>
      </c>
      <c r="H34" s="24">
        <v>5690</v>
      </c>
      <c r="I34" s="24">
        <v>6198</v>
      </c>
      <c r="J34" s="22">
        <v>8.927943760984181</v>
      </c>
      <c r="K34" s="25">
        <v>22.313725490196077</v>
      </c>
      <c r="L34" s="25">
        <v>22.313725490196077</v>
      </c>
      <c r="M34" s="25">
        <v>25.611570247933884</v>
      </c>
      <c r="N34" s="26">
        <v>14.779444872111425</v>
      </c>
    </row>
    <row r="35" spans="1:14" ht="12.75">
      <c r="A35" s="42" t="s">
        <v>305</v>
      </c>
      <c r="B35" s="87" t="s">
        <v>162</v>
      </c>
      <c r="C35" s="71">
        <v>0</v>
      </c>
      <c r="D35" s="50">
        <v>0</v>
      </c>
      <c r="E35" s="50">
        <v>524</v>
      </c>
      <c r="F35" s="25" t="s">
        <v>251</v>
      </c>
      <c r="G35" s="23">
        <v>20</v>
      </c>
      <c r="H35" s="24">
        <v>0</v>
      </c>
      <c r="I35" s="24">
        <v>7723</v>
      </c>
      <c r="J35" s="22" t="s">
        <v>251</v>
      </c>
      <c r="K35" s="25" t="s">
        <v>251</v>
      </c>
      <c r="L35" s="25" t="s">
        <v>251</v>
      </c>
      <c r="M35" s="25">
        <v>14.738549618320612</v>
      </c>
      <c r="N35" s="26" t="s">
        <v>251</v>
      </c>
    </row>
    <row r="36" spans="1:14" ht="12.75">
      <c r="A36" s="42" t="s">
        <v>306</v>
      </c>
      <c r="B36" s="87" t="s">
        <v>144</v>
      </c>
      <c r="C36" s="71">
        <v>0</v>
      </c>
      <c r="D36" s="50">
        <v>0</v>
      </c>
      <c r="E36" s="50">
        <v>0</v>
      </c>
      <c r="F36" s="25" t="s">
        <v>251</v>
      </c>
      <c r="G36" s="23">
        <v>0</v>
      </c>
      <c r="H36" s="24">
        <v>0</v>
      </c>
      <c r="I36" s="24">
        <v>0</v>
      </c>
      <c r="J36" s="22" t="s">
        <v>251</v>
      </c>
      <c r="K36" s="25" t="s">
        <v>251</v>
      </c>
      <c r="L36" s="25" t="s">
        <v>251</v>
      </c>
      <c r="M36" s="25" t="s">
        <v>251</v>
      </c>
      <c r="N36" s="26" t="s">
        <v>251</v>
      </c>
    </row>
    <row r="37" spans="1:14" ht="12.75">
      <c r="A37" s="42" t="s">
        <v>307</v>
      </c>
      <c r="B37" s="87" t="s">
        <v>182</v>
      </c>
      <c r="C37" s="71">
        <v>0</v>
      </c>
      <c r="D37" s="50">
        <v>0</v>
      </c>
      <c r="E37" s="50">
        <v>6195</v>
      </c>
      <c r="F37" s="25" t="s">
        <v>251</v>
      </c>
      <c r="G37" s="23">
        <v>0</v>
      </c>
      <c r="H37" s="24">
        <v>0</v>
      </c>
      <c r="I37" s="24">
        <v>66807</v>
      </c>
      <c r="J37" s="22" t="s">
        <v>251</v>
      </c>
      <c r="K37" s="25" t="s">
        <v>251</v>
      </c>
      <c r="L37" s="25" t="s">
        <v>251</v>
      </c>
      <c r="M37" s="25">
        <v>10.784019370460049</v>
      </c>
      <c r="N37" s="26" t="s">
        <v>251</v>
      </c>
    </row>
    <row r="38" spans="1:14" ht="12.75">
      <c r="A38" s="43" t="s">
        <v>245</v>
      </c>
      <c r="B38" s="92"/>
      <c r="C38" s="53">
        <v>147725153</v>
      </c>
      <c r="D38" s="53">
        <v>118753277</v>
      </c>
      <c r="E38" s="53">
        <v>115302960</v>
      </c>
      <c r="F38" s="54">
        <v>-2.9054499270786405</v>
      </c>
      <c r="G38" s="55">
        <v>354074057</v>
      </c>
      <c r="H38" s="56">
        <v>282430540</v>
      </c>
      <c r="I38" s="56">
        <v>297340470</v>
      </c>
      <c r="J38" s="57">
        <v>5.279149344118372</v>
      </c>
      <c r="K38" s="54">
        <v>2.3968433933522477</v>
      </c>
      <c r="L38" s="54">
        <v>2.378296811127157</v>
      </c>
      <c r="M38" s="54">
        <v>2.578775687978869</v>
      </c>
      <c r="N38" s="58">
        <v>8.429514596905907</v>
      </c>
    </row>
    <row r="39" spans="1:14" ht="12.75">
      <c r="A39" s="171" t="s">
        <v>242</v>
      </c>
      <c r="B39" s="172"/>
      <c r="C39" s="146"/>
      <c r="D39" s="146"/>
      <c r="E39" s="146"/>
      <c r="F39" s="146"/>
      <c r="G39" s="146"/>
      <c r="H39" s="146"/>
      <c r="I39" s="146"/>
      <c r="J39" s="146"/>
      <c r="K39" s="146"/>
      <c r="L39" s="146"/>
      <c r="M39" s="146"/>
      <c r="N39" s="147"/>
    </row>
  </sheetData>
  <sheetProtection/>
  <mergeCells count="7">
    <mergeCell ref="A39:N39"/>
    <mergeCell ref="A1:N1"/>
    <mergeCell ref="A2:A3"/>
    <mergeCell ref="C2:F2"/>
    <mergeCell ref="G2:J2"/>
    <mergeCell ref="K2:N2"/>
    <mergeCell ref="B2:B3"/>
  </mergeCells>
  <printOptions/>
  <pageMargins left="0.7086614173228347" right="0.7086614173228347" top="0.7480314960629921" bottom="0.7480314960629921" header="0.31496062992125984" footer="0.31496062992125984"/>
  <pageSetup fitToHeight="1" fitToWidth="1" horizontalDpi="600" verticalDpi="600" orientation="landscape" scale="73" r:id="rId2"/>
  <headerFooter>
    <oddFooter>&amp;C9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N12"/>
  <sheetViews>
    <sheetView zoomScalePageLayoutView="0" workbookViewId="0" topLeftCell="A1">
      <selection activeCell="A1" sqref="A1:N1"/>
    </sheetView>
  </sheetViews>
  <sheetFormatPr defaultColWidth="11.421875" defaultRowHeight="15"/>
  <cols>
    <col min="1" max="1" width="43.8515625" style="44" customWidth="1"/>
    <col min="2" max="2" width="9.8515625" style="1" customWidth="1"/>
    <col min="3" max="5" width="11.00390625" style="1" customWidth="1"/>
    <col min="6" max="6" width="7.140625" style="1" customWidth="1"/>
    <col min="7" max="9" width="11.00390625" style="1" customWidth="1"/>
    <col min="10" max="10" width="7.140625" style="1" customWidth="1"/>
    <col min="11" max="13" width="7.421875" style="1" customWidth="1"/>
    <col min="14" max="14" width="6.140625" style="1" customWidth="1"/>
    <col min="15" max="16384" width="11.421875" style="46" customWidth="1"/>
  </cols>
  <sheetData>
    <row r="1" spans="1:14" ht="14.25">
      <c r="A1" s="137" t="s">
        <v>430</v>
      </c>
      <c r="B1" s="138"/>
      <c r="C1" s="138"/>
      <c r="D1" s="138"/>
      <c r="E1" s="138"/>
      <c r="F1" s="138"/>
      <c r="G1" s="138"/>
      <c r="H1" s="138"/>
      <c r="I1" s="138"/>
      <c r="J1" s="138"/>
      <c r="K1" s="138"/>
      <c r="L1" s="138"/>
      <c r="M1" s="138"/>
      <c r="N1" s="139"/>
    </row>
    <row r="2" spans="1:14" ht="14.25">
      <c r="A2" s="148" t="s">
        <v>2</v>
      </c>
      <c r="B2" s="150" t="s">
        <v>262</v>
      </c>
      <c r="C2" s="141" t="s">
        <v>248</v>
      </c>
      <c r="D2" s="141"/>
      <c r="E2" s="141"/>
      <c r="F2" s="141"/>
      <c r="G2" s="141" t="s">
        <v>253</v>
      </c>
      <c r="H2" s="141"/>
      <c r="I2" s="141"/>
      <c r="J2" s="141"/>
      <c r="K2" s="141" t="s">
        <v>254</v>
      </c>
      <c r="L2" s="141"/>
      <c r="M2" s="141"/>
      <c r="N2" s="141"/>
    </row>
    <row r="3" spans="1:14" ht="25.5">
      <c r="A3" s="149"/>
      <c r="B3" s="151"/>
      <c r="C3" s="10">
        <v>2010</v>
      </c>
      <c r="D3" s="11" t="s">
        <v>243</v>
      </c>
      <c r="E3" s="11" t="s">
        <v>244</v>
      </c>
      <c r="F3" s="11" t="s">
        <v>240</v>
      </c>
      <c r="G3" s="10">
        <v>2010</v>
      </c>
      <c r="H3" s="11" t="s">
        <v>243</v>
      </c>
      <c r="I3" s="11" t="s">
        <v>244</v>
      </c>
      <c r="J3" s="11" t="s">
        <v>240</v>
      </c>
      <c r="K3" s="10">
        <v>2010</v>
      </c>
      <c r="L3" s="11" t="s">
        <v>243</v>
      </c>
      <c r="M3" s="11" t="s">
        <v>244</v>
      </c>
      <c r="N3" s="12" t="s">
        <v>240</v>
      </c>
    </row>
    <row r="4" spans="1:14" ht="14.25">
      <c r="A4" s="42" t="s">
        <v>8</v>
      </c>
      <c r="B4" s="30" t="s">
        <v>7</v>
      </c>
      <c r="C4" s="13">
        <v>3022377</v>
      </c>
      <c r="D4" s="8">
        <v>2392722</v>
      </c>
      <c r="E4" s="8">
        <v>5764849</v>
      </c>
      <c r="F4" s="22">
        <v>140.9326699884065</v>
      </c>
      <c r="G4" s="23">
        <v>12172990</v>
      </c>
      <c r="H4" s="24">
        <v>9747859</v>
      </c>
      <c r="I4" s="24">
        <v>20735680</v>
      </c>
      <c r="J4" s="22">
        <v>112.72035223324424</v>
      </c>
      <c r="K4" s="25">
        <v>4.027621306011792</v>
      </c>
      <c r="L4" s="25">
        <v>4.073962207059575</v>
      </c>
      <c r="M4" s="25">
        <v>3.5969164153302193</v>
      </c>
      <c r="N4" s="26">
        <v>-11.70962732306906</v>
      </c>
    </row>
    <row r="5" spans="1:14" ht="14.25">
      <c r="A5" s="42" t="s">
        <v>274</v>
      </c>
      <c r="B5" s="31" t="s">
        <v>41</v>
      </c>
      <c r="C5" s="13">
        <v>2029667</v>
      </c>
      <c r="D5" s="8">
        <v>1504225</v>
      </c>
      <c r="E5" s="8">
        <v>1137677</v>
      </c>
      <c r="F5" s="22">
        <v>-24.367897089863554</v>
      </c>
      <c r="G5" s="23">
        <v>5108159</v>
      </c>
      <c r="H5" s="24">
        <v>3770474</v>
      </c>
      <c r="I5" s="24">
        <v>3561780</v>
      </c>
      <c r="J5" s="22">
        <v>-5.534953960695654</v>
      </c>
      <c r="K5" s="25">
        <v>2.516747328502656</v>
      </c>
      <c r="L5" s="25">
        <v>2.5065891073476374</v>
      </c>
      <c r="M5" s="25">
        <v>3.130748006683795</v>
      </c>
      <c r="N5" s="26">
        <v>24.90072654933919</v>
      </c>
    </row>
    <row r="6" spans="1:14" ht="14.25">
      <c r="A6" s="42" t="s">
        <v>275</v>
      </c>
      <c r="B6" s="31" t="s">
        <v>9</v>
      </c>
      <c r="C6" s="13">
        <v>321578</v>
      </c>
      <c r="D6" s="8">
        <v>279967</v>
      </c>
      <c r="E6" s="8">
        <v>209219</v>
      </c>
      <c r="F6" s="22">
        <v>-25.270121121417876</v>
      </c>
      <c r="G6" s="23">
        <v>4988126</v>
      </c>
      <c r="H6" s="24">
        <v>4309470</v>
      </c>
      <c r="I6" s="24">
        <v>3495131</v>
      </c>
      <c r="J6" s="22">
        <v>-18.896500033646824</v>
      </c>
      <c r="K6" s="25">
        <v>15.511403143249849</v>
      </c>
      <c r="L6" s="25">
        <v>15.39277843460122</v>
      </c>
      <c r="M6" s="25">
        <v>16.705609911145736</v>
      </c>
      <c r="N6" s="26">
        <v>8.528879189174955</v>
      </c>
    </row>
    <row r="7" spans="1:14" ht="25.5">
      <c r="A7" s="42" t="s">
        <v>276</v>
      </c>
      <c r="B7" s="31" t="s">
        <v>119</v>
      </c>
      <c r="C7" s="13">
        <v>13135</v>
      </c>
      <c r="D7" s="8">
        <v>12933</v>
      </c>
      <c r="E7" s="8">
        <v>1916</v>
      </c>
      <c r="F7" s="22">
        <v>-85.18518518518519</v>
      </c>
      <c r="G7" s="23">
        <v>57955</v>
      </c>
      <c r="H7" s="24">
        <v>55927</v>
      </c>
      <c r="I7" s="24">
        <v>11330</v>
      </c>
      <c r="J7" s="22">
        <v>-79.74144867416454</v>
      </c>
      <c r="K7" s="25">
        <v>4.412257327750286</v>
      </c>
      <c r="L7" s="25">
        <v>4.3243640300007735</v>
      </c>
      <c r="M7" s="25">
        <v>5.913361169102297</v>
      </c>
      <c r="N7" s="26">
        <v>36.74522144938939</v>
      </c>
    </row>
    <row r="8" spans="1:14" ht="14.25">
      <c r="A8" s="42" t="s">
        <v>75</v>
      </c>
      <c r="B8" s="31" t="s">
        <v>74</v>
      </c>
      <c r="C8" s="13">
        <v>179</v>
      </c>
      <c r="D8" s="8">
        <v>32</v>
      </c>
      <c r="E8" s="8">
        <v>266</v>
      </c>
      <c r="F8" s="22">
        <v>731.25</v>
      </c>
      <c r="G8" s="23">
        <v>12512</v>
      </c>
      <c r="H8" s="24">
        <v>1165</v>
      </c>
      <c r="I8" s="24">
        <v>45001</v>
      </c>
      <c r="J8" s="22">
        <v>3762.7467811158804</v>
      </c>
      <c r="K8" s="25">
        <v>69.89944134078212</v>
      </c>
      <c r="L8" s="25">
        <v>36.40625</v>
      </c>
      <c r="M8" s="25">
        <v>169.1766917293233</v>
      </c>
      <c r="N8" s="26">
        <v>364.69134208912834</v>
      </c>
    </row>
    <row r="9" spans="1:14" ht="14.25">
      <c r="A9" s="42" t="s">
        <v>97</v>
      </c>
      <c r="B9" s="31" t="s">
        <v>96</v>
      </c>
      <c r="C9" s="13">
        <v>0</v>
      </c>
      <c r="D9" s="8">
        <v>0</v>
      </c>
      <c r="E9" s="8">
        <v>439</v>
      </c>
      <c r="F9" s="22" t="s">
        <v>251</v>
      </c>
      <c r="G9" s="23">
        <v>0</v>
      </c>
      <c r="H9" s="24">
        <v>0</v>
      </c>
      <c r="I9" s="24">
        <v>67565</v>
      </c>
      <c r="J9" s="22" t="s">
        <v>251</v>
      </c>
      <c r="K9" s="25" t="s">
        <v>251</v>
      </c>
      <c r="L9" s="25" t="s">
        <v>251</v>
      </c>
      <c r="M9" s="25">
        <v>153.90660592255125</v>
      </c>
      <c r="N9" s="26" t="s">
        <v>251</v>
      </c>
    </row>
    <row r="10" spans="1:14" ht="14.25">
      <c r="A10" s="42" t="s">
        <v>277</v>
      </c>
      <c r="B10" s="32" t="s">
        <v>147</v>
      </c>
      <c r="C10" s="13">
        <v>0</v>
      </c>
      <c r="D10" s="8">
        <v>0</v>
      </c>
      <c r="E10" s="8">
        <v>20055</v>
      </c>
      <c r="F10" s="22" t="s">
        <v>251</v>
      </c>
      <c r="G10" s="23">
        <v>0</v>
      </c>
      <c r="H10" s="24">
        <v>0</v>
      </c>
      <c r="I10" s="24">
        <v>44100</v>
      </c>
      <c r="J10" s="22" t="s">
        <v>251</v>
      </c>
      <c r="K10" s="25" t="s">
        <v>251</v>
      </c>
      <c r="L10" s="25" t="s">
        <v>251</v>
      </c>
      <c r="M10" s="25">
        <v>2.1989528795811517</v>
      </c>
      <c r="N10" s="26" t="s">
        <v>251</v>
      </c>
    </row>
    <row r="11" spans="1:14" ht="14.25">
      <c r="A11" s="173" t="s">
        <v>245</v>
      </c>
      <c r="B11" s="174"/>
      <c r="C11" s="18">
        <v>5386936</v>
      </c>
      <c r="D11" s="19">
        <v>4189879</v>
      </c>
      <c r="E11" s="19">
        <v>7134421</v>
      </c>
      <c r="F11" s="20">
        <v>70.27749488708386</v>
      </c>
      <c r="G11" s="18">
        <v>22339742</v>
      </c>
      <c r="H11" s="19">
        <v>17884895</v>
      </c>
      <c r="I11" s="19">
        <v>27960587</v>
      </c>
      <c r="J11" s="20">
        <v>56.33632179557107</v>
      </c>
      <c r="K11" s="21">
        <v>4.147021980584139</v>
      </c>
      <c r="L11" s="21">
        <v>4.268594630059723</v>
      </c>
      <c r="M11" s="21">
        <v>3.9191108851019587</v>
      </c>
      <c r="N11" s="20">
        <v>-8.187325694894444</v>
      </c>
    </row>
    <row r="12" spans="1:14" ht="14.25">
      <c r="A12" s="145" t="s">
        <v>242</v>
      </c>
      <c r="B12" s="146"/>
      <c r="C12" s="146"/>
      <c r="D12" s="146"/>
      <c r="E12" s="146"/>
      <c r="F12" s="146"/>
      <c r="G12" s="146"/>
      <c r="H12" s="146"/>
      <c r="I12" s="146"/>
      <c r="J12" s="146"/>
      <c r="K12" s="146"/>
      <c r="L12" s="146"/>
      <c r="M12" s="146"/>
      <c r="N12" s="147"/>
    </row>
  </sheetData>
  <sheetProtection/>
  <mergeCells count="8">
    <mergeCell ref="A12:N12"/>
    <mergeCell ref="A1:N1"/>
    <mergeCell ref="A2:A3"/>
    <mergeCell ref="C2:F2"/>
    <mergeCell ref="G2:J2"/>
    <mergeCell ref="K2:N2"/>
    <mergeCell ref="B2:B3"/>
    <mergeCell ref="A11:B11"/>
  </mergeCells>
  <printOptions/>
  <pageMargins left="0.7086614173228347" right="0.7086614173228347" top="0.7480314960629921" bottom="0.7480314960629921" header="0.31496062992125984" footer="0.31496062992125984"/>
  <pageSetup fitToHeight="2" fitToWidth="1" horizontalDpi="600" verticalDpi="600" orientation="landscape" scale="75" r:id="rId2"/>
  <headerFooter>
    <oddFooter>&amp;C10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Pino González</dc:creator>
  <cp:keywords/>
  <dc:description/>
  <cp:lastModifiedBy>Patricia Lorca Rojas</cp:lastModifiedBy>
  <cp:lastPrinted>2011-12-12T15:37:09Z</cp:lastPrinted>
  <dcterms:created xsi:type="dcterms:W3CDTF">2011-11-08T18:56:58Z</dcterms:created>
  <dcterms:modified xsi:type="dcterms:W3CDTF">2019-01-29T19:25:46Z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