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7.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2.xml" ContentType="application/vnd.openxmlformats-officedocument.drawing+xml"/>
  <Override PartName="/xl/worksheets/sheet10.xml" ContentType="application/vnd.openxmlformats-officedocument.spreadsheetml.worksheet+xml"/>
  <Override PartName="/xl/drawings/drawing14.xml" ContentType="application/vnd.openxmlformats-officedocument.drawing+xml"/>
  <Override PartName="/xl/worksheets/sheet11.xml" ContentType="application/vnd.openxmlformats-officedocument.spreadsheetml.worksheet+xml"/>
  <Override PartName="/xl/drawings/drawing15.xml" ContentType="application/vnd.openxmlformats-officedocument.drawing+xml"/>
  <Override PartName="/xl/worksheets/sheet12.xml" ContentType="application/vnd.openxmlformats-officedocument.spreadsheetml.worksheet+xml"/>
  <Override PartName="/xl/drawings/drawing1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drawings/drawing4.xml" ContentType="application/vnd.openxmlformats-officedocument.drawingml.chartshapes+xml"/>
  <Override PartName="/xl/drawings/drawing6.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225" tabRatio="799" activeTab="0"/>
  </bookViews>
  <sheets>
    <sheet name="Portada" sheetId="1" r:id="rId1"/>
    <sheet name="colofón" sheetId="2" r:id="rId2"/>
    <sheet name="Índice" sheetId="3" r:id="rId3"/>
    <sheet name="Comentario" sheetId="4" r:id="rId4"/>
    <sheet name="precio mayorista" sheetId="5" r:id="rId5"/>
    <sheet name="precio mayorista2" sheetId="6" r:id="rId6"/>
    <sheet name="precio minorista" sheetId="7" r:id="rId7"/>
    <sheet name="precio minorista Talca" sheetId="8" r:id="rId8"/>
    <sheet name="sup, prod y rend" sheetId="9" r:id="rId9"/>
    <sheet name="sup región" sheetId="10" r:id="rId10"/>
    <sheet name="prod región" sheetId="11" r:id="rId11"/>
    <sheet name="rend región" sheetId="12" r:id="rId12"/>
    <sheet name="export" sheetId="13" r:id="rId13"/>
    <sheet name="import" sheetId="14" r:id="rId14"/>
  </sheets>
  <externalReferences>
    <externalReference r:id="rId17"/>
  </externalReferences>
  <definedNames>
    <definedName name="_xlnm.Print_Area" localSheetId="3">'Comentario'!$A$1:$G$88</definedName>
    <definedName name="_xlnm.Print_Area" localSheetId="2">'Índice'!$A$1:$C$33</definedName>
    <definedName name="_xlnm.Print_Area" localSheetId="0">'Portada'!$A$1:$I$54</definedName>
    <definedName name="_xlnm.Print_Area" localSheetId="4">'precio mayorista'!$A$1:$F$44</definedName>
    <definedName name="_xlnm.Print_Area" localSheetId="6">'precio minorista'!$A$1:$I$42</definedName>
    <definedName name="_xlnm.Print_Area" localSheetId="10">'prod región'!$A$1:$J$42</definedName>
    <definedName name="_xlnm.Print_Area" localSheetId="11">'rend región'!$A$1:$J$41</definedName>
    <definedName name="_xlnm.Print_Area" localSheetId="9">'sup región'!$A$1:$J$43</definedName>
    <definedName name="_xlnm.Print_Area" localSheetId="8">'sup, prod y rend'!$A$1:$F$44</definedName>
    <definedName name="TDclase">'[1]TD clase'!$A$5:$G$6</definedName>
  </definedNames>
  <calcPr fullCalcOnLoad="1"/>
</workbook>
</file>

<file path=xl/sharedStrings.xml><?xml version="1.0" encoding="utf-8"?>
<sst xmlns="http://schemas.openxmlformats.org/spreadsheetml/2006/main" count="530" uniqueCount="189">
  <si>
    <t>del Ministerio de Agricultura, Gobierno de Chile</t>
  </si>
  <si>
    <t>Director y Representante Legal</t>
  </si>
  <si>
    <t>Gustavo Rojas Le-Bert</t>
  </si>
  <si>
    <t>www.odepa.gob.cl</t>
  </si>
  <si>
    <t>Fuente: elaborado por Odepa con información del INE.</t>
  </si>
  <si>
    <t>2010/11</t>
  </si>
  <si>
    <t>2009/10</t>
  </si>
  <si>
    <t>2008/09</t>
  </si>
  <si>
    <t>2007/08</t>
  </si>
  <si>
    <t>2006/07</t>
  </si>
  <si>
    <t>2005/06</t>
  </si>
  <si>
    <t>2004/05</t>
  </si>
  <si>
    <t>2003/04</t>
  </si>
  <si>
    <t>2002/03</t>
  </si>
  <si>
    <t>2001/02</t>
  </si>
  <si>
    <t>2000/01</t>
  </si>
  <si>
    <t>Rendimiento                (ton/ha)</t>
  </si>
  <si>
    <t>Producción                      (ton)</t>
  </si>
  <si>
    <t>Superficie                       (ha)</t>
  </si>
  <si>
    <t>Año agrícola</t>
  </si>
  <si>
    <t>Superficie, producción y rendimiento de papa</t>
  </si>
  <si>
    <t>Cuadro 6</t>
  </si>
  <si>
    <r>
      <t>1</t>
    </r>
    <r>
      <rPr>
        <sz val="8"/>
        <rFont val="Arial"/>
        <family val="2"/>
      </rPr>
      <t xml:space="preserve"> No incluye regiones I, II, III, XI y XII. </t>
    </r>
  </si>
  <si>
    <t>Los Lagos</t>
  </si>
  <si>
    <t>Los Ríos</t>
  </si>
  <si>
    <t>La Araucanía</t>
  </si>
  <si>
    <t>Bío Bío</t>
  </si>
  <si>
    <t>Maule</t>
  </si>
  <si>
    <t>O´Higgins</t>
  </si>
  <si>
    <t>Metropolitana</t>
  </si>
  <si>
    <t>Valparaíso</t>
  </si>
  <si>
    <t>Coquimbo</t>
  </si>
  <si>
    <t>Región de</t>
  </si>
  <si>
    <t>Región del</t>
  </si>
  <si>
    <t>Región</t>
  </si>
  <si>
    <t>(hectáreas)</t>
  </si>
  <si>
    <r>
      <t>Superficie regional de papa entre las regiones de Coquimbo y Los Lagos</t>
    </r>
    <r>
      <rPr>
        <b/>
        <vertAlign val="superscript"/>
        <sz val="10"/>
        <rFont val="Arial"/>
        <family val="2"/>
      </rPr>
      <t>1</t>
    </r>
  </si>
  <si>
    <r>
      <t xml:space="preserve">1 </t>
    </r>
    <r>
      <rPr>
        <b/>
        <sz val="8"/>
        <rFont val="Arial"/>
        <family val="2"/>
      </rPr>
      <t xml:space="preserve"> </t>
    </r>
    <r>
      <rPr>
        <sz val="8"/>
        <rFont val="Arial"/>
        <family val="2"/>
      </rPr>
      <t xml:space="preserve">no incluye regiones I, II, III, XI y XII. </t>
    </r>
  </si>
  <si>
    <t>(toneladas)</t>
  </si>
  <si>
    <r>
      <t>Producción regional de papa entre las regiones de Coquimbo y Los Lagos</t>
    </r>
    <r>
      <rPr>
        <b/>
        <vertAlign val="superscript"/>
        <sz val="10"/>
        <rFont val="Arial"/>
        <family val="2"/>
      </rPr>
      <t>1</t>
    </r>
  </si>
  <si>
    <t>(ton/ha)</t>
  </si>
  <si>
    <r>
      <t>Rendimiento regional de papa entre las regiones de Coquimbo y Los Lagos</t>
    </r>
    <r>
      <rPr>
        <b/>
        <vertAlign val="superscript"/>
        <sz val="10"/>
        <rFont val="Arial"/>
        <family val="2"/>
      </rPr>
      <t>1</t>
    </r>
  </si>
  <si>
    <t>Promedio aritmético año</t>
  </si>
  <si>
    <t>Diciembre</t>
  </si>
  <si>
    <t>Noviembre</t>
  </si>
  <si>
    <t>Octubre</t>
  </si>
  <si>
    <t>Septiembre</t>
  </si>
  <si>
    <t>Agosto</t>
  </si>
  <si>
    <t>Julio</t>
  </si>
  <si>
    <t>Junio</t>
  </si>
  <si>
    <t>Mayo</t>
  </si>
  <si>
    <t>Abril</t>
  </si>
  <si>
    <t>Marzo</t>
  </si>
  <si>
    <t>Febrero</t>
  </si>
  <si>
    <t>Enero</t>
  </si>
  <si>
    <t>Anual</t>
  </si>
  <si>
    <t>Mensual</t>
  </si>
  <si>
    <t>Variación (%)</t>
  </si>
  <si>
    <t>Año</t>
  </si>
  <si>
    <t>Mes</t>
  </si>
  <si>
    <t>($ nominales sin IVA/ envase 50 kilos)</t>
  </si>
  <si>
    <t>Precio promedio mensual de papa en mercados mayoristas de Santiago</t>
  </si>
  <si>
    <t>Fuente: Odepa</t>
  </si>
  <si>
    <t>Precio promedio mensual de papa en los mercados mayoristas de Santiago</t>
  </si>
  <si>
    <t>Rendimiento regional de papa entre las regiones de Coquimbo y Los Lagos</t>
  </si>
  <si>
    <t>Producción regional de papa entre las regiones de Coquimbo y Los Lagos</t>
  </si>
  <si>
    <t>Superficie regional de papa entre las regiones de Coquimbo y Los Lagos</t>
  </si>
  <si>
    <t>Evolución de la superficie y producción de papa</t>
  </si>
  <si>
    <t>Página</t>
  </si>
  <si>
    <t>Descripción</t>
  </si>
  <si>
    <t>Gráfico</t>
  </si>
  <si>
    <t>Cuadro</t>
  </si>
  <si>
    <t>Comentario</t>
  </si>
  <si>
    <t>CONTENIDO</t>
  </si>
  <si>
    <t>Cuadro 1</t>
  </si>
  <si>
    <t>Cuadro 2</t>
  </si>
  <si>
    <t>Cuadro 4</t>
  </si>
  <si>
    <t>Cuadro 5</t>
  </si>
  <si>
    <t>Bernabé Tapia Cruz</t>
  </si>
  <si>
    <t>2011/12*</t>
  </si>
  <si>
    <t>Asterix</t>
  </si>
  <si>
    <t>Cardinal</t>
  </si>
  <si>
    <t>Désirée</t>
  </si>
  <si>
    <t>Karu</t>
  </si>
  <si>
    <t>Pukará</t>
  </si>
  <si>
    <t>Fecha</t>
  </si>
  <si>
    <t>Precios diarios de papa según variedad en los mercados mayoristas de Santiago</t>
  </si>
  <si>
    <t>Cuadro 8</t>
  </si>
  <si>
    <t>($ nominales sin IVA/ 50 kilos)</t>
  </si>
  <si>
    <t>Supermercados</t>
  </si>
  <si>
    <t>Ferias libres</t>
  </si>
  <si>
    <t>Promedio año</t>
  </si>
  <si>
    <t>Promedio ponderado</t>
  </si>
  <si>
    <t>Fuente: Seremi de Agricultura de la Región del Maule</t>
  </si>
  <si>
    <t>Variación %</t>
  </si>
  <si>
    <t>$ / kilo</t>
  </si>
  <si>
    <t>Precios de papa en supermercados y ferias libres de la ciudad de Talca</t>
  </si>
  <si>
    <t>Producto</t>
  </si>
  <si>
    <t>País</t>
  </si>
  <si>
    <t>Volumen (kilos)</t>
  </si>
  <si>
    <t>Valor FOB (dólares)</t>
  </si>
  <si>
    <t>Copos (puré)</t>
  </si>
  <si>
    <t>Brasil</t>
  </si>
  <si>
    <t>Perú</t>
  </si>
  <si>
    <t>Ecuador</t>
  </si>
  <si>
    <t>Argentina</t>
  </si>
  <si>
    <t>Venezuela</t>
  </si>
  <si>
    <t>--</t>
  </si>
  <si>
    <t>Bolivia</t>
  </si>
  <si>
    <t>Colombia</t>
  </si>
  <si>
    <t>Guatemala</t>
  </si>
  <si>
    <t>Fécula (almidón)</t>
  </si>
  <si>
    <t>Canadá</t>
  </si>
  <si>
    <t>Harina de papa</t>
  </si>
  <si>
    <t>Cuba</t>
  </si>
  <si>
    <t>Consumo fresca</t>
  </si>
  <si>
    <t>Papa semilla</t>
  </si>
  <si>
    <t>Honduras</t>
  </si>
  <si>
    <t>Congeladas</t>
  </si>
  <si>
    <t>Preparadas congeladas</t>
  </si>
  <si>
    <t>Kuwait</t>
  </si>
  <si>
    <t>Costa Rica</t>
  </si>
  <si>
    <t>Paraguay</t>
  </si>
  <si>
    <t>Preparadas sin congelar</t>
  </si>
  <si>
    <t>Uruguay</t>
  </si>
  <si>
    <t>Trinidad y Tobago</t>
  </si>
  <si>
    <t>El Salvador</t>
  </si>
  <si>
    <t>Total</t>
  </si>
  <si>
    <t xml:space="preserve">Fuente: elaborado por Odepa con información del Servicio Nacional de Aduanas. Cifras sujetas a revisión por informes de variación de valor (IVV). </t>
  </si>
  <si>
    <t>Valor CIF (dólares)</t>
  </si>
  <si>
    <t>EE.UU.</t>
  </si>
  <si>
    <t>Alemania</t>
  </si>
  <si>
    <t>Bélgica</t>
  </si>
  <si>
    <t>Bangladesh</t>
  </si>
  <si>
    <t>Holanda</t>
  </si>
  <si>
    <t>México</t>
  </si>
  <si>
    <t>Corea del Sur</t>
  </si>
  <si>
    <t>China</t>
  </si>
  <si>
    <t>Polonia</t>
  </si>
  <si>
    <t>Francia</t>
  </si>
  <si>
    <t>Dinamarca</t>
  </si>
  <si>
    <t>Taiwán</t>
  </si>
  <si>
    <t>Italia</t>
  </si>
  <si>
    <t>Malasia</t>
  </si>
  <si>
    <t>Reino Unido</t>
  </si>
  <si>
    <t>Exportaciones chilenas de productos derivados de papa por producto y país de destino</t>
  </si>
  <si>
    <t>Importaciones chilenas de productos derivados de papa por producto y país de origen</t>
  </si>
  <si>
    <t>Comercio exterior de productos derivados de papa</t>
  </si>
  <si>
    <t>Precio de la papa en mercados mayoristas</t>
  </si>
  <si>
    <t>Precio de la papa en mercados minoristas</t>
  </si>
  <si>
    <t>Precios mensuales de papa en supermercados y ferias libres de Santiago</t>
  </si>
  <si>
    <t>Cuadro 7</t>
  </si>
  <si>
    <t>Cuadro 9. Exportaciones chilenas de productos derivados de papa por producto y país de destino</t>
  </si>
  <si>
    <t>Cuadro 10. Importaciones chilenas de productos derivados de papa por producto y país de origen</t>
  </si>
  <si>
    <t xml:space="preserve"> Se puede reproducir total o parcialmente citando la fuente</t>
  </si>
  <si>
    <t>Precio promedio diario de papa en los mercados mayoristas de Santiago</t>
  </si>
  <si>
    <t>($ / kilo con IVA)</t>
  </si>
  <si>
    <t>Vietnam</t>
  </si>
  <si>
    <t>Precios mensuales promedio de papa en mercados mayoristas de Santiago</t>
  </si>
  <si>
    <t>Yagana</t>
  </si>
  <si>
    <t>2011</t>
  </si>
  <si>
    <t>Austria</t>
  </si>
  <si>
    <t>Papas "in vitro" para siembra</t>
  </si>
  <si>
    <t>Boletín de la papa</t>
  </si>
  <si>
    <t>Cuadro 3</t>
  </si>
  <si>
    <t>Total Preparadas congeladas</t>
  </si>
  <si>
    <t>Total Preparadas sin congelar</t>
  </si>
  <si>
    <t>Total Copos (puré)</t>
  </si>
  <si>
    <t>Total Fécula (almidón)</t>
  </si>
  <si>
    <t>Total Harina de papa</t>
  </si>
  <si>
    <t>Total Congeladas</t>
  </si>
  <si>
    <t>Total Consumo fresca</t>
  </si>
  <si>
    <t>Total Papa semilla</t>
  </si>
  <si>
    <t>España</t>
  </si>
  <si>
    <t>Total Papas "in vitro" para siembra</t>
  </si>
  <si>
    <t>Publicación de la Oficina de Estudios y Políticas Agrarias (Odepa)</t>
  </si>
  <si>
    <t>Terr. británico en América</t>
  </si>
  <si>
    <t>Origen o destino no precisado</t>
  </si>
  <si>
    <t>Junio 2012</t>
  </si>
  <si>
    <t>Promedio ene-may</t>
  </si>
  <si>
    <t>2011/12</t>
  </si>
  <si>
    <t xml:space="preserve">--   </t>
  </si>
  <si>
    <t>ene-may 2011</t>
  </si>
  <si>
    <t>ene-may 2012</t>
  </si>
  <si>
    <t>Nueva Zelanda</t>
  </si>
  <si>
    <t>Superficie cultivada con papa 2011/12</t>
  </si>
  <si>
    <t>Producción y rendimiento de papa 2011/12</t>
  </si>
  <si>
    <t>Variación diaria (%)</t>
  </si>
  <si>
    <t>* Producción proyectada con la cifra de INE de pronóstico de rendimientos.</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</si>
</sst>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9" formatCode="_-* #,##0.00\ _€_-;\-* #,##0.00\ _€_-;_-* &quot;-&quot;??\ _€_-;_-@_-"/>
    <numFmt numFmtId="181" formatCode="_(* #,##0_);_(* \(#,##0\);_(* &quot;-&quot;_);_(@_)"/>
    <numFmt numFmtId="183" formatCode="0.0"/>
    <numFmt numFmtId="200" formatCode="#,##0.0"/>
    <numFmt numFmtId="214" formatCode="_(* #,##0.00_);_(* \(#,##0.00\);_(* &quot;-&quot;??_);_(@_)"/>
    <numFmt numFmtId="215" formatCode="_(* #,##0_);_(* \(#,##0\);_(* &quot;-&quot;??_);_(@_)"/>
    <numFmt numFmtId="216" formatCode="_(* #,##0.0_);_(* \(#,##0.0\);_(* &quot;-&quot;_);_(@_)"/>
    <numFmt numFmtId="217" formatCode="dd/mm/yy;@"/>
    <numFmt numFmtId="219" formatCode="#,##0.0\ \ \ "/>
    <numFmt numFmtId="220" formatCode="#,##0\ \ \ "/>
    <numFmt numFmtId="228" formatCode="_(* #,##0.0000_);_(* \(#,##0.0000\);_(* &quot;-&quot;_);_(@_)"/>
  </numFmts>
  <fonts count="100">
    <font>
      <sz val="11"/>
      <color theme="1"/>
      <name val="Calibri"/>
      <family val="2"/>
    </font>
    <font>
      <sz val="11"/>
      <color indexed="8"/>
      <name val="Calibri"/>
      <family val="2"/>
    </font>
    <font>
      <sz val="10"/>
      <name val="Arial"/>
      <family val="2"/>
    </font>
    <font>
      <sz val="14"/>
      <name val="Arial MT"/>
      <family val="2"/>
    </font>
    <font>
      <sz val="12"/>
      <name val="Arial"/>
      <family val="2"/>
    </font>
    <font>
      <b/>
      <sz val="18"/>
      <color indexed="56"/>
      <name val="Cambria"/>
      <family val="2"/>
    </font>
    <font>
      <b/>
      <sz val="10"/>
      <color indexed="8"/>
      <name val="Arial"/>
      <family val="2"/>
    </font>
    <font>
      <sz val="10"/>
      <color indexed="8"/>
      <name val="Arial"/>
      <family val="2"/>
    </font>
    <font>
      <u val="single"/>
      <sz val="10"/>
      <name val="Arial"/>
      <family val="2"/>
    </font>
    <font>
      <sz val="10"/>
      <color indexed="9"/>
      <name val="Arial"/>
      <family val="2"/>
    </font>
    <font>
      <sz val="10"/>
      <color indexed="17"/>
      <name val="Arial"/>
      <family val="2"/>
    </font>
    <font>
      <b/>
      <sz val="10"/>
      <color indexed="52"/>
      <name val="Arial"/>
      <family val="2"/>
    </font>
    <font>
      <b/>
      <sz val="10"/>
      <color indexed="9"/>
      <name val="Arial"/>
      <family val="2"/>
    </font>
    <font>
      <sz val="10"/>
      <color indexed="52"/>
      <name val="Arial"/>
      <family val="2"/>
    </font>
    <font>
      <b/>
      <sz val="11"/>
      <color indexed="56"/>
      <name val="Arial"/>
      <family val="2"/>
    </font>
    <font>
      <sz val="10"/>
      <color indexed="62"/>
      <name val="Arial"/>
      <family val="2"/>
    </font>
    <font>
      <sz val="10"/>
      <color indexed="20"/>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5"/>
      <color indexed="56"/>
      <name val="Arial"/>
      <family val="2"/>
    </font>
    <font>
      <b/>
      <sz val="13"/>
      <color indexed="56"/>
      <name val="Arial"/>
      <family val="2"/>
    </font>
    <font>
      <sz val="8"/>
      <name val="Arial"/>
      <family val="2"/>
    </font>
    <font>
      <b/>
      <sz val="10"/>
      <name val="Arial"/>
      <family val="2"/>
    </font>
    <font>
      <b/>
      <vertAlign val="superscript"/>
      <sz val="8"/>
      <name val="Arial"/>
      <family val="2"/>
    </font>
    <font>
      <b/>
      <vertAlign val="superscript"/>
      <sz val="10"/>
      <name val="Arial"/>
      <family val="2"/>
    </font>
    <font>
      <b/>
      <sz val="8"/>
      <name val="Arial"/>
      <family val="2"/>
    </font>
    <font>
      <u val="single"/>
      <sz val="10"/>
      <color indexed="12"/>
      <name val="Arial"/>
      <family val="2"/>
    </font>
    <font>
      <i/>
      <sz val="10"/>
      <name val="Arial"/>
      <family val="2"/>
    </font>
    <font>
      <i/>
      <sz val="8"/>
      <name val="Arial"/>
      <family val="2"/>
    </font>
    <font>
      <b/>
      <sz val="9"/>
      <name val="Arial"/>
      <family val="2"/>
    </font>
    <font>
      <sz val="9"/>
      <name val="Arial"/>
      <family val="2"/>
    </font>
    <font>
      <sz val="9"/>
      <color indexed="8"/>
      <name val="Arial"/>
      <family val="0"/>
    </font>
    <font>
      <sz val="10"/>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1"/>
      <color indexed="8"/>
      <name val="Calibri"/>
      <family val="2"/>
    </font>
    <font>
      <sz val="11"/>
      <color indexed="8"/>
      <name val="Arial"/>
      <family val="2"/>
    </font>
    <font>
      <sz val="20"/>
      <color indexed="30"/>
      <name val="Verdana"/>
      <family val="2"/>
    </font>
    <font>
      <b/>
      <sz val="12"/>
      <color indexed="63"/>
      <name val="Verdana"/>
      <family val="2"/>
    </font>
    <font>
      <b/>
      <sz val="10"/>
      <color indexed="8"/>
      <name val="Verdana"/>
      <family val="2"/>
    </font>
    <font>
      <sz val="12"/>
      <color indexed="8"/>
      <name val="Arial"/>
      <family val="2"/>
    </font>
    <font>
      <sz val="10"/>
      <color indexed="12"/>
      <name val="Arial"/>
      <family val="2"/>
    </font>
    <font>
      <b/>
      <sz val="10"/>
      <color indexed="12"/>
      <name val="Arial"/>
      <family val="2"/>
    </font>
    <font>
      <u val="single"/>
      <sz val="10"/>
      <color indexed="12"/>
      <name val="Calibri"/>
      <family val="2"/>
    </font>
    <font>
      <b/>
      <sz val="12"/>
      <color indexed="63"/>
      <name val="Arial"/>
      <family val="2"/>
    </font>
    <font>
      <sz val="20"/>
      <color indexed="30"/>
      <name val="Arial"/>
      <family val="2"/>
    </font>
    <font>
      <sz val="12"/>
      <color indexed="8"/>
      <name val="Verdana"/>
      <family val="2"/>
    </font>
    <font>
      <b/>
      <sz val="9"/>
      <color indexed="8"/>
      <name val="Arial"/>
      <family val="2"/>
    </font>
    <font>
      <i/>
      <sz val="11"/>
      <color indexed="8"/>
      <name val="Calibri"/>
      <family val="0"/>
    </font>
    <font>
      <sz val="8"/>
      <color indexed="8"/>
      <name val="Arial"/>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0000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1"/>
      <name val="Arial"/>
      <family val="2"/>
    </font>
    <font>
      <sz val="20"/>
      <color rgb="FF0066CC"/>
      <name val="Verdana"/>
      <family val="2"/>
    </font>
    <font>
      <b/>
      <sz val="12"/>
      <color rgb="FF333333"/>
      <name val="Verdana"/>
      <family val="2"/>
    </font>
    <font>
      <b/>
      <sz val="10"/>
      <color theme="1"/>
      <name val="Verdana"/>
      <family val="2"/>
    </font>
    <font>
      <b/>
      <sz val="10"/>
      <color theme="1"/>
      <name val="Arial"/>
      <family val="2"/>
    </font>
    <font>
      <sz val="12"/>
      <color theme="1"/>
      <name val="Arial"/>
      <family val="2"/>
    </font>
    <font>
      <sz val="10"/>
      <color rgb="FF0000FF"/>
      <name val="Arial"/>
      <family val="2"/>
    </font>
    <font>
      <b/>
      <sz val="10"/>
      <color rgb="FF0000FF"/>
      <name val="Arial"/>
      <family val="2"/>
    </font>
    <font>
      <sz val="10"/>
      <color theme="1"/>
      <name val="Arial"/>
      <family val="2"/>
    </font>
    <font>
      <u val="single"/>
      <sz val="10"/>
      <color theme="10"/>
      <name val="Calibri"/>
      <family val="2"/>
    </font>
    <font>
      <b/>
      <sz val="12"/>
      <color rgb="FF333333"/>
      <name val="Arial"/>
      <family val="2"/>
    </font>
    <font>
      <sz val="20"/>
      <color rgb="FF0066CC"/>
      <name val="Arial"/>
      <family val="2"/>
    </font>
    <font>
      <sz val="12"/>
      <color theme="1"/>
      <name val="Verdana"/>
      <family val="2"/>
    </font>
    <font>
      <b/>
      <sz val="9"/>
      <color theme="1"/>
      <name val="Arial"/>
      <family val="2"/>
    </font>
    <font>
      <sz val="10"/>
      <color theme="1"/>
      <name val="Calibri"/>
      <family val="2"/>
    </font>
  </fonts>
  <fills count="57">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FFFF"/>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right/>
      <top/>
      <bottom style="double">
        <color rgb="FFFF8001"/>
      </bottom>
    </border>
    <border>
      <left/>
      <right/>
      <top/>
      <bottom style="double">
        <color indexed="52"/>
      </bottom>
    </border>
    <border>
      <left/>
      <right/>
      <top/>
      <bottom style="thick">
        <color theme="4"/>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right/>
      <top/>
      <bottom style="thick">
        <color indexed="62"/>
      </bottom>
    </border>
    <border>
      <left/>
      <right/>
      <top/>
      <bottom style="thick">
        <color theme="4" tint="0.49998000264167786"/>
      </bottom>
    </border>
    <border>
      <left/>
      <right/>
      <top/>
      <bottom style="thick">
        <color indexed="22"/>
      </bottom>
    </border>
    <border>
      <left/>
      <right/>
      <top/>
      <bottom style="medium">
        <color theme="4" tint="0.39998000860214233"/>
      </bottom>
    </border>
    <border>
      <left/>
      <right/>
      <top/>
      <bottom style="medium">
        <color indexed="30"/>
      </bottom>
    </border>
    <border>
      <left/>
      <right/>
      <top style="thin">
        <color theme="4"/>
      </top>
      <bottom style="double">
        <color theme="4"/>
      </bottom>
    </border>
    <border>
      <left/>
      <right/>
      <top style="thin">
        <color indexed="62"/>
      </top>
      <bottom style="double">
        <color indexed="62"/>
      </bottom>
    </border>
    <border>
      <left/>
      <right/>
      <top/>
      <bottom style="thin">
        <color theme="1" tint="0.49998000264167786"/>
      </bottom>
    </border>
    <border>
      <left/>
      <right/>
      <top style="thin">
        <color theme="1" tint="0.49998000264167786"/>
      </top>
      <bottom/>
    </border>
    <border>
      <left/>
      <right/>
      <top style="thin">
        <color theme="1" tint="0.49998000264167786"/>
      </top>
      <bottom style="thin">
        <color theme="1" tint="0.49998000264167786"/>
      </bottom>
    </border>
    <border>
      <left/>
      <right/>
      <top style="thin"/>
      <bottom style="thin"/>
    </border>
    <border>
      <left>
        <color indexed="63"/>
      </left>
      <right>
        <color indexed="63"/>
      </right>
      <top>
        <color indexed="63"/>
      </top>
      <bottom style="thin"/>
    </border>
    <border>
      <left style="thin"/>
      <right/>
      <top/>
      <bottom style="thin">
        <color theme="1" tint="0.49998000264167786"/>
      </bottom>
    </border>
    <border>
      <left/>
      <right style="thin"/>
      <top/>
      <bottom style="thin">
        <color theme="1" tint="0.49998000264167786"/>
      </bottom>
    </border>
    <border>
      <left style="thin"/>
      <right/>
      <top>
        <color indexed="63"/>
      </top>
      <bottom>
        <color indexed="63"/>
      </bottom>
    </border>
    <border>
      <left/>
      <right style="thin"/>
      <top>
        <color indexed="63"/>
      </top>
      <bottom>
        <color indexed="63"/>
      </bottom>
    </border>
    <border>
      <left style="thin"/>
      <right/>
      <top/>
      <bottom style="thin"/>
    </border>
    <border>
      <left/>
      <right style="thin"/>
      <top/>
      <bottom style="thin"/>
    </border>
    <border>
      <left style="thin"/>
      <right>
        <color indexed="63"/>
      </right>
      <top style="thin"/>
      <bottom style="thin"/>
    </border>
    <border>
      <left>
        <color indexed="63"/>
      </left>
      <right style="thin"/>
      <top style="thin"/>
      <bottom style="thin"/>
    </border>
    <border>
      <left style="thin">
        <color indexed="8"/>
      </left>
      <right/>
      <top style="thin">
        <color indexed="8"/>
      </top>
      <bottom/>
    </border>
    <border>
      <left/>
      <right style="thin"/>
      <top style="thin">
        <color indexed="8"/>
      </top>
      <bottom/>
    </border>
    <border>
      <left style="thin">
        <color indexed="8"/>
      </left>
      <right/>
      <top/>
      <bottom/>
    </border>
    <border>
      <left style="thin"/>
      <right/>
      <top style="thin"/>
      <bottom/>
    </border>
    <border>
      <left>
        <color indexed="63"/>
      </left>
      <right>
        <color indexed="63"/>
      </right>
      <top style="thin"/>
      <bottom>
        <color indexed="63"/>
      </bottom>
    </border>
    <border>
      <left style="thin"/>
      <right/>
      <top style="thin">
        <color indexed="8"/>
      </top>
      <bottom/>
    </border>
    <border>
      <left style="thin">
        <color indexed="8"/>
      </left>
      <right/>
      <top style="thin">
        <color indexed="8"/>
      </top>
      <bottom style="thin">
        <color indexed="8"/>
      </bottom>
    </border>
    <border>
      <left style="thin"/>
      <right>
        <color indexed="63"/>
      </right>
      <top style="thin">
        <color indexed="8"/>
      </top>
      <bottom style="thin">
        <color indexed="8"/>
      </bottom>
    </border>
    <border>
      <left/>
      <right style="thin"/>
      <top style="thin">
        <color indexed="8"/>
      </top>
      <bottom style="thin"/>
    </border>
    <border>
      <left/>
      <right/>
      <top style="thin">
        <color indexed="8"/>
      </top>
      <bottom/>
    </border>
    <border>
      <left/>
      <right/>
      <top style="thin">
        <color indexed="8"/>
      </top>
      <bottom style="thin">
        <color indexed="8"/>
      </bottom>
    </border>
    <border>
      <left style="thin"/>
      <right/>
      <top style="thin">
        <color indexed="8"/>
      </top>
      <bottom style="thin"/>
    </border>
    <border>
      <left/>
      <right/>
      <top style="thin">
        <color indexed="8"/>
      </top>
      <bottom style="thin"/>
    </border>
    <border>
      <left>
        <color indexed="63"/>
      </left>
      <right style="thin"/>
      <top style="thin"/>
      <bottom>
        <color indexed="63"/>
      </bottom>
    </border>
    <border>
      <left/>
      <right style="thin">
        <color indexed="8"/>
      </right>
      <top style="thin">
        <color indexed="8"/>
      </top>
      <bottom/>
    </border>
    <border>
      <left/>
      <right style="thin">
        <color indexed="8"/>
      </right>
      <top/>
      <bottom/>
    </border>
    <border>
      <left/>
      <right style="thin">
        <color indexed="8"/>
      </right>
      <top style="thin">
        <color indexed="8"/>
      </top>
      <bottom style="thin">
        <color indexed="8"/>
      </bottom>
    </border>
    <border>
      <left style="thin"/>
      <right style="thin"/>
      <top style="thin"/>
      <bottom/>
    </border>
    <border>
      <left style="thin"/>
      <right style="thin"/>
      <top>
        <color indexed="63"/>
      </top>
      <bottom/>
    </border>
    <border>
      <left style="thin"/>
      <right style="thin"/>
      <top/>
      <bottom style="thin"/>
    </border>
    <border>
      <left style="thin"/>
      <right/>
      <top style="thin"/>
      <bottom style="thin">
        <color theme="1" tint="0.49998000264167786"/>
      </bottom>
    </border>
    <border>
      <left/>
      <right/>
      <top style="thin"/>
      <bottom style="thin">
        <color theme="1" tint="0.49998000264167786"/>
      </bottom>
    </border>
    <border>
      <left/>
      <right style="thin"/>
      <top style="thin"/>
      <bottom style="thin">
        <color theme="1" tint="0.49998000264167786"/>
      </bottom>
    </border>
    <border>
      <left style="thin"/>
      <right/>
      <top style="thin">
        <color theme="1" tint="0.49998000264167786"/>
      </top>
      <bottom style="thin">
        <color theme="1" tint="0.49998000264167786"/>
      </bottom>
    </border>
    <border>
      <left/>
      <right style="thin"/>
      <top style="thin">
        <color theme="1" tint="0.49998000264167786"/>
      </top>
      <bottom style="thin">
        <color theme="1" tint="0.49998000264167786"/>
      </bottom>
    </border>
    <border>
      <left style="thin">
        <color indexed="8"/>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color indexed="63"/>
      </top>
      <bottom>
        <color indexed="63"/>
      </bottom>
    </border>
    <border>
      <left style="thin">
        <color indexed="8"/>
      </left>
      <right style="thin">
        <color indexed="8"/>
      </right>
      <top>
        <color indexed="63"/>
      </top>
      <bottom style="thin">
        <color indexed="8"/>
      </bottom>
    </border>
    <border>
      <left style="thin"/>
      <right style="thin">
        <color indexed="8"/>
      </right>
      <top style="thin"/>
      <bottom>
        <color indexed="63"/>
      </bottom>
    </border>
    <border>
      <left style="thin"/>
      <right style="thin">
        <color indexed="8"/>
      </right>
      <top>
        <color indexed="63"/>
      </top>
      <bottom style="thin"/>
    </border>
    <border>
      <left style="thin">
        <color indexed="8"/>
      </left>
      <right style="thin">
        <color indexed="8"/>
      </right>
      <top style="thin"/>
      <bottom>
        <color indexed="63"/>
      </bottom>
    </border>
  </borders>
  <cellStyleXfs count="44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7" fillId="3"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7" fillId="5"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7" fillId="7"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7" fillId="9"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7" fillId="11"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2" borderId="0" applyNumberFormat="0" applyBorder="0" applyAlignment="0" applyProtection="0"/>
    <xf numFmtId="0" fontId="0" fillId="12" borderId="0" applyNumberFormat="0" applyBorder="0" applyAlignment="0" applyProtection="0"/>
    <xf numFmtId="0" fontId="7" fillId="13"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4" borderId="0" applyNumberFormat="0" applyBorder="0" applyAlignment="0" applyProtection="0"/>
    <xf numFmtId="0" fontId="0" fillId="14" borderId="0" applyNumberFormat="0" applyBorder="0" applyAlignment="0" applyProtection="0"/>
    <xf numFmtId="0" fontId="7" fillId="15"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6" borderId="0" applyNumberFormat="0" applyBorder="0" applyAlignment="0" applyProtection="0"/>
    <xf numFmtId="0" fontId="0" fillId="16" borderId="0" applyNumberFormat="0" applyBorder="0" applyAlignment="0" applyProtection="0"/>
    <xf numFmtId="0" fontId="7" fillId="17"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18" borderId="0" applyNumberFormat="0" applyBorder="0" applyAlignment="0" applyProtection="0"/>
    <xf numFmtId="0" fontId="0" fillId="18" borderId="0" applyNumberFormat="0" applyBorder="0" applyAlignment="0" applyProtection="0"/>
    <xf numFmtId="0" fontId="7" fillId="19"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0" borderId="0" applyNumberFormat="0" applyBorder="0" applyAlignment="0" applyProtection="0"/>
    <xf numFmtId="0" fontId="0" fillId="20" borderId="0" applyNumberFormat="0" applyBorder="0" applyAlignment="0" applyProtection="0"/>
    <xf numFmtId="0" fontId="7" fillId="9"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1" borderId="0" applyNumberFormat="0" applyBorder="0" applyAlignment="0" applyProtection="0"/>
    <xf numFmtId="0" fontId="0" fillId="21" borderId="0" applyNumberFormat="0" applyBorder="0" applyAlignment="0" applyProtection="0"/>
    <xf numFmtId="0" fontId="7" fillId="15"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0" fillId="22" borderId="0" applyNumberFormat="0" applyBorder="0" applyAlignment="0" applyProtection="0"/>
    <xf numFmtId="0" fontId="0" fillId="22" borderId="0" applyNumberFormat="0" applyBorder="0" applyAlignment="0" applyProtection="0"/>
    <xf numFmtId="0" fontId="7" fillId="23" borderId="0" applyNumberFormat="0" applyBorder="0" applyAlignment="0" applyProtection="0"/>
    <xf numFmtId="0" fontId="66" fillId="24" borderId="0" applyNumberFormat="0" applyBorder="0" applyAlignment="0" applyProtection="0"/>
    <xf numFmtId="0" fontId="9" fillId="25"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9" fillId="25" borderId="0" applyNumberFormat="0" applyBorder="0" applyAlignment="0" applyProtection="0"/>
    <xf numFmtId="0" fontId="66" fillId="24" borderId="0" applyNumberFormat="0" applyBorder="0" applyAlignment="0" applyProtection="0"/>
    <xf numFmtId="0" fontId="66" fillId="24" borderId="0" applyNumberFormat="0" applyBorder="0" applyAlignment="0" applyProtection="0"/>
    <xf numFmtId="0" fontId="9" fillId="25" borderId="0" applyNumberFormat="0" applyBorder="0" applyAlignment="0" applyProtection="0"/>
    <xf numFmtId="0" fontId="66" fillId="26" borderId="0" applyNumberFormat="0" applyBorder="0" applyAlignment="0" applyProtection="0"/>
    <xf numFmtId="0" fontId="9" fillId="17"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9" fillId="17" borderId="0" applyNumberFormat="0" applyBorder="0" applyAlignment="0" applyProtection="0"/>
    <xf numFmtId="0" fontId="66" fillId="26" borderId="0" applyNumberFormat="0" applyBorder="0" applyAlignment="0" applyProtection="0"/>
    <xf numFmtId="0" fontId="66" fillId="26" borderId="0" applyNumberFormat="0" applyBorder="0" applyAlignment="0" applyProtection="0"/>
    <xf numFmtId="0" fontId="9" fillId="17" borderId="0" applyNumberFormat="0" applyBorder="0" applyAlignment="0" applyProtection="0"/>
    <xf numFmtId="0" fontId="66" fillId="27" borderId="0" applyNumberFormat="0" applyBorder="0" applyAlignment="0" applyProtection="0"/>
    <xf numFmtId="0" fontId="9" fillId="19" borderId="0" applyNumberFormat="0" applyBorder="0" applyAlignment="0" applyProtection="0"/>
    <xf numFmtId="0" fontId="66" fillId="27" borderId="0" applyNumberFormat="0" applyBorder="0" applyAlignment="0" applyProtection="0"/>
    <xf numFmtId="0" fontId="66" fillId="27" borderId="0" applyNumberFormat="0" applyBorder="0" applyAlignment="0" applyProtection="0"/>
    <xf numFmtId="0" fontId="66" fillId="27" borderId="0" applyNumberFormat="0" applyBorder="0" applyAlignment="0" applyProtection="0"/>
    <xf numFmtId="0" fontId="9" fillId="19" borderId="0" applyNumberFormat="0" applyBorder="0" applyAlignment="0" applyProtection="0"/>
    <xf numFmtId="0" fontId="66" fillId="27" borderId="0" applyNumberFormat="0" applyBorder="0" applyAlignment="0" applyProtection="0"/>
    <xf numFmtId="0" fontId="66" fillId="27" borderId="0" applyNumberFormat="0" applyBorder="0" applyAlignment="0" applyProtection="0"/>
    <xf numFmtId="0" fontId="9" fillId="19" borderId="0" applyNumberFormat="0" applyBorder="0" applyAlignment="0" applyProtection="0"/>
    <xf numFmtId="0" fontId="66" fillId="28" borderId="0" applyNumberFormat="0" applyBorder="0" applyAlignment="0" applyProtection="0"/>
    <xf numFmtId="0" fontId="9" fillId="29" borderId="0" applyNumberFormat="0" applyBorder="0" applyAlignment="0" applyProtection="0"/>
    <xf numFmtId="0" fontId="66" fillId="28" borderId="0" applyNumberFormat="0" applyBorder="0" applyAlignment="0" applyProtection="0"/>
    <xf numFmtId="0" fontId="66" fillId="28" borderId="0" applyNumberFormat="0" applyBorder="0" applyAlignment="0" applyProtection="0"/>
    <xf numFmtId="0" fontId="66" fillId="28" borderId="0" applyNumberFormat="0" applyBorder="0" applyAlignment="0" applyProtection="0"/>
    <xf numFmtId="0" fontId="9" fillId="29" borderId="0" applyNumberFormat="0" applyBorder="0" applyAlignment="0" applyProtection="0"/>
    <xf numFmtId="0" fontId="66" fillId="28" borderId="0" applyNumberFormat="0" applyBorder="0" applyAlignment="0" applyProtection="0"/>
    <xf numFmtId="0" fontId="66" fillId="28" borderId="0" applyNumberFormat="0" applyBorder="0" applyAlignment="0" applyProtection="0"/>
    <xf numFmtId="0" fontId="9" fillId="29" borderId="0" applyNumberFormat="0" applyBorder="0" applyAlignment="0" applyProtection="0"/>
    <xf numFmtId="0" fontId="66" fillId="30" borderId="0" applyNumberFormat="0" applyBorder="0" applyAlignment="0" applyProtection="0"/>
    <xf numFmtId="0" fontId="9" fillId="31"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9" fillId="31" borderId="0" applyNumberFormat="0" applyBorder="0" applyAlignment="0" applyProtection="0"/>
    <xf numFmtId="0" fontId="66" fillId="30" borderId="0" applyNumberFormat="0" applyBorder="0" applyAlignment="0" applyProtection="0"/>
    <xf numFmtId="0" fontId="66" fillId="30" borderId="0" applyNumberFormat="0" applyBorder="0" applyAlignment="0" applyProtection="0"/>
    <xf numFmtId="0" fontId="9" fillId="31" borderId="0" applyNumberFormat="0" applyBorder="0" applyAlignment="0" applyProtection="0"/>
    <xf numFmtId="0" fontId="66" fillId="32" borderId="0" applyNumberFormat="0" applyBorder="0" applyAlignment="0" applyProtection="0"/>
    <xf numFmtId="0" fontId="9" fillId="33"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9" fillId="33" borderId="0" applyNumberFormat="0" applyBorder="0" applyAlignment="0" applyProtection="0"/>
    <xf numFmtId="0" fontId="66" fillId="32" borderId="0" applyNumberFormat="0" applyBorder="0" applyAlignment="0" applyProtection="0"/>
    <xf numFmtId="0" fontId="66" fillId="32" borderId="0" applyNumberFormat="0" applyBorder="0" applyAlignment="0" applyProtection="0"/>
    <xf numFmtId="0" fontId="9" fillId="33" borderId="0" applyNumberFormat="0" applyBorder="0" applyAlignment="0" applyProtection="0"/>
    <xf numFmtId="0" fontId="10" fillId="7" borderId="0" applyNumberFormat="0" applyBorder="0" applyAlignment="0" applyProtection="0"/>
    <xf numFmtId="0" fontId="67" fillId="34" borderId="0" applyNumberFormat="0" applyBorder="0" applyAlignment="0" applyProtection="0"/>
    <xf numFmtId="0" fontId="67" fillId="34" borderId="0" applyNumberFormat="0" applyBorder="0" applyAlignment="0" applyProtection="0"/>
    <xf numFmtId="0" fontId="67" fillId="34" borderId="0" applyNumberFormat="0" applyBorder="0" applyAlignment="0" applyProtection="0"/>
    <xf numFmtId="0" fontId="10" fillId="7" borderId="0" applyNumberFormat="0" applyBorder="0" applyAlignment="0" applyProtection="0"/>
    <xf numFmtId="0" fontId="67" fillId="34" borderId="0" applyNumberFormat="0" applyBorder="0" applyAlignment="0" applyProtection="0"/>
    <xf numFmtId="0" fontId="67" fillId="34" borderId="0" applyNumberFormat="0" applyBorder="0" applyAlignment="0" applyProtection="0"/>
    <xf numFmtId="0" fontId="10" fillId="7" borderId="0" applyNumberFormat="0" applyBorder="0" applyAlignment="0" applyProtection="0"/>
    <xf numFmtId="0" fontId="67" fillId="34" borderId="0" applyNumberFormat="0" applyBorder="0" applyAlignment="0" applyProtection="0"/>
    <xf numFmtId="0" fontId="68" fillId="35" borderId="1" applyNumberFormat="0" applyAlignment="0" applyProtection="0"/>
    <xf numFmtId="0" fontId="11" fillId="36" borderId="2" applyNumberFormat="0" applyAlignment="0" applyProtection="0"/>
    <xf numFmtId="0" fontId="68" fillId="35" borderId="1" applyNumberFormat="0" applyAlignment="0" applyProtection="0"/>
    <xf numFmtId="0" fontId="68" fillId="35" borderId="1" applyNumberFormat="0" applyAlignment="0" applyProtection="0"/>
    <xf numFmtId="0" fontId="68" fillId="35" borderId="1" applyNumberFormat="0" applyAlignment="0" applyProtection="0"/>
    <xf numFmtId="0" fontId="11" fillId="36" borderId="2" applyNumberFormat="0" applyAlignment="0" applyProtection="0"/>
    <xf numFmtId="0" fontId="68" fillId="35" borderId="1" applyNumberFormat="0" applyAlignment="0" applyProtection="0"/>
    <xf numFmtId="0" fontId="68" fillId="35" borderId="1" applyNumberFormat="0" applyAlignment="0" applyProtection="0"/>
    <xf numFmtId="0" fontId="11" fillId="36" borderId="2" applyNumberFormat="0" applyAlignment="0" applyProtection="0"/>
    <xf numFmtId="0" fontId="69" fillId="37" borderId="3" applyNumberFormat="0" applyAlignment="0" applyProtection="0"/>
    <xf numFmtId="0" fontId="12" fillId="38" borderId="4" applyNumberFormat="0" applyAlignment="0" applyProtection="0"/>
    <xf numFmtId="0" fontId="69" fillId="37" borderId="3" applyNumberFormat="0" applyAlignment="0" applyProtection="0"/>
    <xf numFmtId="0" fontId="69" fillId="37" borderId="3" applyNumberFormat="0" applyAlignment="0" applyProtection="0"/>
    <xf numFmtId="0" fontId="69" fillId="37" borderId="3" applyNumberFormat="0" applyAlignment="0" applyProtection="0"/>
    <xf numFmtId="0" fontId="12" fillId="38" borderId="4" applyNumberFormat="0" applyAlignment="0" applyProtection="0"/>
    <xf numFmtId="0" fontId="69" fillId="37" borderId="3" applyNumberFormat="0" applyAlignment="0" applyProtection="0"/>
    <xf numFmtId="0" fontId="69" fillId="37" borderId="3" applyNumberFormat="0" applyAlignment="0" applyProtection="0"/>
    <xf numFmtId="0" fontId="12" fillId="38" borderId="4" applyNumberFormat="0" applyAlignment="0" applyProtection="0"/>
    <xf numFmtId="0" fontId="70" fillId="0" borderId="5" applyNumberFormat="0" applyFill="0" applyAlignment="0" applyProtection="0"/>
    <xf numFmtId="0" fontId="13" fillId="0" borderId="6" applyNumberFormat="0" applyFill="0" applyAlignment="0" applyProtection="0"/>
    <xf numFmtId="0" fontId="70" fillId="0" borderId="5" applyNumberFormat="0" applyFill="0" applyAlignment="0" applyProtection="0"/>
    <xf numFmtId="0" fontId="70" fillId="0" borderId="5" applyNumberFormat="0" applyFill="0" applyAlignment="0" applyProtection="0"/>
    <xf numFmtId="0" fontId="70" fillId="0" borderId="5" applyNumberFormat="0" applyFill="0" applyAlignment="0" applyProtection="0"/>
    <xf numFmtId="0" fontId="13" fillId="0" borderId="6" applyNumberFormat="0" applyFill="0" applyAlignment="0" applyProtection="0"/>
    <xf numFmtId="0" fontId="70" fillId="0" borderId="5" applyNumberFormat="0" applyFill="0" applyAlignment="0" applyProtection="0"/>
    <xf numFmtId="0" fontId="70" fillId="0" borderId="5" applyNumberFormat="0" applyFill="0" applyAlignment="0" applyProtection="0"/>
    <xf numFmtId="0" fontId="13" fillId="0" borderId="6" applyNumberFormat="0" applyFill="0" applyAlignment="0" applyProtection="0"/>
    <xf numFmtId="0" fontId="71" fillId="0" borderId="7" applyNumberFormat="0" applyFill="0" applyAlignment="0" applyProtection="0"/>
    <xf numFmtId="0" fontId="72" fillId="0" borderId="0" applyNumberFormat="0" applyFill="0" applyBorder="0" applyAlignment="0" applyProtection="0"/>
    <xf numFmtId="0" fontId="1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4" fillId="0" borderId="0" applyNumberFormat="0" applyFill="0" applyBorder="0" applyAlignment="0" applyProtection="0"/>
    <xf numFmtId="0" fontId="72" fillId="0" borderId="0" applyNumberFormat="0" applyFill="0" applyBorder="0" applyAlignment="0" applyProtection="0"/>
    <xf numFmtId="0" fontId="72" fillId="0" borderId="0" applyNumberFormat="0" applyFill="0" applyBorder="0" applyAlignment="0" applyProtection="0"/>
    <xf numFmtId="0" fontId="14" fillId="0" borderId="0" applyNumberFormat="0" applyFill="0" applyBorder="0" applyAlignment="0" applyProtection="0"/>
    <xf numFmtId="0" fontId="66" fillId="39" borderId="0" applyNumberFormat="0" applyBorder="0" applyAlignment="0" applyProtection="0"/>
    <xf numFmtId="0" fontId="9" fillId="40"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9" fillId="40" borderId="0" applyNumberFormat="0" applyBorder="0" applyAlignment="0" applyProtection="0"/>
    <xf numFmtId="0" fontId="66" fillId="39" borderId="0" applyNumberFormat="0" applyBorder="0" applyAlignment="0" applyProtection="0"/>
    <xf numFmtId="0" fontId="66" fillId="39" borderId="0" applyNumberFormat="0" applyBorder="0" applyAlignment="0" applyProtection="0"/>
    <xf numFmtId="0" fontId="9" fillId="40" borderId="0" applyNumberFormat="0" applyBorder="0" applyAlignment="0" applyProtection="0"/>
    <xf numFmtId="0" fontId="66" fillId="41" borderId="0" applyNumberFormat="0" applyBorder="0" applyAlignment="0" applyProtection="0"/>
    <xf numFmtId="0" fontId="9" fillId="42"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9" fillId="42" borderId="0" applyNumberFormat="0" applyBorder="0" applyAlignment="0" applyProtection="0"/>
    <xf numFmtId="0" fontId="66" fillId="41" borderId="0" applyNumberFormat="0" applyBorder="0" applyAlignment="0" applyProtection="0"/>
    <xf numFmtId="0" fontId="66" fillId="41" borderId="0" applyNumberFormat="0" applyBorder="0" applyAlignment="0" applyProtection="0"/>
    <xf numFmtId="0" fontId="9" fillId="42" borderId="0" applyNumberFormat="0" applyBorder="0" applyAlignment="0" applyProtection="0"/>
    <xf numFmtId="0" fontId="66" fillId="43" borderId="0" applyNumberFormat="0" applyBorder="0" applyAlignment="0" applyProtection="0"/>
    <xf numFmtId="0" fontId="9" fillId="44"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9" fillId="44" borderId="0" applyNumberFormat="0" applyBorder="0" applyAlignment="0" applyProtection="0"/>
    <xf numFmtId="0" fontId="66" fillId="43" borderId="0" applyNumberFormat="0" applyBorder="0" applyAlignment="0" applyProtection="0"/>
    <xf numFmtId="0" fontId="66" fillId="43" borderId="0" applyNumberFormat="0" applyBorder="0" applyAlignment="0" applyProtection="0"/>
    <xf numFmtId="0" fontId="9" fillId="44" borderId="0" applyNumberFormat="0" applyBorder="0" applyAlignment="0" applyProtection="0"/>
    <xf numFmtId="0" fontId="66" fillId="45" borderId="0" applyNumberFormat="0" applyBorder="0" applyAlignment="0" applyProtection="0"/>
    <xf numFmtId="0" fontId="9" fillId="29"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9" fillId="29" borderId="0" applyNumberFormat="0" applyBorder="0" applyAlignment="0" applyProtection="0"/>
    <xf numFmtId="0" fontId="66" fillId="45" borderId="0" applyNumberFormat="0" applyBorder="0" applyAlignment="0" applyProtection="0"/>
    <xf numFmtId="0" fontId="66" fillId="45" borderId="0" applyNumberFormat="0" applyBorder="0" applyAlignment="0" applyProtection="0"/>
    <xf numFmtId="0" fontId="9" fillId="29" borderId="0" applyNumberFormat="0" applyBorder="0" applyAlignment="0" applyProtection="0"/>
    <xf numFmtId="0" fontId="66" fillId="46" borderId="0" applyNumberFormat="0" applyBorder="0" applyAlignment="0" applyProtection="0"/>
    <xf numFmtId="0" fontId="9" fillId="31"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9" fillId="31" borderId="0" applyNumberFormat="0" applyBorder="0" applyAlignment="0" applyProtection="0"/>
    <xf numFmtId="0" fontId="66" fillId="46" borderId="0" applyNumberFormat="0" applyBorder="0" applyAlignment="0" applyProtection="0"/>
    <xf numFmtId="0" fontId="66" fillId="46" borderId="0" applyNumberFormat="0" applyBorder="0" applyAlignment="0" applyProtection="0"/>
    <xf numFmtId="0" fontId="9" fillId="31" borderId="0" applyNumberFormat="0" applyBorder="0" applyAlignment="0" applyProtection="0"/>
    <xf numFmtId="0" fontId="66" fillId="47" borderId="0" applyNumberFormat="0" applyBorder="0" applyAlignment="0" applyProtection="0"/>
    <xf numFmtId="0" fontId="9" fillId="48"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9" fillId="48" borderId="0" applyNumberFormat="0" applyBorder="0" applyAlignment="0" applyProtection="0"/>
    <xf numFmtId="0" fontId="66" fillId="47" borderId="0" applyNumberFormat="0" applyBorder="0" applyAlignment="0" applyProtection="0"/>
    <xf numFmtId="0" fontId="66" fillId="47" borderId="0" applyNumberFormat="0" applyBorder="0" applyAlignment="0" applyProtection="0"/>
    <xf numFmtId="0" fontId="9" fillId="48" borderId="0" applyNumberFormat="0" applyBorder="0" applyAlignment="0" applyProtection="0"/>
    <xf numFmtId="0" fontId="73" fillId="49" borderId="1" applyNumberFormat="0" applyAlignment="0" applyProtection="0"/>
    <xf numFmtId="0" fontId="15" fillId="13" borderId="2" applyNumberFormat="0" applyAlignment="0" applyProtection="0"/>
    <xf numFmtId="0" fontId="73" fillId="49" borderId="1" applyNumberFormat="0" applyAlignment="0" applyProtection="0"/>
    <xf numFmtId="0" fontId="73" fillId="49" borderId="1" applyNumberFormat="0" applyAlignment="0" applyProtection="0"/>
    <xf numFmtId="0" fontId="73" fillId="49" borderId="1" applyNumberFormat="0" applyAlignment="0" applyProtection="0"/>
    <xf numFmtId="0" fontId="15" fillId="13" borderId="2" applyNumberFormat="0" applyAlignment="0" applyProtection="0"/>
    <xf numFmtId="0" fontId="73" fillId="49" borderId="1" applyNumberFormat="0" applyAlignment="0" applyProtection="0"/>
    <xf numFmtId="0" fontId="73" fillId="49" borderId="1" applyNumberFormat="0" applyAlignment="0" applyProtection="0"/>
    <xf numFmtId="0" fontId="15" fillId="13" borderId="2" applyNumberFormat="0" applyAlignment="0" applyProtection="0"/>
    <xf numFmtId="0" fontId="74" fillId="0" borderId="0" applyNumberFormat="0" applyFill="0" applyBorder="0" applyAlignment="0" applyProtection="0"/>
    <xf numFmtId="0" fontId="74" fillId="0" borderId="0" applyNumberFormat="0" applyFill="0" applyBorder="0" applyAlignment="0" applyProtection="0"/>
    <xf numFmtId="0" fontId="28" fillId="0" borderId="0" applyNumberFormat="0" applyFill="0" applyBorder="0" applyAlignment="0" applyProtection="0"/>
    <xf numFmtId="0" fontId="75" fillId="0" borderId="0" applyNumberFormat="0" applyFill="0" applyBorder="0" applyAlignment="0" applyProtection="0"/>
    <xf numFmtId="0" fontId="76" fillId="50" borderId="0" applyNumberFormat="0" applyBorder="0" applyAlignment="0" applyProtection="0"/>
    <xf numFmtId="0" fontId="16" fillId="5"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16" fillId="5" borderId="0" applyNumberFormat="0" applyBorder="0" applyAlignment="0" applyProtection="0"/>
    <xf numFmtId="0" fontId="76" fillId="50" borderId="0" applyNumberFormat="0" applyBorder="0" applyAlignment="0" applyProtection="0"/>
    <xf numFmtId="0" fontId="76" fillId="50" borderId="0" applyNumberFormat="0" applyBorder="0" applyAlignment="0" applyProtection="0"/>
    <xf numFmtId="0" fontId="16" fillId="5"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81" fontId="2" fillId="0" borderId="0" applyFont="0" applyFill="0" applyBorder="0" applyAlignment="0" applyProtection="0"/>
    <xf numFmtId="169" fontId="2" fillId="0" borderId="0" applyFont="0" applyFill="0" applyBorder="0" applyAlignment="0" applyProtection="0"/>
    <xf numFmtId="181" fontId="2" fillId="0" borderId="0" applyFont="0" applyFill="0" applyBorder="0" applyAlignment="0" applyProtection="0"/>
    <xf numFmtId="179" fontId="0" fillId="0" borderId="0" applyFont="0" applyFill="0" applyBorder="0" applyAlignment="0" applyProtection="0"/>
    <xf numFmtId="171" fontId="2" fillId="0" borderId="0" applyFont="0" applyFill="0" applyBorder="0" applyAlignment="0" applyProtection="0"/>
    <xf numFmtId="179"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214"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0" fontId="2"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214" fontId="2" fillId="0" borderId="0" applyFont="0" applyFill="0" applyBorder="0" applyAlignment="0" applyProtection="0"/>
    <xf numFmtId="214"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77" fillId="51" borderId="0" applyNumberFormat="0" applyBorder="0" applyAlignment="0" applyProtection="0"/>
    <xf numFmtId="0" fontId="17" fillId="52"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17" fillId="52" borderId="0" applyNumberFormat="0" applyBorder="0" applyAlignment="0" applyProtection="0"/>
    <xf numFmtId="0" fontId="77" fillId="51" borderId="0" applyNumberFormat="0" applyBorder="0" applyAlignment="0" applyProtection="0"/>
    <xf numFmtId="0" fontId="77" fillId="51" borderId="0" applyNumberFormat="0" applyBorder="0" applyAlignment="0" applyProtection="0"/>
    <xf numFmtId="0" fontId="17" fillId="52" borderId="0" applyNumberFormat="0" applyBorder="0" applyAlignment="0" applyProtection="0"/>
    <xf numFmtId="0" fontId="0" fillId="0" borderId="0">
      <alignment/>
      <protection/>
    </xf>
    <xf numFmtId="0" fontId="2" fillId="0" borderId="0">
      <alignment/>
      <protection/>
    </xf>
    <xf numFmtId="0" fontId="78"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3" fillId="0" borderId="0">
      <alignment/>
      <protection/>
    </xf>
    <xf numFmtId="0" fontId="4" fillId="0" borderId="0">
      <alignment/>
      <protection/>
    </xf>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0" fontId="0" fillId="53" borderId="8" applyNumberFormat="0" applyFont="0" applyAlignment="0" applyProtection="0"/>
    <xf numFmtId="0" fontId="0" fillId="53" borderId="8" applyNumberFormat="0" applyFont="0" applyAlignment="0" applyProtection="0"/>
    <xf numFmtId="0" fontId="2" fillId="54" borderId="9"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79" fillId="35" borderId="10" applyNumberFormat="0" applyAlignment="0" applyProtection="0"/>
    <xf numFmtId="0" fontId="18" fillId="36" borderId="11" applyNumberFormat="0" applyAlignment="0" applyProtection="0"/>
    <xf numFmtId="0" fontId="79" fillId="35" borderId="10" applyNumberFormat="0" applyAlignment="0" applyProtection="0"/>
    <xf numFmtId="0" fontId="79" fillId="35" borderId="10" applyNumberFormat="0" applyAlignment="0" applyProtection="0"/>
    <xf numFmtId="0" fontId="79" fillId="35" borderId="10" applyNumberFormat="0" applyAlignment="0" applyProtection="0"/>
    <xf numFmtId="0" fontId="18" fillId="36" borderId="11" applyNumberFormat="0" applyAlignment="0" applyProtection="0"/>
    <xf numFmtId="0" fontId="79" fillId="35" borderId="10" applyNumberFormat="0" applyAlignment="0" applyProtection="0"/>
    <xf numFmtId="0" fontId="79" fillId="35" borderId="10" applyNumberFormat="0" applyAlignment="0" applyProtection="0"/>
    <xf numFmtId="0" fontId="18" fillId="36" borderId="11" applyNumberFormat="0" applyAlignment="0" applyProtection="0"/>
    <xf numFmtId="0" fontId="80" fillId="0" borderId="0" applyNumberFormat="0" applyFill="0" applyBorder="0" applyAlignment="0" applyProtection="0"/>
    <xf numFmtId="0" fontId="19"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19" fillId="0" borderId="0" applyNumberFormat="0" applyFill="0" applyBorder="0" applyAlignment="0" applyProtection="0"/>
    <xf numFmtId="0" fontId="80" fillId="0" borderId="0" applyNumberFormat="0" applyFill="0" applyBorder="0" applyAlignment="0" applyProtection="0"/>
    <xf numFmtId="0" fontId="80" fillId="0" borderId="0" applyNumberFormat="0" applyFill="0" applyBorder="0" applyAlignment="0" applyProtection="0"/>
    <xf numFmtId="0" fontId="19" fillId="0" borderId="0" applyNumberFormat="0" applyFill="0" applyBorder="0" applyAlignment="0" applyProtection="0"/>
    <xf numFmtId="0" fontId="81" fillId="0" borderId="0" applyNumberFormat="0" applyFill="0" applyBorder="0" applyAlignment="0" applyProtection="0"/>
    <xf numFmtId="0" fontId="20"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20" fillId="0" borderId="0" applyNumberFormat="0" applyFill="0" applyBorder="0" applyAlignment="0" applyProtection="0"/>
    <xf numFmtId="0" fontId="81" fillId="0" borderId="0" applyNumberFormat="0" applyFill="0" applyBorder="0" applyAlignment="0" applyProtection="0"/>
    <xf numFmtId="0" fontId="81" fillId="0" borderId="0" applyNumberFormat="0" applyFill="0" applyBorder="0" applyAlignment="0" applyProtection="0"/>
    <xf numFmtId="0" fontId="20" fillId="0" borderId="0" applyNumberFormat="0" applyFill="0" applyBorder="0" applyAlignment="0" applyProtection="0"/>
    <xf numFmtId="0" fontId="82" fillId="0" borderId="0" applyNumberFormat="0" applyFill="0" applyBorder="0" applyAlignment="0" applyProtection="0"/>
    <xf numFmtId="0" fontId="21" fillId="0" borderId="12" applyNumberFormat="0" applyFill="0" applyAlignment="0" applyProtection="0"/>
    <xf numFmtId="0" fontId="71" fillId="0" borderId="7" applyNumberFormat="0" applyFill="0" applyAlignment="0" applyProtection="0"/>
    <xf numFmtId="0" fontId="71" fillId="0" borderId="7" applyNumberFormat="0" applyFill="0" applyAlignment="0" applyProtection="0"/>
    <xf numFmtId="0" fontId="71" fillId="0" borderId="7" applyNumberFormat="0" applyFill="0" applyAlignment="0" applyProtection="0"/>
    <xf numFmtId="0" fontId="21" fillId="0" borderId="12" applyNumberFormat="0" applyFill="0" applyAlignment="0" applyProtection="0"/>
    <xf numFmtId="0" fontId="71" fillId="0" borderId="7" applyNumberFormat="0" applyFill="0" applyAlignment="0" applyProtection="0"/>
    <xf numFmtId="0" fontId="71" fillId="0" borderId="7" applyNumberFormat="0" applyFill="0" applyAlignment="0" applyProtection="0"/>
    <xf numFmtId="0" fontId="21" fillId="0" borderId="12" applyNumberFormat="0" applyFill="0" applyAlignment="0" applyProtection="0"/>
    <xf numFmtId="0" fontId="83" fillId="0" borderId="13" applyNumberFormat="0" applyFill="0" applyAlignment="0" applyProtection="0"/>
    <xf numFmtId="0" fontId="22" fillId="0" borderId="14" applyNumberFormat="0" applyFill="0" applyAlignment="0" applyProtection="0"/>
    <xf numFmtId="0" fontId="83" fillId="0" borderId="13" applyNumberFormat="0" applyFill="0" applyAlignment="0" applyProtection="0"/>
    <xf numFmtId="0" fontId="83" fillId="0" borderId="13" applyNumberFormat="0" applyFill="0" applyAlignment="0" applyProtection="0"/>
    <xf numFmtId="0" fontId="83" fillId="0" borderId="13" applyNumberFormat="0" applyFill="0" applyAlignment="0" applyProtection="0"/>
    <xf numFmtId="0" fontId="22" fillId="0" borderId="14" applyNumberFormat="0" applyFill="0" applyAlignment="0" applyProtection="0"/>
    <xf numFmtId="0" fontId="83" fillId="0" borderId="13" applyNumberFormat="0" applyFill="0" applyAlignment="0" applyProtection="0"/>
    <xf numFmtId="0" fontId="83" fillId="0" borderId="13" applyNumberFormat="0" applyFill="0" applyAlignment="0" applyProtection="0"/>
    <xf numFmtId="0" fontId="22" fillId="0" borderId="14" applyNumberFormat="0" applyFill="0" applyAlignment="0" applyProtection="0"/>
    <xf numFmtId="0" fontId="72" fillId="0" borderId="15" applyNumberFormat="0" applyFill="0" applyAlignment="0" applyProtection="0"/>
    <xf numFmtId="0" fontId="14" fillId="0" borderId="16"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14" fillId="0" borderId="16" applyNumberFormat="0" applyFill="0" applyAlignment="0" applyProtection="0"/>
    <xf numFmtId="0" fontId="72" fillId="0" borderId="15" applyNumberFormat="0" applyFill="0" applyAlignment="0" applyProtection="0"/>
    <xf numFmtId="0" fontId="72" fillId="0" borderId="15" applyNumberFormat="0" applyFill="0" applyAlignment="0" applyProtection="0"/>
    <xf numFmtId="0" fontId="14" fillId="0" borderId="16" applyNumberFormat="0" applyFill="0" applyAlignment="0" applyProtection="0"/>
    <xf numFmtId="0" fontId="5"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5" fillId="0" borderId="0" applyNumberFormat="0" applyFill="0" applyBorder="0" applyAlignment="0" applyProtection="0"/>
    <xf numFmtId="0" fontId="82" fillId="0" borderId="0" applyNumberFormat="0" applyFill="0" applyBorder="0" applyAlignment="0" applyProtection="0"/>
    <xf numFmtId="0" fontId="82" fillId="0" borderId="0" applyNumberFormat="0" applyFill="0" applyBorder="0" applyAlignment="0" applyProtection="0"/>
    <xf numFmtId="0" fontId="5" fillId="0" borderId="0" applyNumberFormat="0" applyFill="0" applyBorder="0" applyAlignment="0" applyProtection="0"/>
    <xf numFmtId="0" fontId="84" fillId="0" borderId="17" applyNumberFormat="0" applyFill="0" applyAlignment="0" applyProtection="0"/>
    <xf numFmtId="0" fontId="6" fillId="0" borderId="18" applyNumberFormat="0" applyFill="0" applyAlignment="0" applyProtection="0"/>
    <xf numFmtId="0" fontId="84" fillId="0" borderId="17" applyNumberFormat="0" applyFill="0" applyAlignment="0" applyProtection="0"/>
    <xf numFmtId="0" fontId="84" fillId="0" borderId="17" applyNumberFormat="0" applyFill="0" applyAlignment="0" applyProtection="0"/>
    <xf numFmtId="0" fontId="84" fillId="0" borderId="17" applyNumberFormat="0" applyFill="0" applyAlignment="0" applyProtection="0"/>
    <xf numFmtId="0" fontId="6" fillId="0" borderId="18" applyNumberFormat="0" applyFill="0" applyAlignment="0" applyProtection="0"/>
    <xf numFmtId="0" fontId="84" fillId="0" borderId="17" applyNumberFormat="0" applyFill="0" applyAlignment="0" applyProtection="0"/>
    <xf numFmtId="0" fontId="84" fillId="0" borderId="17" applyNumberFormat="0" applyFill="0" applyAlignment="0" applyProtection="0"/>
    <xf numFmtId="0" fontId="6" fillId="0" borderId="18" applyNumberFormat="0" applyFill="0" applyAlignment="0" applyProtection="0"/>
  </cellStyleXfs>
  <cellXfs count="218">
    <xf numFmtId="0" fontId="0" fillId="0" borderId="0" xfId="0" applyFont="1" applyAlignment="1">
      <alignment/>
    </xf>
    <xf numFmtId="0" fontId="85" fillId="0" borderId="0" xfId="0" applyFont="1" applyAlignment="1">
      <alignment/>
    </xf>
    <xf numFmtId="0" fontId="86" fillId="0" borderId="0" xfId="348" applyFont="1" applyAlignment="1">
      <alignment horizontal="left" vertical="top"/>
      <protection/>
    </xf>
    <xf numFmtId="0" fontId="87" fillId="0" borderId="0" xfId="348" applyFont="1" applyAlignment="1">
      <alignment horizontal="left" vertical="center"/>
      <protection/>
    </xf>
    <xf numFmtId="0" fontId="88" fillId="0" borderId="0" xfId="348" applyFont="1" applyAlignment="1">
      <alignment horizontal="center"/>
      <protection/>
    </xf>
    <xf numFmtId="0" fontId="85" fillId="0" borderId="0" xfId="348" applyFont="1">
      <alignment/>
      <protection/>
    </xf>
    <xf numFmtId="0" fontId="89" fillId="0" borderId="0" xfId="348" applyFont="1" applyAlignment="1">
      <alignment horizontal="center"/>
      <protection/>
    </xf>
    <xf numFmtId="0" fontId="90" fillId="0" borderId="0" xfId="348" applyFont="1">
      <alignment/>
      <protection/>
    </xf>
    <xf numFmtId="0" fontId="2" fillId="55" borderId="0" xfId="352" applyFill="1">
      <alignment/>
      <protection/>
    </xf>
    <xf numFmtId="215" fontId="2" fillId="55" borderId="0" xfId="314" applyNumberFormat="1" applyFont="1" applyFill="1" applyAlignment="1">
      <alignment/>
    </xf>
    <xf numFmtId="1" fontId="2" fillId="55" borderId="0" xfId="352" applyNumberFormat="1" applyFill="1">
      <alignment/>
      <protection/>
    </xf>
    <xf numFmtId="0" fontId="2" fillId="55" borderId="0" xfId="352" applyFill="1" applyBorder="1">
      <alignment/>
      <protection/>
    </xf>
    <xf numFmtId="0" fontId="23" fillId="55" borderId="0" xfId="352" applyFont="1" applyFill="1" applyBorder="1">
      <alignment/>
      <protection/>
    </xf>
    <xf numFmtId="0" fontId="2" fillId="55" borderId="19" xfId="352" applyFont="1" applyFill="1" applyBorder="1" applyAlignment="1">
      <alignment horizontal="center"/>
      <protection/>
    </xf>
    <xf numFmtId="216" fontId="2" fillId="55" borderId="0" xfId="303" applyNumberFormat="1" applyFont="1" applyFill="1" applyBorder="1" applyAlignment="1">
      <alignment horizontal="center" vertical="center"/>
    </xf>
    <xf numFmtId="181" fontId="2" fillId="55" borderId="0" xfId="303" applyFont="1" applyFill="1" applyBorder="1" applyAlignment="1">
      <alignment horizontal="right" vertical="center"/>
    </xf>
    <xf numFmtId="181" fontId="2" fillId="55" borderId="0" xfId="303" applyFont="1" applyFill="1" applyBorder="1" applyAlignment="1">
      <alignment horizontal="center" vertical="center"/>
    </xf>
    <xf numFmtId="0" fontId="2" fillId="55" borderId="0" xfId="352" applyFont="1" applyFill="1" applyBorder="1" applyAlignment="1">
      <alignment horizontal="center"/>
      <protection/>
    </xf>
    <xf numFmtId="0" fontId="24" fillId="55" borderId="0" xfId="352" applyFont="1" applyFill="1" applyBorder="1" applyAlignment="1">
      <alignment horizontal="center" vertical="center" wrapText="1"/>
      <protection/>
    </xf>
    <xf numFmtId="0" fontId="24" fillId="55" borderId="0" xfId="352" applyFont="1" applyFill="1" applyBorder="1" applyAlignment="1">
      <alignment horizontal="center"/>
      <protection/>
    </xf>
    <xf numFmtId="0" fontId="23" fillId="55" borderId="0" xfId="352" applyFont="1" applyFill="1" applyBorder="1" applyAlignment="1">
      <alignment/>
      <protection/>
    </xf>
    <xf numFmtId="3" fontId="2" fillId="55" borderId="0" xfId="352" applyNumberFormat="1" applyFill="1">
      <alignment/>
      <protection/>
    </xf>
    <xf numFmtId="3" fontId="2" fillId="55" borderId="19" xfId="352" applyNumberFormat="1" applyFill="1" applyBorder="1">
      <alignment/>
      <protection/>
    </xf>
    <xf numFmtId="0" fontId="2" fillId="55" borderId="19" xfId="352" applyFont="1" applyFill="1" applyBorder="1">
      <alignment/>
      <protection/>
    </xf>
    <xf numFmtId="3" fontId="2" fillId="55" borderId="0" xfId="352" applyNumberFormat="1" applyFill="1" applyBorder="1">
      <alignment/>
      <protection/>
    </xf>
    <xf numFmtId="0" fontId="2" fillId="55" borderId="0" xfId="352" applyFont="1" applyFill="1" applyBorder="1">
      <alignment/>
      <protection/>
    </xf>
    <xf numFmtId="0" fontId="24" fillId="55" borderId="19" xfId="352" applyFont="1" applyFill="1" applyBorder="1" applyAlignment="1">
      <alignment horizontal="center" vertical="center" wrapText="1"/>
      <protection/>
    </xf>
    <xf numFmtId="0" fontId="24" fillId="55" borderId="20" xfId="352" applyFont="1" applyFill="1" applyBorder="1" applyAlignment="1">
      <alignment horizontal="center" vertical="center" wrapText="1"/>
      <protection/>
    </xf>
    <xf numFmtId="0" fontId="23" fillId="55" borderId="0" xfId="352" applyNumberFormat="1" applyFont="1" applyFill="1" applyBorder="1" applyAlignment="1">
      <alignment/>
      <protection/>
    </xf>
    <xf numFmtId="3" fontId="2" fillId="55" borderId="20" xfId="352" applyNumberFormat="1" applyFill="1" applyBorder="1">
      <alignment/>
      <protection/>
    </xf>
    <xf numFmtId="0" fontId="2" fillId="55" borderId="20" xfId="352" applyFill="1" applyBorder="1">
      <alignment/>
      <protection/>
    </xf>
    <xf numFmtId="3" fontId="2" fillId="55" borderId="20" xfId="303" applyNumberFormat="1" applyFont="1" applyFill="1" applyBorder="1" applyAlignment="1">
      <alignment vertical="center" wrapText="1"/>
    </xf>
    <xf numFmtId="200" fontId="2" fillId="55" borderId="0" xfId="352" applyNumberFormat="1" applyFill="1" applyBorder="1">
      <alignment/>
      <protection/>
    </xf>
    <xf numFmtId="200" fontId="2" fillId="55" borderId="19" xfId="303" applyNumberFormat="1" applyFont="1" applyFill="1" applyBorder="1" applyAlignment="1">
      <alignment vertical="center" wrapText="1"/>
    </xf>
    <xf numFmtId="200" fontId="2" fillId="55" borderId="19" xfId="352" applyNumberFormat="1" applyFill="1" applyBorder="1">
      <alignment/>
      <protection/>
    </xf>
    <xf numFmtId="200" fontId="2" fillId="55" borderId="0" xfId="303" applyNumberFormat="1" applyFont="1" applyFill="1" applyBorder="1" applyAlignment="1">
      <alignment vertical="center" wrapText="1"/>
    </xf>
    <xf numFmtId="200" fontId="24" fillId="55" borderId="19" xfId="343" applyNumberFormat="1" applyFont="1" applyFill="1" applyBorder="1" applyAlignment="1">
      <alignment horizontal="right" vertical="center" wrapText="1"/>
      <protection/>
    </xf>
    <xf numFmtId="3" fontId="24" fillId="55" borderId="19" xfId="343" applyNumberFormat="1" applyFont="1" applyFill="1" applyBorder="1" applyAlignment="1">
      <alignment horizontal="right" vertical="center" wrapText="1"/>
      <protection/>
    </xf>
    <xf numFmtId="0" fontId="24" fillId="55" borderId="19" xfId="352" applyFont="1" applyFill="1" applyBorder="1">
      <alignment/>
      <protection/>
    </xf>
    <xf numFmtId="200" fontId="24" fillId="55" borderId="21" xfId="343" applyNumberFormat="1" applyFont="1" applyFill="1" applyBorder="1" applyAlignment="1">
      <alignment horizontal="right" vertical="center" wrapText="1"/>
      <protection/>
    </xf>
    <xf numFmtId="3" fontId="24" fillId="55" borderId="21" xfId="343" applyNumberFormat="1" applyFont="1" applyFill="1" applyBorder="1" applyAlignment="1">
      <alignment horizontal="right" vertical="center" wrapText="1"/>
      <protection/>
    </xf>
    <xf numFmtId="0" fontId="24" fillId="55" borderId="21" xfId="352" applyFont="1" applyFill="1" applyBorder="1">
      <alignment/>
      <protection/>
    </xf>
    <xf numFmtId="200" fontId="2" fillId="55" borderId="0" xfId="343" applyNumberFormat="1" applyFill="1" applyBorder="1" applyAlignment="1">
      <alignment horizontal="right" vertical="center" wrapText="1"/>
      <protection/>
    </xf>
    <xf numFmtId="3" fontId="2" fillId="55" borderId="0" xfId="343" applyNumberFormat="1" applyFill="1" applyBorder="1" applyAlignment="1">
      <alignment horizontal="right" vertical="center" wrapText="1"/>
      <protection/>
    </xf>
    <xf numFmtId="200" fontId="2" fillId="55" borderId="20" xfId="343" applyNumberFormat="1" applyFill="1" applyBorder="1" applyAlignment="1">
      <alignment horizontal="right" vertical="center" wrapText="1"/>
      <protection/>
    </xf>
    <xf numFmtId="3" fontId="2" fillId="55" borderId="20" xfId="343" applyNumberFormat="1" applyFill="1" applyBorder="1" applyAlignment="1">
      <alignment horizontal="right" vertical="center" wrapText="1"/>
      <protection/>
    </xf>
    <xf numFmtId="0" fontId="2" fillId="55" borderId="20" xfId="352" applyFont="1" applyFill="1" applyBorder="1">
      <alignment/>
      <protection/>
    </xf>
    <xf numFmtId="0" fontId="24" fillId="55" borderId="0" xfId="352" applyFont="1" applyFill="1" applyBorder="1" applyAlignment="1">
      <alignment horizontal="right"/>
      <protection/>
    </xf>
    <xf numFmtId="0" fontId="24" fillId="55" borderId="0" xfId="352" applyFont="1" applyFill="1" applyBorder="1" applyAlignment="1">
      <alignment horizontal="right" vertical="center"/>
      <protection/>
    </xf>
    <xf numFmtId="183" fontId="2" fillId="55" borderId="0" xfId="352" applyNumberFormat="1" applyFill="1" applyBorder="1">
      <alignment/>
      <protection/>
    </xf>
    <xf numFmtId="215" fontId="2" fillId="55" borderId="0" xfId="352" applyNumberFormat="1" applyFill="1" applyBorder="1">
      <alignment/>
      <protection/>
    </xf>
    <xf numFmtId="215" fontId="2" fillId="55" borderId="0" xfId="326" applyNumberFormat="1" applyFont="1" applyFill="1" applyBorder="1" applyAlignment="1">
      <alignment/>
    </xf>
    <xf numFmtId="0" fontId="24" fillId="55" borderId="19" xfId="352" applyFont="1" applyFill="1" applyBorder="1" applyAlignment="1">
      <alignment horizontal="right"/>
      <protection/>
    </xf>
    <xf numFmtId="1" fontId="2" fillId="55" borderId="0" xfId="352" applyNumberFormat="1" applyFill="1" applyBorder="1">
      <alignment/>
      <protection/>
    </xf>
    <xf numFmtId="0" fontId="2" fillId="0" borderId="0" xfId="342">
      <alignment/>
      <protection/>
    </xf>
    <xf numFmtId="0" fontId="2" fillId="55" borderId="0" xfId="342" applyFill="1">
      <alignment/>
      <protection/>
    </xf>
    <xf numFmtId="0" fontId="2" fillId="55" borderId="0" xfId="342" applyFont="1" applyFill="1">
      <alignment/>
      <protection/>
    </xf>
    <xf numFmtId="0" fontId="2" fillId="55" borderId="0" xfId="342" applyFont="1" applyFill="1" applyAlignment="1">
      <alignment horizontal="center" vertical="center"/>
      <protection/>
    </xf>
    <xf numFmtId="0" fontId="2" fillId="55" borderId="0" xfId="342" applyFont="1" applyFill="1" applyAlignment="1">
      <alignment/>
      <protection/>
    </xf>
    <xf numFmtId="0" fontId="2" fillId="55" borderId="0" xfId="342" applyFont="1" applyFill="1" applyAlignment="1">
      <alignment horizontal="center"/>
      <protection/>
    </xf>
    <xf numFmtId="0" fontId="28" fillId="55" borderId="0" xfId="288" applyFill="1" applyBorder="1" applyAlignment="1" applyProtection="1">
      <alignment horizontal="right"/>
      <protection/>
    </xf>
    <xf numFmtId="0" fontId="2" fillId="55" borderId="0" xfId="362" applyFont="1" applyFill="1" applyBorder="1" applyAlignment="1" applyProtection="1">
      <alignment horizontal="center"/>
      <protection/>
    </xf>
    <xf numFmtId="0" fontId="91" fillId="55" borderId="0" xfId="362" applyFont="1" applyFill="1" applyBorder="1" applyAlignment="1" applyProtection="1">
      <alignment horizontal="right"/>
      <protection/>
    </xf>
    <xf numFmtId="0" fontId="2" fillId="55" borderId="0" xfId="362" applyFont="1" applyFill="1" applyBorder="1" applyAlignment="1" applyProtection="1">
      <alignment/>
      <protection/>
    </xf>
    <xf numFmtId="0" fontId="24" fillId="55" borderId="0" xfId="362" applyFont="1" applyFill="1" applyBorder="1" applyAlignment="1" applyProtection="1">
      <alignment horizontal="center"/>
      <protection/>
    </xf>
    <xf numFmtId="0" fontId="91" fillId="55" borderId="0" xfId="362" applyFont="1" applyFill="1" applyBorder="1" applyAlignment="1" applyProtection="1">
      <alignment horizontal="center"/>
      <protection/>
    </xf>
    <xf numFmtId="0" fontId="91" fillId="55" borderId="0" xfId="362" applyFont="1" applyFill="1" applyBorder="1" applyProtection="1">
      <alignment/>
      <protection/>
    </xf>
    <xf numFmtId="0" fontId="2" fillId="55" borderId="0" xfId="362" applyFont="1" applyFill="1" applyBorder="1" applyProtection="1">
      <alignment/>
      <protection/>
    </xf>
    <xf numFmtId="0" fontId="2" fillId="55" borderId="0" xfId="362" applyFont="1" applyFill="1" applyBorder="1" applyAlignment="1" applyProtection="1">
      <alignment horizontal="center" vertical="center"/>
      <protection/>
    </xf>
    <xf numFmtId="0" fontId="92" fillId="55" borderId="0" xfId="362" applyFont="1" applyFill="1" applyBorder="1" applyAlignment="1" applyProtection="1">
      <alignment horizontal="center"/>
      <protection/>
    </xf>
    <xf numFmtId="0" fontId="24" fillId="55" borderId="0" xfId="362" applyFont="1" applyFill="1" applyBorder="1" applyProtection="1">
      <alignment/>
      <protection/>
    </xf>
    <xf numFmtId="181" fontId="29" fillId="55" borderId="19" xfId="303" applyFont="1" applyFill="1" applyBorder="1" applyAlignment="1">
      <alignment horizontal="center" vertical="center"/>
    </xf>
    <xf numFmtId="216" fontId="30" fillId="55" borderId="0" xfId="303" applyNumberFormat="1" applyFont="1" applyFill="1" applyBorder="1" applyAlignment="1">
      <alignment horizontal="left" vertical="center"/>
    </xf>
    <xf numFmtId="14" fontId="93" fillId="0" borderId="0" xfId="0" applyNumberFormat="1" applyFont="1" applyAlignment="1">
      <alignment horizontal="left"/>
    </xf>
    <xf numFmtId="3" fontId="93" fillId="0" borderId="0" xfId="0" applyNumberFormat="1" applyFont="1" applyAlignment="1">
      <alignment/>
    </xf>
    <xf numFmtId="0" fontId="89" fillId="0" borderId="22" xfId="0" applyFont="1" applyBorder="1" applyAlignment="1">
      <alignment/>
    </xf>
    <xf numFmtId="0" fontId="89" fillId="0" borderId="22" xfId="0" applyFont="1" applyBorder="1" applyAlignment="1">
      <alignment horizontal="center"/>
    </xf>
    <xf numFmtId="14" fontId="93" fillId="0" borderId="23" xfId="0" applyNumberFormat="1" applyFont="1" applyBorder="1" applyAlignment="1">
      <alignment horizontal="left"/>
    </xf>
    <xf numFmtId="3" fontId="93" fillId="0" borderId="23" xfId="0" applyNumberFormat="1" applyFont="1" applyBorder="1" applyAlignment="1">
      <alignment/>
    </xf>
    <xf numFmtId="0" fontId="24" fillId="55" borderId="24" xfId="352" applyFont="1" applyFill="1" applyBorder="1" applyAlignment="1">
      <alignment horizontal="right"/>
      <protection/>
    </xf>
    <xf numFmtId="0" fontId="24" fillId="55" borderId="25" xfId="352" applyFont="1" applyFill="1" applyBorder="1" applyAlignment="1">
      <alignment horizontal="right"/>
      <protection/>
    </xf>
    <xf numFmtId="215" fontId="2" fillId="55" borderId="26" xfId="352" applyNumberFormat="1" applyFill="1" applyBorder="1">
      <alignment/>
      <protection/>
    </xf>
    <xf numFmtId="183" fontId="2" fillId="55" borderId="27" xfId="352" applyNumberFormat="1" applyFill="1" applyBorder="1">
      <alignment/>
      <protection/>
    </xf>
    <xf numFmtId="215" fontId="2" fillId="55" borderId="28" xfId="352" applyNumberFormat="1" applyFill="1" applyBorder="1">
      <alignment/>
      <protection/>
    </xf>
    <xf numFmtId="183" fontId="2" fillId="55" borderId="23" xfId="352" applyNumberFormat="1" applyFill="1" applyBorder="1">
      <alignment/>
      <protection/>
    </xf>
    <xf numFmtId="183" fontId="2" fillId="55" borderId="29" xfId="352" applyNumberFormat="1" applyFill="1" applyBorder="1">
      <alignment/>
      <protection/>
    </xf>
    <xf numFmtId="0" fontId="2" fillId="55" borderId="0" xfId="352" applyFont="1" applyFill="1">
      <alignment/>
      <protection/>
    </xf>
    <xf numFmtId="0" fontId="23" fillId="55" borderId="30" xfId="352" applyFont="1" applyFill="1" applyBorder="1">
      <alignment/>
      <protection/>
    </xf>
    <xf numFmtId="0" fontId="2" fillId="55" borderId="22" xfId="352" applyFill="1" applyBorder="1">
      <alignment/>
      <protection/>
    </xf>
    <xf numFmtId="0" fontId="2" fillId="55" borderId="31" xfId="352" applyFill="1" applyBorder="1">
      <alignment/>
      <protection/>
    </xf>
    <xf numFmtId="17" fontId="2" fillId="55" borderId="0" xfId="352" applyNumberFormat="1" applyFill="1">
      <alignment/>
      <protection/>
    </xf>
    <xf numFmtId="3" fontId="0" fillId="0" borderId="0" xfId="0" applyNumberFormat="1" applyAlignment="1">
      <alignment/>
    </xf>
    <xf numFmtId="0" fontId="89" fillId="0" borderId="22" xfId="0" applyFont="1" applyBorder="1" applyAlignment="1">
      <alignment horizontal="center" wrapText="1"/>
    </xf>
    <xf numFmtId="9" fontId="2" fillId="55" borderId="0" xfId="372" applyFont="1" applyFill="1" applyAlignment="1">
      <alignment/>
    </xf>
    <xf numFmtId="0" fontId="0" fillId="0" borderId="32" xfId="0" applyBorder="1" applyAlignment="1">
      <alignment/>
    </xf>
    <xf numFmtId="200" fontId="0" fillId="0" borderId="33" xfId="0" applyNumberFormat="1" applyBorder="1" applyAlignment="1">
      <alignment horizontal="right"/>
    </xf>
    <xf numFmtId="0" fontId="0" fillId="0" borderId="34" xfId="0" applyBorder="1" applyAlignment="1">
      <alignment/>
    </xf>
    <xf numFmtId="200" fontId="0" fillId="0" borderId="27" xfId="0" applyNumberFormat="1" applyBorder="1" applyAlignment="1">
      <alignment horizontal="right"/>
    </xf>
    <xf numFmtId="0" fontId="23" fillId="55" borderId="35" xfId="356" applyFont="1" applyFill="1" applyBorder="1">
      <alignment/>
      <protection/>
    </xf>
    <xf numFmtId="0" fontId="24" fillId="55" borderId="0" xfId="362" applyFont="1" applyFill="1" applyBorder="1" applyAlignment="1" applyProtection="1">
      <alignment horizontal="center" vertical="center"/>
      <protection/>
    </xf>
    <xf numFmtId="3" fontId="84" fillId="0" borderId="36" xfId="0" applyNumberFormat="1" applyFont="1" applyBorder="1" applyAlignment="1">
      <alignment horizontal="center" wrapText="1"/>
    </xf>
    <xf numFmtId="0" fontId="84" fillId="0" borderId="32" xfId="0" applyFont="1" applyBorder="1" applyAlignment="1">
      <alignment/>
    </xf>
    <xf numFmtId="0" fontId="84" fillId="0" borderId="37" xfId="0" applyFont="1" applyBorder="1" applyAlignment="1">
      <alignment/>
    </xf>
    <xf numFmtId="200" fontId="84" fillId="0" borderId="33" xfId="0" applyNumberFormat="1" applyFont="1" applyBorder="1" applyAlignment="1">
      <alignment horizontal="right"/>
    </xf>
    <xf numFmtId="0" fontId="84" fillId="0" borderId="38" xfId="0" applyFont="1" applyBorder="1" applyAlignment="1">
      <alignment/>
    </xf>
    <xf numFmtId="0" fontId="84" fillId="0" borderId="39" xfId="0" applyFont="1" applyBorder="1" applyAlignment="1">
      <alignment/>
    </xf>
    <xf numFmtId="200" fontId="84" fillId="0" borderId="40" xfId="0" applyNumberFormat="1" applyFont="1" applyBorder="1" applyAlignment="1">
      <alignment horizontal="right"/>
    </xf>
    <xf numFmtId="0" fontId="24" fillId="55" borderId="22" xfId="362" applyFont="1" applyFill="1" applyBorder="1" applyAlignment="1" applyProtection="1">
      <alignment horizontal="center" vertical="center"/>
      <protection/>
    </xf>
    <xf numFmtId="0" fontId="24" fillId="55" borderId="22" xfId="362" applyFont="1" applyFill="1" applyBorder="1" applyAlignment="1" applyProtection="1">
      <alignment horizontal="left" vertical="center"/>
      <protection/>
    </xf>
    <xf numFmtId="0" fontId="93" fillId="56" borderId="0" xfId="0" applyFont="1" applyFill="1" applyAlignment="1">
      <alignment/>
    </xf>
    <xf numFmtId="0" fontId="94" fillId="55" borderId="0" xfId="286" applyFont="1" applyFill="1" applyAlignment="1" applyProtection="1">
      <alignment/>
      <protection/>
    </xf>
    <xf numFmtId="0" fontId="94" fillId="55" borderId="0" xfId="286" applyFont="1" applyFill="1" applyBorder="1" applyAlignment="1" applyProtection="1">
      <alignment horizontal="right"/>
      <protection/>
    </xf>
    <xf numFmtId="0" fontId="94" fillId="55" borderId="0" xfId="286" applyFont="1" applyFill="1" applyBorder="1" applyAlignment="1" applyProtection="1" quotePrefix="1">
      <alignment horizontal="right"/>
      <protection/>
    </xf>
    <xf numFmtId="0" fontId="24" fillId="55" borderId="22" xfId="362" applyFont="1" applyFill="1" applyBorder="1" applyAlignment="1" applyProtection="1">
      <alignment vertical="center"/>
      <protection/>
    </xf>
    <xf numFmtId="0" fontId="24" fillId="55" borderId="22" xfId="362" applyFont="1" applyFill="1" applyBorder="1" applyAlignment="1" applyProtection="1">
      <alignment horizontal="right" vertical="center"/>
      <protection/>
    </xf>
    <xf numFmtId="0" fontId="2" fillId="55" borderId="0" xfId="342" applyFont="1" applyFill="1" applyAlignment="1">
      <alignment wrapText="1"/>
      <protection/>
    </xf>
    <xf numFmtId="0" fontId="2" fillId="0" borderId="0" xfId="342" applyFont="1">
      <alignment/>
      <protection/>
    </xf>
    <xf numFmtId="215" fontId="2" fillId="55" borderId="23" xfId="326" applyNumberFormat="1" applyFont="1" applyFill="1" applyBorder="1" applyAlignment="1">
      <alignment/>
    </xf>
    <xf numFmtId="1" fontId="2" fillId="55" borderId="23" xfId="352" applyNumberFormat="1" applyFill="1" applyBorder="1">
      <alignment/>
      <protection/>
    </xf>
    <xf numFmtId="3" fontId="23" fillId="55" borderId="0" xfId="352" applyNumberFormat="1" applyFont="1" applyFill="1" applyBorder="1">
      <alignment/>
      <protection/>
    </xf>
    <xf numFmtId="0" fontId="89" fillId="0" borderId="0" xfId="348" applyFont="1" applyAlignment="1">
      <alignment horizontal="center"/>
      <protection/>
    </xf>
    <xf numFmtId="3" fontId="0" fillId="0" borderId="41" xfId="0" applyNumberFormat="1" applyBorder="1" applyAlignment="1">
      <alignment/>
    </xf>
    <xf numFmtId="3" fontId="0" fillId="0" borderId="37" xfId="0" applyNumberFormat="1" applyBorder="1" applyAlignment="1">
      <alignment/>
    </xf>
    <xf numFmtId="3" fontId="0" fillId="0" borderId="26" xfId="0" applyNumberFormat="1" applyBorder="1" applyAlignment="1">
      <alignment/>
    </xf>
    <xf numFmtId="3" fontId="0" fillId="0" borderId="0" xfId="0" applyNumberFormat="1" applyBorder="1" applyAlignment="1">
      <alignment/>
    </xf>
    <xf numFmtId="3" fontId="84" fillId="0" borderId="35" xfId="0" applyNumberFormat="1" applyFont="1" applyBorder="1" applyAlignment="1" quotePrefix="1">
      <alignment horizontal="center" wrapText="1"/>
    </xf>
    <xf numFmtId="200" fontId="84" fillId="0" borderId="36" xfId="0" applyNumberFormat="1" applyFont="1" applyBorder="1" applyAlignment="1">
      <alignment horizontal="center" wrapText="1"/>
    </xf>
    <xf numFmtId="3" fontId="84" fillId="0" borderId="41" xfId="0" applyNumberFormat="1" applyFont="1" applyBorder="1" applyAlignment="1">
      <alignment/>
    </xf>
    <xf numFmtId="3" fontId="84" fillId="0" borderId="37" xfId="0" applyNumberFormat="1" applyFont="1" applyBorder="1" applyAlignment="1">
      <alignment/>
    </xf>
    <xf numFmtId="0" fontId="84" fillId="0" borderId="34" xfId="0" applyFont="1" applyBorder="1" applyAlignment="1">
      <alignment/>
    </xf>
    <xf numFmtId="3" fontId="84" fillId="0" borderId="42" xfId="0" applyNumberFormat="1" applyFont="1" applyBorder="1" applyAlignment="1">
      <alignment/>
    </xf>
    <xf numFmtId="3" fontId="84" fillId="0" borderId="43" xfId="0" applyNumberFormat="1" applyFont="1" applyBorder="1" applyAlignment="1">
      <alignment/>
    </xf>
    <xf numFmtId="3" fontId="84" fillId="0" borderId="44" xfId="0" applyNumberFormat="1" applyFont="1" applyBorder="1" applyAlignment="1">
      <alignment/>
    </xf>
    <xf numFmtId="200" fontId="84" fillId="0" borderId="45" xfId="0" applyNumberFormat="1" applyFont="1" applyBorder="1" applyAlignment="1">
      <alignment horizontal="center" wrapText="1"/>
    </xf>
    <xf numFmtId="3" fontId="0" fillId="0" borderId="35" xfId="0" applyNumberFormat="1" applyBorder="1" applyAlignment="1">
      <alignment/>
    </xf>
    <xf numFmtId="3" fontId="0" fillId="0" borderId="36" xfId="0" applyNumberFormat="1" applyBorder="1" applyAlignment="1">
      <alignment/>
    </xf>
    <xf numFmtId="200" fontId="0" fillId="0" borderId="46" xfId="0" applyNumberFormat="1" applyBorder="1" applyAlignment="1">
      <alignment horizontal="right"/>
    </xf>
    <xf numFmtId="200" fontId="0" fillId="0" borderId="47" xfId="0" applyNumberFormat="1" applyBorder="1" applyAlignment="1">
      <alignment horizontal="right"/>
    </xf>
    <xf numFmtId="200" fontId="84" fillId="0" borderId="46" xfId="0" applyNumberFormat="1" applyFont="1" applyBorder="1" applyAlignment="1">
      <alignment horizontal="right"/>
    </xf>
    <xf numFmtId="200" fontId="84" fillId="0" borderId="48" xfId="0" applyNumberFormat="1" applyFont="1" applyBorder="1" applyAlignment="1">
      <alignment horizontal="right"/>
    </xf>
    <xf numFmtId="0" fontId="31" fillId="55" borderId="19" xfId="356" applyFont="1" applyFill="1" applyBorder="1" applyAlignment="1">
      <alignment horizontal="center"/>
      <protection/>
    </xf>
    <xf numFmtId="14" fontId="32" fillId="55" borderId="0" xfId="356" applyNumberFormat="1" applyFont="1" applyFill="1" applyBorder="1" applyAlignment="1">
      <alignment horizontal="left"/>
      <protection/>
    </xf>
    <xf numFmtId="220" fontId="32" fillId="55" borderId="0" xfId="356" applyNumberFormat="1" applyFont="1" applyFill="1" applyBorder="1">
      <alignment/>
      <protection/>
    </xf>
    <xf numFmtId="219" fontId="32" fillId="55" borderId="0" xfId="356" applyNumberFormat="1" applyFont="1" applyFill="1" applyBorder="1" applyAlignment="1" quotePrefix="1">
      <alignment horizontal="right"/>
      <protection/>
    </xf>
    <xf numFmtId="219" fontId="32" fillId="55" borderId="0" xfId="356" applyNumberFormat="1" applyFont="1" applyFill="1" applyBorder="1" applyAlignment="1">
      <alignment horizontal="right"/>
      <protection/>
    </xf>
    <xf numFmtId="14" fontId="32" fillId="55" borderId="23" xfId="356" applyNumberFormat="1" applyFont="1" applyFill="1" applyBorder="1" applyAlignment="1">
      <alignment horizontal="left"/>
      <protection/>
    </xf>
    <xf numFmtId="220" fontId="32" fillId="55" borderId="23" xfId="356" applyNumberFormat="1" applyFont="1" applyFill="1" applyBorder="1">
      <alignment/>
      <protection/>
    </xf>
    <xf numFmtId="219" fontId="32" fillId="55" borderId="23" xfId="356" applyNumberFormat="1" applyFont="1" applyFill="1" applyBorder="1" applyAlignment="1">
      <alignment horizontal="right"/>
      <protection/>
    </xf>
    <xf numFmtId="200" fontId="0" fillId="0" borderId="45" xfId="0" applyNumberFormat="1" applyBorder="1" applyAlignment="1">
      <alignment horizontal="right"/>
    </xf>
    <xf numFmtId="181" fontId="2" fillId="55" borderId="19" xfId="303" applyFont="1" applyFill="1" applyBorder="1" applyAlignment="1">
      <alignment horizontal="center" vertical="center"/>
    </xf>
    <xf numFmtId="3" fontId="0" fillId="0" borderId="37" xfId="0" applyNumberFormat="1" applyBorder="1" applyAlignment="1">
      <alignment horizontal="right"/>
    </xf>
    <xf numFmtId="3" fontId="0" fillId="0" borderId="41" xfId="0" applyNumberFormat="1" applyBorder="1" applyAlignment="1">
      <alignment horizontal="right"/>
    </xf>
    <xf numFmtId="3" fontId="84" fillId="0" borderId="37" xfId="0" applyNumberFormat="1" applyFont="1" applyBorder="1" applyAlignment="1">
      <alignment horizontal="right"/>
    </xf>
    <xf numFmtId="3" fontId="84" fillId="0" borderId="41" xfId="0" applyNumberFormat="1" applyFont="1" applyBorder="1" applyAlignment="1">
      <alignment horizontal="right"/>
    </xf>
    <xf numFmtId="0" fontId="0" fillId="0" borderId="32" xfId="0" applyBorder="1" applyAlignment="1">
      <alignment wrapText="1"/>
    </xf>
    <xf numFmtId="0" fontId="74" fillId="55" borderId="0" xfId="286" applyFill="1" applyAlignment="1" applyProtection="1">
      <alignment/>
      <protection/>
    </xf>
    <xf numFmtId="228" fontId="2" fillId="55" borderId="0" xfId="352" applyNumberFormat="1" applyFill="1">
      <alignment/>
      <protection/>
    </xf>
    <xf numFmtId="216" fontId="29" fillId="0" borderId="19" xfId="303" applyNumberFormat="1" applyFont="1" applyFill="1" applyBorder="1" applyAlignment="1">
      <alignment horizontal="center" vertical="center"/>
    </xf>
    <xf numFmtId="17" fontId="95" fillId="0" borderId="0" xfId="348" applyNumberFormat="1" applyFont="1" applyAlignment="1" quotePrefix="1">
      <alignment horizontal="right" vertical="center"/>
      <protection/>
    </xf>
    <xf numFmtId="0" fontId="95" fillId="0" borderId="0" xfId="348" applyFont="1" applyAlignment="1">
      <alignment horizontal="right" vertical="center"/>
      <protection/>
    </xf>
    <xf numFmtId="0" fontId="96" fillId="0" borderId="0" xfId="348" applyFont="1" applyAlignment="1">
      <alignment horizontal="right" vertical="top"/>
      <protection/>
    </xf>
    <xf numFmtId="17" fontId="97" fillId="0" borderId="0" xfId="348" applyNumberFormat="1" applyFont="1" applyAlignment="1">
      <alignment horizontal="center" vertical="center"/>
      <protection/>
    </xf>
    <xf numFmtId="0" fontId="93" fillId="0" borderId="0" xfId="348" applyFont="1" applyAlignment="1" quotePrefix="1">
      <alignment horizontal="center" wrapText="1"/>
      <protection/>
    </xf>
    <xf numFmtId="0" fontId="93" fillId="0" borderId="0" xfId="348" applyFont="1" applyAlignment="1">
      <alignment horizontal="center" wrapText="1"/>
      <protection/>
    </xf>
    <xf numFmtId="0" fontId="89" fillId="0" borderId="0" xfId="348" applyFont="1" applyAlignment="1">
      <alignment horizontal="center" vertical="center"/>
      <protection/>
    </xf>
    <xf numFmtId="0" fontId="93" fillId="0" borderId="0" xfId="348" applyFont="1" applyAlignment="1">
      <alignment horizontal="center"/>
      <protection/>
    </xf>
    <xf numFmtId="0" fontId="8" fillId="0" borderId="0" xfId="286" applyFont="1" applyAlignment="1">
      <alignment horizontal="center" vertical="center"/>
    </xf>
    <xf numFmtId="0" fontId="89" fillId="0" borderId="0" xfId="348" applyFont="1" applyAlignment="1">
      <alignment horizontal="center"/>
      <protection/>
    </xf>
    <xf numFmtId="0" fontId="24" fillId="55" borderId="0" xfId="362" applyFont="1" applyFill="1" applyBorder="1" applyAlignment="1" applyProtection="1">
      <alignment horizontal="center" vertical="center"/>
      <protection/>
    </xf>
    <xf numFmtId="0" fontId="24" fillId="55" borderId="21" xfId="352" applyFont="1" applyFill="1" applyBorder="1" applyAlignment="1">
      <alignment horizontal="center"/>
      <protection/>
    </xf>
    <xf numFmtId="0" fontId="24" fillId="55" borderId="20" xfId="352" applyFont="1" applyFill="1" applyBorder="1" applyAlignment="1">
      <alignment horizontal="left" vertical="center"/>
      <protection/>
    </xf>
    <xf numFmtId="0" fontId="24" fillId="55" borderId="19" xfId="352" applyFont="1" applyFill="1" applyBorder="1" applyAlignment="1">
      <alignment horizontal="left" vertical="center"/>
      <protection/>
    </xf>
    <xf numFmtId="0" fontId="24" fillId="55" borderId="0" xfId="352" applyFont="1" applyFill="1" applyBorder="1" applyAlignment="1">
      <alignment horizontal="center"/>
      <protection/>
    </xf>
    <xf numFmtId="0" fontId="24" fillId="55" borderId="49" xfId="352" applyFont="1" applyFill="1" applyBorder="1" applyAlignment="1">
      <alignment horizontal="center" vertical="center"/>
      <protection/>
    </xf>
    <xf numFmtId="0" fontId="24" fillId="55" borderId="50" xfId="352" applyFont="1" applyFill="1" applyBorder="1" applyAlignment="1">
      <alignment horizontal="center" vertical="center"/>
      <protection/>
    </xf>
    <xf numFmtId="0" fontId="24" fillId="55" borderId="51" xfId="352" applyFont="1" applyFill="1" applyBorder="1" applyAlignment="1">
      <alignment horizontal="center" vertical="center"/>
      <protection/>
    </xf>
    <xf numFmtId="0" fontId="24" fillId="55" borderId="52" xfId="352" applyFont="1" applyFill="1" applyBorder="1" applyAlignment="1">
      <alignment horizontal="center"/>
      <protection/>
    </xf>
    <xf numFmtId="0" fontId="24" fillId="55" borderId="53" xfId="352" applyFont="1" applyFill="1" applyBorder="1" applyAlignment="1">
      <alignment horizontal="center"/>
      <protection/>
    </xf>
    <xf numFmtId="0" fontId="24" fillId="55" borderId="54" xfId="352" applyFont="1" applyFill="1" applyBorder="1" applyAlignment="1">
      <alignment horizontal="center"/>
      <protection/>
    </xf>
    <xf numFmtId="0" fontId="24" fillId="55" borderId="55" xfId="352" applyFont="1" applyFill="1" applyBorder="1" applyAlignment="1">
      <alignment horizontal="center"/>
      <protection/>
    </xf>
    <xf numFmtId="0" fontId="24" fillId="55" borderId="56" xfId="352" applyFont="1" applyFill="1" applyBorder="1" applyAlignment="1">
      <alignment horizontal="center"/>
      <protection/>
    </xf>
    <xf numFmtId="0" fontId="24" fillId="55" borderId="0" xfId="356" applyFont="1" applyFill="1" applyBorder="1" applyAlignment="1">
      <alignment horizontal="center"/>
      <protection/>
    </xf>
    <xf numFmtId="0" fontId="24" fillId="55" borderId="23" xfId="356" applyFont="1" applyFill="1" applyBorder="1" applyAlignment="1">
      <alignment horizontal="center"/>
      <protection/>
    </xf>
    <xf numFmtId="0" fontId="98" fillId="0" borderId="36" xfId="0" applyFont="1" applyBorder="1" applyAlignment="1">
      <alignment horizontal="center"/>
    </xf>
    <xf numFmtId="0" fontId="31" fillId="55" borderId="36" xfId="356" applyFont="1" applyFill="1" applyBorder="1" applyAlignment="1">
      <alignment horizontal="left"/>
      <protection/>
    </xf>
    <xf numFmtId="0" fontId="31" fillId="55" borderId="19" xfId="356" applyFont="1" applyFill="1" applyBorder="1" applyAlignment="1">
      <alignment horizontal="left"/>
      <protection/>
    </xf>
    <xf numFmtId="0" fontId="23" fillId="55" borderId="0" xfId="352" applyFont="1" applyFill="1" applyBorder="1" applyAlignment="1">
      <alignment horizontal="left" wrapText="1"/>
      <protection/>
    </xf>
    <xf numFmtId="0" fontId="24" fillId="55" borderId="20" xfId="352" applyFont="1" applyFill="1" applyBorder="1" applyAlignment="1">
      <alignment horizontal="left" vertical="center" wrapText="1"/>
      <protection/>
    </xf>
    <xf numFmtId="0" fontId="24" fillId="55" borderId="19" xfId="352" applyFont="1" applyFill="1" applyBorder="1" applyAlignment="1">
      <alignment horizontal="left" vertical="center" wrapText="1"/>
      <protection/>
    </xf>
    <xf numFmtId="0" fontId="24" fillId="55" borderId="20" xfId="352" applyFont="1" applyFill="1" applyBorder="1" applyAlignment="1">
      <alignment horizontal="center" vertical="center" wrapText="1"/>
      <protection/>
    </xf>
    <xf numFmtId="0" fontId="24" fillId="55" borderId="19" xfId="352" applyFont="1" applyFill="1" applyBorder="1" applyAlignment="1">
      <alignment horizontal="center" vertical="center" wrapText="1"/>
      <protection/>
    </xf>
    <xf numFmtId="0" fontId="25" fillId="55" borderId="0" xfId="352" applyFont="1" applyFill="1" applyBorder="1" applyAlignment="1">
      <alignment horizontal="left" wrapText="1"/>
      <protection/>
    </xf>
    <xf numFmtId="0" fontId="26" fillId="55" borderId="0" xfId="352" applyFont="1" applyFill="1" applyBorder="1" applyAlignment="1">
      <alignment horizontal="left" vertical="center" wrapText="1"/>
      <protection/>
    </xf>
    <xf numFmtId="0" fontId="2" fillId="55" borderId="0" xfId="352" applyFill="1" applyBorder="1" applyAlignment="1">
      <alignment horizontal="left" vertical="center" wrapText="1"/>
      <protection/>
    </xf>
    <xf numFmtId="0" fontId="99" fillId="0" borderId="28" xfId="0" applyFont="1" applyBorder="1" applyAlignment="1">
      <alignment horizontal="left"/>
    </xf>
    <xf numFmtId="0" fontId="99" fillId="0" borderId="23" xfId="0" applyFont="1" applyBorder="1" applyAlignment="1">
      <alignment horizontal="left"/>
    </xf>
    <xf numFmtId="0" fontId="99" fillId="0" borderId="29" xfId="0" applyFont="1" applyBorder="1" applyAlignment="1">
      <alignment horizontal="left"/>
    </xf>
    <xf numFmtId="0" fontId="84" fillId="0" borderId="34" xfId="0" applyFont="1" applyBorder="1" applyAlignment="1">
      <alignment horizontal="left"/>
    </xf>
    <xf numFmtId="0" fontId="84" fillId="0" borderId="57" xfId="0" applyFont="1" applyBorder="1" applyAlignment="1">
      <alignment horizontal="left"/>
    </xf>
    <xf numFmtId="0" fontId="84" fillId="0" borderId="50" xfId="0" applyFont="1" applyBorder="1" applyAlignment="1">
      <alignment horizontal="left"/>
    </xf>
    <xf numFmtId="0" fontId="84" fillId="0" borderId="28" xfId="0" applyFont="1" applyBorder="1" applyAlignment="1">
      <alignment horizontal="left"/>
    </xf>
    <xf numFmtId="0" fontId="84" fillId="0" borderId="30" xfId="0" applyFont="1" applyBorder="1" applyAlignment="1">
      <alignment horizontal="center"/>
    </xf>
    <xf numFmtId="0" fontId="84" fillId="0" borderId="22" xfId="0" applyFont="1" applyBorder="1" applyAlignment="1">
      <alignment horizontal="center"/>
    </xf>
    <xf numFmtId="0" fontId="84" fillId="0" borderId="31" xfId="0" applyFont="1" applyBorder="1" applyAlignment="1">
      <alignment horizontal="center"/>
    </xf>
    <xf numFmtId="0" fontId="84" fillId="0" borderId="0" xfId="0" applyFont="1" applyBorder="1" applyAlignment="1">
      <alignment horizontal="center"/>
    </xf>
    <xf numFmtId="0" fontId="84" fillId="0" borderId="47" xfId="0" applyFont="1" applyBorder="1" applyAlignment="1">
      <alignment horizontal="center"/>
    </xf>
    <xf numFmtId="0" fontId="0" fillId="0" borderId="58" xfId="0" applyBorder="1" applyAlignment="1">
      <alignment horizontal="left" vertical="center" wrapText="1"/>
    </xf>
    <xf numFmtId="0" fontId="0" fillId="0" borderId="59" xfId="0" applyBorder="1" applyAlignment="1">
      <alignment horizontal="left" vertical="center" wrapText="1"/>
    </xf>
    <xf numFmtId="0" fontId="0" fillId="0" borderId="60" xfId="0" applyBorder="1" applyAlignment="1">
      <alignment horizontal="left" vertical="center" wrapText="1"/>
    </xf>
    <xf numFmtId="0" fontId="0" fillId="0" borderId="58" xfId="0" applyBorder="1" applyAlignment="1">
      <alignment horizontal="left" vertical="center"/>
    </xf>
    <xf numFmtId="0" fontId="0" fillId="0" borderId="59" xfId="0" applyBorder="1" applyAlignment="1">
      <alignment horizontal="left" vertical="center"/>
    </xf>
    <xf numFmtId="0" fontId="0" fillId="0" borderId="60" xfId="0" applyBorder="1" applyAlignment="1">
      <alignment horizontal="left" vertical="center"/>
    </xf>
    <xf numFmtId="0" fontId="84" fillId="0" borderId="35" xfId="0" applyFont="1" applyBorder="1" applyAlignment="1">
      <alignment horizontal="left"/>
    </xf>
    <xf numFmtId="0" fontId="84" fillId="0" borderId="49" xfId="0" applyFont="1" applyBorder="1" applyAlignment="1">
      <alignment horizontal="left"/>
    </xf>
    <xf numFmtId="0" fontId="84" fillId="0" borderId="51" xfId="0" applyFont="1" applyBorder="1" applyAlignment="1">
      <alignment horizontal="left"/>
    </xf>
    <xf numFmtId="0" fontId="0" fillId="0" borderId="61" xfId="0" applyBorder="1" applyAlignment="1">
      <alignment horizontal="left" wrapText="1"/>
    </xf>
    <xf numFmtId="0" fontId="0" fillId="0" borderId="62" xfId="0" applyBorder="1" applyAlignment="1">
      <alignment horizontal="left" wrapText="1"/>
    </xf>
    <xf numFmtId="0" fontId="0" fillId="0" borderId="63" xfId="0" applyBorder="1" applyAlignment="1">
      <alignment horizontal="left" vertical="center" wrapText="1"/>
    </xf>
  </cellXfs>
  <cellStyles count="435">
    <cellStyle name="Normal" xfId="0"/>
    <cellStyle name="20% - Énfasis1" xfId="15"/>
    <cellStyle name="20% - Énfasis1 2 2" xfId="16"/>
    <cellStyle name="20% - Énfasis1 2 2 2" xfId="17"/>
    <cellStyle name="20% - Énfasis1 2 2 3" xfId="18"/>
    <cellStyle name="20% - Énfasis1 2 3" xfId="19"/>
    <cellStyle name="20% - Énfasis1 2 4" xfId="20"/>
    <cellStyle name="20% - Énfasis1 3 2" xfId="21"/>
    <cellStyle name="20% - Énfasis1 3 3" xfId="22"/>
    <cellStyle name="20% - Énfasis1 4" xfId="23"/>
    <cellStyle name="20% - Énfasis2" xfId="24"/>
    <cellStyle name="20% - Énfasis2 2 2" xfId="25"/>
    <cellStyle name="20% - Énfasis2 2 2 2" xfId="26"/>
    <cellStyle name="20% - Énfasis2 2 2 3" xfId="27"/>
    <cellStyle name="20% - Énfasis2 2 3" xfId="28"/>
    <cellStyle name="20% - Énfasis2 2 4" xfId="29"/>
    <cellStyle name="20% - Énfasis2 3 2" xfId="30"/>
    <cellStyle name="20% - Énfasis2 3 3" xfId="31"/>
    <cellStyle name="20% - Énfasis2 4" xfId="32"/>
    <cellStyle name="20% - Énfasis3" xfId="33"/>
    <cellStyle name="20% - Énfasis3 2 2" xfId="34"/>
    <cellStyle name="20% - Énfasis3 2 2 2" xfId="35"/>
    <cellStyle name="20% - Énfasis3 2 2 3" xfId="36"/>
    <cellStyle name="20% - Énfasis3 2 3" xfId="37"/>
    <cellStyle name="20% - Énfasis3 2 4" xfId="38"/>
    <cellStyle name="20% - Énfasis3 3 2" xfId="39"/>
    <cellStyle name="20% - Énfasis3 3 3" xfId="40"/>
    <cellStyle name="20% - Énfasis3 4" xfId="41"/>
    <cellStyle name="20% - Énfasis4" xfId="42"/>
    <cellStyle name="20% - Énfasis4 2 2" xfId="43"/>
    <cellStyle name="20% - Énfasis4 2 2 2" xfId="44"/>
    <cellStyle name="20% - Énfasis4 2 2 3" xfId="45"/>
    <cellStyle name="20% - Énfasis4 2 3" xfId="46"/>
    <cellStyle name="20% - Énfasis4 2 4" xfId="47"/>
    <cellStyle name="20% - Énfasis4 3 2" xfId="48"/>
    <cellStyle name="20% - Énfasis4 3 3" xfId="49"/>
    <cellStyle name="20% - Énfasis4 4" xfId="50"/>
    <cellStyle name="20% - Énfasis5" xfId="51"/>
    <cellStyle name="20% - Énfasis5 2 2" xfId="52"/>
    <cellStyle name="20% - Énfasis5 2 2 2" xfId="53"/>
    <cellStyle name="20% - Énfasis5 2 2 3" xfId="54"/>
    <cellStyle name="20% - Énfasis5 2 3" xfId="55"/>
    <cellStyle name="20% - Énfasis5 2 4" xfId="56"/>
    <cellStyle name="20% - Énfasis5 3 2" xfId="57"/>
    <cellStyle name="20% - Énfasis5 3 3" xfId="58"/>
    <cellStyle name="20% - Énfasis5 4" xfId="59"/>
    <cellStyle name="20% - Énfasis6" xfId="60"/>
    <cellStyle name="20% - Énfasis6 2 2" xfId="61"/>
    <cellStyle name="20% - Énfasis6 2 2 2" xfId="62"/>
    <cellStyle name="20% - Énfasis6 2 2 3" xfId="63"/>
    <cellStyle name="20% - Énfasis6 2 3" xfId="64"/>
    <cellStyle name="20% - Énfasis6 2 4" xfId="65"/>
    <cellStyle name="20% - Énfasis6 3 2" xfId="66"/>
    <cellStyle name="20% - Énfasis6 3 3" xfId="67"/>
    <cellStyle name="20% - Énfasis6 4" xfId="68"/>
    <cellStyle name="40% - Énfasis1" xfId="69"/>
    <cellStyle name="40% - Énfasis1 2 2" xfId="70"/>
    <cellStyle name="40% - Énfasis1 2 2 2" xfId="71"/>
    <cellStyle name="40% - Énfasis1 2 2 3" xfId="72"/>
    <cellStyle name="40% - Énfasis1 2 3" xfId="73"/>
    <cellStyle name="40% - Énfasis1 2 4" xfId="74"/>
    <cellStyle name="40% - Énfasis1 3 2" xfId="75"/>
    <cellStyle name="40% - Énfasis1 3 3" xfId="76"/>
    <cellStyle name="40% - Énfasis1 4" xfId="77"/>
    <cellStyle name="40% - Énfasis2" xfId="78"/>
    <cellStyle name="40% - Énfasis2 2 2" xfId="79"/>
    <cellStyle name="40% - Énfasis2 2 2 2" xfId="80"/>
    <cellStyle name="40% - Énfasis2 2 2 3" xfId="81"/>
    <cellStyle name="40% - Énfasis2 2 3" xfId="82"/>
    <cellStyle name="40% - Énfasis2 2 4" xfId="83"/>
    <cellStyle name="40% - Énfasis2 3 2" xfId="84"/>
    <cellStyle name="40% - Énfasis2 3 3" xfId="85"/>
    <cellStyle name="40% - Énfasis2 4" xfId="86"/>
    <cellStyle name="40% - Énfasis3" xfId="87"/>
    <cellStyle name="40% - Énfasis3 2 2" xfId="88"/>
    <cellStyle name="40% - Énfasis3 2 2 2" xfId="89"/>
    <cellStyle name="40% - Énfasis3 2 2 3" xfId="90"/>
    <cellStyle name="40% - Énfasis3 2 3" xfId="91"/>
    <cellStyle name="40% - Énfasis3 2 4" xfId="92"/>
    <cellStyle name="40% - Énfasis3 3 2" xfId="93"/>
    <cellStyle name="40% - Énfasis3 3 3" xfId="94"/>
    <cellStyle name="40% - Énfasis3 4" xfId="95"/>
    <cellStyle name="40% - Énfasis4" xfId="96"/>
    <cellStyle name="40% - Énfasis4 2 2" xfId="97"/>
    <cellStyle name="40% - Énfasis4 2 2 2" xfId="98"/>
    <cellStyle name="40% - Énfasis4 2 2 3" xfId="99"/>
    <cellStyle name="40% - Énfasis4 2 3" xfId="100"/>
    <cellStyle name="40% - Énfasis4 2 4" xfId="101"/>
    <cellStyle name="40% - Énfasis4 3 2" xfId="102"/>
    <cellStyle name="40% - Énfasis4 3 3" xfId="103"/>
    <cellStyle name="40% - Énfasis4 4" xfId="104"/>
    <cellStyle name="40% - Énfasis5" xfId="105"/>
    <cellStyle name="40% - Énfasis5 2 2" xfId="106"/>
    <cellStyle name="40% - Énfasis5 2 2 2" xfId="107"/>
    <cellStyle name="40% - Énfasis5 2 2 3" xfId="108"/>
    <cellStyle name="40% - Énfasis5 2 3" xfId="109"/>
    <cellStyle name="40% - Énfasis5 2 4" xfId="110"/>
    <cellStyle name="40% - Énfasis5 3 2" xfId="111"/>
    <cellStyle name="40% - Énfasis5 3 3" xfId="112"/>
    <cellStyle name="40% - Énfasis5 4" xfId="113"/>
    <cellStyle name="40% - Énfasis6" xfId="114"/>
    <cellStyle name="40% - Énfasis6 2 2" xfId="115"/>
    <cellStyle name="40% - Énfasis6 2 2 2" xfId="116"/>
    <cellStyle name="40% - Énfasis6 2 2 3" xfId="117"/>
    <cellStyle name="40% - Énfasis6 2 3" xfId="118"/>
    <cellStyle name="40% - Énfasis6 2 4" xfId="119"/>
    <cellStyle name="40% - Énfasis6 3 2" xfId="120"/>
    <cellStyle name="40% - Énfasis6 3 3" xfId="121"/>
    <cellStyle name="40% - Énfasis6 4" xfId="122"/>
    <cellStyle name="60% - Énfasis1" xfId="123"/>
    <cellStyle name="60% - Énfasis1 2 2" xfId="124"/>
    <cellStyle name="60% - Énfasis1 2 2 2" xfId="125"/>
    <cellStyle name="60% - Énfasis1 2 2 3" xfId="126"/>
    <cellStyle name="60% - Énfasis1 2 3" xfId="127"/>
    <cellStyle name="60% - Énfasis1 2 4" xfId="128"/>
    <cellStyle name="60% - Énfasis1 3 2" xfId="129"/>
    <cellStyle name="60% - Énfasis1 3 3" xfId="130"/>
    <cellStyle name="60% - Énfasis1 4" xfId="131"/>
    <cellStyle name="60% - Énfasis2" xfId="132"/>
    <cellStyle name="60% - Énfasis2 2 2" xfId="133"/>
    <cellStyle name="60% - Énfasis2 2 2 2" xfId="134"/>
    <cellStyle name="60% - Énfasis2 2 2 3" xfId="135"/>
    <cellStyle name="60% - Énfasis2 2 3" xfId="136"/>
    <cellStyle name="60% - Énfasis2 2 4" xfId="137"/>
    <cellStyle name="60% - Énfasis2 3 2" xfId="138"/>
    <cellStyle name="60% - Énfasis2 3 3" xfId="139"/>
    <cellStyle name="60% - Énfasis2 4" xfId="140"/>
    <cellStyle name="60% - Énfasis3" xfId="141"/>
    <cellStyle name="60% - Énfasis3 2 2" xfId="142"/>
    <cellStyle name="60% - Énfasis3 2 2 2" xfId="143"/>
    <cellStyle name="60% - Énfasis3 2 2 3" xfId="144"/>
    <cellStyle name="60% - Énfasis3 2 3" xfId="145"/>
    <cellStyle name="60% - Énfasis3 2 4" xfId="146"/>
    <cellStyle name="60% - Énfasis3 3 2" xfId="147"/>
    <cellStyle name="60% - Énfasis3 3 3" xfId="148"/>
    <cellStyle name="60% - Énfasis3 4" xfId="149"/>
    <cellStyle name="60% - Énfasis4" xfId="150"/>
    <cellStyle name="60% - Énfasis4 2 2" xfId="151"/>
    <cellStyle name="60% - Énfasis4 2 2 2" xfId="152"/>
    <cellStyle name="60% - Énfasis4 2 2 3" xfId="153"/>
    <cellStyle name="60% - Énfasis4 2 3" xfId="154"/>
    <cellStyle name="60% - Énfasis4 2 4" xfId="155"/>
    <cellStyle name="60% - Énfasis4 3 2" xfId="156"/>
    <cellStyle name="60% - Énfasis4 3 3" xfId="157"/>
    <cellStyle name="60% - Énfasis4 4" xfId="158"/>
    <cellStyle name="60% - Énfasis5" xfId="159"/>
    <cellStyle name="60% - Énfasis5 2 2" xfId="160"/>
    <cellStyle name="60% - Énfasis5 2 2 2" xfId="161"/>
    <cellStyle name="60% - Énfasis5 2 2 3" xfId="162"/>
    <cellStyle name="60% - Énfasis5 2 3" xfId="163"/>
    <cellStyle name="60% - Énfasis5 2 4" xfId="164"/>
    <cellStyle name="60% - Énfasis5 3 2" xfId="165"/>
    <cellStyle name="60% - Énfasis5 3 3" xfId="166"/>
    <cellStyle name="60% - Énfasis5 4" xfId="167"/>
    <cellStyle name="60% - Énfasis6" xfId="168"/>
    <cellStyle name="60% - Énfasis6 2 2" xfId="169"/>
    <cellStyle name="60% - Énfasis6 2 2 2" xfId="170"/>
    <cellStyle name="60% - Énfasis6 2 2 3" xfId="171"/>
    <cellStyle name="60% - Énfasis6 2 3" xfId="172"/>
    <cellStyle name="60% - Énfasis6 2 4" xfId="173"/>
    <cellStyle name="60% - Énfasis6 3 2" xfId="174"/>
    <cellStyle name="60% - Énfasis6 3 3" xfId="175"/>
    <cellStyle name="60% - Énfasis6 4" xfId="176"/>
    <cellStyle name="Buena 2 2" xfId="177"/>
    <cellStyle name="Buena 2 2 2" xfId="178"/>
    <cellStyle name="Buena 2 2 3" xfId="179"/>
    <cellStyle name="Buena 2 3" xfId="180"/>
    <cellStyle name="Buena 2 4" xfId="181"/>
    <cellStyle name="Buena 3 2" xfId="182"/>
    <cellStyle name="Buena 3 3" xfId="183"/>
    <cellStyle name="Buena 4" xfId="184"/>
    <cellStyle name="Bueno" xfId="185"/>
    <cellStyle name="Cálculo" xfId="186"/>
    <cellStyle name="Cálculo 2 2" xfId="187"/>
    <cellStyle name="Cálculo 2 2 2" xfId="188"/>
    <cellStyle name="Cálculo 2 2 3" xfId="189"/>
    <cellStyle name="Cálculo 2 3" xfId="190"/>
    <cellStyle name="Cálculo 2 4" xfId="191"/>
    <cellStyle name="Cálculo 3 2" xfId="192"/>
    <cellStyle name="Cálculo 3 3" xfId="193"/>
    <cellStyle name="Cálculo 4" xfId="194"/>
    <cellStyle name="Celda de comprobación" xfId="195"/>
    <cellStyle name="Celda de comprobación 2 2" xfId="196"/>
    <cellStyle name="Celda de comprobación 2 2 2" xfId="197"/>
    <cellStyle name="Celda de comprobación 2 2 3" xfId="198"/>
    <cellStyle name="Celda de comprobación 2 3" xfId="199"/>
    <cellStyle name="Celda de comprobación 2 4" xfId="200"/>
    <cellStyle name="Celda de comprobación 3 2" xfId="201"/>
    <cellStyle name="Celda de comprobación 3 3" xfId="202"/>
    <cellStyle name="Celda de comprobación 4" xfId="203"/>
    <cellStyle name="Celda vinculada" xfId="204"/>
    <cellStyle name="Celda vinculada 2 2" xfId="205"/>
    <cellStyle name="Celda vinculada 2 2 2" xfId="206"/>
    <cellStyle name="Celda vinculada 2 2 3" xfId="207"/>
    <cellStyle name="Celda vinculada 2 3" xfId="208"/>
    <cellStyle name="Celda vinculada 2 4" xfId="209"/>
    <cellStyle name="Celda vinculada 3 2" xfId="210"/>
    <cellStyle name="Celda vinculada 3 3" xfId="211"/>
    <cellStyle name="Celda vinculada 4" xfId="212"/>
    <cellStyle name="Encabezado 1" xfId="213"/>
    <cellStyle name="Encabezado 4" xfId="214"/>
    <cellStyle name="Encabezado 4 2 2" xfId="215"/>
    <cellStyle name="Encabezado 4 2 2 2" xfId="216"/>
    <cellStyle name="Encabezado 4 2 2 3" xfId="217"/>
    <cellStyle name="Encabezado 4 2 3" xfId="218"/>
    <cellStyle name="Encabezado 4 2 4" xfId="219"/>
    <cellStyle name="Encabezado 4 3 2" xfId="220"/>
    <cellStyle name="Encabezado 4 3 3" xfId="221"/>
    <cellStyle name="Encabezado 4 4" xfId="222"/>
    <cellStyle name="Énfasis1" xfId="223"/>
    <cellStyle name="Énfasis1 2 2" xfId="224"/>
    <cellStyle name="Énfasis1 2 2 2" xfId="225"/>
    <cellStyle name="Énfasis1 2 2 3" xfId="226"/>
    <cellStyle name="Énfasis1 2 3" xfId="227"/>
    <cellStyle name="Énfasis1 2 4" xfId="228"/>
    <cellStyle name="Énfasis1 3 2" xfId="229"/>
    <cellStyle name="Énfasis1 3 3" xfId="230"/>
    <cellStyle name="Énfasis1 4" xfId="231"/>
    <cellStyle name="Énfasis2" xfId="232"/>
    <cellStyle name="Énfasis2 2 2" xfId="233"/>
    <cellStyle name="Énfasis2 2 2 2" xfId="234"/>
    <cellStyle name="Énfasis2 2 2 3" xfId="235"/>
    <cellStyle name="Énfasis2 2 3" xfId="236"/>
    <cellStyle name="Énfasis2 2 4" xfId="237"/>
    <cellStyle name="Énfasis2 3 2" xfId="238"/>
    <cellStyle name="Énfasis2 3 3" xfId="239"/>
    <cellStyle name="Énfasis2 4" xfId="240"/>
    <cellStyle name="Énfasis3" xfId="241"/>
    <cellStyle name="Énfasis3 2 2" xfId="242"/>
    <cellStyle name="Énfasis3 2 2 2" xfId="243"/>
    <cellStyle name="Énfasis3 2 2 3" xfId="244"/>
    <cellStyle name="Énfasis3 2 3" xfId="245"/>
    <cellStyle name="Énfasis3 2 4" xfId="246"/>
    <cellStyle name="Énfasis3 3 2" xfId="247"/>
    <cellStyle name="Énfasis3 3 3" xfId="248"/>
    <cellStyle name="Énfasis3 4" xfId="249"/>
    <cellStyle name="Énfasis4" xfId="250"/>
    <cellStyle name="Énfasis4 2 2" xfId="251"/>
    <cellStyle name="Énfasis4 2 2 2" xfId="252"/>
    <cellStyle name="Énfasis4 2 2 3" xfId="253"/>
    <cellStyle name="Énfasis4 2 3" xfId="254"/>
    <cellStyle name="Énfasis4 2 4" xfId="255"/>
    <cellStyle name="Énfasis4 3 2" xfId="256"/>
    <cellStyle name="Énfasis4 3 3" xfId="257"/>
    <cellStyle name="Énfasis4 4" xfId="258"/>
    <cellStyle name="Énfasis5" xfId="259"/>
    <cellStyle name="Énfasis5 2 2" xfId="260"/>
    <cellStyle name="Énfasis5 2 2 2" xfId="261"/>
    <cellStyle name="Énfasis5 2 2 3" xfId="262"/>
    <cellStyle name="Énfasis5 2 3" xfId="263"/>
    <cellStyle name="Énfasis5 2 4" xfId="264"/>
    <cellStyle name="Énfasis5 3 2" xfId="265"/>
    <cellStyle name="Énfasis5 3 3" xfId="266"/>
    <cellStyle name="Énfasis5 4" xfId="267"/>
    <cellStyle name="Énfasis6" xfId="268"/>
    <cellStyle name="Énfasis6 2 2" xfId="269"/>
    <cellStyle name="Énfasis6 2 2 2" xfId="270"/>
    <cellStyle name="Énfasis6 2 2 3" xfId="271"/>
    <cellStyle name="Énfasis6 2 3" xfId="272"/>
    <cellStyle name="Énfasis6 2 4" xfId="273"/>
    <cellStyle name="Énfasis6 3 2" xfId="274"/>
    <cellStyle name="Énfasis6 3 3" xfId="275"/>
    <cellStyle name="Énfasis6 4" xfId="276"/>
    <cellStyle name="Entrada" xfId="277"/>
    <cellStyle name="Entrada 2 2" xfId="278"/>
    <cellStyle name="Entrada 2 2 2" xfId="279"/>
    <cellStyle name="Entrada 2 2 3" xfId="280"/>
    <cellStyle name="Entrada 2 3" xfId="281"/>
    <cellStyle name="Entrada 2 4" xfId="282"/>
    <cellStyle name="Entrada 3 2" xfId="283"/>
    <cellStyle name="Entrada 3 3" xfId="284"/>
    <cellStyle name="Entrada 4" xfId="285"/>
    <cellStyle name="Hyperlink" xfId="286"/>
    <cellStyle name="Hipervínculo 2" xfId="287"/>
    <cellStyle name="Hipervínculo 3" xfId="288"/>
    <cellStyle name="Followed Hyperlink" xfId="289"/>
    <cellStyle name="Incorrecto" xfId="290"/>
    <cellStyle name="Incorrecto 2 2" xfId="291"/>
    <cellStyle name="Incorrecto 2 2 2" xfId="292"/>
    <cellStyle name="Incorrecto 2 2 3" xfId="293"/>
    <cellStyle name="Incorrecto 2 3" xfId="294"/>
    <cellStyle name="Incorrecto 2 4" xfId="295"/>
    <cellStyle name="Incorrecto 3 2" xfId="296"/>
    <cellStyle name="Incorrecto 3 3" xfId="297"/>
    <cellStyle name="Incorrecto 4" xfId="298"/>
    <cellStyle name="Comma" xfId="299"/>
    <cellStyle name="Comma [0]" xfId="300"/>
    <cellStyle name="Millares [0] 2" xfId="301"/>
    <cellStyle name="Millares [0] 2 2" xfId="302"/>
    <cellStyle name="Millares [0] 3" xfId="303"/>
    <cellStyle name="Millares 2" xfId="304"/>
    <cellStyle name="Millares 2 2" xfId="305"/>
    <cellStyle name="Millares 2 3" xfId="306"/>
    <cellStyle name="Millares 2 4" xfId="307"/>
    <cellStyle name="Millares 2 5" xfId="308"/>
    <cellStyle name="Millares 2 5 2" xfId="309"/>
    <cellStyle name="Millares 2 5 2 2" xfId="310"/>
    <cellStyle name="Millares 3" xfId="311"/>
    <cellStyle name="Millares 3 2" xfId="312"/>
    <cellStyle name="Millares 3 2 2" xfId="313"/>
    <cellStyle name="Millares 4" xfId="314"/>
    <cellStyle name="Millares 4 2" xfId="315"/>
    <cellStyle name="Millares 4 2 2" xfId="316"/>
    <cellStyle name="Millares 5" xfId="317"/>
    <cellStyle name="Millares 5 2" xfId="318"/>
    <cellStyle name="Millares 5 2 2" xfId="319"/>
    <cellStyle name="Millares 6" xfId="320"/>
    <cellStyle name="Millares 6 2" xfId="321"/>
    <cellStyle name="Millares 6 2 2" xfId="322"/>
    <cellStyle name="Millares 7" xfId="323"/>
    <cellStyle name="Millares 7 2" xfId="324"/>
    <cellStyle name="Millares 8" xfId="325"/>
    <cellStyle name="Millares 8 2" xfId="326"/>
    <cellStyle name="Currency" xfId="327"/>
    <cellStyle name="Currency [0]" xfId="328"/>
    <cellStyle name="Neutral" xfId="329"/>
    <cellStyle name="Neutral 2 2" xfId="330"/>
    <cellStyle name="Neutral 2 2 2" xfId="331"/>
    <cellStyle name="Neutral 2 2 3" xfId="332"/>
    <cellStyle name="Neutral 2 3" xfId="333"/>
    <cellStyle name="Neutral 2 4" xfId="334"/>
    <cellStyle name="Neutral 3 2" xfId="335"/>
    <cellStyle name="Neutral 3 3" xfId="336"/>
    <cellStyle name="Neutral 4" xfId="337"/>
    <cellStyle name="Normal 10" xfId="338"/>
    <cellStyle name="Normal 2" xfId="339"/>
    <cellStyle name="Normal 2 2" xfId="340"/>
    <cellStyle name="Normal 2 2 2" xfId="341"/>
    <cellStyle name="Normal 2 2 2 2" xfId="342"/>
    <cellStyle name="Normal 2 2 2 2 2" xfId="343"/>
    <cellStyle name="Normal 2 3" xfId="344"/>
    <cellStyle name="Normal 2 4" xfId="345"/>
    <cellStyle name="Normal 2 4 2" xfId="346"/>
    <cellStyle name="Normal 3" xfId="347"/>
    <cellStyle name="Normal 3 2" xfId="348"/>
    <cellStyle name="Normal 3 3" xfId="349"/>
    <cellStyle name="Normal 3 4" xfId="350"/>
    <cellStyle name="Normal 3 5" xfId="351"/>
    <cellStyle name="Normal 4" xfId="352"/>
    <cellStyle name="Normal 4 2" xfId="353"/>
    <cellStyle name="Normal 4 2 2" xfId="354"/>
    <cellStyle name="Normal 4 3" xfId="355"/>
    <cellStyle name="Normal 4 4" xfId="356"/>
    <cellStyle name="Normal 5" xfId="357"/>
    <cellStyle name="Normal 5 2" xfId="358"/>
    <cellStyle name="Normal 5 2 2" xfId="359"/>
    <cellStyle name="Normal 5 2 2 2" xfId="360"/>
    <cellStyle name="Normal 9" xfId="361"/>
    <cellStyle name="Normal_indice" xfId="362"/>
    <cellStyle name="Notas" xfId="363"/>
    <cellStyle name="Notas 2 2" xfId="364"/>
    <cellStyle name="Notas 2 2 2" xfId="365"/>
    <cellStyle name="Notas 2 2 3" xfId="366"/>
    <cellStyle name="Notas 2 3" xfId="367"/>
    <cellStyle name="Notas 2 4" xfId="368"/>
    <cellStyle name="Notas 3 2" xfId="369"/>
    <cellStyle name="Notas 3 3" xfId="370"/>
    <cellStyle name="Notas 4" xfId="371"/>
    <cellStyle name="Percent" xfId="372"/>
    <cellStyle name="Porcentual 2" xfId="373"/>
    <cellStyle name="Porcentual 2 2" xfId="374"/>
    <cellStyle name="Porcentual 2 3" xfId="375"/>
    <cellStyle name="Porcentual 2 4" xfId="376"/>
    <cellStyle name="Porcentual 2 4 2" xfId="377"/>
    <cellStyle name="Salida" xfId="378"/>
    <cellStyle name="Salida 2 2" xfId="379"/>
    <cellStyle name="Salida 2 2 2" xfId="380"/>
    <cellStyle name="Salida 2 2 3" xfId="381"/>
    <cellStyle name="Salida 2 3" xfId="382"/>
    <cellStyle name="Salida 2 4" xfId="383"/>
    <cellStyle name="Salida 3 2" xfId="384"/>
    <cellStyle name="Salida 3 3" xfId="385"/>
    <cellStyle name="Salida 4" xfId="386"/>
    <cellStyle name="Texto de advertencia" xfId="387"/>
    <cellStyle name="Texto de advertencia 2 2" xfId="388"/>
    <cellStyle name="Texto de advertencia 2 2 2" xfId="389"/>
    <cellStyle name="Texto de advertencia 2 2 3" xfId="390"/>
    <cellStyle name="Texto de advertencia 2 3" xfId="391"/>
    <cellStyle name="Texto de advertencia 2 4" xfId="392"/>
    <cellStyle name="Texto de advertencia 3 2" xfId="393"/>
    <cellStyle name="Texto de advertencia 3 3" xfId="394"/>
    <cellStyle name="Texto de advertencia 4" xfId="395"/>
    <cellStyle name="Texto explicativo" xfId="396"/>
    <cellStyle name="Texto explicativo 2 2" xfId="397"/>
    <cellStyle name="Texto explicativo 2 2 2" xfId="398"/>
    <cellStyle name="Texto explicativo 2 2 3" xfId="399"/>
    <cellStyle name="Texto explicativo 2 3" xfId="400"/>
    <cellStyle name="Texto explicativo 2 4" xfId="401"/>
    <cellStyle name="Texto explicativo 3 2" xfId="402"/>
    <cellStyle name="Texto explicativo 3 3" xfId="403"/>
    <cellStyle name="Texto explicativo 4" xfId="404"/>
    <cellStyle name="Título" xfId="405"/>
    <cellStyle name="Título 1 2 2" xfId="406"/>
    <cellStyle name="Título 1 2 2 2" xfId="407"/>
    <cellStyle name="Título 1 2 2 3" xfId="408"/>
    <cellStyle name="Título 1 2 3" xfId="409"/>
    <cellStyle name="Título 1 2 4" xfId="410"/>
    <cellStyle name="Título 1 3 2" xfId="411"/>
    <cellStyle name="Título 1 3 3" xfId="412"/>
    <cellStyle name="Título 1 4" xfId="413"/>
    <cellStyle name="Título 2" xfId="414"/>
    <cellStyle name="Título 2 2 2" xfId="415"/>
    <cellStyle name="Título 2 2 2 2" xfId="416"/>
    <cellStyle name="Título 2 2 2 3" xfId="417"/>
    <cellStyle name="Título 2 2 3" xfId="418"/>
    <cellStyle name="Título 2 2 4" xfId="419"/>
    <cellStyle name="Título 2 3 2" xfId="420"/>
    <cellStyle name="Título 2 3 3" xfId="421"/>
    <cellStyle name="Título 2 4" xfId="422"/>
    <cellStyle name="Título 3" xfId="423"/>
    <cellStyle name="Título 3 2 2" xfId="424"/>
    <cellStyle name="Título 3 2 2 2" xfId="425"/>
    <cellStyle name="Título 3 2 2 3" xfId="426"/>
    <cellStyle name="Título 3 2 3" xfId="427"/>
    <cellStyle name="Título 3 2 4" xfId="428"/>
    <cellStyle name="Título 3 3 2" xfId="429"/>
    <cellStyle name="Título 3 3 3" xfId="430"/>
    <cellStyle name="Título 3 4" xfId="431"/>
    <cellStyle name="Título 4 2" xfId="432"/>
    <cellStyle name="Título 4 2 2" xfId="433"/>
    <cellStyle name="Título 4 2 3" xfId="434"/>
    <cellStyle name="Título 4 3" xfId="435"/>
    <cellStyle name="Título 4 4" xfId="436"/>
    <cellStyle name="Título 5 2" xfId="437"/>
    <cellStyle name="Título 5 3" xfId="438"/>
    <cellStyle name="Título 6" xfId="439"/>
    <cellStyle name="Total" xfId="440"/>
    <cellStyle name="Total 2 2" xfId="441"/>
    <cellStyle name="Total 2 2 2" xfId="442"/>
    <cellStyle name="Total 2 2 3" xfId="443"/>
    <cellStyle name="Total 2 3" xfId="444"/>
    <cellStyle name="Total 2 4" xfId="445"/>
    <cellStyle name="Total 3 2" xfId="446"/>
    <cellStyle name="Total 3 3" xfId="447"/>
    <cellStyle name="Total 4" xfId="448"/>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externalLink" Target="externalLinks/externalLink1.xml" /><Relationship Id="rId18"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1
</a:t>
            </a:r>
            <a:r>
              <a:rPr lang="en-US" cap="none" sz="1000" b="1" i="0" u="none" baseline="0">
                <a:solidFill>
                  <a:srgbClr val="000000"/>
                </a:solidFill>
              </a:rPr>
              <a:t>Precio promedio mensual de papa en los mercados mayoristas de Santiago</a:t>
            </a:r>
          </a:p>
        </c:rich>
      </c:tx>
      <c:layout>
        <c:manualLayout>
          <c:xMode val="factor"/>
          <c:yMode val="factor"/>
          <c:x val="-0.026"/>
          <c:y val="-0.01125"/>
        </c:manualLayout>
      </c:layout>
      <c:spPr>
        <a:noFill/>
        <a:ln w="3175">
          <a:noFill/>
        </a:ln>
      </c:spPr>
    </c:title>
    <c:plotArea>
      <c:layout>
        <c:manualLayout>
          <c:xMode val="edge"/>
          <c:yMode val="edge"/>
          <c:x val="0.04875"/>
          <c:y val="0.11625"/>
          <c:w val="0.81475"/>
          <c:h val="0.887"/>
        </c:manualLayout>
      </c:layout>
      <c:lineChart>
        <c:grouping val="standard"/>
        <c:varyColors val="0"/>
        <c:ser>
          <c:idx val="0"/>
          <c:order val="0"/>
          <c:tx>
            <c:strRef>
              <c:f>'precio mayorista'!$B$6</c:f>
              <c:strCache>
                <c:ptCount val="1"/>
                <c:pt idx="0">
                  <c:v>2010</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 mayorista'!$A$7:$A$18</c:f>
              <c:strCache/>
            </c:strRef>
          </c:cat>
          <c:val>
            <c:numRef>
              <c:f>'precio mayorista'!$B$7:$B$18</c:f>
              <c:numCache/>
            </c:numRef>
          </c:val>
          <c:smooth val="0"/>
        </c:ser>
        <c:ser>
          <c:idx val="1"/>
          <c:order val="1"/>
          <c:tx>
            <c:strRef>
              <c:f>'precio mayorista'!$C$6</c:f>
              <c:strCache>
                <c:ptCount val="1"/>
                <c:pt idx="0">
                  <c:v>2011</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val>
            <c:numRef>
              <c:f>'precio mayorista'!$C$7:$C$18</c:f>
              <c:numCache/>
            </c:numRef>
          </c:val>
          <c:smooth val="0"/>
        </c:ser>
        <c:ser>
          <c:idx val="2"/>
          <c:order val="2"/>
          <c:tx>
            <c:strRef>
              <c:f>'precio mayorista'!$D$6</c:f>
              <c:strCache>
                <c:ptCount val="1"/>
                <c:pt idx="0">
                  <c:v>2012</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val>
            <c:numRef>
              <c:f>'precio mayorista'!$D$7:$D$18</c:f>
              <c:numCache/>
            </c:numRef>
          </c:val>
          <c:smooth val="0"/>
        </c:ser>
        <c:marker val="1"/>
        <c:axId val="48596165"/>
        <c:axId val="34712302"/>
      </c:lineChart>
      <c:catAx>
        <c:axId val="48596165"/>
        <c:scaling>
          <c:orientation val="minMax"/>
        </c:scaling>
        <c:axPos val="b"/>
        <c:delete val="0"/>
        <c:numFmt formatCode="mmm-yy" sourceLinked="0"/>
        <c:majorTickMark val="none"/>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34712302"/>
        <c:crosses val="autoZero"/>
        <c:auto val="1"/>
        <c:lblOffset val="100"/>
        <c:tickLblSkip val="1"/>
        <c:noMultiLvlLbl val="0"/>
      </c:catAx>
      <c:valAx>
        <c:axId val="34712302"/>
        <c:scaling>
          <c:orientation val="minMax"/>
        </c:scaling>
        <c:axPos val="l"/>
        <c:title>
          <c:tx>
            <c:rich>
              <a:bodyPr vert="horz" rot="-5400000" anchor="ctr"/>
              <a:lstStyle/>
              <a:p>
                <a:pPr algn="ctr">
                  <a:defRPr/>
                </a:pPr>
                <a:r>
                  <a:rPr lang="en-US" cap="none" sz="1000" b="0" i="0" u="none" baseline="0">
                    <a:solidFill>
                      <a:srgbClr val="000000"/>
                    </a:solidFill>
                  </a:rPr>
                  <a:t>$ / saco 50 kilos</a:t>
                </a:r>
              </a:p>
            </c:rich>
          </c:tx>
          <c:layout>
            <c:manualLayout>
              <c:xMode val="factor"/>
              <c:yMode val="factor"/>
              <c:x val="-0.0167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48596165"/>
        <c:crossesAt val="1"/>
        <c:crossBetween val="between"/>
        <c:dispUnits/>
      </c:valAx>
      <c:spPr>
        <a:solidFill>
          <a:srgbClr val="FFFFFF"/>
        </a:solidFill>
        <a:ln w="3175">
          <a:noFill/>
        </a:ln>
      </c:spPr>
    </c:plotArea>
    <c:legend>
      <c:legendPos val="r"/>
      <c:layout>
        <c:manualLayout>
          <c:xMode val="edge"/>
          <c:yMode val="edge"/>
          <c:x val="0.887"/>
          <c:y val="0.462"/>
          <c:w val="0.10525"/>
          <c:h val="0.1887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2
</a:t>
            </a:r>
            <a:r>
              <a:rPr lang="en-US" cap="none" sz="1000" b="1" i="0" u="none" baseline="0">
                <a:solidFill>
                  <a:srgbClr val="000000"/>
                </a:solidFill>
              </a:rPr>
              <a:t>Precio diario de papa en los mercados mayoristas de Santiago
</a:t>
            </a:r>
            <a:r>
              <a:rPr lang="en-US" cap="none" sz="1000" b="1" i="0" u="none" baseline="0">
                <a:solidFill>
                  <a:srgbClr val="000000"/>
                </a:solidFill>
              </a:rPr>
              <a:t>del 1 de marzo al 20 de junio de 2012 (en $/ 50 kilos sin IVA)</a:t>
            </a:r>
          </a:p>
        </c:rich>
      </c:tx>
      <c:layout>
        <c:manualLayout>
          <c:xMode val="factor"/>
          <c:yMode val="factor"/>
          <c:x val="-0.01075"/>
          <c:y val="-0.0295"/>
        </c:manualLayout>
      </c:layout>
      <c:spPr>
        <a:noFill/>
        <a:ln w="3175">
          <a:noFill/>
        </a:ln>
      </c:spPr>
    </c:title>
    <c:plotArea>
      <c:layout>
        <c:manualLayout>
          <c:xMode val="edge"/>
          <c:yMode val="edge"/>
          <c:x val="0.00725"/>
          <c:y val="0.16025"/>
          <c:w val="0.965"/>
          <c:h val="0.792"/>
        </c:manualLayout>
      </c:layout>
      <c:lineChart>
        <c:grouping val="standard"/>
        <c:varyColors val="0"/>
        <c:ser>
          <c:idx val="0"/>
          <c:order val="0"/>
          <c:tx>
            <c:v>Total general</c:v>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numLit>
              <c:ptCount val="77"/>
              <c:pt idx="0">
                <c:v>40969</c:v>
              </c:pt>
              <c:pt idx="1">
                <c:v>40970</c:v>
              </c:pt>
              <c:pt idx="2">
                <c:v>40973</c:v>
              </c:pt>
              <c:pt idx="3">
                <c:v>40974</c:v>
              </c:pt>
              <c:pt idx="4">
                <c:v>40975</c:v>
              </c:pt>
              <c:pt idx="5">
                <c:v>40976</c:v>
              </c:pt>
              <c:pt idx="6">
                <c:v>40977</c:v>
              </c:pt>
              <c:pt idx="7">
                <c:v>40980</c:v>
              </c:pt>
              <c:pt idx="8">
                <c:v>40981</c:v>
              </c:pt>
              <c:pt idx="9">
                <c:v>40982</c:v>
              </c:pt>
              <c:pt idx="10">
                <c:v>40983</c:v>
              </c:pt>
              <c:pt idx="11">
                <c:v>40984</c:v>
              </c:pt>
              <c:pt idx="12">
                <c:v>40987</c:v>
              </c:pt>
              <c:pt idx="13">
                <c:v>40988</c:v>
              </c:pt>
              <c:pt idx="14">
                <c:v>40989</c:v>
              </c:pt>
              <c:pt idx="15">
                <c:v>40990</c:v>
              </c:pt>
              <c:pt idx="16">
                <c:v>40991</c:v>
              </c:pt>
              <c:pt idx="17">
                <c:v>40994</c:v>
              </c:pt>
              <c:pt idx="18">
                <c:v>40995</c:v>
              </c:pt>
              <c:pt idx="19">
                <c:v>40996</c:v>
              </c:pt>
              <c:pt idx="20">
                <c:v>40997</c:v>
              </c:pt>
              <c:pt idx="21">
                <c:v>40998</c:v>
              </c:pt>
              <c:pt idx="22">
                <c:v>41001</c:v>
              </c:pt>
              <c:pt idx="23">
                <c:v>41002</c:v>
              </c:pt>
              <c:pt idx="24">
                <c:v>41003</c:v>
              </c:pt>
              <c:pt idx="25">
                <c:v>41004</c:v>
              </c:pt>
              <c:pt idx="26">
                <c:v>41008</c:v>
              </c:pt>
              <c:pt idx="27">
                <c:v>41009</c:v>
              </c:pt>
              <c:pt idx="28">
                <c:v>41010</c:v>
              </c:pt>
              <c:pt idx="29">
                <c:v>41011</c:v>
              </c:pt>
              <c:pt idx="30">
                <c:v>41012</c:v>
              </c:pt>
              <c:pt idx="31">
                <c:v>41015</c:v>
              </c:pt>
              <c:pt idx="32">
                <c:v>41016</c:v>
              </c:pt>
              <c:pt idx="33">
                <c:v>41017</c:v>
              </c:pt>
              <c:pt idx="34">
                <c:v>41018</c:v>
              </c:pt>
              <c:pt idx="35">
                <c:v>41019</c:v>
              </c:pt>
              <c:pt idx="36">
                <c:v>41022</c:v>
              </c:pt>
              <c:pt idx="37">
                <c:v>41023</c:v>
              </c:pt>
              <c:pt idx="38">
                <c:v>41024</c:v>
              </c:pt>
              <c:pt idx="39">
                <c:v>41025</c:v>
              </c:pt>
              <c:pt idx="40">
                <c:v>41026</c:v>
              </c:pt>
              <c:pt idx="41">
                <c:v>41029</c:v>
              </c:pt>
              <c:pt idx="42">
                <c:v>41031</c:v>
              </c:pt>
              <c:pt idx="43">
                <c:v>41032</c:v>
              </c:pt>
              <c:pt idx="44">
                <c:v>41033</c:v>
              </c:pt>
              <c:pt idx="45">
                <c:v>41036</c:v>
              </c:pt>
              <c:pt idx="46">
                <c:v>41037</c:v>
              </c:pt>
              <c:pt idx="47">
                <c:v>41038</c:v>
              </c:pt>
              <c:pt idx="48">
                <c:v>41039</c:v>
              </c:pt>
              <c:pt idx="49">
                <c:v>41040</c:v>
              </c:pt>
              <c:pt idx="50">
                <c:v>41043</c:v>
              </c:pt>
              <c:pt idx="51">
                <c:v>41044</c:v>
              </c:pt>
              <c:pt idx="52">
                <c:v>41045</c:v>
              </c:pt>
              <c:pt idx="53">
                <c:v>41046</c:v>
              </c:pt>
              <c:pt idx="54">
                <c:v>41047</c:v>
              </c:pt>
              <c:pt idx="55">
                <c:v>41051</c:v>
              </c:pt>
              <c:pt idx="56">
                <c:v>41052</c:v>
              </c:pt>
              <c:pt idx="57">
                <c:v>41053</c:v>
              </c:pt>
              <c:pt idx="58">
                <c:v>41054</c:v>
              </c:pt>
              <c:pt idx="59">
                <c:v>41057</c:v>
              </c:pt>
              <c:pt idx="60">
                <c:v>41058</c:v>
              </c:pt>
              <c:pt idx="61">
                <c:v>41059</c:v>
              </c:pt>
              <c:pt idx="62">
                <c:v>41060</c:v>
              </c:pt>
              <c:pt idx="63">
                <c:v>41061</c:v>
              </c:pt>
              <c:pt idx="64">
                <c:v>41064</c:v>
              </c:pt>
              <c:pt idx="65">
                <c:v>41065</c:v>
              </c:pt>
              <c:pt idx="66">
                <c:v>41066</c:v>
              </c:pt>
              <c:pt idx="67">
                <c:v>41067</c:v>
              </c:pt>
              <c:pt idx="68">
                <c:v>41068</c:v>
              </c:pt>
              <c:pt idx="69">
                <c:v>41071</c:v>
              </c:pt>
              <c:pt idx="70">
                <c:v>41072</c:v>
              </c:pt>
              <c:pt idx="71">
                <c:v>41073</c:v>
              </c:pt>
              <c:pt idx="72">
                <c:v>41074</c:v>
              </c:pt>
              <c:pt idx="73">
                <c:v>41075</c:v>
              </c:pt>
              <c:pt idx="74">
                <c:v>41078</c:v>
              </c:pt>
              <c:pt idx="75">
                <c:v>41079</c:v>
              </c:pt>
              <c:pt idx="76">
                <c:v>41080</c:v>
              </c:pt>
            </c:numLit>
          </c:cat>
          <c:val>
            <c:numLit>
              <c:ptCount val="77"/>
              <c:pt idx="0">
                <c:v>11363</c:v>
              </c:pt>
              <c:pt idx="1">
                <c:v>12183.947368421053</c:v>
              </c:pt>
              <c:pt idx="2">
                <c:v>12249.615384615385</c:v>
              </c:pt>
              <c:pt idx="3">
                <c:v>11554.735294117647</c:v>
              </c:pt>
              <c:pt idx="4">
                <c:v>11669.227272727272</c:v>
              </c:pt>
              <c:pt idx="5">
                <c:v>11469.54054054054</c:v>
              </c:pt>
              <c:pt idx="6">
                <c:v>11778.666666666666</c:v>
              </c:pt>
              <c:pt idx="7">
                <c:v>11897.368421052632</c:v>
              </c:pt>
              <c:pt idx="8">
                <c:v>12130.897435897436</c:v>
              </c:pt>
              <c:pt idx="9">
                <c:v>11890.733333333334</c:v>
              </c:pt>
              <c:pt idx="10">
                <c:v>10577.304347826086</c:v>
              </c:pt>
              <c:pt idx="11">
                <c:v>10788.162162162162</c:v>
              </c:pt>
              <c:pt idx="12">
                <c:v>10462.25</c:v>
              </c:pt>
              <c:pt idx="13">
                <c:v>8993.574468085106</c:v>
              </c:pt>
              <c:pt idx="14">
                <c:v>9072.74074074074</c:v>
              </c:pt>
              <c:pt idx="15">
                <c:v>8696.887333333334</c:v>
              </c:pt>
              <c:pt idx="16">
                <c:v>9697.81</c:v>
              </c:pt>
              <c:pt idx="17">
                <c:v>8875.120816326533</c:v>
              </c:pt>
              <c:pt idx="18">
                <c:v>8519.216486486488</c:v>
              </c:pt>
              <c:pt idx="19">
                <c:v>7955</c:v>
              </c:pt>
              <c:pt idx="20">
                <c:v>8323.014927536231</c:v>
              </c:pt>
              <c:pt idx="21">
                <c:v>8468.350877192983</c:v>
              </c:pt>
              <c:pt idx="22">
                <c:v>8554.481012658227</c:v>
              </c:pt>
              <c:pt idx="23">
                <c:v>8042.413658536586</c:v>
              </c:pt>
              <c:pt idx="24">
                <c:v>8009.92512195122</c:v>
              </c:pt>
              <c:pt idx="25">
                <c:v>7351.085416666667</c:v>
              </c:pt>
              <c:pt idx="26">
                <c:v>8615.72725</c:v>
              </c:pt>
              <c:pt idx="27">
                <c:v>7799.402428571429</c:v>
              </c:pt>
              <c:pt idx="28">
                <c:v>8080.263157894737</c:v>
              </c:pt>
              <c:pt idx="29">
                <c:v>7745.264150943396</c:v>
              </c:pt>
              <c:pt idx="30">
                <c:v>7787.000952380951</c:v>
              </c:pt>
              <c:pt idx="31">
                <c:v>8380.142608695653</c:v>
              </c:pt>
              <c:pt idx="32">
                <c:v>8076.543863636362</c:v>
              </c:pt>
              <c:pt idx="33">
                <c:v>7941.976046511628</c:v>
              </c:pt>
              <c:pt idx="34">
                <c:v>8559.278192771084</c:v>
              </c:pt>
              <c:pt idx="35">
                <c:v>8468.778703703703</c:v>
              </c:pt>
              <c:pt idx="36">
                <c:v>8549.410163934428</c:v>
              </c:pt>
              <c:pt idx="37">
                <c:v>7960.385192307693</c:v>
              </c:pt>
              <c:pt idx="38">
                <c:v>8063.348695652174</c:v>
              </c:pt>
              <c:pt idx="39">
                <c:v>7840.333333333333</c:v>
              </c:pt>
              <c:pt idx="40">
                <c:v>8128.353541666666</c:v>
              </c:pt>
              <c:pt idx="41">
                <c:v>8376.006875</c:v>
              </c:pt>
              <c:pt idx="42">
                <c:v>8405.902732012513</c:v>
              </c:pt>
              <c:pt idx="43">
                <c:v>8220.8540625</c:v>
              </c:pt>
              <c:pt idx="44">
                <c:v>8235.157639553428</c:v>
              </c:pt>
              <c:pt idx="45">
                <c:v>9080.915962264153</c:v>
              </c:pt>
              <c:pt idx="46">
                <c:v>9444.835776754891</c:v>
              </c:pt>
              <c:pt idx="47">
                <c:v>8373.715499999998</c:v>
              </c:pt>
              <c:pt idx="48">
                <c:v>8544.080314960629</c:v>
              </c:pt>
              <c:pt idx="49">
                <c:v>8480.104557195573</c:v>
              </c:pt>
              <c:pt idx="50">
                <c:v>8259.425224913495</c:v>
              </c:pt>
              <c:pt idx="51">
                <c:v>8213.949441730634</c:v>
              </c:pt>
              <c:pt idx="52">
                <c:v>8096.374981549817</c:v>
              </c:pt>
              <c:pt idx="53">
                <c:v>8634.579866513435</c:v>
              </c:pt>
              <c:pt idx="54">
                <c:v>8535.533888763792</c:v>
              </c:pt>
              <c:pt idx="55">
                <c:v>9895.800340746055</c:v>
              </c:pt>
              <c:pt idx="56">
                <c:v>9296.05106108614</c:v>
              </c:pt>
              <c:pt idx="57">
                <c:v>9274.045251325013</c:v>
              </c:pt>
              <c:pt idx="58">
                <c:v>9549.995579481792</c:v>
              </c:pt>
              <c:pt idx="59">
                <c:v>8964.718825910932</c:v>
              </c:pt>
              <c:pt idx="60">
                <c:v>9881.091231209735</c:v>
              </c:pt>
              <c:pt idx="61">
                <c:v>10115.567437845304</c:v>
              </c:pt>
              <c:pt idx="62">
                <c:v>10287.18001070855</c:v>
              </c:pt>
              <c:pt idx="63">
                <c:v>10531.953952879581</c:v>
              </c:pt>
              <c:pt idx="64">
                <c:v>10335.17</c:v>
              </c:pt>
              <c:pt idx="65">
                <c:v>10999.945899379738</c:v>
              </c:pt>
              <c:pt idx="66">
                <c:v>10933.736783439492</c:v>
              </c:pt>
              <c:pt idx="67">
                <c:v>10574.997828362115</c:v>
              </c:pt>
              <c:pt idx="68">
                <c:v>10804.85645941921</c:v>
              </c:pt>
              <c:pt idx="69">
                <c:v>10729.342337375965</c:v>
              </c:pt>
              <c:pt idx="70">
                <c:v>10946.914146341463</c:v>
              </c:pt>
              <c:pt idx="71">
                <c:v>11201.761165048543</c:v>
              </c:pt>
              <c:pt idx="72">
                <c:v>10881.47532869296</c:v>
              </c:pt>
              <c:pt idx="73">
                <c:v>11632.377725437414</c:v>
              </c:pt>
              <c:pt idx="74">
                <c:v>11310.35980861244</c:v>
              </c:pt>
              <c:pt idx="75">
                <c:v>11173.788418862692</c:v>
              </c:pt>
              <c:pt idx="76">
                <c:v>10811.266565164435</c:v>
              </c:pt>
            </c:numLit>
          </c:val>
          <c:smooth val="0"/>
        </c:ser>
        <c:marker val="1"/>
        <c:axId val="43975263"/>
        <c:axId val="60233048"/>
      </c:lineChart>
      <c:catAx>
        <c:axId val="43975263"/>
        <c:scaling>
          <c:orientation val="minMax"/>
        </c:scaling>
        <c:axPos val="b"/>
        <c:delete val="0"/>
        <c:numFmt formatCode="dd/mm/yy;@" sourceLinked="0"/>
        <c:majorTickMark val="out"/>
        <c:minorTickMark val="none"/>
        <c:tickLblPos val="nextTo"/>
        <c:spPr>
          <a:ln w="3175">
            <a:solidFill>
              <a:srgbClr val="808080"/>
            </a:solidFill>
          </a:ln>
        </c:spPr>
        <c:txPr>
          <a:bodyPr vert="horz" rot="-5400000"/>
          <a:lstStyle/>
          <a:p>
            <a:pPr>
              <a:defRPr lang="en-US" cap="none" sz="900" b="0" i="0" u="none" baseline="0">
                <a:solidFill>
                  <a:srgbClr val="000000"/>
                </a:solidFill>
              </a:defRPr>
            </a:pPr>
          </a:p>
        </c:txPr>
        <c:crossAx val="60233048"/>
        <c:crosses val="autoZero"/>
        <c:auto val="1"/>
        <c:lblOffset val="100"/>
        <c:tickLblSkip val="2"/>
        <c:noMultiLvlLbl val="0"/>
      </c:catAx>
      <c:valAx>
        <c:axId val="60233048"/>
        <c:scaling>
          <c:orientation val="minMax"/>
          <c:min val="6000"/>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3975263"/>
        <c:crossesAt val="1"/>
        <c:crossBetween val="between"/>
        <c:dispUnits/>
      </c:valAx>
      <c:spPr>
        <a:solidFill>
          <a:srgbClr val="FFFFFF"/>
        </a:solidFill>
        <a:ln w="3175">
          <a:noFill/>
        </a:ln>
      </c:spPr>
    </c:plotArea>
    <c:plotVisOnly val="1"/>
    <c:dispBlanksAs val="gap"/>
    <c:showDLblsOverMax val="0"/>
  </c:chart>
  <c:spPr>
    <a:solidFill>
      <a:srgbClr val="FFFFFF"/>
    </a:solidFill>
    <a:ln w="3175">
      <a:solidFill>
        <a:srgbClr val="666699"/>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3
</a:t>
            </a:r>
            <a:r>
              <a:rPr lang="en-US" cap="none" sz="1000" b="1" i="0" u="none" baseline="0">
                <a:solidFill>
                  <a:srgbClr val="000000"/>
                </a:solidFill>
              </a:rPr>
              <a:t>Precios mensuales de papa en supermercados y ferias libres de Santiago</a:t>
            </a:r>
          </a:p>
        </c:rich>
      </c:tx>
      <c:layout>
        <c:manualLayout>
          <c:xMode val="factor"/>
          <c:yMode val="factor"/>
          <c:x val="-0.0015"/>
          <c:y val="-0.012"/>
        </c:manualLayout>
      </c:layout>
      <c:spPr>
        <a:noFill/>
        <a:ln w="3175">
          <a:noFill/>
        </a:ln>
      </c:spPr>
    </c:title>
    <c:plotArea>
      <c:layout>
        <c:manualLayout>
          <c:xMode val="edge"/>
          <c:yMode val="edge"/>
          <c:x val="0.0455"/>
          <c:y val="0.12475"/>
          <c:w val="0.973"/>
          <c:h val="0.79975"/>
        </c:manualLayout>
      </c:layout>
      <c:lineChart>
        <c:grouping val="standard"/>
        <c:varyColors val="0"/>
        <c:ser>
          <c:idx val="0"/>
          <c:order val="0"/>
          <c:tx>
            <c:strRef>
              <c:f>'precio minorista'!$K$5</c:f>
              <c:strCache>
                <c:ptCount val="1"/>
                <c:pt idx="0">
                  <c:v>Supermercados</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 minorista'!$J$8:$J$20</c:f>
            </c:strRef>
          </c:cat>
          <c:val>
            <c:numRef>
              <c:f>'precio minorista'!$K$8:$K$20</c:f>
            </c:numRef>
          </c:val>
          <c:smooth val="0"/>
        </c:ser>
        <c:ser>
          <c:idx val="1"/>
          <c:order val="1"/>
          <c:tx>
            <c:strRef>
              <c:f>'precio minorista'!$L$5</c:f>
              <c:strCache>
                <c:ptCount val="1"/>
                <c:pt idx="0">
                  <c:v>Ferias libres</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 minorista'!$J$8:$J$20</c:f>
            </c:strRef>
          </c:cat>
          <c:val>
            <c:numRef>
              <c:f>'precio minorista'!$L$8:$L$20</c:f>
            </c:numRef>
          </c:val>
          <c:smooth val="0"/>
        </c:ser>
        <c:marker val="1"/>
        <c:axId val="5226521"/>
        <c:axId val="47038690"/>
      </c:lineChart>
      <c:dateAx>
        <c:axId val="5226521"/>
        <c:scaling>
          <c:orientation val="minMax"/>
        </c:scaling>
        <c:axPos val="b"/>
        <c:delete val="0"/>
        <c:numFmt formatCode="mmm-yy" sourceLinked="0"/>
        <c:majorTickMark val="none"/>
        <c:minorTickMark val="none"/>
        <c:tickLblPos val="nextTo"/>
        <c:spPr>
          <a:ln w="3175">
            <a:solidFill>
              <a:srgbClr val="808080"/>
            </a:solidFill>
          </a:ln>
        </c:spPr>
        <c:crossAx val="47038690"/>
        <c:crosses val="autoZero"/>
        <c:auto val="0"/>
        <c:baseTimeUnit val="months"/>
        <c:majorUnit val="2"/>
        <c:majorTimeUnit val="months"/>
        <c:minorUnit val="1"/>
        <c:minorTimeUnit val="months"/>
        <c:noMultiLvlLbl val="0"/>
      </c:dateAx>
      <c:valAx>
        <c:axId val="47038690"/>
        <c:scaling>
          <c:orientation val="minMax"/>
        </c:scaling>
        <c:axPos val="l"/>
        <c:title>
          <c:tx>
            <c:rich>
              <a:bodyPr vert="horz" rot="-5400000" anchor="ctr"/>
              <a:lstStyle/>
              <a:p>
                <a:pPr algn="ctr">
                  <a:defRPr/>
                </a:pPr>
                <a:r>
                  <a:rPr lang="en-US" cap="none" sz="1000" b="0" i="0" u="none" baseline="0">
                    <a:solidFill>
                      <a:srgbClr val="000000"/>
                    </a:solidFill>
                  </a:rPr>
                  <a:t>$ / kilo con IVA</a:t>
                </a:r>
              </a:p>
            </c:rich>
          </c:tx>
          <c:layout>
            <c:manualLayout>
              <c:xMode val="factor"/>
              <c:yMode val="factor"/>
              <c:x val="-0.006"/>
              <c:y val="0.001"/>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226521"/>
        <c:crossesAt val="1"/>
        <c:crossBetween val="between"/>
        <c:dispUnits/>
      </c:valAx>
      <c:spPr>
        <a:solidFill>
          <a:srgbClr val="FFFFFF"/>
        </a:solidFill>
        <a:ln w="3175">
          <a:noFill/>
        </a:ln>
      </c:spPr>
    </c:plotArea>
    <c:legend>
      <c:legendPos val="b"/>
      <c:layout>
        <c:manualLayout>
          <c:xMode val="edge"/>
          <c:yMode val="edge"/>
          <c:x val="0.2905"/>
          <c:y val="0.9215"/>
          <c:w val="0.4155"/>
          <c:h val="0.0605"/>
        </c:manualLayout>
      </c:layout>
      <c:overlay val="0"/>
      <c:spPr>
        <a:noFill/>
        <a:ln w="3175">
          <a:noFill/>
        </a:ln>
      </c:spPr>
    </c:legend>
    <c:plotVisOnly val="0"/>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4
</a:t>
            </a:r>
            <a:r>
              <a:rPr lang="en-US" cap="none" sz="1000" b="1" i="0" u="none" baseline="0">
                <a:solidFill>
                  <a:srgbClr val="000000"/>
                </a:solidFill>
              </a:rPr>
              <a:t>Precios de papa en supermercados y ferias libres de la ciudad de Talca</a:t>
            </a:r>
          </a:p>
        </c:rich>
      </c:tx>
      <c:layout>
        <c:manualLayout>
          <c:xMode val="factor"/>
          <c:yMode val="factor"/>
          <c:x val="-0.00725"/>
          <c:y val="-0.03825"/>
        </c:manualLayout>
      </c:layout>
      <c:spPr>
        <a:noFill/>
        <a:ln w="3175">
          <a:noFill/>
        </a:ln>
      </c:spPr>
    </c:title>
    <c:plotArea>
      <c:layout>
        <c:manualLayout>
          <c:xMode val="edge"/>
          <c:yMode val="edge"/>
          <c:x val="0.051"/>
          <c:y val="0.12675"/>
          <c:w val="0.9515"/>
          <c:h val="0.74425"/>
        </c:manualLayout>
      </c:layout>
      <c:lineChart>
        <c:grouping val="standard"/>
        <c:varyColors val="0"/>
        <c:ser>
          <c:idx val="0"/>
          <c:order val="0"/>
          <c:tx>
            <c:v>Supermercados</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'precio minorista Talca'!$A$6:$A$31</c:f>
              <c:strCache/>
            </c:strRef>
          </c:cat>
          <c:val>
            <c:numRef>
              <c:f>'precio minorista Talca'!$B$6:$B$31</c:f>
              <c:numCache/>
            </c:numRef>
          </c:val>
          <c:smooth val="0"/>
        </c:ser>
        <c:ser>
          <c:idx val="1"/>
          <c:order val="1"/>
          <c:tx>
            <c:v>Ferias libres</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'precio minorista Talca'!$A$6:$A$31</c:f>
              <c:strCache/>
            </c:strRef>
          </c:cat>
          <c:val>
            <c:numRef>
              <c:f>'precio minorista Talca'!$D$6:$D$31</c:f>
              <c:numCache/>
            </c:numRef>
          </c:val>
          <c:smooth val="0"/>
        </c:ser>
        <c:marker val="1"/>
        <c:axId val="20695027"/>
        <c:axId val="52037516"/>
      </c:lineChart>
      <c:dateAx>
        <c:axId val="20695027"/>
        <c:scaling>
          <c:orientation val="minMax"/>
        </c:scaling>
        <c:axPos val="b"/>
        <c:delete val="0"/>
        <c:numFmt formatCode="mmm-yy" sourceLinked="0"/>
        <c:majorTickMark val="none"/>
        <c:minorTickMark val="none"/>
        <c:tickLblPos val="nextTo"/>
        <c:spPr>
          <a:ln w="3175">
            <a:solidFill>
              <a:srgbClr val="808080"/>
            </a:solidFill>
          </a:ln>
        </c:spPr>
        <c:crossAx val="52037516"/>
        <c:crosses val="autoZero"/>
        <c:auto val="0"/>
        <c:baseTimeUnit val="days"/>
        <c:majorUnit val="2"/>
        <c:majorTimeUnit val="months"/>
        <c:minorUnit val="1"/>
        <c:minorTimeUnit val="months"/>
        <c:noMultiLvlLbl val="0"/>
      </c:dateAx>
      <c:valAx>
        <c:axId val="52037516"/>
        <c:scaling>
          <c:orientation val="minMax"/>
        </c:scaling>
        <c:axPos val="l"/>
        <c:title>
          <c:tx>
            <c:rich>
              <a:bodyPr vert="horz" rot="-5400000" anchor="ctr"/>
              <a:lstStyle/>
              <a:p>
                <a:pPr algn="ctr">
                  <a:defRPr/>
                </a:pPr>
                <a:r>
                  <a:rPr lang="en-US" cap="none" sz="1000" b="0" i="0" u="none" baseline="0">
                    <a:solidFill>
                      <a:srgbClr val="000000"/>
                    </a:solidFill>
                  </a:rPr>
                  <a:t>$ / kilo con IVA</a:t>
                </a:r>
              </a:p>
            </c:rich>
          </c:tx>
          <c:layout>
            <c:manualLayout>
              <c:xMode val="factor"/>
              <c:yMode val="factor"/>
              <c:x val="-0.0115"/>
              <c:y val="-0.0015"/>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20695027"/>
        <c:crossesAt val="1"/>
        <c:crossBetween val="between"/>
        <c:dispUnits/>
      </c:valAx>
      <c:spPr>
        <a:solidFill>
          <a:srgbClr val="FFFFFF"/>
        </a:solidFill>
        <a:ln w="3175">
          <a:noFill/>
        </a:ln>
      </c:spPr>
    </c:plotArea>
    <c:legend>
      <c:legendPos val="b"/>
      <c:layout>
        <c:manualLayout>
          <c:xMode val="edge"/>
          <c:yMode val="edge"/>
          <c:x val="0.2595"/>
          <c:y val="0.871"/>
          <c:w val="0.47725"/>
          <c:h val="0.06625"/>
        </c:manualLayout>
      </c:layout>
      <c:overlay val="0"/>
      <c:spPr>
        <a:no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900" b="0" i="0" u="none" baseline="0">
          <a:solidFill>
            <a:srgbClr val="000000"/>
          </a:solidFil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5
</a:t>
            </a:r>
            <a:r>
              <a:rPr lang="en-US" cap="none" sz="1000" b="1" i="0" u="none" baseline="0">
                <a:solidFill>
                  <a:srgbClr val="000000"/>
                </a:solidFill>
              </a:rPr>
              <a:t>Evolución de la superficie y producción de papa</a:t>
            </a:r>
          </a:p>
        </c:rich>
      </c:tx>
      <c:layout>
        <c:manualLayout>
          <c:xMode val="factor"/>
          <c:yMode val="factor"/>
          <c:x val="-0.0475"/>
          <c:y val="0.00275"/>
        </c:manualLayout>
      </c:layout>
      <c:spPr>
        <a:noFill/>
        <a:ln w="3175">
          <a:noFill/>
        </a:ln>
      </c:spPr>
    </c:title>
    <c:plotArea>
      <c:layout>
        <c:manualLayout>
          <c:xMode val="edge"/>
          <c:yMode val="edge"/>
          <c:x val="0.0245"/>
          <c:y val="0.125"/>
          <c:w val="0.91675"/>
          <c:h val="0.6965"/>
        </c:manualLayout>
      </c:layout>
      <c:lineChart>
        <c:grouping val="standard"/>
        <c:varyColors val="0"/>
        <c:ser>
          <c:idx val="1"/>
          <c:order val="0"/>
          <c:tx>
            <c:v>Superficie</c:v>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dPt>
            <c:idx val="11"/>
            <c:spPr>
              <a:solidFill>
                <a:srgbClr val="F2DCDB"/>
              </a:solidFill>
              <a:ln w="25400">
                <a:solidFill>
                  <a:srgbClr val="993366"/>
                </a:solidFill>
              </a:ln>
            </c:spPr>
            <c:marker>
              <c:size val="7"/>
              <c:spPr>
                <a:solidFill>
                  <a:srgbClr val="FFFFCC"/>
                </a:solidFill>
                <a:ln>
                  <a:solidFill>
                    <a:srgbClr val="993366"/>
                  </a:solidFill>
                </a:ln>
              </c:spPr>
            </c:marker>
          </c:dPt>
          <c:cat>
            <c:strRef>
              <c:f>'sup, prod y rend'!$B$6:$B$17</c:f>
              <c:strCache/>
            </c:strRef>
          </c:cat>
          <c:val>
            <c:numRef>
              <c:f>'sup, prod y rend'!$C$6:$C$17</c:f>
              <c:numCache/>
            </c:numRef>
          </c:val>
          <c:smooth val="0"/>
        </c:ser>
        <c:marker val="1"/>
        <c:axId val="65684461"/>
        <c:axId val="54289238"/>
      </c:lineChart>
      <c:lineChart>
        <c:grouping val="standard"/>
        <c:varyColors val="0"/>
        <c:ser>
          <c:idx val="0"/>
          <c:order val="1"/>
          <c:tx>
            <c:v>Producción</c:v>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dPt>
            <c:idx val="11"/>
            <c:spPr>
              <a:solidFill>
                <a:srgbClr val="C6D9F1"/>
              </a:solidFill>
              <a:ln w="25400">
                <a:solidFill>
                  <a:srgbClr val="666699"/>
                </a:solidFill>
              </a:ln>
            </c:spPr>
            <c:marker>
              <c:size val="7"/>
              <c:spPr>
                <a:solidFill>
                  <a:srgbClr val="CCCCFF"/>
                </a:solidFill>
                <a:ln>
                  <a:solidFill>
                    <a:srgbClr val="666699"/>
                  </a:solidFill>
                </a:ln>
              </c:spPr>
            </c:marker>
          </c:dPt>
          <c:cat>
            <c:strRef>
              <c:f>'sup, prod y rend'!$B$6:$B$17</c:f>
              <c:strCache/>
            </c:strRef>
          </c:cat>
          <c:val>
            <c:numRef>
              <c:f>'sup, prod y rend'!$D$6:$D$17</c:f>
              <c:numCache/>
            </c:numRef>
          </c:val>
          <c:smooth val="0"/>
        </c:ser>
        <c:marker val="1"/>
        <c:axId val="18841095"/>
        <c:axId val="35352128"/>
      </c:lineChart>
      <c:catAx>
        <c:axId val="65684461"/>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900" b="0" i="0" u="none" baseline="0">
                <a:solidFill>
                  <a:srgbClr val="000000"/>
                </a:solidFill>
              </a:defRPr>
            </a:pPr>
          </a:p>
        </c:txPr>
        <c:crossAx val="54289238"/>
        <c:crosses val="autoZero"/>
        <c:auto val="1"/>
        <c:lblOffset val="100"/>
        <c:tickLblSkip val="1"/>
        <c:noMultiLvlLbl val="0"/>
      </c:catAx>
      <c:valAx>
        <c:axId val="54289238"/>
        <c:scaling>
          <c:orientation val="minMax"/>
        </c:scaling>
        <c:axPos val="l"/>
        <c:title>
          <c:tx>
            <c:rich>
              <a:bodyPr vert="horz" rot="-5400000" anchor="ctr"/>
              <a:lstStyle/>
              <a:p>
                <a:pPr algn="ctr">
                  <a:defRPr/>
                </a:pPr>
                <a:r>
                  <a:rPr lang="en-US" cap="none" sz="1000" b="0" i="0" u="none" baseline="0">
                    <a:solidFill>
                      <a:srgbClr val="000000"/>
                    </a:solidFill>
                  </a:rPr>
                  <a:t>Superficie (ha)</a:t>
                </a:r>
              </a:p>
            </c:rich>
          </c:tx>
          <c:layout>
            <c:manualLayout>
              <c:xMode val="factor"/>
              <c:yMode val="factor"/>
              <c:x val="-0.0165"/>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000000"/>
                </a:solidFill>
              </a:defRPr>
            </a:pPr>
          </a:p>
        </c:txPr>
        <c:crossAx val="65684461"/>
        <c:crossesAt val="1"/>
        <c:crossBetween val="between"/>
        <c:dispUnits/>
      </c:valAx>
      <c:catAx>
        <c:axId val="18841095"/>
        <c:scaling>
          <c:orientation val="minMax"/>
        </c:scaling>
        <c:axPos val="b"/>
        <c:delete val="1"/>
        <c:majorTickMark val="out"/>
        <c:minorTickMark val="none"/>
        <c:tickLblPos val="nextTo"/>
        <c:crossAx val="35352128"/>
        <c:crosses val="autoZero"/>
        <c:auto val="1"/>
        <c:lblOffset val="100"/>
        <c:tickLblSkip val="1"/>
        <c:noMultiLvlLbl val="0"/>
      </c:catAx>
      <c:valAx>
        <c:axId val="35352128"/>
        <c:scaling>
          <c:orientation val="minMax"/>
        </c:scaling>
        <c:axPos val="l"/>
        <c:title>
          <c:tx>
            <c:rich>
              <a:bodyPr vert="horz" rot="-5400000" anchor="ctr"/>
              <a:lstStyle/>
              <a:p>
                <a:pPr algn="ctr">
                  <a:defRPr/>
                </a:pPr>
                <a:r>
                  <a:rPr lang="en-US" cap="none" sz="900" b="0" i="0" u="none" baseline="0">
                    <a:solidFill>
                      <a:srgbClr val="000000"/>
                    </a:solidFill>
                  </a:rPr>
                  <a:t>Producción (ton)</a:t>
                </a:r>
              </a:p>
            </c:rich>
          </c:tx>
          <c:layout>
            <c:manualLayout>
              <c:xMode val="factor"/>
              <c:yMode val="factor"/>
              <c:x val="-0.0265"/>
              <c:y val="0.00675"/>
            </c:manualLayout>
          </c:layout>
          <c:overlay val="0"/>
          <c:spPr>
            <a:noFill/>
            <a:ln w="3175">
              <a:noFill/>
            </a:ln>
          </c:spPr>
        </c:title>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8841095"/>
        <c:crosses val="max"/>
        <c:crossBetween val="between"/>
        <c:dispUnits/>
      </c:valAx>
      <c:spPr>
        <a:solidFill>
          <a:srgbClr val="FFFFFF"/>
        </a:solidFill>
        <a:ln w="12700">
          <a:solidFill>
            <a:srgbClr val="000000"/>
          </a:solidFill>
        </a:ln>
      </c:spPr>
    </c:plotArea>
    <c:legend>
      <c:legendPos val="b"/>
      <c:layout>
        <c:manualLayout>
          <c:xMode val="edge"/>
          <c:yMode val="edge"/>
          <c:x val="0.30375"/>
          <c:y val="0.851"/>
          <c:w val="0.33325"/>
          <c:h val="0.057"/>
        </c:manualLayout>
      </c:layout>
      <c:overlay val="0"/>
      <c:spPr>
        <a:noFill/>
        <a:ln w="12700">
          <a:solidFill>
            <a:srgbClr val="666699"/>
          </a:solidFill>
        </a:ln>
      </c:spPr>
      <c:txPr>
        <a:bodyPr vert="horz" rot="0"/>
        <a:lstStyle/>
        <a:p>
          <a:pPr>
            <a:defRPr lang="en-US" cap="none" sz="900" b="0" i="0" u="none" baseline="0">
              <a:solidFill>
                <a:srgbClr val="000000"/>
              </a:solidFill>
            </a:defRPr>
          </a:pPr>
        </a:p>
      </c:txPr>
    </c:legend>
    <c:plotVisOnly val="1"/>
    <c:dispBlanksAs val="gap"/>
    <c:showDLblsOverMax val="0"/>
  </c:chart>
  <c:spPr>
    <a:noFill/>
    <a:ln w="12700">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6
</a:t>
            </a:r>
            <a:r>
              <a:rPr lang="en-US" cap="none" sz="1000" b="1" i="0" u="none" baseline="0">
                <a:solidFill>
                  <a:srgbClr val="000000"/>
                </a:solidFill>
              </a:rPr>
              <a:t>Superficie regional de papa entre las regiones de Coquimbo y Los Lagos
</a:t>
            </a:r>
            <a:r>
              <a:rPr lang="en-US" cap="none" sz="1000" b="1" i="0" u="none" baseline="0">
                <a:solidFill>
                  <a:srgbClr val="000000"/>
                </a:solidFill>
              </a:rPr>
              <a:t>(hectáreas)</a:t>
            </a:r>
          </a:p>
        </c:rich>
      </c:tx>
      <c:layout>
        <c:manualLayout>
          <c:xMode val="factor"/>
          <c:yMode val="factor"/>
          <c:x val="-0.00125"/>
          <c:y val="-0.01325"/>
        </c:manualLayout>
      </c:layout>
      <c:spPr>
        <a:noFill/>
        <a:ln w="3175">
          <a:noFill/>
        </a:ln>
      </c:spPr>
    </c:title>
    <c:plotArea>
      <c:layout>
        <c:manualLayout>
          <c:xMode val="edge"/>
          <c:yMode val="edge"/>
          <c:x val="0.00525"/>
          <c:y val="0.161"/>
          <c:w val="0.88825"/>
          <c:h val="0.7785"/>
        </c:manualLayout>
      </c:layout>
      <c:barChart>
        <c:barDir val="col"/>
        <c:grouping val="clustered"/>
        <c:varyColors val="0"/>
        <c:ser>
          <c:idx val="0"/>
          <c:order val="0"/>
          <c:tx>
            <c:strRef>
              <c:f>'sup región'!$A$15</c:f>
              <c:strCache>
                <c:ptCount val="1"/>
                <c:pt idx="0">
                  <c:v>2009/10</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región'!$B$6:$J$6</c:f>
              <c:strCache/>
            </c:strRef>
          </c:cat>
          <c:val>
            <c:numRef>
              <c:f>'sup región'!$B$15:$J$15</c:f>
              <c:numCache/>
            </c:numRef>
          </c:val>
        </c:ser>
        <c:ser>
          <c:idx val="1"/>
          <c:order val="1"/>
          <c:tx>
            <c:strRef>
              <c:f>'sup región'!$A$16</c:f>
              <c:strCache>
                <c:ptCount val="1"/>
                <c:pt idx="0">
                  <c:v>2010/11</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región'!$B$6:$J$6</c:f>
              <c:strCache/>
            </c:strRef>
          </c:cat>
          <c:val>
            <c:numRef>
              <c:f>'sup región'!$B$16:$J$16</c:f>
              <c:numCache/>
            </c:numRef>
          </c:val>
        </c:ser>
        <c:ser>
          <c:idx val="2"/>
          <c:order val="2"/>
          <c:tx>
            <c:strRef>
              <c:f>'sup región'!$A$17</c:f>
              <c:strCache>
                <c:ptCount val="1"/>
                <c:pt idx="0">
                  <c:v>2011/12</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'sup región'!$B$6:$J$6</c:f>
              <c:strCache/>
            </c:strRef>
          </c:cat>
          <c:val>
            <c:numRef>
              <c:f>'sup región'!$B$17:$J$17</c:f>
              <c:numCache/>
            </c:numRef>
          </c:val>
        </c:ser>
        <c:axId val="49733697"/>
        <c:axId val="44950090"/>
      </c:barChart>
      <c:catAx>
        <c:axId val="4973369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4950090"/>
        <c:crosses val="autoZero"/>
        <c:auto val="1"/>
        <c:lblOffset val="100"/>
        <c:tickLblSkip val="1"/>
        <c:noMultiLvlLbl val="0"/>
      </c:catAx>
      <c:valAx>
        <c:axId val="44950090"/>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49733697"/>
        <c:crossesAt val="1"/>
        <c:crossBetween val="between"/>
        <c:dispUnits/>
      </c:valAx>
      <c:spPr>
        <a:solidFill>
          <a:srgbClr val="FFFFFF"/>
        </a:solidFill>
        <a:ln w="3175">
          <a:noFill/>
        </a:ln>
      </c:spPr>
    </c:plotArea>
    <c:legend>
      <c:legendPos val="r"/>
      <c:layout>
        <c:manualLayout>
          <c:xMode val="edge"/>
          <c:yMode val="edge"/>
          <c:x val="0.919"/>
          <c:y val="0.48925"/>
          <c:w val="0.075"/>
          <c:h val="0.16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7
</a:t>
            </a:r>
            <a:r>
              <a:rPr lang="en-US" cap="none" sz="1000" b="1" i="0" u="none" baseline="0">
                <a:solidFill>
                  <a:srgbClr val="000000"/>
                </a:solidFill>
              </a:rPr>
              <a:t>Producción regional de papa entre las regiones de Coquimbo y Los Lagos
</a:t>
            </a:r>
            <a:r>
              <a:rPr lang="en-US" cap="none" sz="1000" b="1" i="0" u="none" baseline="0">
                <a:solidFill>
                  <a:srgbClr val="000000"/>
                </a:solidFill>
              </a:rPr>
              <a:t>(toneladas)</a:t>
            </a:r>
          </a:p>
        </c:rich>
      </c:tx>
      <c:layout>
        <c:manualLayout>
          <c:xMode val="factor"/>
          <c:yMode val="factor"/>
          <c:x val="-0.0305"/>
          <c:y val="-0.02075"/>
        </c:manualLayout>
      </c:layout>
      <c:spPr>
        <a:noFill/>
        <a:ln w="3175">
          <a:noFill/>
        </a:ln>
      </c:spPr>
    </c:title>
    <c:plotArea>
      <c:layout>
        <c:manualLayout>
          <c:xMode val="edge"/>
          <c:yMode val="edge"/>
          <c:x val="0.00625"/>
          <c:y val="0.1295"/>
          <c:w val="0.887"/>
          <c:h val="0.80725"/>
        </c:manualLayout>
      </c:layout>
      <c:barChart>
        <c:barDir val="col"/>
        <c:grouping val="clustered"/>
        <c:varyColors val="0"/>
        <c:ser>
          <c:idx val="0"/>
          <c:order val="0"/>
          <c:tx>
            <c:strRef>
              <c:f>'prod región'!$A$14</c:f>
              <c:strCache>
                <c:ptCount val="1"/>
                <c:pt idx="0">
                  <c:v>2008/09</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región'!$B$6:$J$6</c:f>
              <c:strCache/>
            </c:strRef>
          </c:cat>
          <c:val>
            <c:numRef>
              <c:f>'prod región'!$B$14:$J$14</c:f>
              <c:numCache/>
            </c:numRef>
          </c:val>
        </c:ser>
        <c:ser>
          <c:idx val="1"/>
          <c:order val="1"/>
          <c:tx>
            <c:strRef>
              <c:f>'prod región'!$A$15</c:f>
              <c:strCache>
                <c:ptCount val="1"/>
                <c:pt idx="0">
                  <c:v>2009/10</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región'!$B$6:$J$6</c:f>
              <c:strCache/>
            </c:strRef>
          </c:cat>
          <c:val>
            <c:numRef>
              <c:f>'prod región'!$B$15:$J$15</c:f>
              <c:numCache/>
            </c:numRef>
          </c:val>
        </c:ser>
        <c:ser>
          <c:idx val="2"/>
          <c:order val="2"/>
          <c:tx>
            <c:strRef>
              <c:f>'prod región'!$A$16</c:f>
              <c:strCache>
                <c:ptCount val="1"/>
                <c:pt idx="0">
                  <c:v>2010/11</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'prod región'!$B$6:$J$6</c:f>
              <c:strCache/>
            </c:strRef>
          </c:cat>
          <c:val>
            <c:numRef>
              <c:f>'prod región'!$B$16:$J$16</c:f>
              <c:numCache/>
            </c:numRef>
          </c:val>
        </c:ser>
        <c:axId val="1897627"/>
        <c:axId val="17078644"/>
      </c:barChart>
      <c:catAx>
        <c:axId val="1897627"/>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7078644"/>
        <c:crosses val="autoZero"/>
        <c:auto val="1"/>
        <c:lblOffset val="100"/>
        <c:tickLblSkip val="1"/>
        <c:noMultiLvlLbl val="0"/>
      </c:catAx>
      <c:valAx>
        <c:axId val="17078644"/>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897627"/>
        <c:crossesAt val="1"/>
        <c:crossBetween val="between"/>
        <c:dispUnits/>
      </c:valAx>
      <c:spPr>
        <a:solidFill>
          <a:srgbClr val="FFFFFF"/>
        </a:solidFill>
        <a:ln w="3175">
          <a:noFill/>
        </a:ln>
      </c:spPr>
    </c:plotArea>
    <c:legend>
      <c:legendPos val="r"/>
      <c:layout>
        <c:manualLayout>
          <c:xMode val="edge"/>
          <c:yMode val="edge"/>
          <c:x val="0.91725"/>
          <c:y val="0.491"/>
          <c:w val="0.07675"/>
          <c:h val="0.16375"/>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Gráfico 8
</a:t>
            </a:r>
            <a:r>
              <a:rPr lang="en-US" cap="none" sz="1000" b="1" i="0" u="none" baseline="0">
                <a:solidFill>
                  <a:srgbClr val="000000"/>
                </a:solidFill>
              </a:rPr>
              <a:t>Rendimiento regional de papa entre las regiones de Coquimbo y Los Lagos
</a:t>
            </a:r>
            <a:r>
              <a:rPr lang="en-US" cap="none" sz="1000" b="1" i="0" u="none" baseline="0">
                <a:solidFill>
                  <a:srgbClr val="000000"/>
                </a:solidFill>
              </a:rPr>
              <a:t>(ton/ha)</a:t>
            </a:r>
          </a:p>
        </c:rich>
      </c:tx>
      <c:layout>
        <c:manualLayout>
          <c:xMode val="factor"/>
          <c:yMode val="factor"/>
          <c:x val="-0.00125"/>
          <c:y val="-0.011"/>
        </c:manualLayout>
      </c:layout>
      <c:spPr>
        <a:noFill/>
        <a:ln w="3175">
          <a:noFill/>
        </a:ln>
      </c:spPr>
    </c:title>
    <c:plotArea>
      <c:layout>
        <c:manualLayout>
          <c:xMode val="edge"/>
          <c:yMode val="edge"/>
          <c:x val="0.00375"/>
          <c:y val="0.1395"/>
          <c:w val="0.8915"/>
          <c:h val="0.7965"/>
        </c:manualLayout>
      </c:layout>
      <c:barChart>
        <c:barDir val="col"/>
        <c:grouping val="clustered"/>
        <c:varyColors val="0"/>
        <c:ser>
          <c:idx val="0"/>
          <c:order val="0"/>
          <c:tx>
            <c:strRef>
              <c:f>'rend región'!$A$14</c:f>
              <c:strCache>
                <c:ptCount val="1"/>
                <c:pt idx="0">
                  <c:v>2008/09</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región'!$B$6:$J$6</c:f>
              <c:strCache/>
            </c:strRef>
          </c:cat>
          <c:val>
            <c:numRef>
              <c:f>'rend región'!$B$14:$J$14</c:f>
              <c:numCache/>
            </c:numRef>
          </c:val>
        </c:ser>
        <c:ser>
          <c:idx val="1"/>
          <c:order val="1"/>
          <c:tx>
            <c:strRef>
              <c:f>'rend región'!$A$15</c:f>
              <c:strCache>
                <c:ptCount val="1"/>
                <c:pt idx="0">
                  <c:v>2009/10</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región'!$B$6:$J$6</c:f>
              <c:strCache/>
            </c:strRef>
          </c:cat>
          <c:val>
            <c:numRef>
              <c:f>'rend región'!$B$15:$J$15</c:f>
              <c:numCache/>
            </c:numRef>
          </c:val>
        </c:ser>
        <c:ser>
          <c:idx val="2"/>
          <c:order val="2"/>
          <c:tx>
            <c:strRef>
              <c:f>'rend región'!$A$16</c:f>
              <c:strCache>
                <c:ptCount val="1"/>
                <c:pt idx="0">
                  <c:v>2010/11</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'rend región'!$B$6:$J$6</c:f>
              <c:strCache/>
            </c:strRef>
          </c:cat>
          <c:val>
            <c:numRef>
              <c:f>'rend región'!$B$16:$J$16</c:f>
              <c:numCache/>
            </c:numRef>
          </c:val>
        </c:ser>
        <c:axId val="19490069"/>
        <c:axId val="41192894"/>
      </c:barChart>
      <c:catAx>
        <c:axId val="19490069"/>
        <c:scaling>
          <c:orientation val="minMax"/>
        </c:scaling>
        <c:axPos val="b"/>
        <c:delete val="0"/>
        <c:numFmt formatCode="General" sourceLinked="1"/>
        <c:majorTickMark val="none"/>
        <c:minorTickMark val="none"/>
        <c:tickLblPos val="nextTo"/>
        <c:spPr>
          <a:ln w="3175">
            <a:solidFill>
              <a:srgbClr val="808080"/>
            </a:solidFill>
          </a:ln>
        </c:spPr>
        <c:txPr>
          <a:bodyPr vert="horz" rot="-2700000"/>
          <a:lstStyle/>
          <a:p>
            <a:pPr>
              <a:defRPr lang="en-US" cap="none" sz="900" b="0" i="0" u="none" baseline="0">
                <a:solidFill>
                  <a:srgbClr val="000000"/>
                </a:solidFill>
              </a:defRPr>
            </a:pPr>
          </a:p>
        </c:txPr>
        <c:crossAx val="41192894"/>
        <c:crosses val="autoZero"/>
        <c:auto val="1"/>
        <c:lblOffset val="100"/>
        <c:tickLblSkip val="1"/>
        <c:noMultiLvlLbl val="0"/>
      </c:catAx>
      <c:valAx>
        <c:axId val="41192894"/>
        <c:scaling>
          <c:orientation val="minMax"/>
        </c:scaling>
        <c:axPos val="l"/>
        <c:majorGridlines>
          <c:spPr>
            <a:ln w="3175">
              <a:solidFill>
                <a:srgbClr val="808080"/>
              </a:solidFill>
            </a:ln>
          </c:spPr>
        </c:majorGridlines>
        <c:delete val="0"/>
        <c:numFmt formatCode="#,##0" sourceLinked="0"/>
        <c:majorTickMark val="none"/>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9490069"/>
        <c:crossesAt val="1"/>
        <c:crossBetween val="between"/>
        <c:dispUnits/>
      </c:valAx>
      <c:spPr>
        <a:solidFill>
          <a:srgbClr val="FFFFFF"/>
        </a:solidFill>
        <a:ln w="3175">
          <a:noFill/>
        </a:ln>
      </c:spPr>
    </c:plotArea>
    <c:legend>
      <c:legendPos val="r"/>
      <c:layout>
        <c:manualLayout>
          <c:xMode val="edge"/>
          <c:yMode val="edge"/>
          <c:x val="0.91925"/>
          <c:y val="0.489"/>
          <c:w val="0.07475"/>
          <c:h val="0.173"/>
        </c:manualLayout>
      </c:layout>
      <c:overlay val="0"/>
      <c:spPr>
        <a:noFill/>
        <a:ln w="3175">
          <a:noFill/>
        </a:ln>
      </c:spPr>
      <c:txPr>
        <a:bodyPr vert="horz" rot="0"/>
        <a:lstStyle/>
        <a:p>
          <a:pPr>
            <a:defRPr lang="en-US" cap="none" sz="9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2.jpeg" /><Relationship Id="rId2"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2</xdr:col>
      <xdr:colOff>304800</xdr:colOff>
      <xdr:row>8</xdr:row>
      <xdr:rowOff>9525</xdr:rowOff>
    </xdr:to>
    <xdr:pic>
      <xdr:nvPicPr>
        <xdr:cNvPr id="1" name="Picture 2" descr="LOGO_ODEPA"/>
        <xdr:cNvPicPr preferRelativeResize="1">
          <a:picLocks noChangeAspect="1"/>
        </xdr:cNvPicPr>
      </xdr:nvPicPr>
      <xdr:blipFill>
        <a:blip r:embed="rId1"/>
        <a:stretch>
          <a:fillRect/>
        </a:stretch>
      </xdr:blipFill>
      <xdr:spPr>
        <a:xfrm>
          <a:off x="0" y="0"/>
          <a:ext cx="1828800" cy="1533525"/>
        </a:xfrm>
        <a:prstGeom prst="rect">
          <a:avLst/>
        </a:prstGeom>
        <a:noFill/>
        <a:ln w="9525" cmpd="sng">
          <a:noFill/>
        </a:ln>
      </xdr:spPr>
    </xdr:pic>
    <xdr:clientData/>
  </xdr:twoCellAnchor>
  <xdr:twoCellAnchor>
    <xdr:from>
      <xdr:col>0</xdr:col>
      <xdr:colOff>0</xdr:colOff>
      <xdr:row>53</xdr:row>
      <xdr:rowOff>28575</xdr:rowOff>
    </xdr:from>
    <xdr:to>
      <xdr:col>2</xdr:col>
      <xdr:colOff>419100</xdr:colOff>
      <xdr:row>53</xdr:row>
      <xdr:rowOff>133350</xdr:rowOff>
    </xdr:to>
    <xdr:pic>
      <xdr:nvPicPr>
        <xdr:cNvPr id="2" name="Picture 1" descr="LOGO_FUCOA"/>
        <xdr:cNvPicPr preferRelativeResize="1">
          <a:picLocks noChangeAspect="1"/>
        </xdr:cNvPicPr>
      </xdr:nvPicPr>
      <xdr:blipFill>
        <a:blip r:embed="rId2"/>
        <a:srcRect t="45156" b="48161"/>
        <a:stretch>
          <a:fillRect/>
        </a:stretch>
      </xdr:blipFill>
      <xdr:spPr>
        <a:xfrm>
          <a:off x="0" y="10267950"/>
          <a:ext cx="1943100" cy="104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32</xdr:row>
      <xdr:rowOff>28575</xdr:rowOff>
    </xdr:from>
    <xdr:to>
      <xdr:col>4</xdr:col>
      <xdr:colOff>1000125</xdr:colOff>
      <xdr:row>47</xdr:row>
      <xdr:rowOff>142875</xdr:rowOff>
    </xdr:to>
    <xdr:graphicFrame>
      <xdr:nvGraphicFramePr>
        <xdr:cNvPr id="1" name="1 Gráfico"/>
        <xdr:cNvGraphicFramePr/>
      </xdr:nvGraphicFramePr>
      <xdr:xfrm>
        <a:off x="0" y="5829300"/>
        <a:ext cx="5295900" cy="2971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0.00775</cdr:x>
      <cdr:y>0.94225</cdr:y>
    </cdr:from>
    <cdr:to>
      <cdr:x>0.78125</cdr:x>
      <cdr:y>1</cdr:y>
    </cdr:to>
    <cdr:sp>
      <cdr:nvSpPr>
        <cdr:cNvPr id="1" name="2 CuadroTexto"/>
        <cdr:cNvSpPr txBox="1">
          <a:spLocks noChangeArrowheads="1"/>
        </cdr:cNvSpPr>
      </cdr:nvSpPr>
      <cdr:spPr>
        <a:xfrm>
          <a:off x="38100" y="3971925"/>
          <a:ext cx="4552950" cy="266700"/>
        </a:xfrm>
        <a:prstGeom prst="rect">
          <a:avLst/>
        </a:prstGeom>
        <a:solidFill>
          <a:srgbClr val="FFFFFF"/>
        </a:solidFill>
        <a:ln w="9525" cmpd="sng">
          <a:noFill/>
        </a:ln>
      </cdr:spPr>
      <cdr:txBody>
        <a:bodyPr vertOverflow="clip" wrap="square"/>
        <a:p>
          <a:pPr algn="l">
            <a:defRPr/>
          </a:pPr>
          <a:r>
            <a:rPr lang="en-US" cap="none" sz="800" b="0" i="0" u="none" baseline="0">
              <a:solidFill>
                <a:srgbClr val="000000"/>
              </a:solidFill>
            </a:rPr>
            <a:t>Fuente: elaborado por Odepa con información del INE. (*) Estimación Odepa.</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19</xdr:row>
      <xdr:rowOff>57150</xdr:rowOff>
    </xdr:from>
    <xdr:to>
      <xdr:col>5</xdr:col>
      <xdr:colOff>1066800</xdr:colOff>
      <xdr:row>41</xdr:row>
      <xdr:rowOff>114300</xdr:rowOff>
    </xdr:to>
    <xdr:graphicFrame>
      <xdr:nvGraphicFramePr>
        <xdr:cNvPr id="1" name="1 Gráfico"/>
        <xdr:cNvGraphicFramePr/>
      </xdr:nvGraphicFramePr>
      <xdr:xfrm>
        <a:off x="38100" y="3133725"/>
        <a:ext cx="5886450" cy="42195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cdr:x>
      <cdr:y>0.94475</cdr:y>
    </cdr:from>
    <cdr:to>
      <cdr:x>0.48325</cdr:x>
      <cdr:y>1</cdr:y>
    </cdr:to>
    <cdr:sp>
      <cdr:nvSpPr>
        <cdr:cNvPr id="1" name="2 CuadroTexto"/>
        <cdr:cNvSpPr txBox="1">
          <a:spLocks noChangeArrowheads="1"/>
        </cdr:cNvSpPr>
      </cdr:nvSpPr>
      <cdr:spPr>
        <a:xfrm>
          <a:off x="-47624" y="4067175"/>
          <a:ext cx="3952875" cy="276225"/>
        </a:xfrm>
        <a:prstGeom prst="rect">
          <a:avLst/>
        </a:prstGeom>
        <a:solidFill>
          <a:srgbClr val="FFFFFF"/>
        </a:solidFill>
        <a:ln w="9525" cmpd="sng">
          <a:noFill/>
        </a:ln>
      </cdr:spPr>
      <cdr:txBody>
        <a:bodyPr vertOverflow="clip" wrap="square"/>
        <a:p>
          <a:pPr algn="l">
            <a:defRPr/>
          </a:pPr>
          <a:r>
            <a:rPr lang="en-US" cap="none" sz="800" b="0" i="0" u="none" baseline="0">
              <a:solidFill>
                <a:srgbClr val="000000"/>
              </a:solidFill>
            </a:rPr>
            <a:t>Fuente: elaborado por Odepa con información del INE.</a:t>
          </a:r>
        </a:p>
      </cdr:txBody>
    </cdr:sp>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142875</xdr:rowOff>
    </xdr:from>
    <xdr:to>
      <xdr:col>9</xdr:col>
      <xdr:colOff>781050</xdr:colOff>
      <xdr:row>42</xdr:row>
      <xdr:rowOff>104775</xdr:rowOff>
    </xdr:to>
    <xdr:graphicFrame>
      <xdr:nvGraphicFramePr>
        <xdr:cNvPr id="1" name="1 Gráfico"/>
        <xdr:cNvGraphicFramePr/>
      </xdr:nvGraphicFramePr>
      <xdr:xfrm>
        <a:off x="0" y="3248025"/>
        <a:ext cx="8086725" cy="4314825"/>
      </xdr:xfrm>
      <a:graphic>
        <a:graphicData uri="http://schemas.openxmlformats.org/drawingml/2006/chart">
          <c:chart xmlns:c="http://schemas.openxmlformats.org/drawingml/2006/chart" r:id="rId1"/>
        </a:graphicData>
      </a:graphic>
    </xdr:graphicFrame>
    <xdr:clientData/>
  </xdr:twoCellAnchor>
  <xdr:oneCellAnchor>
    <xdr:from>
      <xdr:col>0</xdr:col>
      <xdr:colOff>161925</xdr:colOff>
      <xdr:row>42</xdr:row>
      <xdr:rowOff>66675</xdr:rowOff>
    </xdr:from>
    <xdr:ext cx="180975" cy="314325"/>
    <xdr:sp fLocksText="0">
      <xdr:nvSpPr>
        <xdr:cNvPr id="2" name="2 CuadroTexto"/>
        <xdr:cNvSpPr txBox="1">
          <a:spLocks noChangeArrowheads="1"/>
        </xdr:cNvSpPr>
      </xdr:nvSpPr>
      <xdr:spPr>
        <a:xfrm>
          <a:off x="161925" y="7524750"/>
          <a:ext cx="180975" cy="314325"/>
        </a:xfrm>
        <a:prstGeom prst="rect">
          <a:avLst/>
        </a:prstGeom>
        <a:noFill/>
        <a:ln w="9525" cmpd="sng">
          <a:noFill/>
        </a:ln>
      </xdr:spPr>
      <xdr:txBody>
        <a:bodyPr vertOverflow="clip" wrap="square">
          <a:spAutoFit/>
        </a:bodyPr>
        <a:p>
          <a:pPr algn="l">
            <a:defRPr/>
          </a:pPr>
          <a:r>
            <a:rPr lang="en-US" cap="none" u="none" baseline="0">
              <a:latin typeface="Calibri"/>
              <a:ea typeface="Calibri"/>
              <a:cs typeface="Calibri"/>
            </a:rPr>
            <a:t/>
          </a:r>
        </a:p>
      </xdr:txBody>
    </xdr:sp>
    <xdr:clientData/>
  </xdr:one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95250</xdr:rowOff>
    </xdr:from>
    <xdr:to>
      <xdr:col>9</xdr:col>
      <xdr:colOff>733425</xdr:colOff>
      <xdr:row>41</xdr:row>
      <xdr:rowOff>123825</xdr:rowOff>
    </xdr:to>
    <xdr:graphicFrame>
      <xdr:nvGraphicFramePr>
        <xdr:cNvPr id="1" name="1 Gráfico"/>
        <xdr:cNvGraphicFramePr/>
      </xdr:nvGraphicFramePr>
      <xdr:xfrm>
        <a:off x="0" y="3028950"/>
        <a:ext cx="7915275" cy="44005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40</xdr:row>
      <xdr:rowOff>19050</xdr:rowOff>
    </xdr:from>
    <xdr:to>
      <xdr:col>4</xdr:col>
      <xdr:colOff>704850</xdr:colOff>
      <xdr:row>41</xdr:row>
      <xdr:rowOff>104775</xdr:rowOff>
    </xdr:to>
    <xdr:sp>
      <xdr:nvSpPr>
        <xdr:cNvPr id="2" name="2 CuadroTexto"/>
        <xdr:cNvSpPr txBox="1">
          <a:spLocks noChangeArrowheads="1"/>
        </xdr:cNvSpPr>
      </xdr:nvSpPr>
      <xdr:spPr>
        <a:xfrm>
          <a:off x="0" y="7134225"/>
          <a:ext cx="3914775" cy="276225"/>
        </a:xfrm>
        <a:prstGeom prst="rect">
          <a:avLst/>
        </a:prstGeom>
        <a:solidFill>
          <a:srgbClr val="FFFFFF"/>
        </a:solidFill>
        <a:ln w="9525" cmpd="sng">
          <a:noFill/>
        </a:ln>
      </xdr:spPr>
      <xdr:txBody>
        <a:bodyPr vertOverflow="clip" wrap="square"/>
        <a:p>
          <a:pPr algn="l">
            <a:defRPr/>
          </a:pPr>
          <a:r>
            <a:rPr lang="en-US" cap="none" sz="800" b="0" i="0" u="none" baseline="0">
              <a:solidFill>
                <a:srgbClr val="000000"/>
              </a:solidFill>
            </a:rPr>
            <a:t>Fuente: elaborado por Odepa con información del INE.</a:t>
          </a:r>
        </a:p>
      </xdr:txBody>
    </xdr:sp>
    <xdr:clientData/>
  </xdr:twoCell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-0.00625</cdr:x>
      <cdr:y>0.949</cdr:y>
    </cdr:from>
    <cdr:to>
      <cdr:x>0.47975</cdr:x>
      <cdr:y>1</cdr:y>
    </cdr:to>
    <cdr:sp>
      <cdr:nvSpPr>
        <cdr:cNvPr id="1" name="2 CuadroTexto"/>
        <cdr:cNvSpPr txBox="1">
          <a:spLocks noChangeArrowheads="1"/>
        </cdr:cNvSpPr>
      </cdr:nvSpPr>
      <cdr:spPr>
        <a:xfrm>
          <a:off x="-47624" y="3943350"/>
          <a:ext cx="3943350" cy="276225"/>
        </a:xfrm>
        <a:prstGeom prst="rect">
          <a:avLst/>
        </a:prstGeom>
        <a:solidFill>
          <a:srgbClr val="FFFFFF"/>
        </a:solidFill>
        <a:ln w="9525" cmpd="sng">
          <a:noFill/>
        </a:ln>
      </cdr:spPr>
      <cdr:txBody>
        <a:bodyPr vertOverflow="clip" wrap="square"/>
        <a:p>
          <a:pPr algn="l">
            <a:defRPr/>
          </a:pPr>
          <a:r>
            <a:rPr lang="en-US" cap="none" sz="800" b="0" i="0" u="none" baseline="0">
              <a:solidFill>
                <a:srgbClr val="000000"/>
              </a:solidFill>
            </a:rPr>
            <a:t>Fuente: elaborado por Odepa con información del INE.</a:t>
          </a:r>
        </a:p>
      </cdr:txBody>
    </cdr:sp>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18</xdr:row>
      <xdr:rowOff>57150</xdr:rowOff>
    </xdr:from>
    <xdr:to>
      <xdr:col>9</xdr:col>
      <xdr:colOff>742950</xdr:colOff>
      <xdr:row>40</xdr:row>
      <xdr:rowOff>57150</xdr:rowOff>
    </xdr:to>
    <xdr:graphicFrame>
      <xdr:nvGraphicFramePr>
        <xdr:cNvPr id="1" name="1 Gráfico"/>
        <xdr:cNvGraphicFramePr/>
      </xdr:nvGraphicFramePr>
      <xdr:xfrm>
        <a:off x="0" y="3076575"/>
        <a:ext cx="8115300" cy="41624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37</xdr:row>
      <xdr:rowOff>66675</xdr:rowOff>
    </xdr:from>
    <xdr:to>
      <xdr:col>1</xdr:col>
      <xdr:colOff>419100</xdr:colOff>
      <xdr:row>37</xdr:row>
      <xdr:rowOff>180975</xdr:rowOff>
    </xdr:to>
    <xdr:pic>
      <xdr:nvPicPr>
        <xdr:cNvPr id="1" name="Picture 1" descr="LOGO_FUCOA"/>
        <xdr:cNvPicPr preferRelativeResize="1">
          <a:picLocks noChangeAspect="1"/>
        </xdr:cNvPicPr>
      </xdr:nvPicPr>
      <xdr:blipFill>
        <a:blip r:embed="rId1"/>
        <a:srcRect t="45156" b="48161"/>
        <a:stretch>
          <a:fillRect/>
        </a:stretch>
      </xdr:blipFill>
      <xdr:spPr>
        <a:xfrm>
          <a:off x="0" y="7153275"/>
          <a:ext cx="1181100" cy="1143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47625</xdr:rowOff>
    </xdr:from>
    <xdr:to>
      <xdr:col>6</xdr:col>
      <xdr:colOff>752475</xdr:colOff>
      <xdr:row>89</xdr:row>
      <xdr:rowOff>38100</xdr:rowOff>
    </xdr:to>
    <xdr:sp>
      <xdr:nvSpPr>
        <xdr:cNvPr id="1" name="1 CuadroTexto"/>
        <xdr:cNvSpPr txBox="1">
          <a:spLocks noChangeArrowheads="1"/>
        </xdr:cNvSpPr>
      </xdr:nvSpPr>
      <xdr:spPr>
        <a:xfrm>
          <a:off x="9525" y="47625"/>
          <a:ext cx="5314950" cy="16487775"/>
        </a:xfrm>
        <a:prstGeom prst="rect">
          <a:avLst/>
        </a:prstGeom>
        <a:noFill/>
        <a:ln w="9525" cmpd="sng">
          <a:noFill/>
        </a:ln>
      </xdr:spPr>
      <xdr:txBody>
        <a:bodyPr vertOverflow="clip" wrap="square"/>
        <a:p>
          <a:pPr algn="l">
            <a:defRPr/>
          </a:pPr>
          <a:r>
            <a:rPr lang="en-US" cap="none" sz="1100" b="1" i="0" u="none" baseline="0">
              <a:solidFill>
                <a:srgbClr val="000000"/>
              </a:solidFill>
              <a:latin typeface="Calibri"/>
              <a:ea typeface="Calibri"/>
              <a:cs typeface="Calibri"/>
            </a:rPr>
            <a:t>COMENTARIOS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 Precios de la papa en mercados mayoristas: tendencia al alza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mayo el precio promedio de la papa en los mercados mayoristas de Santiago fue un 10,5% superior al del mes anterior y un 104,1% mayor que el del mismo mes del año 2011 (cuadro 1).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Tal como se había proyectado, el precio de las papas en los mercados mayoristas comenzó a mostrar una tendencia al alza a partir de mediados de mayo. En las primeras semanas de junio el precio promedio diario superó los once mil pesos por saco de cincuenta kilos (cuadro 2).</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 estima que esta tendencia continuará hasta el inicio de la cosecha de papa temprana, esto es, entre septiembre y octubre del presente año.</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 Precio de la papa en mercados minoristas: en mayo bajan en ferias y supermercados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el monitoreo de precios a consumidor que realiza Odepa en la ciudad de Santiago se observó que en mayo los precios bajaron en 5,1% en ferias y 11% en supermercados. La diferencia en el precio de las papas entre ambos tipos de establecimientos se mantiene en los últimos meses en torno a 50%, siendo más baratas las ferias (cuadro 3).</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los precios monitoreados por la Secretaría Ministerial de Agricultura de la Región del Maule, en la ciudad de Talca, se observó una baja en mayo en ambos tipos de establecimiento, mientras que en la medición de los primeros días de junio se observa una leve alza en supermercados y casi no hay variación en ferias (cuadro 4).</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 Superficie cultivada con papa 2011/12: menor superficie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Los resultados de la encuesta del INE sobre la superficie sembrada con cultivos anuales para la temporada 2011/12 indicaron que para la papa hubo una disminución de 23%, con una superficie de 41.534 hectáreas. Estas cifras son coherentes con la situación del mercado durante el año 2011, ya que los bajos precios de las temporadas anteriores habrían desincentivado las siembras (cuadros 1 y 5).</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También contribuyó a esta baja la escasez de agua de riego en las zonas central y sur del país,  que hizo que muchos agricultores disminuyeran la siembra o desistieran de sembrar.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los resultados del INE a nivel regional (cuadro 6), se puede observar que la Región de Los Lagos tiene la mayor superficie cultivada con papas, con 10.419 hectáreas. La siguen La Araucanía, con 10.383 hectáreas, y la Región del Bío Bío, con 5.998 hectáreas. Estas tres regiones suman el 65% de la superficie destinada al cultivo en el país, que corresponde fundamentalmente a papa de guarda.
</a:t>
          </a:r>
          <a:r>
            <a:rPr lang="en-US" cap="none" sz="1100" b="1" i="0" u="none" baseline="0">
              <a:solidFill>
                <a:srgbClr val="000000"/>
              </a:solidFill>
              <a:latin typeface="Calibri"/>
              <a:ea typeface="Calibri"/>
              <a:cs typeface="Calibri"/>
            </a:rPr>
            <a:t>4. Producción y rendimiento de papa 2011/12: baja la producción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Según el estudio de pronóstico de rendimiento realizado por el INE,  el de la papa habría disminuido en 16% respecto al anterior, arrojando un resultado de </a:t>
          </a:r>
          <a:r>
            <a:rPr lang="en-US" cap="none" sz="1100" b="0" i="0" u="none" baseline="0">
              <a:solidFill>
                <a:srgbClr val="000000"/>
              </a:solidFill>
              <a:latin typeface="Calibri"/>
              <a:ea typeface="Calibri"/>
              <a:cs typeface="Calibri"/>
            </a:rPr>
            <a:t>26,56</a:t>
          </a:r>
          <a:r>
            <a:rPr lang="en-US" cap="none" sz="1100" b="0" i="0" u="none" baseline="0">
              <a:solidFill>
                <a:srgbClr val="000000"/>
              </a:solidFill>
              <a:latin typeface="Calibri"/>
              <a:ea typeface="Calibri"/>
              <a:cs typeface="Calibri"/>
            </a:rPr>
            <a:t> toneladas por hectárea.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Considerando este rendimiento y la superficie sembrada, se obtiene una producción de 1.103.143 toneladas para la temporada 2011/12, que es 34% inferior a la de la temporada pasada.  Esta menor oferta es la que motiva el alza actual que se observa en los precios, la que se estima persistirá hasta el inicio de la cosecha de papa temprana, entre septiembre y octubre del presente año (cuadro 5).</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Esta información será confirmada con los resultados de la encuesta de cosecha de pronta publicación.</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5. Comercio exterior de productos derivados de papa: más importaciones y menos exportaciones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 balanza comercial de los derivados de papa fue negativa en 49 millones de dólares en el año 2011. Se importaron productos por un valor CIF de 52 millones y se exportaron por un valor FOB de 3 millones (cuadros 9 y 10).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Las principales ventas al exterior fueron de copos o puré de papas, con un valor FOB de 1,4 millones de dólares, cuyo principal destino es Brasil.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El 71% de las importaciones correspondió a papas preparadas congeladas, que son fundamentalmente bastones de papas prefritas congeladas. Bélgica fue el principal proveedor, seguida de Argentina y Holanda. Las compras de este producto crecieron 13,2% en 2011.</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Entre enero y mayo de 2012 se observa un incremento de 16,8% en el valor de las exportaciones, dado principalmente por las mayores ventas de harina de papas a Brasil y  Venezuela.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En este período las importaciones de productos derivados de papa han crecido en 55,3% y el principal incremento se observa en las compras de papas prefritas congeladas de Bélgica y Argentina y en las papas preparadas sin congelar (papas </a:t>
          </a:r>
          <a:r>
            <a:rPr lang="en-US" cap="none" sz="1100" b="0" i="1" u="none" baseline="0">
              <a:solidFill>
                <a:srgbClr val="000000"/>
              </a:solidFill>
              <a:latin typeface="Calibri"/>
              <a:ea typeface="Calibri"/>
              <a:cs typeface="Calibri"/>
            </a:rPr>
            <a:t>snack</a:t>
          </a:r>
          <a:r>
            <a:rPr lang="en-US" cap="none" sz="1100" b="0" i="0" u="none" baseline="0">
              <a:solidFill>
                <a:srgbClr val="000000"/>
              </a:solidFill>
              <a:latin typeface="Calibri"/>
              <a:ea typeface="Calibri"/>
              <a:cs typeface="Calibri"/>
            </a:rPr>
            <a:t>) de México.</a:t>
          </a:r>
        </a:p>
      </xdr:txBody>
    </xdr:sp>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0.94425</cdr:y>
    </cdr:from>
    <cdr:to>
      <cdr:x>0.17025</cdr:x>
      <cdr:y>1</cdr:y>
    </cdr:to>
    <cdr:sp>
      <cdr:nvSpPr>
        <cdr:cNvPr id="1" name="1 CuadroTexto"/>
        <cdr:cNvSpPr txBox="1">
          <a:spLocks noChangeArrowheads="1"/>
        </cdr:cNvSpPr>
      </cdr:nvSpPr>
      <cdr:spPr>
        <a:xfrm>
          <a:off x="-47624" y="3848100"/>
          <a:ext cx="1123950" cy="276225"/>
        </a:xfrm>
        <a:prstGeom prst="rect">
          <a:avLst/>
        </a:prstGeom>
        <a:noFill/>
        <a:ln w="9525" cmpd="sng">
          <a:noFill/>
        </a:ln>
      </cdr:spPr>
      <cdr:txBody>
        <a:bodyPr vertOverflow="clip" wrap="square"/>
        <a:p>
          <a:pPr algn="l">
            <a:defRPr/>
          </a:pPr>
          <a:r>
            <a:rPr lang="en-US" cap="none" sz="900" b="0" i="0" u="none" baseline="0">
              <a:solidFill>
                <a:srgbClr val="000000"/>
              </a:solidFill>
            </a:rPr>
            <a:t>Fuente: Odepa</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22</xdr:row>
      <xdr:rowOff>0</xdr:rowOff>
    </xdr:from>
    <xdr:to>
      <xdr:col>5</xdr:col>
      <xdr:colOff>828675</xdr:colOff>
      <xdr:row>43</xdr:row>
      <xdr:rowOff>76200</xdr:rowOff>
    </xdr:to>
    <xdr:graphicFrame>
      <xdr:nvGraphicFramePr>
        <xdr:cNvPr id="1" name="3 Gráfico"/>
        <xdr:cNvGraphicFramePr/>
      </xdr:nvGraphicFramePr>
      <xdr:xfrm>
        <a:off x="0" y="3562350"/>
        <a:ext cx="6324600" cy="40767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cdr:x>
      <cdr:y>0.961</cdr:y>
    </cdr:from>
    <cdr:to>
      <cdr:x>-0.008</cdr:x>
      <cdr:y>0.9615</cdr:y>
    </cdr:to>
    <cdr:sp>
      <cdr:nvSpPr>
        <cdr:cNvPr id="1" name="1 CuadroTexto"/>
        <cdr:cNvSpPr txBox="1">
          <a:spLocks noChangeArrowheads="1"/>
        </cdr:cNvSpPr>
      </cdr:nvSpPr>
      <cdr:spPr>
        <a:xfrm>
          <a:off x="-47624" y="3171825"/>
          <a:ext cx="0" cy="0"/>
        </a:xfrm>
        <a:prstGeom prst="rect">
          <a:avLst/>
        </a:prstGeom>
        <a:noFill/>
        <a:ln w="9525" cmpd="sng">
          <a:noFill/>
        </a:ln>
      </cdr:spPr>
      <cdr:txBody>
        <a:bodyPr vertOverflow="clip" wrap="square"/>
        <a:p>
          <a:pPr algn="l">
            <a:defRPr/>
          </a:pPr>
          <a:r>
            <a:rPr lang="en-US" cap="none" sz="1000" b="0" i="0" u="none" baseline="0">
              <a:solidFill>
                <a:srgbClr val="000000"/>
              </a:solidFill>
              <a:latin typeface="Calibri"/>
              <a:ea typeface="Calibri"/>
              <a:cs typeface="Calibri"/>
            </a:rPr>
            <a:t>Fuente: Odepa</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38</xdr:row>
      <xdr:rowOff>38100</xdr:rowOff>
    </xdr:from>
    <xdr:to>
      <xdr:col>7</xdr:col>
      <xdr:colOff>781050</xdr:colOff>
      <xdr:row>55</xdr:row>
      <xdr:rowOff>104775</xdr:rowOff>
    </xdr:to>
    <xdr:graphicFrame>
      <xdr:nvGraphicFramePr>
        <xdr:cNvPr id="1" name="2 Gráfico"/>
        <xdr:cNvGraphicFramePr/>
      </xdr:nvGraphicFramePr>
      <xdr:xfrm>
        <a:off x="9525" y="7419975"/>
        <a:ext cx="6276975" cy="330517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21</xdr:row>
      <xdr:rowOff>76200</xdr:rowOff>
    </xdr:from>
    <xdr:to>
      <xdr:col>8</xdr:col>
      <xdr:colOff>561975</xdr:colOff>
      <xdr:row>41</xdr:row>
      <xdr:rowOff>76200</xdr:rowOff>
    </xdr:to>
    <xdr:graphicFrame>
      <xdr:nvGraphicFramePr>
        <xdr:cNvPr id="1" name="1 Gráfico"/>
        <xdr:cNvGraphicFramePr/>
      </xdr:nvGraphicFramePr>
      <xdr:xfrm>
        <a:off x="0" y="3505200"/>
        <a:ext cx="5953125" cy="3810000"/>
      </xdr:xfrm>
      <a:graphic>
        <a:graphicData uri="http://schemas.openxmlformats.org/drawingml/2006/chart">
          <c:chart xmlns:c="http://schemas.openxmlformats.org/drawingml/2006/chart" r:id="rId1"/>
        </a:graphicData>
      </a:graphic>
    </xdr:graphicFrame>
    <xdr:clientData/>
  </xdr:twoCellAnchor>
  <xdr:oneCellAnchor>
    <xdr:from>
      <xdr:col>0</xdr:col>
      <xdr:colOff>76200</xdr:colOff>
      <xdr:row>39</xdr:row>
      <xdr:rowOff>142875</xdr:rowOff>
    </xdr:from>
    <xdr:ext cx="752475" cy="219075"/>
    <xdr:sp>
      <xdr:nvSpPr>
        <xdr:cNvPr id="2" name="2 CuadroTexto"/>
        <xdr:cNvSpPr txBox="1">
          <a:spLocks noChangeArrowheads="1"/>
        </xdr:cNvSpPr>
      </xdr:nvSpPr>
      <xdr:spPr>
        <a:xfrm>
          <a:off x="76200" y="7000875"/>
          <a:ext cx="752475" cy="219075"/>
        </a:xfrm>
        <a:prstGeom prst="rect">
          <a:avLst/>
        </a:prstGeom>
        <a:noFill/>
        <a:ln w="9525" cmpd="sng">
          <a:noFill/>
        </a:ln>
      </xdr:spPr>
      <xdr:txBody>
        <a:bodyPr vertOverflow="clip" wrap="square">
          <a:spAutoFit/>
        </a:bodyPr>
        <a:p>
          <a:pPr algn="l">
            <a:defRPr/>
          </a:pPr>
          <a:r>
            <a:rPr lang="en-US" cap="none" sz="800" b="0" i="0" u="none" baseline="0">
              <a:solidFill>
                <a:srgbClr val="000000"/>
              </a:solidFill>
            </a:rPr>
            <a:t>Fuente: Odepa</a:t>
          </a:r>
        </a:p>
      </xdr:txBody>
    </xdr:sp>
    <xdr:clientData/>
  </xdr:one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-0.0095</cdr:x>
      <cdr:y>0.9315</cdr:y>
    </cdr:from>
    <cdr:to>
      <cdr:x>0.7045</cdr:x>
      <cdr:y>1</cdr:y>
    </cdr:to>
    <cdr:sp>
      <cdr:nvSpPr>
        <cdr:cNvPr id="1" name="1 CuadroTexto"/>
        <cdr:cNvSpPr txBox="1">
          <a:spLocks noChangeArrowheads="1"/>
        </cdr:cNvSpPr>
      </cdr:nvSpPr>
      <cdr:spPr>
        <a:xfrm>
          <a:off x="-47624" y="2762250"/>
          <a:ext cx="3781425" cy="247650"/>
        </a:xfrm>
        <a:prstGeom prst="rect">
          <a:avLst/>
        </a:prstGeom>
        <a:noFill/>
        <a:ln w="9525" cmpd="sng">
          <a:noFill/>
        </a:ln>
      </cdr:spPr>
      <cdr:txBody>
        <a:bodyPr vertOverflow="clip" wrap="square" anchor="b"/>
        <a:p>
          <a:pPr algn="l">
            <a:defRPr/>
          </a:pPr>
          <a:r>
            <a:rPr lang="en-US" cap="none" sz="800" b="0" i="0" u="none" baseline="0">
              <a:solidFill>
                <a:srgbClr val="000000"/>
              </a:solidFill>
            </a:rPr>
            <a:t>Fuente: Seremi de Agricultura de la Región del Maule</a:t>
          </a:r>
        </a:p>
      </cdr:txBody>
    </cdr:sp>
  </cdr:relSizeAnchor>
</c:userShape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odepa.gob.cl/Documents%20and%20Settings/btapia/Configuraci&#243;n%20local/Archivos%20temporales%20de%20Internet/Content.Outlook/EVZZ33DY/BH%20EXP.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EXP TOTAL"/>
      <sheetName val="EXP"/>
      <sheetName val="Total"/>
      <sheetName val="Fresco"/>
      <sheetName val="Ind"/>
      <sheetName val="Cong,Desh"/>
      <sheetName val="Prep"/>
      <sheetName val="Jugo,Pasta"/>
      <sheetName val="Destinos"/>
      <sheetName val="Regiones"/>
      <sheetName val="VALIDACIÓN"/>
      <sheetName val="TD clase"/>
      <sheetName val="TD subclase"/>
      <sheetName val="TD Frescos"/>
      <sheetName val="TD Ind"/>
      <sheetName val="TD cong"/>
      <sheetName val="TD desh"/>
      <sheetName val="TD prep"/>
      <sheetName val="TD jugo"/>
      <sheetName val="TD pasta"/>
      <sheetName val="TD F destino"/>
      <sheetName val="TD I destino"/>
      <sheetName val="TD F región"/>
      <sheetName val="TD I región"/>
    </sheetNames>
    <sheetDataSet>
      <sheetData sheetId="11">
        <row r="5">
          <cell r="A5" t="str">
            <v>Industrial</v>
          </cell>
          <cell r="B5">
            <v>132994290</v>
          </cell>
          <cell r="C5">
            <v>97195427</v>
          </cell>
          <cell r="D5">
            <v>96180684</v>
          </cell>
          <cell r="E5">
            <v>187710025</v>
          </cell>
          <cell r="F5">
            <v>132627695</v>
          </cell>
          <cell r="G5">
            <v>129112698</v>
          </cell>
        </row>
        <row r="6">
          <cell r="A6" t="str">
            <v>Primario</v>
          </cell>
          <cell r="B6">
            <v>95069923</v>
          </cell>
          <cell r="C6">
            <v>92974262</v>
          </cell>
          <cell r="D6">
            <v>96315604</v>
          </cell>
          <cell r="E6">
            <v>64407575</v>
          </cell>
          <cell r="F6">
            <v>58564556</v>
          </cell>
          <cell r="G6">
            <v>69583759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hyperlink" Target="http://www.odepa.gob.cl/Users/acanales/AppData/Local/Microsoft/Windows/"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E13:J15"/>
  <sheetViews>
    <sheetView tabSelected="1" zoomScalePageLayoutView="0" workbookViewId="0" topLeftCell="A1">
      <selection activeCell="A1" sqref="A1"/>
    </sheetView>
  </sheetViews>
  <sheetFormatPr defaultColWidth="11.421875" defaultRowHeight="15"/>
  <sheetData>
    <row r="13" spans="5:10" ht="25.5">
      <c r="E13" s="160" t="s">
        <v>163</v>
      </c>
      <c r="F13" s="160"/>
      <c r="G13" s="160"/>
      <c r="H13" s="2"/>
      <c r="I13" s="2"/>
      <c r="J13" s="2"/>
    </row>
    <row r="14" spans="5:7" ht="15">
      <c r="E14" s="1"/>
      <c r="F14" s="1"/>
      <c r="G14" s="1"/>
    </row>
    <row r="15" spans="5:10" ht="15.75">
      <c r="E15" s="158" t="s">
        <v>178</v>
      </c>
      <c r="F15" s="159"/>
      <c r="G15" s="159"/>
      <c r="H15" s="3"/>
      <c r="I15" s="3"/>
      <c r="J15" s="3"/>
    </row>
  </sheetData>
  <sheetProtection/>
  <mergeCells count="2">
    <mergeCell ref="E15:G15"/>
    <mergeCell ref="E13:G13"/>
  </mergeCells>
  <printOptions/>
  <pageMargins left="0.7086614173228347" right="0.7086614173228347" top="0.7480314960629921" bottom="0.7480314960629921" header="0.31496062992125984" footer="0.31496062992125984"/>
  <pageSetup horizontalDpi="600" verticalDpi="600" orientation="portrait" scale="85" r:id="rId2"/>
  <drawing r:id="rId1"/>
</worksheet>
</file>

<file path=xl/worksheets/sheet10.xml><?xml version="1.0" encoding="utf-8"?>
<worksheet xmlns="http://schemas.openxmlformats.org/spreadsheetml/2006/main" xmlns:r="http://schemas.openxmlformats.org/officeDocument/2006/relationships">
  <dimension ref="A1:Q20"/>
  <sheetViews>
    <sheetView view="pageBreakPreview" zoomScaleSheetLayoutView="100" zoomScalePageLayoutView="0" workbookViewId="0" topLeftCell="A13">
      <selection activeCell="M29" sqref="M29"/>
    </sheetView>
  </sheetViews>
  <sheetFormatPr defaultColWidth="15.8515625" defaultRowHeight="15"/>
  <cols>
    <col min="1" max="1" width="11.00390625" style="8" customWidth="1"/>
    <col min="2" max="3" width="12.28125" style="8" customWidth="1"/>
    <col min="4" max="4" width="14.00390625" style="8" customWidth="1"/>
    <col min="5" max="6" width="11.421875" style="8" customWidth="1"/>
    <col min="7" max="7" width="11.140625" style="8" customWidth="1"/>
    <col min="8" max="8" width="13.7109375" style="8" customWidth="1"/>
    <col min="9" max="10" width="12.28125" style="8" customWidth="1"/>
    <col min="11" max="16384" width="15.8515625" style="8" customWidth="1"/>
  </cols>
  <sheetData>
    <row r="1" spans="1:10" ht="12.75">
      <c r="A1" s="172" t="s">
        <v>21</v>
      </c>
      <c r="B1" s="172"/>
      <c r="C1" s="172"/>
      <c r="D1" s="172"/>
      <c r="E1" s="172"/>
      <c r="F1" s="172"/>
      <c r="G1" s="172"/>
      <c r="H1" s="172"/>
      <c r="I1" s="172"/>
      <c r="J1" s="172"/>
    </row>
    <row r="2" spans="1:10" ht="12.75" customHeight="1">
      <c r="A2" s="172" t="s">
        <v>36</v>
      </c>
      <c r="B2" s="172"/>
      <c r="C2" s="172"/>
      <c r="D2" s="172"/>
      <c r="E2" s="172"/>
      <c r="F2" s="172"/>
      <c r="G2" s="172"/>
      <c r="H2" s="172"/>
      <c r="I2" s="172"/>
      <c r="J2" s="172"/>
    </row>
    <row r="3" spans="1:10" ht="12.75">
      <c r="A3" s="172" t="s">
        <v>35</v>
      </c>
      <c r="B3" s="172"/>
      <c r="C3" s="172"/>
      <c r="D3" s="172"/>
      <c r="E3" s="172"/>
      <c r="F3" s="172"/>
      <c r="G3" s="172"/>
      <c r="H3" s="172"/>
      <c r="I3" s="172"/>
      <c r="J3" s="172"/>
    </row>
    <row r="4" spans="1:10" ht="12.75">
      <c r="A4" s="11"/>
      <c r="B4" s="11"/>
      <c r="C4" s="11"/>
      <c r="D4" s="11"/>
      <c r="E4" s="11"/>
      <c r="F4" s="11"/>
      <c r="G4" s="11"/>
      <c r="H4" s="11"/>
      <c r="I4" s="24"/>
      <c r="J4" s="11"/>
    </row>
    <row r="5" spans="1:10" ht="15" customHeight="1">
      <c r="A5" s="187" t="s">
        <v>19</v>
      </c>
      <c r="B5" s="27" t="s">
        <v>32</v>
      </c>
      <c r="C5" s="27" t="s">
        <v>32</v>
      </c>
      <c r="D5" s="27" t="s">
        <v>34</v>
      </c>
      <c r="E5" s="27" t="s">
        <v>32</v>
      </c>
      <c r="F5" s="27" t="s">
        <v>33</v>
      </c>
      <c r="G5" s="27" t="s">
        <v>33</v>
      </c>
      <c r="H5" s="27" t="s">
        <v>32</v>
      </c>
      <c r="I5" s="27" t="s">
        <v>32</v>
      </c>
      <c r="J5" s="27" t="s">
        <v>32</v>
      </c>
    </row>
    <row r="6" spans="1:10" ht="12.75">
      <c r="A6" s="188"/>
      <c r="B6" s="26" t="s">
        <v>31</v>
      </c>
      <c r="C6" s="26" t="s">
        <v>30</v>
      </c>
      <c r="D6" s="26" t="s">
        <v>29</v>
      </c>
      <c r="E6" s="26" t="s">
        <v>28</v>
      </c>
      <c r="F6" s="26" t="s">
        <v>27</v>
      </c>
      <c r="G6" s="26" t="s">
        <v>26</v>
      </c>
      <c r="H6" s="26" t="s">
        <v>25</v>
      </c>
      <c r="I6" s="26" t="s">
        <v>24</v>
      </c>
      <c r="J6" s="26" t="s">
        <v>23</v>
      </c>
    </row>
    <row r="7" spans="1:17" ht="12.75">
      <c r="A7" s="11" t="s">
        <v>14</v>
      </c>
      <c r="B7" s="24">
        <v>5960</v>
      </c>
      <c r="C7" s="24">
        <v>1480</v>
      </c>
      <c r="D7" s="24">
        <v>4280</v>
      </c>
      <c r="E7" s="24">
        <v>2960</v>
      </c>
      <c r="F7" s="24">
        <v>4170</v>
      </c>
      <c r="G7" s="24">
        <v>5240</v>
      </c>
      <c r="H7" s="24">
        <v>18030</v>
      </c>
      <c r="I7" s="11"/>
      <c r="J7" s="24">
        <v>17930</v>
      </c>
      <c r="K7" s="21"/>
      <c r="L7" s="21"/>
      <c r="M7" s="21"/>
      <c r="N7" s="21"/>
      <c r="O7" s="21"/>
      <c r="P7" s="21"/>
      <c r="Q7" s="21"/>
    </row>
    <row r="8" spans="1:17" ht="12.75">
      <c r="A8" s="11" t="s">
        <v>13</v>
      </c>
      <c r="B8" s="24">
        <v>5420</v>
      </c>
      <c r="C8" s="24">
        <v>1190</v>
      </c>
      <c r="D8" s="24">
        <v>4090</v>
      </c>
      <c r="E8" s="24">
        <v>3140</v>
      </c>
      <c r="F8" s="24">
        <v>3850</v>
      </c>
      <c r="G8" s="24">
        <v>5690</v>
      </c>
      <c r="H8" s="24">
        <v>15000</v>
      </c>
      <c r="I8" s="11"/>
      <c r="J8" s="24">
        <v>16310</v>
      </c>
      <c r="K8" s="21"/>
      <c r="L8" s="21"/>
      <c r="M8" s="21"/>
      <c r="N8" s="21"/>
      <c r="O8" s="21"/>
      <c r="P8" s="21"/>
      <c r="Q8" s="21"/>
    </row>
    <row r="9" spans="1:17" ht="12.75">
      <c r="A9" s="11" t="s">
        <v>12</v>
      </c>
      <c r="B9" s="24">
        <v>5400</v>
      </c>
      <c r="C9" s="24">
        <v>1200</v>
      </c>
      <c r="D9" s="24">
        <v>4000</v>
      </c>
      <c r="E9" s="24">
        <v>3450</v>
      </c>
      <c r="F9" s="24">
        <v>3800</v>
      </c>
      <c r="G9" s="24">
        <v>6400</v>
      </c>
      <c r="H9" s="24">
        <v>16800</v>
      </c>
      <c r="I9" s="11"/>
      <c r="J9" s="24">
        <v>17200</v>
      </c>
      <c r="K9" s="21"/>
      <c r="L9" s="21"/>
      <c r="M9" s="21"/>
      <c r="N9" s="21"/>
      <c r="O9" s="21"/>
      <c r="P9" s="21"/>
      <c r="Q9" s="21"/>
    </row>
    <row r="10" spans="1:17" ht="12.75">
      <c r="A10" s="11" t="s">
        <v>11</v>
      </c>
      <c r="B10" s="24">
        <v>4960</v>
      </c>
      <c r="C10" s="24">
        <v>1550</v>
      </c>
      <c r="D10" s="24">
        <v>3260</v>
      </c>
      <c r="E10" s="24">
        <v>2820</v>
      </c>
      <c r="F10" s="24">
        <v>2800</v>
      </c>
      <c r="G10" s="24">
        <v>6290</v>
      </c>
      <c r="H10" s="24">
        <v>15620</v>
      </c>
      <c r="I10" s="11"/>
      <c r="J10" s="24">
        <v>17010</v>
      </c>
      <c r="K10" s="21"/>
      <c r="L10" s="21"/>
      <c r="M10" s="21"/>
      <c r="N10" s="21"/>
      <c r="O10" s="21"/>
      <c r="P10" s="21"/>
      <c r="Q10" s="21"/>
    </row>
    <row r="11" spans="1:17" ht="12.75">
      <c r="A11" s="11" t="s">
        <v>10</v>
      </c>
      <c r="B11" s="24">
        <v>5590</v>
      </c>
      <c r="C11" s="24">
        <v>1870</v>
      </c>
      <c r="D11" s="24">
        <v>4000</v>
      </c>
      <c r="E11" s="24">
        <v>3410</v>
      </c>
      <c r="F11" s="24">
        <v>3740</v>
      </c>
      <c r="G11" s="24">
        <v>6600</v>
      </c>
      <c r="H11" s="24">
        <v>17980</v>
      </c>
      <c r="I11" s="11"/>
      <c r="J11" s="24">
        <v>18700</v>
      </c>
      <c r="K11" s="21"/>
      <c r="L11" s="21"/>
      <c r="M11" s="21"/>
      <c r="N11" s="21"/>
      <c r="O11" s="21"/>
      <c r="P11" s="21"/>
      <c r="Q11" s="21"/>
    </row>
    <row r="12" spans="1:17" ht="12.75">
      <c r="A12" s="25" t="s">
        <v>9</v>
      </c>
      <c r="B12" s="24">
        <v>5350</v>
      </c>
      <c r="C12" s="24">
        <v>1950</v>
      </c>
      <c r="D12" s="24">
        <v>4400</v>
      </c>
      <c r="E12" s="24">
        <v>3700</v>
      </c>
      <c r="F12" s="24">
        <v>3900</v>
      </c>
      <c r="G12" s="24">
        <v>7100</v>
      </c>
      <c r="H12" s="24">
        <v>17700</v>
      </c>
      <c r="I12" s="11"/>
      <c r="J12" s="24">
        <v>18500</v>
      </c>
      <c r="K12" s="21"/>
      <c r="L12" s="21"/>
      <c r="M12" s="21"/>
      <c r="N12" s="21"/>
      <c r="O12" s="21"/>
      <c r="P12" s="21"/>
      <c r="Q12" s="21"/>
    </row>
    <row r="13" spans="1:17" ht="12.75">
      <c r="A13" s="25" t="s">
        <v>8</v>
      </c>
      <c r="B13" s="24">
        <v>3520</v>
      </c>
      <c r="C13" s="24">
        <v>2040</v>
      </c>
      <c r="D13" s="24">
        <v>5610</v>
      </c>
      <c r="E13" s="24">
        <v>1570</v>
      </c>
      <c r="F13" s="24">
        <v>3430</v>
      </c>
      <c r="G13" s="24">
        <v>8100</v>
      </c>
      <c r="H13" s="24">
        <v>14800</v>
      </c>
      <c r="I13" s="24">
        <v>4240</v>
      </c>
      <c r="J13" s="24">
        <v>11960</v>
      </c>
      <c r="K13" s="21"/>
      <c r="L13" s="21"/>
      <c r="M13" s="21"/>
      <c r="N13" s="21"/>
      <c r="O13" s="21"/>
      <c r="P13" s="21"/>
      <c r="Q13" s="21"/>
    </row>
    <row r="14" spans="1:17" ht="12.75">
      <c r="A14" s="25" t="s">
        <v>7</v>
      </c>
      <c r="B14" s="24">
        <v>2996</v>
      </c>
      <c r="C14" s="24">
        <v>606</v>
      </c>
      <c r="D14" s="24">
        <v>2760</v>
      </c>
      <c r="E14" s="24">
        <v>259</v>
      </c>
      <c r="F14" s="24">
        <v>2183</v>
      </c>
      <c r="G14" s="24">
        <v>7025</v>
      </c>
      <c r="H14" s="24">
        <v>13473</v>
      </c>
      <c r="I14" s="24">
        <v>4567</v>
      </c>
      <c r="J14" s="24">
        <v>10522</v>
      </c>
      <c r="K14" s="21"/>
      <c r="L14" s="21"/>
      <c r="M14" s="21"/>
      <c r="N14" s="21"/>
      <c r="O14" s="21"/>
      <c r="P14" s="21"/>
      <c r="Q14" s="21"/>
    </row>
    <row r="15" spans="1:17" ht="12.75">
      <c r="A15" s="11" t="s">
        <v>6</v>
      </c>
      <c r="B15" s="24">
        <v>3421</v>
      </c>
      <c r="C15" s="24">
        <v>447</v>
      </c>
      <c r="D15" s="24">
        <v>3493</v>
      </c>
      <c r="E15" s="24">
        <v>1981</v>
      </c>
      <c r="F15" s="24">
        <v>4589</v>
      </c>
      <c r="G15" s="24">
        <v>8958</v>
      </c>
      <c r="H15" s="24">
        <v>16756</v>
      </c>
      <c r="I15" s="24">
        <v>3767</v>
      </c>
      <c r="J15" s="24">
        <v>6672</v>
      </c>
      <c r="K15" s="21"/>
      <c r="L15" s="21"/>
      <c r="M15" s="21"/>
      <c r="N15" s="21"/>
      <c r="O15" s="21"/>
      <c r="P15" s="21"/>
      <c r="Q15" s="21"/>
    </row>
    <row r="16" spans="1:17" ht="12.75">
      <c r="A16" s="11" t="s">
        <v>5</v>
      </c>
      <c r="B16" s="24">
        <v>3208</v>
      </c>
      <c r="C16" s="24">
        <v>1493</v>
      </c>
      <c r="D16" s="24">
        <v>3750</v>
      </c>
      <c r="E16" s="24">
        <v>887</v>
      </c>
      <c r="F16" s="24">
        <v>4584</v>
      </c>
      <c r="G16" s="24">
        <v>9385</v>
      </c>
      <c r="H16" s="24">
        <v>17757</v>
      </c>
      <c r="I16" s="24">
        <v>3839</v>
      </c>
      <c r="J16" s="24">
        <v>8063</v>
      </c>
      <c r="K16" s="21"/>
      <c r="L16" s="21"/>
      <c r="M16" s="21"/>
      <c r="N16" s="21"/>
      <c r="O16" s="21"/>
      <c r="P16" s="21"/>
      <c r="Q16" s="21"/>
    </row>
    <row r="17" spans="1:17" ht="12.75">
      <c r="A17" s="23" t="s">
        <v>180</v>
      </c>
      <c r="B17" s="22">
        <v>1865</v>
      </c>
      <c r="C17" s="22">
        <v>1421</v>
      </c>
      <c r="D17" s="22">
        <v>3607</v>
      </c>
      <c r="E17" s="22">
        <v>1681</v>
      </c>
      <c r="F17" s="22">
        <v>2080</v>
      </c>
      <c r="G17" s="22">
        <v>5998</v>
      </c>
      <c r="H17" s="22">
        <v>10383</v>
      </c>
      <c r="I17" s="22">
        <v>3393</v>
      </c>
      <c r="J17" s="22">
        <v>10419</v>
      </c>
      <c r="K17" s="21"/>
      <c r="L17" s="21"/>
      <c r="M17" s="21"/>
      <c r="N17" s="21"/>
      <c r="O17" s="21"/>
      <c r="P17" s="21"/>
      <c r="Q17" s="21"/>
    </row>
    <row r="18" spans="1:10" ht="12.75" customHeight="1">
      <c r="A18" s="191" t="s">
        <v>22</v>
      </c>
      <c r="B18" s="191"/>
      <c r="C18" s="191"/>
      <c r="D18" s="191"/>
      <c r="E18" s="191"/>
      <c r="F18" s="191"/>
      <c r="G18" s="191"/>
      <c r="H18" s="191"/>
      <c r="I18" s="191"/>
      <c r="J18" s="191"/>
    </row>
    <row r="19" spans="1:10" ht="12.75" customHeight="1">
      <c r="A19" s="20" t="s">
        <v>4</v>
      </c>
      <c r="B19" s="20"/>
      <c r="C19" s="20"/>
      <c r="D19" s="20"/>
      <c r="E19" s="20"/>
      <c r="F19" s="20"/>
      <c r="G19" s="20"/>
      <c r="H19" s="20"/>
      <c r="I19" s="20"/>
      <c r="J19" s="20"/>
    </row>
    <row r="20" spans="1:10" ht="12.75">
      <c r="A20" s="11"/>
      <c r="B20" s="11"/>
      <c r="C20" s="11"/>
      <c r="D20" s="11"/>
      <c r="E20" s="11"/>
      <c r="F20" s="11"/>
      <c r="G20" s="11"/>
      <c r="H20" s="11"/>
      <c r="I20" s="11"/>
      <c r="J20" s="11"/>
    </row>
  </sheetData>
  <sheetProtection/>
  <mergeCells count="5">
    <mergeCell ref="A18:J18"/>
    <mergeCell ref="A1:J1"/>
    <mergeCell ref="A2:J2"/>
    <mergeCell ref="A3:J3"/>
    <mergeCell ref="A5:A6"/>
  </mergeCells>
  <printOptions horizontalCentered="1" verticalCentered="1"/>
  <pageMargins left="0.7086614173228347" right="0.7086614173228347" top="0.7480314960629921" bottom="0.7480314960629921" header="0.31496062992125984" footer="0.31496062992125984"/>
  <pageSetup horizontalDpi="600" verticalDpi="600" orientation="landscape" scale="90" r:id="rId2"/>
  <headerFooter>
    <oddFooter>&amp;C&amp;"Arial,Normal"&amp;10 11</oddFooter>
  </headerFooter>
  <drawing r:id="rId1"/>
</worksheet>
</file>

<file path=xl/worksheets/sheet11.xml><?xml version="1.0" encoding="utf-8"?>
<worksheet xmlns="http://schemas.openxmlformats.org/spreadsheetml/2006/main" xmlns:r="http://schemas.openxmlformats.org/officeDocument/2006/relationships">
  <sheetPr>
    <pageSetUpPr fitToPage="1"/>
  </sheetPr>
  <dimension ref="A1:S19"/>
  <sheetViews>
    <sheetView view="pageBreakPreview" zoomScaleSheetLayoutView="100" zoomScalePageLayoutView="0" workbookViewId="0" topLeftCell="A13">
      <selection activeCell="M26" sqref="M26"/>
    </sheetView>
  </sheetViews>
  <sheetFormatPr defaultColWidth="11.421875" defaultRowHeight="15"/>
  <cols>
    <col min="1" max="3" width="11.421875" style="8" customWidth="1"/>
    <col min="4" max="4" width="13.8515625" style="8" customWidth="1"/>
    <col min="5" max="5" width="11.421875" style="8" customWidth="1"/>
    <col min="6" max="6" width="11.8515625" style="8" customWidth="1"/>
    <col min="7" max="7" width="11.421875" style="8" customWidth="1"/>
    <col min="8" max="8" width="13.421875" style="8" customWidth="1"/>
    <col min="9" max="16384" width="11.421875" style="8" customWidth="1"/>
  </cols>
  <sheetData>
    <row r="1" spans="1:19" ht="12.75">
      <c r="A1" s="172" t="s">
        <v>151</v>
      </c>
      <c r="B1" s="172"/>
      <c r="C1" s="172"/>
      <c r="D1" s="172"/>
      <c r="E1" s="172"/>
      <c r="F1" s="172"/>
      <c r="G1" s="172"/>
      <c r="H1" s="172"/>
      <c r="I1" s="172"/>
      <c r="J1" s="172"/>
      <c r="K1" s="19"/>
      <c r="L1" s="19"/>
      <c r="M1" s="19"/>
      <c r="N1" s="19"/>
      <c r="O1" s="19"/>
      <c r="P1" s="19"/>
      <c r="Q1" s="19"/>
      <c r="R1" s="19"/>
      <c r="S1" s="19"/>
    </row>
    <row r="2" spans="1:19" ht="14.25" customHeight="1">
      <c r="A2" s="172" t="s">
        <v>39</v>
      </c>
      <c r="B2" s="172"/>
      <c r="C2" s="172"/>
      <c r="D2" s="172"/>
      <c r="E2" s="172"/>
      <c r="F2" s="172"/>
      <c r="G2" s="172"/>
      <c r="H2" s="172"/>
      <c r="I2" s="172"/>
      <c r="J2" s="172"/>
      <c r="K2" s="19"/>
      <c r="L2" s="19"/>
      <c r="M2" s="19"/>
      <c r="N2" s="19"/>
      <c r="O2" s="19"/>
      <c r="P2" s="19"/>
      <c r="Q2" s="19"/>
      <c r="R2" s="19"/>
      <c r="S2" s="19"/>
    </row>
    <row r="3" spans="1:19" ht="12.75">
      <c r="A3" s="172" t="s">
        <v>38</v>
      </c>
      <c r="B3" s="172"/>
      <c r="C3" s="172"/>
      <c r="D3" s="172"/>
      <c r="E3" s="172"/>
      <c r="F3" s="172"/>
      <c r="G3" s="172"/>
      <c r="H3" s="172"/>
      <c r="I3" s="172"/>
      <c r="J3" s="172"/>
      <c r="K3" s="19"/>
      <c r="L3" s="19"/>
      <c r="M3" s="19"/>
      <c r="N3" s="19"/>
      <c r="O3" s="19"/>
      <c r="P3" s="19"/>
      <c r="Q3" s="19"/>
      <c r="R3" s="19"/>
      <c r="S3" s="19"/>
    </row>
    <row r="4" spans="1:19" ht="12.75">
      <c r="A4" s="11"/>
      <c r="B4" s="11"/>
      <c r="C4" s="11"/>
      <c r="D4" s="11"/>
      <c r="E4" s="11"/>
      <c r="F4" s="11"/>
      <c r="G4" s="11"/>
      <c r="H4" s="11"/>
      <c r="I4" s="24"/>
      <c r="J4" s="11"/>
      <c r="K4" s="11"/>
      <c r="L4" s="11"/>
      <c r="M4" s="11"/>
      <c r="N4" s="11"/>
      <c r="O4" s="11"/>
      <c r="P4" s="11"/>
      <c r="Q4" s="11"/>
      <c r="R4" s="11"/>
      <c r="S4" s="11"/>
    </row>
    <row r="5" spans="1:19" ht="12.75">
      <c r="A5" s="187" t="s">
        <v>19</v>
      </c>
      <c r="B5" s="27" t="s">
        <v>32</v>
      </c>
      <c r="C5" s="27" t="s">
        <v>32</v>
      </c>
      <c r="D5" s="27" t="s">
        <v>34</v>
      </c>
      <c r="E5" s="27" t="s">
        <v>32</v>
      </c>
      <c r="F5" s="27" t="s">
        <v>33</v>
      </c>
      <c r="G5" s="27" t="s">
        <v>33</v>
      </c>
      <c r="H5" s="27" t="s">
        <v>32</v>
      </c>
      <c r="I5" s="27" t="s">
        <v>32</v>
      </c>
      <c r="J5" s="27" t="s">
        <v>32</v>
      </c>
      <c r="K5" s="18"/>
      <c r="L5" s="18"/>
      <c r="M5" s="18"/>
      <c r="N5" s="18"/>
      <c r="O5" s="18"/>
      <c r="P5" s="18"/>
      <c r="Q5" s="18"/>
      <c r="R5" s="18"/>
      <c r="S5" s="18"/>
    </row>
    <row r="6" spans="1:19" ht="12.75">
      <c r="A6" s="188"/>
      <c r="B6" s="26" t="s">
        <v>31</v>
      </c>
      <c r="C6" s="26" t="s">
        <v>30</v>
      </c>
      <c r="D6" s="26" t="s">
        <v>29</v>
      </c>
      <c r="E6" s="26" t="s">
        <v>28</v>
      </c>
      <c r="F6" s="26" t="s">
        <v>27</v>
      </c>
      <c r="G6" s="26" t="s">
        <v>26</v>
      </c>
      <c r="H6" s="26" t="s">
        <v>25</v>
      </c>
      <c r="I6" s="26" t="s">
        <v>24</v>
      </c>
      <c r="J6" s="26" t="s">
        <v>23</v>
      </c>
      <c r="K6" s="18"/>
      <c r="L6" s="18"/>
      <c r="M6" s="18"/>
      <c r="N6" s="18"/>
      <c r="O6" s="18"/>
      <c r="P6" s="18"/>
      <c r="Q6" s="18"/>
      <c r="R6" s="18"/>
      <c r="S6" s="18"/>
    </row>
    <row r="7" spans="1:19" ht="12.75">
      <c r="A7" s="30" t="s">
        <v>14</v>
      </c>
      <c r="B7" s="31">
        <v>131241.4</v>
      </c>
      <c r="C7" s="29">
        <v>21402.7</v>
      </c>
      <c r="D7" s="29">
        <v>82529.4</v>
      </c>
      <c r="E7" s="29">
        <v>49669.7</v>
      </c>
      <c r="F7" s="29">
        <v>62218.6</v>
      </c>
      <c r="G7" s="29">
        <v>104593.9</v>
      </c>
      <c r="H7" s="29">
        <v>420346.7</v>
      </c>
      <c r="I7" s="30"/>
      <c r="J7" s="29">
        <v>419319.1</v>
      </c>
      <c r="K7" s="24"/>
      <c r="L7" s="24"/>
      <c r="M7" s="24"/>
      <c r="N7" s="24"/>
      <c r="O7" s="24"/>
      <c r="P7" s="24"/>
      <c r="Q7" s="24"/>
      <c r="R7" s="24"/>
      <c r="S7" s="24"/>
    </row>
    <row r="8" spans="1:19" ht="12.75">
      <c r="A8" s="11" t="s">
        <v>13</v>
      </c>
      <c r="B8" s="24">
        <v>110721.3</v>
      </c>
      <c r="C8" s="24">
        <v>14420.5</v>
      </c>
      <c r="D8" s="24">
        <v>63776.2</v>
      </c>
      <c r="E8" s="24">
        <v>57186.7</v>
      </c>
      <c r="F8" s="24">
        <v>57216.7</v>
      </c>
      <c r="G8" s="24">
        <v>113195.2</v>
      </c>
      <c r="H8" s="24">
        <v>297628.6</v>
      </c>
      <c r="I8" s="11"/>
      <c r="J8" s="24">
        <v>367637.1</v>
      </c>
      <c r="K8" s="24"/>
      <c r="L8" s="24"/>
      <c r="M8" s="24"/>
      <c r="N8" s="24"/>
      <c r="O8" s="24"/>
      <c r="P8" s="24"/>
      <c r="Q8" s="24"/>
      <c r="R8" s="24"/>
      <c r="S8" s="24"/>
    </row>
    <row r="9" spans="1:19" ht="12.75">
      <c r="A9" s="11" t="s">
        <v>12</v>
      </c>
      <c r="B9" s="24">
        <v>109620</v>
      </c>
      <c r="C9" s="24">
        <v>15000</v>
      </c>
      <c r="D9" s="24">
        <v>63360</v>
      </c>
      <c r="E9" s="24">
        <v>65550</v>
      </c>
      <c r="F9" s="24">
        <v>57190</v>
      </c>
      <c r="G9" s="24">
        <v>128320</v>
      </c>
      <c r="H9" s="24">
        <v>302400</v>
      </c>
      <c r="I9" s="11"/>
      <c r="J9" s="24">
        <v>390784</v>
      </c>
      <c r="K9" s="24"/>
      <c r="L9" s="24"/>
      <c r="M9" s="24"/>
      <c r="N9" s="24"/>
      <c r="O9" s="24"/>
      <c r="P9" s="24"/>
      <c r="Q9" s="24"/>
      <c r="R9" s="24"/>
      <c r="S9" s="24"/>
    </row>
    <row r="10" spans="1:19" ht="12.75">
      <c r="A10" s="11" t="s">
        <v>11</v>
      </c>
      <c r="B10" s="24">
        <v>106540.8</v>
      </c>
      <c r="C10" s="24">
        <v>25575</v>
      </c>
      <c r="D10" s="24">
        <v>43227.6</v>
      </c>
      <c r="E10" s="24">
        <v>56512.8</v>
      </c>
      <c r="F10" s="24">
        <v>42448</v>
      </c>
      <c r="G10" s="24">
        <v>127498.3</v>
      </c>
      <c r="H10" s="24">
        <v>321303.4</v>
      </c>
      <c r="I10" s="11"/>
      <c r="J10" s="24">
        <v>380683.8</v>
      </c>
      <c r="K10" s="24"/>
      <c r="L10" s="24"/>
      <c r="M10" s="24"/>
      <c r="N10" s="24"/>
      <c r="O10" s="24"/>
      <c r="P10" s="24"/>
      <c r="Q10" s="24"/>
      <c r="R10" s="24"/>
      <c r="S10" s="24"/>
    </row>
    <row r="11" spans="1:19" ht="12.75">
      <c r="A11" s="11" t="s">
        <v>10</v>
      </c>
      <c r="B11" s="24">
        <v>120464.5</v>
      </c>
      <c r="C11" s="24">
        <v>31322.5</v>
      </c>
      <c r="D11" s="24">
        <v>59440</v>
      </c>
      <c r="E11" s="24">
        <v>44261.8</v>
      </c>
      <c r="F11" s="24">
        <v>63355.6</v>
      </c>
      <c r="G11" s="24">
        <v>131670</v>
      </c>
      <c r="H11" s="24">
        <v>446083.8</v>
      </c>
      <c r="I11" s="11"/>
      <c r="J11" s="24">
        <v>482834</v>
      </c>
      <c r="K11" s="24"/>
      <c r="L11" s="24"/>
      <c r="M11" s="24"/>
      <c r="N11" s="24"/>
      <c r="O11" s="24"/>
      <c r="P11" s="24"/>
      <c r="Q11" s="24"/>
      <c r="R11" s="24"/>
      <c r="S11" s="24"/>
    </row>
    <row r="12" spans="1:19" ht="12.75">
      <c r="A12" s="25" t="s">
        <v>9</v>
      </c>
      <c r="B12" s="24">
        <v>120464.5</v>
      </c>
      <c r="C12" s="24">
        <v>33150</v>
      </c>
      <c r="D12" s="24">
        <v>65120</v>
      </c>
      <c r="E12" s="24">
        <v>63159</v>
      </c>
      <c r="F12" s="24">
        <v>68250</v>
      </c>
      <c r="G12" s="24">
        <v>144485</v>
      </c>
      <c r="H12" s="24">
        <v>438960</v>
      </c>
      <c r="I12" s="11"/>
      <c r="J12" s="24">
        <v>499500</v>
      </c>
      <c r="K12" s="24"/>
      <c r="L12" s="24"/>
      <c r="M12" s="24"/>
      <c r="N12" s="24"/>
      <c r="O12" s="24"/>
      <c r="P12" s="24"/>
      <c r="Q12" s="24"/>
      <c r="R12" s="24"/>
      <c r="S12" s="24"/>
    </row>
    <row r="13" spans="1:19" ht="12.75">
      <c r="A13" s="25" t="s">
        <v>8</v>
      </c>
      <c r="B13" s="24">
        <v>66880</v>
      </c>
      <c r="C13" s="24">
        <v>27744</v>
      </c>
      <c r="D13" s="24">
        <v>86001.3</v>
      </c>
      <c r="E13" s="24">
        <v>26690</v>
      </c>
      <c r="F13" s="24">
        <v>58550.1</v>
      </c>
      <c r="G13" s="24">
        <v>135270</v>
      </c>
      <c r="H13" s="24">
        <v>220224</v>
      </c>
      <c r="I13" s="24">
        <v>86623.2</v>
      </c>
      <c r="J13" s="24">
        <v>251518.8</v>
      </c>
      <c r="K13" s="24"/>
      <c r="L13" s="24"/>
      <c r="M13" s="24"/>
      <c r="N13" s="24"/>
      <c r="O13" s="24"/>
      <c r="P13" s="24"/>
      <c r="Q13" s="24"/>
      <c r="R13" s="24"/>
      <c r="S13" s="24"/>
    </row>
    <row r="14" spans="1:19" ht="12.75">
      <c r="A14" s="25" t="s">
        <v>7</v>
      </c>
      <c r="B14" s="24">
        <v>51591.1</v>
      </c>
      <c r="C14" s="24">
        <v>8350.7</v>
      </c>
      <c r="D14" s="24">
        <v>53081.5</v>
      </c>
      <c r="E14" s="24">
        <v>3752.9</v>
      </c>
      <c r="F14" s="24">
        <v>31915.5</v>
      </c>
      <c r="G14" s="24">
        <v>109800.8</v>
      </c>
      <c r="H14" s="24">
        <v>265552.8</v>
      </c>
      <c r="I14" s="24">
        <v>121619.2</v>
      </c>
      <c r="J14" s="24">
        <v>272625</v>
      </c>
      <c r="K14" s="24"/>
      <c r="L14" s="24"/>
      <c r="M14" s="24"/>
      <c r="N14" s="24"/>
      <c r="O14" s="24"/>
      <c r="P14" s="24"/>
      <c r="Q14" s="24"/>
      <c r="R14" s="24"/>
      <c r="S14" s="24"/>
    </row>
    <row r="15" spans="1:19" ht="12.75">
      <c r="A15" s="25" t="s">
        <v>6</v>
      </c>
      <c r="B15" s="24">
        <v>78466.3</v>
      </c>
      <c r="C15" s="24">
        <v>11764.2</v>
      </c>
      <c r="D15" s="24">
        <v>86174.8</v>
      </c>
      <c r="E15" s="24">
        <v>38358</v>
      </c>
      <c r="F15" s="24">
        <v>57455.5</v>
      </c>
      <c r="G15" s="24">
        <v>165633.4</v>
      </c>
      <c r="H15" s="24">
        <v>315519.2</v>
      </c>
      <c r="I15" s="24">
        <v>124687.7</v>
      </c>
      <c r="J15" s="24">
        <v>197024.2</v>
      </c>
      <c r="K15" s="24"/>
      <c r="L15" s="24"/>
      <c r="M15" s="24"/>
      <c r="N15" s="24"/>
      <c r="O15" s="24"/>
      <c r="P15" s="24"/>
      <c r="Q15" s="24"/>
      <c r="R15" s="24"/>
      <c r="S15" s="24"/>
    </row>
    <row r="16" spans="1:19" ht="12.75">
      <c r="A16" s="23" t="s">
        <v>5</v>
      </c>
      <c r="B16" s="22">
        <v>75516</v>
      </c>
      <c r="C16" s="22">
        <v>31084</v>
      </c>
      <c r="D16" s="22">
        <v>79125</v>
      </c>
      <c r="E16" s="22">
        <v>15805</v>
      </c>
      <c r="F16" s="22">
        <v>111620</v>
      </c>
      <c r="G16" s="22">
        <v>255835</v>
      </c>
      <c r="H16" s="22">
        <v>615990</v>
      </c>
      <c r="I16" s="22">
        <v>142120</v>
      </c>
      <c r="J16" s="22">
        <v>343081</v>
      </c>
      <c r="K16" s="21"/>
      <c r="L16" s="24"/>
      <c r="M16" s="24"/>
      <c r="N16" s="24"/>
      <c r="O16" s="24"/>
      <c r="P16" s="24"/>
      <c r="Q16" s="24"/>
      <c r="R16" s="24"/>
      <c r="S16" s="24"/>
    </row>
    <row r="17" spans="1:10" ht="12.75" customHeight="1">
      <c r="A17" s="191" t="s">
        <v>37</v>
      </c>
      <c r="B17" s="191"/>
      <c r="C17" s="191"/>
      <c r="D17" s="191"/>
      <c r="E17" s="191"/>
      <c r="F17" s="191"/>
      <c r="G17" s="191"/>
      <c r="H17" s="191"/>
      <c r="I17" s="191"/>
      <c r="J17" s="191"/>
    </row>
    <row r="18" spans="1:10" ht="12.75" customHeight="1">
      <c r="A18" s="28" t="s">
        <v>4</v>
      </c>
      <c r="B18" s="28"/>
      <c r="C18" s="28"/>
      <c r="D18" s="12"/>
      <c r="E18" s="12"/>
      <c r="F18" s="11"/>
      <c r="G18" s="11"/>
      <c r="H18" s="11"/>
      <c r="I18" s="11"/>
      <c r="J18" s="11"/>
    </row>
    <row r="19" spans="1:11" ht="14.25">
      <c r="A19" s="192"/>
      <c r="B19" s="193"/>
      <c r="C19" s="193"/>
      <c r="D19" s="11"/>
      <c r="E19" s="11"/>
      <c r="F19" s="11"/>
      <c r="G19" s="11"/>
      <c r="H19" s="11"/>
      <c r="I19" s="11"/>
      <c r="J19" s="11"/>
      <c r="K19" s="24"/>
    </row>
  </sheetData>
  <sheetProtection/>
  <mergeCells count="6">
    <mergeCell ref="A19:C19"/>
    <mergeCell ref="A17:J17"/>
    <mergeCell ref="A1:J1"/>
    <mergeCell ref="A2:J2"/>
    <mergeCell ref="A3:J3"/>
    <mergeCell ref="A5:A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97" r:id="rId2"/>
  <headerFooter>
    <oddFooter>&amp;C&amp;"Arial,Normal"&amp;10 12</oddFoot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U19"/>
  <sheetViews>
    <sheetView view="pageBreakPreview" zoomScaleSheetLayoutView="100" zoomScalePageLayoutView="0" workbookViewId="0" topLeftCell="A13">
      <selection activeCell="L23" sqref="L23"/>
    </sheetView>
  </sheetViews>
  <sheetFormatPr defaultColWidth="11.421875" defaultRowHeight="15"/>
  <cols>
    <col min="1" max="3" width="12.00390625" style="8" customWidth="1"/>
    <col min="4" max="4" width="13.57421875" style="8" customWidth="1"/>
    <col min="5" max="7" width="12.00390625" style="8" customWidth="1"/>
    <col min="8" max="8" width="13.00390625" style="8" customWidth="1"/>
    <col min="9" max="10" width="12.00390625" style="8" customWidth="1"/>
    <col min="11" max="16384" width="11.421875" style="8" customWidth="1"/>
  </cols>
  <sheetData>
    <row r="1" spans="1:21" ht="12.75">
      <c r="A1" s="172" t="s">
        <v>87</v>
      </c>
      <c r="B1" s="172"/>
      <c r="C1" s="172"/>
      <c r="D1" s="172"/>
      <c r="E1" s="172"/>
      <c r="F1" s="172"/>
      <c r="G1" s="172"/>
      <c r="H1" s="172"/>
      <c r="I1" s="172"/>
      <c r="J1" s="172"/>
      <c r="K1" s="19"/>
      <c r="L1" s="19"/>
      <c r="M1" s="19"/>
      <c r="N1" s="19"/>
      <c r="O1" s="19"/>
      <c r="P1" s="19"/>
      <c r="Q1" s="19"/>
      <c r="R1" s="19"/>
      <c r="S1" s="19"/>
      <c r="T1" s="19"/>
      <c r="U1" s="19"/>
    </row>
    <row r="2" spans="1:21" ht="14.25">
      <c r="A2" s="172" t="s">
        <v>41</v>
      </c>
      <c r="B2" s="172"/>
      <c r="C2" s="172"/>
      <c r="D2" s="172"/>
      <c r="E2" s="172"/>
      <c r="F2" s="172"/>
      <c r="G2" s="172"/>
      <c r="H2" s="172"/>
      <c r="I2" s="172"/>
      <c r="J2" s="172"/>
      <c r="K2" s="19"/>
      <c r="L2" s="19"/>
      <c r="M2" s="19"/>
      <c r="N2" s="19"/>
      <c r="O2" s="19"/>
      <c r="P2" s="19"/>
      <c r="Q2" s="19"/>
      <c r="R2" s="19"/>
      <c r="S2" s="19"/>
      <c r="T2" s="19"/>
      <c r="U2" s="19"/>
    </row>
    <row r="3" spans="1:21" ht="15" customHeight="1">
      <c r="A3" s="172" t="s">
        <v>40</v>
      </c>
      <c r="B3" s="172"/>
      <c r="C3" s="172"/>
      <c r="D3" s="172"/>
      <c r="E3" s="172"/>
      <c r="F3" s="172"/>
      <c r="G3" s="172"/>
      <c r="H3" s="172"/>
      <c r="I3" s="172"/>
      <c r="J3" s="172"/>
      <c r="K3" s="19"/>
      <c r="L3" s="19"/>
      <c r="M3" s="19"/>
      <c r="N3" s="19"/>
      <c r="O3" s="19"/>
      <c r="P3" s="19"/>
      <c r="Q3" s="19"/>
      <c r="R3" s="19"/>
      <c r="S3" s="19"/>
      <c r="T3" s="19"/>
      <c r="U3" s="19"/>
    </row>
    <row r="4" spans="1:21" ht="12.75">
      <c r="A4" s="11"/>
      <c r="B4" s="11"/>
      <c r="C4" s="11"/>
      <c r="D4" s="11"/>
      <c r="E4" s="11"/>
      <c r="F4" s="11"/>
      <c r="G4" s="11"/>
      <c r="H4" s="11"/>
      <c r="I4" s="11"/>
      <c r="J4" s="11"/>
      <c r="K4" s="11"/>
      <c r="L4" s="11"/>
      <c r="M4" s="11"/>
      <c r="N4" s="11"/>
      <c r="O4" s="11"/>
      <c r="P4" s="11"/>
      <c r="Q4" s="11"/>
      <c r="R4" s="11"/>
      <c r="S4" s="11"/>
      <c r="T4" s="11"/>
      <c r="U4" s="11"/>
    </row>
    <row r="5" spans="1:21" ht="15" customHeight="1">
      <c r="A5" s="187" t="s">
        <v>19</v>
      </c>
      <c r="B5" s="27" t="s">
        <v>32</v>
      </c>
      <c r="C5" s="27" t="s">
        <v>32</v>
      </c>
      <c r="D5" s="27" t="s">
        <v>34</v>
      </c>
      <c r="E5" s="27" t="s">
        <v>32</v>
      </c>
      <c r="F5" s="27" t="s">
        <v>33</v>
      </c>
      <c r="G5" s="27" t="s">
        <v>33</v>
      </c>
      <c r="H5" s="27" t="s">
        <v>32</v>
      </c>
      <c r="I5" s="27" t="s">
        <v>32</v>
      </c>
      <c r="J5" s="27" t="s">
        <v>32</v>
      </c>
      <c r="K5" s="18"/>
      <c r="L5" s="18"/>
      <c r="M5" s="18"/>
      <c r="N5" s="18"/>
      <c r="O5" s="18"/>
      <c r="P5" s="18"/>
      <c r="Q5" s="18"/>
      <c r="R5" s="18"/>
      <c r="S5" s="18"/>
      <c r="T5" s="18"/>
      <c r="U5" s="18"/>
    </row>
    <row r="6" spans="1:21" ht="15" customHeight="1">
      <c r="A6" s="188"/>
      <c r="B6" s="26" t="s">
        <v>31</v>
      </c>
      <c r="C6" s="26" t="s">
        <v>30</v>
      </c>
      <c r="D6" s="26" t="s">
        <v>29</v>
      </c>
      <c r="E6" s="26" t="s">
        <v>28</v>
      </c>
      <c r="F6" s="26" t="s">
        <v>27</v>
      </c>
      <c r="G6" s="26" t="s">
        <v>26</v>
      </c>
      <c r="H6" s="26" t="s">
        <v>25</v>
      </c>
      <c r="I6" s="26" t="s">
        <v>24</v>
      </c>
      <c r="J6" s="26" t="s">
        <v>23</v>
      </c>
      <c r="K6" s="18"/>
      <c r="L6" s="18"/>
      <c r="M6" s="18"/>
      <c r="N6" s="18"/>
      <c r="O6" s="18"/>
      <c r="P6" s="18"/>
      <c r="Q6" s="18"/>
      <c r="R6" s="18"/>
      <c r="S6" s="18"/>
      <c r="T6" s="18"/>
      <c r="U6" s="18"/>
    </row>
    <row r="7" spans="1:21" ht="12.75" customHeight="1">
      <c r="A7" s="11" t="s">
        <v>14</v>
      </c>
      <c r="B7" s="35">
        <v>22.020369127516776</v>
      </c>
      <c r="C7" s="32">
        <v>14.461283783783784</v>
      </c>
      <c r="D7" s="32">
        <v>19.28257009345794</v>
      </c>
      <c r="E7" s="32">
        <v>16.780304054054053</v>
      </c>
      <c r="F7" s="32">
        <v>14.920527577937651</v>
      </c>
      <c r="G7" s="32">
        <v>19.960667938931298</v>
      </c>
      <c r="H7" s="32">
        <v>23.313738214087632</v>
      </c>
      <c r="I7" s="32"/>
      <c r="J7" s="32">
        <v>23.38645287228109</v>
      </c>
      <c r="K7" s="32"/>
      <c r="L7" s="32"/>
      <c r="M7" s="32"/>
      <c r="N7" s="32"/>
      <c r="O7" s="32"/>
      <c r="P7" s="32"/>
      <c r="Q7" s="32"/>
      <c r="R7" s="32"/>
      <c r="S7" s="32"/>
      <c r="T7" s="32"/>
      <c r="U7" s="32"/>
    </row>
    <row r="8" spans="1:21" ht="12.75" customHeight="1">
      <c r="A8" s="11" t="s">
        <v>13</v>
      </c>
      <c r="B8" s="32">
        <v>20.42828413284133</v>
      </c>
      <c r="C8" s="32">
        <v>12.118067226890757</v>
      </c>
      <c r="D8" s="32">
        <v>15.59320293398533</v>
      </c>
      <c r="E8" s="32">
        <v>18.21232484076433</v>
      </c>
      <c r="F8" s="32">
        <v>14.86148051948052</v>
      </c>
      <c r="G8" s="32">
        <v>19.89370826010545</v>
      </c>
      <c r="H8" s="32">
        <v>19.841906666666667</v>
      </c>
      <c r="I8" s="32"/>
      <c r="J8" s="32">
        <v>22.54059472716125</v>
      </c>
      <c r="K8" s="32"/>
      <c r="L8" s="32"/>
      <c r="M8" s="32"/>
      <c r="N8" s="32"/>
      <c r="O8" s="32"/>
      <c r="P8" s="32"/>
      <c r="Q8" s="32"/>
      <c r="R8" s="32"/>
      <c r="S8" s="32"/>
      <c r="T8" s="32"/>
      <c r="U8" s="32"/>
    </row>
    <row r="9" spans="1:21" ht="12.75" customHeight="1">
      <c r="A9" s="11" t="s">
        <v>12</v>
      </c>
      <c r="B9" s="32">
        <v>20.3</v>
      </c>
      <c r="C9" s="32">
        <v>12.5</v>
      </c>
      <c r="D9" s="32">
        <v>15.84</v>
      </c>
      <c r="E9" s="32">
        <v>19</v>
      </c>
      <c r="F9" s="32">
        <v>15.05</v>
      </c>
      <c r="G9" s="32">
        <v>20.05</v>
      </c>
      <c r="H9" s="32">
        <v>18</v>
      </c>
      <c r="I9" s="32"/>
      <c r="J9" s="32">
        <v>22.72</v>
      </c>
      <c r="K9" s="32"/>
      <c r="L9" s="32"/>
      <c r="M9" s="32"/>
      <c r="N9" s="32"/>
      <c r="O9" s="32"/>
      <c r="P9" s="32"/>
      <c r="Q9" s="32"/>
      <c r="R9" s="32"/>
      <c r="S9" s="32"/>
      <c r="T9" s="32"/>
      <c r="U9" s="32"/>
    </row>
    <row r="10" spans="1:21" ht="12.75" customHeight="1">
      <c r="A10" s="11" t="s">
        <v>11</v>
      </c>
      <c r="B10" s="32">
        <v>21.48</v>
      </c>
      <c r="C10" s="32">
        <v>16.5</v>
      </c>
      <c r="D10" s="32">
        <v>13.26</v>
      </c>
      <c r="E10" s="32">
        <v>20.04</v>
      </c>
      <c r="F10" s="32">
        <v>15.16</v>
      </c>
      <c r="G10" s="32">
        <v>20.27</v>
      </c>
      <c r="H10" s="32">
        <v>20.57</v>
      </c>
      <c r="I10" s="11"/>
      <c r="J10" s="32">
        <v>22.380000000000003</v>
      </c>
      <c r="K10" s="32"/>
      <c r="L10" s="32"/>
      <c r="M10" s="32"/>
      <c r="N10" s="32"/>
      <c r="O10" s="32"/>
      <c r="P10" s="32"/>
      <c r="Q10" s="32"/>
      <c r="R10" s="32"/>
      <c r="S10" s="32"/>
      <c r="T10" s="32"/>
      <c r="U10" s="32"/>
    </row>
    <row r="11" spans="1:21" ht="12.75" customHeight="1">
      <c r="A11" s="11" t="s">
        <v>10</v>
      </c>
      <c r="B11" s="32">
        <v>21.55</v>
      </c>
      <c r="C11" s="32">
        <v>16.75</v>
      </c>
      <c r="D11" s="32">
        <v>14.86</v>
      </c>
      <c r="E11" s="32">
        <v>12.98</v>
      </c>
      <c r="F11" s="32">
        <v>16.94</v>
      </c>
      <c r="G11" s="32">
        <v>19.95</v>
      </c>
      <c r="H11" s="32">
        <v>24.81</v>
      </c>
      <c r="I11" s="11"/>
      <c r="J11" s="32">
        <v>25.82</v>
      </c>
      <c r="K11" s="32"/>
      <c r="L11" s="32"/>
      <c r="M11" s="32"/>
      <c r="N11" s="32"/>
      <c r="O11" s="32"/>
      <c r="P11" s="32"/>
      <c r="Q11" s="32"/>
      <c r="R11" s="32"/>
      <c r="S11" s="32"/>
      <c r="T11" s="32"/>
      <c r="U11" s="32"/>
    </row>
    <row r="12" spans="1:21" ht="12.75" customHeight="1">
      <c r="A12" s="25" t="s">
        <v>9</v>
      </c>
      <c r="B12" s="32">
        <v>22.516728971962614</v>
      </c>
      <c r="C12" s="32">
        <v>17</v>
      </c>
      <c r="D12" s="32">
        <v>14.8</v>
      </c>
      <c r="E12" s="32">
        <v>17.07</v>
      </c>
      <c r="F12" s="32">
        <v>17.5</v>
      </c>
      <c r="G12" s="32">
        <v>20.35</v>
      </c>
      <c r="H12" s="32">
        <v>24.8</v>
      </c>
      <c r="I12" s="32"/>
      <c r="J12" s="32">
        <v>27</v>
      </c>
      <c r="K12" s="32"/>
      <c r="L12" s="32"/>
      <c r="M12" s="32"/>
      <c r="N12" s="32"/>
      <c r="O12" s="32"/>
      <c r="P12" s="32"/>
      <c r="Q12" s="32"/>
      <c r="R12" s="32"/>
      <c r="S12" s="32"/>
      <c r="T12" s="32"/>
      <c r="U12" s="32"/>
    </row>
    <row r="13" spans="1:21" ht="12.75" customHeight="1">
      <c r="A13" s="25" t="s">
        <v>8</v>
      </c>
      <c r="B13" s="32">
        <v>19</v>
      </c>
      <c r="C13" s="32">
        <v>13.6</v>
      </c>
      <c r="D13" s="32">
        <v>15.330000000000002</v>
      </c>
      <c r="E13" s="32">
        <v>17</v>
      </c>
      <c r="F13" s="32">
        <v>17.07</v>
      </c>
      <c r="G13" s="32">
        <v>16.7</v>
      </c>
      <c r="H13" s="32">
        <v>14.88</v>
      </c>
      <c r="I13" s="32">
        <v>20.43</v>
      </c>
      <c r="J13" s="32">
        <v>21.03</v>
      </c>
      <c r="K13" s="32"/>
      <c r="L13" s="32"/>
      <c r="M13" s="32"/>
      <c r="N13" s="32"/>
      <c r="O13" s="32"/>
      <c r="P13" s="32"/>
      <c r="Q13" s="32"/>
      <c r="R13" s="32"/>
      <c r="S13" s="32"/>
      <c r="T13" s="32"/>
      <c r="U13" s="32"/>
    </row>
    <row r="14" spans="1:21" ht="12.75" customHeight="1">
      <c r="A14" s="25" t="s">
        <v>7</v>
      </c>
      <c r="B14" s="32">
        <v>17.22</v>
      </c>
      <c r="C14" s="32">
        <v>13.780000000000001</v>
      </c>
      <c r="D14" s="32">
        <v>19.23</v>
      </c>
      <c r="E14" s="32">
        <v>14.49</v>
      </c>
      <c r="F14" s="32">
        <v>14.62</v>
      </c>
      <c r="G14" s="32">
        <v>15.63</v>
      </c>
      <c r="H14" s="32">
        <v>19.71</v>
      </c>
      <c r="I14" s="32">
        <v>26.630000000000003</v>
      </c>
      <c r="J14" s="32">
        <v>25.910000000000004</v>
      </c>
      <c r="K14" s="32"/>
      <c r="L14" s="32"/>
      <c r="M14" s="32"/>
      <c r="N14" s="32"/>
      <c r="O14" s="32"/>
      <c r="P14" s="32"/>
      <c r="Q14" s="32"/>
      <c r="R14" s="32"/>
      <c r="S14" s="32"/>
      <c r="T14" s="32"/>
      <c r="U14" s="32"/>
    </row>
    <row r="15" spans="1:21" ht="12.75" customHeight="1">
      <c r="A15" s="25" t="s">
        <v>6</v>
      </c>
      <c r="B15" s="32">
        <v>22.94</v>
      </c>
      <c r="C15" s="32">
        <v>26.330000000000002</v>
      </c>
      <c r="D15" s="32">
        <v>24.669999999999998</v>
      </c>
      <c r="E15" s="32">
        <v>19.36</v>
      </c>
      <c r="F15" s="32">
        <v>12.52</v>
      </c>
      <c r="G15" s="32">
        <v>18.490000000000002</v>
      </c>
      <c r="H15" s="32">
        <v>18.830000000000002</v>
      </c>
      <c r="I15" s="32">
        <v>33.1</v>
      </c>
      <c r="J15" s="32">
        <v>29.53</v>
      </c>
      <c r="K15" s="32"/>
      <c r="L15" s="32"/>
      <c r="M15" s="32"/>
      <c r="N15" s="32"/>
      <c r="O15" s="32"/>
      <c r="P15" s="32"/>
      <c r="Q15" s="32"/>
      <c r="R15" s="32"/>
      <c r="S15" s="32"/>
      <c r="T15" s="32"/>
      <c r="U15" s="32"/>
    </row>
    <row r="16" spans="1:21" ht="12.75" customHeight="1">
      <c r="A16" s="23" t="s">
        <v>5</v>
      </c>
      <c r="B16" s="33">
        <v>23.54</v>
      </c>
      <c r="C16" s="33">
        <v>20.52</v>
      </c>
      <c r="D16" s="33">
        <v>21.1</v>
      </c>
      <c r="E16" s="33">
        <v>17.82</v>
      </c>
      <c r="F16" s="33">
        <v>24.35</v>
      </c>
      <c r="G16" s="33">
        <v>27.26</v>
      </c>
      <c r="H16" s="33">
        <v>34.69</v>
      </c>
      <c r="I16" s="34">
        <v>37.019999999999996</v>
      </c>
      <c r="J16" s="33">
        <v>42.55</v>
      </c>
      <c r="K16" s="32"/>
      <c r="L16" s="32"/>
      <c r="M16" s="32"/>
      <c r="N16" s="32"/>
      <c r="O16" s="32"/>
      <c r="P16" s="32"/>
      <c r="Q16" s="32"/>
      <c r="R16" s="32"/>
      <c r="S16" s="32"/>
      <c r="T16" s="32"/>
      <c r="U16" s="32"/>
    </row>
    <row r="17" spans="1:21" ht="12.75" customHeight="1">
      <c r="A17" s="191" t="s">
        <v>22</v>
      </c>
      <c r="B17" s="191"/>
      <c r="C17" s="191"/>
      <c r="D17" s="191"/>
      <c r="E17" s="191"/>
      <c r="F17" s="191"/>
      <c r="G17" s="191"/>
      <c r="H17" s="191"/>
      <c r="I17" s="191"/>
      <c r="J17" s="191"/>
      <c r="K17" s="11"/>
      <c r="L17" s="11"/>
      <c r="M17" s="11"/>
      <c r="N17" s="11"/>
      <c r="O17" s="11"/>
      <c r="P17" s="11"/>
      <c r="Q17" s="11"/>
      <c r="R17" s="11"/>
      <c r="S17" s="11"/>
      <c r="T17" s="11"/>
      <c r="U17" s="11"/>
    </row>
    <row r="18" spans="1:10" ht="12.75" customHeight="1">
      <c r="A18" s="20" t="s">
        <v>4</v>
      </c>
      <c r="B18" s="20"/>
      <c r="C18" s="20"/>
      <c r="D18" s="20"/>
      <c r="E18" s="20"/>
      <c r="F18" s="20"/>
      <c r="G18" s="20"/>
      <c r="H18" s="20"/>
      <c r="I18" s="20"/>
      <c r="J18" s="20"/>
    </row>
    <row r="19" spans="1:10" ht="12.75">
      <c r="A19" s="11"/>
      <c r="B19" s="11"/>
      <c r="C19" s="11"/>
      <c r="D19" s="11"/>
      <c r="E19" s="11"/>
      <c r="F19" s="11"/>
      <c r="G19" s="11"/>
      <c r="H19" s="11"/>
      <c r="I19" s="11"/>
      <c r="J19" s="11"/>
    </row>
  </sheetData>
  <sheetProtection/>
  <mergeCells count="5">
    <mergeCell ref="A5:A6"/>
    <mergeCell ref="A17:J17"/>
    <mergeCell ref="A1:J1"/>
    <mergeCell ref="A2:J2"/>
    <mergeCell ref="A3:J3"/>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landscape" scale="98" r:id="rId2"/>
  <headerFooter>
    <oddFooter>&amp;C&amp;"Arial,Normal"&amp;10 13</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J51"/>
  <sheetViews>
    <sheetView zoomScalePageLayoutView="0" workbookViewId="0" topLeftCell="A1">
      <selection activeCell="B25" sqref="B25"/>
    </sheetView>
  </sheetViews>
  <sheetFormatPr defaultColWidth="11.421875" defaultRowHeight="15"/>
  <cols>
    <col min="1" max="1" width="16.28125" style="0" customWidth="1"/>
    <col min="2" max="2" width="23.8515625" style="0" customWidth="1"/>
    <col min="6" max="6" width="9.00390625" style="0" customWidth="1"/>
    <col min="10" max="10" width="9.00390625" style="0" customWidth="1"/>
  </cols>
  <sheetData>
    <row r="1" spans="1:10" ht="15">
      <c r="A1" s="201" t="s">
        <v>152</v>
      </c>
      <c r="B1" s="202"/>
      <c r="C1" s="202"/>
      <c r="D1" s="202"/>
      <c r="E1" s="202"/>
      <c r="F1" s="202"/>
      <c r="G1" s="202"/>
      <c r="H1" s="202"/>
      <c r="I1" s="202"/>
      <c r="J1" s="203"/>
    </row>
    <row r="2" spans="1:10" ht="15">
      <c r="A2" s="197" t="s">
        <v>97</v>
      </c>
      <c r="B2" s="199" t="s">
        <v>98</v>
      </c>
      <c r="C2" s="201" t="s">
        <v>99</v>
      </c>
      <c r="D2" s="202"/>
      <c r="E2" s="202"/>
      <c r="F2" s="203"/>
      <c r="G2" s="204" t="s">
        <v>100</v>
      </c>
      <c r="H2" s="204"/>
      <c r="I2" s="204"/>
      <c r="J2" s="205"/>
    </row>
    <row r="3" spans="1:10" ht="30">
      <c r="A3" s="198"/>
      <c r="B3" s="200"/>
      <c r="C3" s="125" t="s">
        <v>160</v>
      </c>
      <c r="D3" s="100" t="s">
        <v>182</v>
      </c>
      <c r="E3" s="100" t="s">
        <v>183</v>
      </c>
      <c r="F3" s="126" t="s">
        <v>94</v>
      </c>
      <c r="G3" s="125" t="s">
        <v>160</v>
      </c>
      <c r="H3" s="100" t="s">
        <v>182</v>
      </c>
      <c r="I3" s="100" t="s">
        <v>183</v>
      </c>
      <c r="J3" s="133" t="s">
        <v>94</v>
      </c>
    </row>
    <row r="4" spans="1:10" ht="15" customHeight="1">
      <c r="A4" s="206" t="s">
        <v>119</v>
      </c>
      <c r="B4" s="94" t="s">
        <v>106</v>
      </c>
      <c r="C4" s="134">
        <v>24000</v>
      </c>
      <c r="D4" s="135">
        <v>12000</v>
      </c>
      <c r="E4" s="135">
        <v>22375</v>
      </c>
      <c r="F4" s="148">
        <v>86.45833333333333</v>
      </c>
      <c r="G4" s="121">
        <v>38400</v>
      </c>
      <c r="H4" s="121">
        <v>19200</v>
      </c>
      <c r="I4" s="121">
        <v>38645</v>
      </c>
      <c r="J4" s="136">
        <v>101.27604166666666</v>
      </c>
    </row>
    <row r="5" spans="1:10" ht="15">
      <c r="A5" s="207"/>
      <c r="B5" s="96" t="s">
        <v>120</v>
      </c>
      <c r="C5" s="123">
        <v>20000</v>
      </c>
      <c r="D5" s="124">
        <v>0</v>
      </c>
      <c r="E5" s="124">
        <v>0</v>
      </c>
      <c r="F5" s="97" t="s">
        <v>107</v>
      </c>
      <c r="G5" s="91">
        <v>19200</v>
      </c>
      <c r="H5" s="91">
        <v>0</v>
      </c>
      <c r="I5" s="91">
        <v>0</v>
      </c>
      <c r="J5" s="137" t="s">
        <v>107</v>
      </c>
    </row>
    <row r="6" spans="1:10" ht="15">
      <c r="A6" s="207"/>
      <c r="B6" s="96" t="s">
        <v>121</v>
      </c>
      <c r="C6" s="123">
        <v>2400</v>
      </c>
      <c r="D6" s="124">
        <v>1100</v>
      </c>
      <c r="E6" s="124">
        <v>0</v>
      </c>
      <c r="F6" s="97">
        <v>-100</v>
      </c>
      <c r="G6" s="91">
        <v>4488</v>
      </c>
      <c r="H6" s="91">
        <v>2057</v>
      </c>
      <c r="I6" s="91">
        <v>0</v>
      </c>
      <c r="J6" s="137">
        <v>-100</v>
      </c>
    </row>
    <row r="7" spans="1:10" ht="15">
      <c r="A7" s="207"/>
      <c r="B7" s="96" t="s">
        <v>112</v>
      </c>
      <c r="C7" s="123">
        <v>0</v>
      </c>
      <c r="D7" s="124">
        <v>0</v>
      </c>
      <c r="E7" s="124">
        <v>22</v>
      </c>
      <c r="F7" s="97" t="s">
        <v>107</v>
      </c>
      <c r="G7" s="91">
        <v>0</v>
      </c>
      <c r="H7" s="91">
        <v>0</v>
      </c>
      <c r="I7" s="91">
        <v>330</v>
      </c>
      <c r="J7" s="137" t="s">
        <v>107</v>
      </c>
    </row>
    <row r="8" spans="1:10" ht="15">
      <c r="A8" s="208"/>
      <c r="B8" s="96" t="s">
        <v>176</v>
      </c>
      <c r="C8" s="123">
        <v>0</v>
      </c>
      <c r="D8" s="124">
        <v>0</v>
      </c>
      <c r="E8" s="124">
        <v>340</v>
      </c>
      <c r="F8" s="97" t="s">
        <v>107</v>
      </c>
      <c r="G8" s="91">
        <v>0</v>
      </c>
      <c r="H8" s="91">
        <v>0</v>
      </c>
      <c r="I8" s="91">
        <v>1263</v>
      </c>
      <c r="J8" s="137" t="s">
        <v>107</v>
      </c>
    </row>
    <row r="9" spans="1:10" ht="15" customHeight="1">
      <c r="A9" s="101" t="s">
        <v>165</v>
      </c>
      <c r="B9" s="102"/>
      <c r="C9" s="128">
        <v>46400</v>
      </c>
      <c r="D9" s="127">
        <v>13100</v>
      </c>
      <c r="E9" s="127">
        <v>22737</v>
      </c>
      <c r="F9" s="103">
        <v>73.56488549618321</v>
      </c>
      <c r="G9" s="127">
        <v>62088</v>
      </c>
      <c r="H9" s="127">
        <v>21257</v>
      </c>
      <c r="I9" s="127">
        <v>40238</v>
      </c>
      <c r="J9" s="138">
        <v>89.29293879663169</v>
      </c>
    </row>
    <row r="10" spans="1:10" ht="15">
      <c r="A10" s="206" t="s">
        <v>123</v>
      </c>
      <c r="B10" s="94" t="s">
        <v>102</v>
      </c>
      <c r="C10" s="122">
        <v>52942</v>
      </c>
      <c r="D10" s="121">
        <v>15993</v>
      </c>
      <c r="E10" s="121">
        <v>7053</v>
      </c>
      <c r="F10" s="95">
        <v>-55.89945601200525</v>
      </c>
      <c r="G10" s="121">
        <v>288656</v>
      </c>
      <c r="H10" s="121">
        <v>81715</v>
      </c>
      <c r="I10" s="121">
        <v>48033</v>
      </c>
      <c r="J10" s="136">
        <v>-41.21887046441902</v>
      </c>
    </row>
    <row r="11" spans="1:10" ht="15">
      <c r="A11" s="207"/>
      <c r="B11" s="96" t="s">
        <v>105</v>
      </c>
      <c r="C11" s="123">
        <v>30463</v>
      </c>
      <c r="D11" s="124">
        <v>0</v>
      </c>
      <c r="E11" s="124">
        <v>0</v>
      </c>
      <c r="F11" s="97" t="s">
        <v>107</v>
      </c>
      <c r="G11" s="91">
        <v>200282</v>
      </c>
      <c r="H11" s="91">
        <v>0</v>
      </c>
      <c r="I11" s="91">
        <v>0</v>
      </c>
      <c r="J11" s="137" t="s">
        <v>107</v>
      </c>
    </row>
    <row r="12" spans="1:10" ht="15">
      <c r="A12" s="207"/>
      <c r="B12" s="96" t="s">
        <v>122</v>
      </c>
      <c r="C12" s="123">
        <v>22651</v>
      </c>
      <c r="D12" s="124">
        <v>0</v>
      </c>
      <c r="E12" s="124">
        <v>9206</v>
      </c>
      <c r="F12" s="97" t="s">
        <v>107</v>
      </c>
      <c r="G12" s="91">
        <v>128703</v>
      </c>
      <c r="H12" s="91">
        <v>0</v>
      </c>
      <c r="I12" s="91">
        <v>54426</v>
      </c>
      <c r="J12" s="137" t="s">
        <v>107</v>
      </c>
    </row>
    <row r="13" spans="1:10" ht="15">
      <c r="A13" s="207"/>
      <c r="B13" s="96" t="s">
        <v>124</v>
      </c>
      <c r="C13" s="123">
        <v>7851</v>
      </c>
      <c r="D13" s="124">
        <v>6825</v>
      </c>
      <c r="E13" s="124">
        <v>0</v>
      </c>
      <c r="F13" s="97">
        <v>-100</v>
      </c>
      <c r="G13" s="91">
        <v>47475</v>
      </c>
      <c r="H13" s="91">
        <v>33052</v>
      </c>
      <c r="I13" s="91">
        <v>0</v>
      </c>
      <c r="J13" s="137">
        <v>-100</v>
      </c>
    </row>
    <row r="14" spans="1:10" ht="15">
      <c r="A14" s="207"/>
      <c r="B14" s="96" t="s">
        <v>125</v>
      </c>
      <c r="C14" s="123">
        <v>7044</v>
      </c>
      <c r="D14" s="124">
        <v>0</v>
      </c>
      <c r="E14" s="124">
        <v>0</v>
      </c>
      <c r="F14" s="97" t="s">
        <v>107</v>
      </c>
      <c r="G14" s="91">
        <v>44400</v>
      </c>
      <c r="H14" s="91">
        <v>0</v>
      </c>
      <c r="I14" s="91">
        <v>0</v>
      </c>
      <c r="J14" s="137" t="s">
        <v>107</v>
      </c>
    </row>
    <row r="15" spans="1:10" ht="15">
      <c r="A15" s="207"/>
      <c r="B15" s="96" t="s">
        <v>117</v>
      </c>
      <c r="C15" s="123">
        <v>2513</v>
      </c>
      <c r="D15" s="124">
        <v>1037</v>
      </c>
      <c r="E15" s="124">
        <v>71</v>
      </c>
      <c r="F15" s="97">
        <v>-93.1533269045323</v>
      </c>
      <c r="G15" s="91">
        <v>20955</v>
      </c>
      <c r="H15" s="91">
        <v>8337</v>
      </c>
      <c r="I15" s="91">
        <v>437</v>
      </c>
      <c r="J15" s="137">
        <v>-94.75830634520811</v>
      </c>
    </row>
    <row r="16" spans="1:10" ht="15">
      <c r="A16" s="207"/>
      <c r="B16" s="96" t="s">
        <v>103</v>
      </c>
      <c r="C16" s="123">
        <v>1390</v>
      </c>
      <c r="D16" s="124">
        <v>878</v>
      </c>
      <c r="E16" s="124">
        <v>5913</v>
      </c>
      <c r="F16" s="97">
        <v>573.4624145785876</v>
      </c>
      <c r="G16" s="91">
        <v>8250</v>
      </c>
      <c r="H16" s="91">
        <v>4746</v>
      </c>
      <c r="I16" s="91">
        <v>38268</v>
      </c>
      <c r="J16" s="137">
        <v>706.3211125158027</v>
      </c>
    </row>
    <row r="17" spans="1:10" ht="15">
      <c r="A17" s="207"/>
      <c r="B17" s="96" t="s">
        <v>126</v>
      </c>
      <c r="C17" s="123">
        <v>998</v>
      </c>
      <c r="D17" s="124">
        <v>998</v>
      </c>
      <c r="E17" s="124">
        <v>0</v>
      </c>
      <c r="F17" s="97">
        <v>-100</v>
      </c>
      <c r="G17" s="91">
        <v>6239</v>
      </c>
      <c r="H17" s="91">
        <v>6239</v>
      </c>
      <c r="I17" s="91">
        <v>0</v>
      </c>
      <c r="J17" s="137">
        <v>-100</v>
      </c>
    </row>
    <row r="18" spans="1:10" ht="15">
      <c r="A18" s="207"/>
      <c r="B18" s="96" t="s">
        <v>121</v>
      </c>
      <c r="C18" s="123">
        <v>666</v>
      </c>
      <c r="D18" s="124">
        <v>666</v>
      </c>
      <c r="E18" s="124">
        <v>0</v>
      </c>
      <c r="F18" s="97">
        <v>-100</v>
      </c>
      <c r="G18" s="91">
        <v>5414</v>
      </c>
      <c r="H18" s="91">
        <v>5414</v>
      </c>
      <c r="I18" s="91">
        <v>0</v>
      </c>
      <c r="J18" s="137">
        <v>-100</v>
      </c>
    </row>
    <row r="19" spans="1:10" ht="15">
      <c r="A19" s="208"/>
      <c r="B19" s="96" t="s">
        <v>176</v>
      </c>
      <c r="C19" s="123">
        <v>0</v>
      </c>
      <c r="D19" s="124">
        <v>0</v>
      </c>
      <c r="E19" s="124">
        <v>112</v>
      </c>
      <c r="F19" s="97" t="s">
        <v>107</v>
      </c>
      <c r="G19" s="91">
        <v>0</v>
      </c>
      <c r="H19" s="91">
        <v>0</v>
      </c>
      <c r="I19" s="91">
        <v>1412</v>
      </c>
      <c r="J19" s="137" t="s">
        <v>107</v>
      </c>
    </row>
    <row r="20" spans="1:10" ht="15">
      <c r="A20" s="101" t="s">
        <v>166</v>
      </c>
      <c r="B20" s="102"/>
      <c r="C20" s="128">
        <v>126518</v>
      </c>
      <c r="D20" s="127">
        <v>26397</v>
      </c>
      <c r="E20" s="127">
        <v>22355</v>
      </c>
      <c r="F20" s="103">
        <v>-15.312346099935603</v>
      </c>
      <c r="G20" s="127">
        <v>750374</v>
      </c>
      <c r="H20" s="127">
        <v>139503</v>
      </c>
      <c r="I20" s="127">
        <v>142576</v>
      </c>
      <c r="J20" s="138">
        <v>2.202820011039197</v>
      </c>
    </row>
    <row r="21" spans="1:10" ht="15">
      <c r="A21" s="209" t="s">
        <v>101</v>
      </c>
      <c r="B21" s="94" t="s">
        <v>102</v>
      </c>
      <c r="C21" s="122">
        <v>529000</v>
      </c>
      <c r="D21" s="121">
        <v>230000</v>
      </c>
      <c r="E21" s="121">
        <v>20000</v>
      </c>
      <c r="F21" s="95">
        <v>-91.30434782608697</v>
      </c>
      <c r="G21" s="121">
        <v>1006468</v>
      </c>
      <c r="H21" s="121">
        <v>439185</v>
      </c>
      <c r="I21" s="121">
        <v>37800</v>
      </c>
      <c r="J21" s="136">
        <v>-91.39314867311043</v>
      </c>
    </row>
    <row r="22" spans="1:10" ht="15">
      <c r="A22" s="210"/>
      <c r="B22" s="96" t="s">
        <v>103</v>
      </c>
      <c r="C22" s="123">
        <v>61420</v>
      </c>
      <c r="D22" s="124">
        <v>846</v>
      </c>
      <c r="E22" s="124">
        <v>38573</v>
      </c>
      <c r="F22" s="97">
        <v>4459.456264775414</v>
      </c>
      <c r="G22" s="91">
        <v>134438</v>
      </c>
      <c r="H22" s="91">
        <v>1573</v>
      </c>
      <c r="I22" s="91">
        <v>85767</v>
      </c>
      <c r="J22" s="137">
        <v>5352.447552447553</v>
      </c>
    </row>
    <row r="23" spans="1:10" ht="15">
      <c r="A23" s="210"/>
      <c r="B23" s="96" t="s">
        <v>104</v>
      </c>
      <c r="C23" s="123">
        <v>27430</v>
      </c>
      <c r="D23" s="124">
        <v>9010</v>
      </c>
      <c r="E23" s="124">
        <v>10700</v>
      </c>
      <c r="F23" s="97">
        <v>18.756936736958927</v>
      </c>
      <c r="G23" s="91">
        <v>99311</v>
      </c>
      <c r="H23" s="91">
        <v>31928</v>
      </c>
      <c r="I23" s="91">
        <v>37450</v>
      </c>
      <c r="J23" s="137">
        <v>17.295164119268346</v>
      </c>
    </row>
    <row r="24" spans="1:10" ht="15">
      <c r="A24" s="210"/>
      <c r="B24" s="96" t="s">
        <v>105</v>
      </c>
      <c r="C24" s="123">
        <v>29949</v>
      </c>
      <c r="D24" s="124">
        <v>10001</v>
      </c>
      <c r="E24" s="124">
        <v>0</v>
      </c>
      <c r="F24" s="97">
        <v>-100</v>
      </c>
      <c r="G24" s="91">
        <v>59634</v>
      </c>
      <c r="H24" s="91">
        <v>19503</v>
      </c>
      <c r="I24" s="91">
        <v>0</v>
      </c>
      <c r="J24" s="137">
        <v>-100</v>
      </c>
    </row>
    <row r="25" spans="1:10" ht="15" customHeight="1">
      <c r="A25" s="210"/>
      <c r="B25" s="96" t="s">
        <v>106</v>
      </c>
      <c r="C25" s="123">
        <v>1000</v>
      </c>
      <c r="D25" s="124">
        <v>0</v>
      </c>
      <c r="E25" s="124">
        <v>0</v>
      </c>
      <c r="F25" s="97" t="s">
        <v>107</v>
      </c>
      <c r="G25" s="91">
        <v>30871</v>
      </c>
      <c r="H25" s="91">
        <v>0</v>
      </c>
      <c r="I25" s="91">
        <v>0</v>
      </c>
      <c r="J25" s="137" t="s">
        <v>107</v>
      </c>
    </row>
    <row r="26" spans="1:10" ht="15">
      <c r="A26" s="210"/>
      <c r="B26" s="96" t="s">
        <v>108</v>
      </c>
      <c r="C26" s="123">
        <v>19650</v>
      </c>
      <c r="D26" s="124">
        <v>9970</v>
      </c>
      <c r="E26" s="124">
        <v>7779</v>
      </c>
      <c r="F26" s="97">
        <v>-21.975927783350045</v>
      </c>
      <c r="G26" s="91">
        <v>28060</v>
      </c>
      <c r="H26" s="91">
        <v>12127</v>
      </c>
      <c r="I26" s="91">
        <v>9639</v>
      </c>
      <c r="J26" s="137">
        <v>-20.516203512822628</v>
      </c>
    </row>
    <row r="27" spans="1:10" ht="15">
      <c r="A27" s="210"/>
      <c r="B27" s="96" t="s">
        <v>109</v>
      </c>
      <c r="C27" s="123">
        <v>3052</v>
      </c>
      <c r="D27" s="124">
        <v>0</v>
      </c>
      <c r="E27" s="124">
        <v>0</v>
      </c>
      <c r="F27" s="97" t="s">
        <v>107</v>
      </c>
      <c r="G27" s="91">
        <v>7710</v>
      </c>
      <c r="H27" s="91">
        <v>0</v>
      </c>
      <c r="I27" s="91">
        <v>0</v>
      </c>
      <c r="J27" s="137" t="s">
        <v>107</v>
      </c>
    </row>
    <row r="28" spans="1:10" ht="15">
      <c r="A28" s="211"/>
      <c r="B28" s="96" t="s">
        <v>110</v>
      </c>
      <c r="C28" s="123">
        <v>1080</v>
      </c>
      <c r="D28" s="124">
        <v>0</v>
      </c>
      <c r="E28" s="124">
        <v>0</v>
      </c>
      <c r="F28" s="97" t="s">
        <v>107</v>
      </c>
      <c r="G28" s="91">
        <v>1655</v>
      </c>
      <c r="H28" s="91">
        <v>0</v>
      </c>
      <c r="I28" s="91">
        <v>0</v>
      </c>
      <c r="J28" s="137" t="s">
        <v>107</v>
      </c>
    </row>
    <row r="29" spans="1:10" ht="15">
      <c r="A29" s="101" t="s">
        <v>167</v>
      </c>
      <c r="B29" s="102"/>
      <c r="C29" s="128">
        <v>672581</v>
      </c>
      <c r="D29" s="127">
        <v>259827</v>
      </c>
      <c r="E29" s="127">
        <v>77052</v>
      </c>
      <c r="F29" s="103">
        <v>-70.3448833262132</v>
      </c>
      <c r="G29" s="127">
        <v>1368147</v>
      </c>
      <c r="H29" s="127">
        <v>504316</v>
      </c>
      <c r="I29" s="127">
        <v>170656</v>
      </c>
      <c r="J29" s="138">
        <v>-66.16089911880646</v>
      </c>
    </row>
    <row r="30" spans="1:10" ht="15">
      <c r="A30" s="94" t="s">
        <v>111</v>
      </c>
      <c r="B30" s="94" t="s">
        <v>112</v>
      </c>
      <c r="C30" s="122">
        <v>42</v>
      </c>
      <c r="D30" s="121">
        <v>0</v>
      </c>
      <c r="E30" s="121">
        <v>36</v>
      </c>
      <c r="F30" s="95" t="s">
        <v>107</v>
      </c>
      <c r="G30" s="121">
        <v>232</v>
      </c>
      <c r="H30" s="121">
        <v>0</v>
      </c>
      <c r="I30" s="121">
        <v>198</v>
      </c>
      <c r="J30" s="136" t="s">
        <v>107</v>
      </c>
    </row>
    <row r="31" spans="1:10" ht="15">
      <c r="A31" s="101" t="s">
        <v>168</v>
      </c>
      <c r="B31" s="102"/>
      <c r="C31" s="128">
        <v>42</v>
      </c>
      <c r="D31" s="127">
        <v>0</v>
      </c>
      <c r="E31" s="127">
        <v>36</v>
      </c>
      <c r="F31" s="103" t="s">
        <v>107</v>
      </c>
      <c r="G31" s="127">
        <v>232</v>
      </c>
      <c r="H31" s="127">
        <v>0</v>
      </c>
      <c r="I31" s="127">
        <v>198</v>
      </c>
      <c r="J31" s="138" t="s">
        <v>107</v>
      </c>
    </row>
    <row r="32" spans="1:10" ht="15">
      <c r="A32" s="206" t="s">
        <v>113</v>
      </c>
      <c r="B32" s="94" t="s">
        <v>106</v>
      </c>
      <c r="C32" s="122">
        <v>27452</v>
      </c>
      <c r="D32" s="121">
        <v>0</v>
      </c>
      <c r="E32" s="121">
        <v>28075</v>
      </c>
      <c r="F32" s="95" t="s">
        <v>107</v>
      </c>
      <c r="G32" s="121">
        <v>77607</v>
      </c>
      <c r="H32" s="121">
        <v>0</v>
      </c>
      <c r="I32" s="121">
        <v>116806</v>
      </c>
      <c r="J32" s="136" t="s">
        <v>107</v>
      </c>
    </row>
    <row r="33" spans="1:10" ht="15">
      <c r="A33" s="207"/>
      <c r="B33" s="96" t="s">
        <v>114</v>
      </c>
      <c r="C33" s="123">
        <v>10000</v>
      </c>
      <c r="D33" s="124">
        <v>0</v>
      </c>
      <c r="E33" s="124">
        <v>0</v>
      </c>
      <c r="F33" s="97" t="s">
        <v>107</v>
      </c>
      <c r="G33" s="91">
        <v>47800</v>
      </c>
      <c r="H33" s="91">
        <v>0</v>
      </c>
      <c r="I33" s="91">
        <v>0</v>
      </c>
      <c r="J33" s="137" t="s">
        <v>107</v>
      </c>
    </row>
    <row r="34" spans="1:10" ht="15">
      <c r="A34" s="207"/>
      <c r="B34" s="96" t="s">
        <v>109</v>
      </c>
      <c r="C34" s="123">
        <v>14481</v>
      </c>
      <c r="D34" s="124">
        <v>6726</v>
      </c>
      <c r="E34" s="124">
        <v>7428</v>
      </c>
      <c r="F34" s="97">
        <v>10.437109723461191</v>
      </c>
      <c r="G34" s="91">
        <v>35541</v>
      </c>
      <c r="H34" s="91">
        <v>15436</v>
      </c>
      <c r="I34" s="91">
        <v>17401</v>
      </c>
      <c r="J34" s="137">
        <v>12.72998186058565</v>
      </c>
    </row>
    <row r="35" spans="1:10" ht="15">
      <c r="A35" s="207"/>
      <c r="B35" s="96" t="s">
        <v>112</v>
      </c>
      <c r="C35" s="123">
        <v>22</v>
      </c>
      <c r="D35" s="124">
        <v>0</v>
      </c>
      <c r="E35" s="124">
        <v>0</v>
      </c>
      <c r="F35" s="97" t="s">
        <v>107</v>
      </c>
      <c r="G35" s="91">
        <v>144</v>
      </c>
      <c r="H35" s="91">
        <v>0</v>
      </c>
      <c r="I35" s="91">
        <v>0</v>
      </c>
      <c r="J35" s="137" t="s">
        <v>107</v>
      </c>
    </row>
    <row r="36" spans="1:10" ht="15">
      <c r="A36" s="208"/>
      <c r="B36" s="96" t="s">
        <v>102</v>
      </c>
      <c r="C36" s="123">
        <v>0</v>
      </c>
      <c r="D36" s="124">
        <v>0</v>
      </c>
      <c r="E36" s="124">
        <v>140440</v>
      </c>
      <c r="F36" s="97" t="s">
        <v>107</v>
      </c>
      <c r="G36" s="91">
        <v>0</v>
      </c>
      <c r="H36" s="91">
        <v>0</v>
      </c>
      <c r="I36" s="91">
        <v>317468</v>
      </c>
      <c r="J36" s="137" t="s">
        <v>107</v>
      </c>
    </row>
    <row r="37" spans="1:10" ht="15">
      <c r="A37" s="101" t="s">
        <v>169</v>
      </c>
      <c r="B37" s="102"/>
      <c r="C37" s="128">
        <v>51955</v>
      </c>
      <c r="D37" s="127">
        <v>6726</v>
      </c>
      <c r="E37" s="127">
        <v>175943</v>
      </c>
      <c r="F37" s="103">
        <v>2515.863812072554</v>
      </c>
      <c r="G37" s="127">
        <v>161092</v>
      </c>
      <c r="H37" s="127">
        <v>15436</v>
      </c>
      <c r="I37" s="127">
        <v>451675</v>
      </c>
      <c r="J37" s="138">
        <v>2826.1142783104433</v>
      </c>
    </row>
    <row r="38" spans="1:10" ht="15">
      <c r="A38" s="209" t="s">
        <v>118</v>
      </c>
      <c r="B38" s="94" t="s">
        <v>109</v>
      </c>
      <c r="C38" s="122">
        <v>27996</v>
      </c>
      <c r="D38" s="121">
        <v>27996</v>
      </c>
      <c r="E38" s="121">
        <v>1800</v>
      </c>
      <c r="F38" s="95">
        <v>-93.57051007286755</v>
      </c>
      <c r="G38" s="121">
        <v>39474</v>
      </c>
      <c r="H38" s="121">
        <v>39474</v>
      </c>
      <c r="I38" s="121">
        <v>2651</v>
      </c>
      <c r="J38" s="136">
        <v>-93.28418705983685</v>
      </c>
    </row>
    <row r="39" spans="1:10" ht="15">
      <c r="A39" s="211"/>
      <c r="B39" s="96" t="s">
        <v>103</v>
      </c>
      <c r="C39" s="123">
        <v>9000</v>
      </c>
      <c r="D39" s="124">
        <v>9000</v>
      </c>
      <c r="E39" s="124">
        <v>0</v>
      </c>
      <c r="F39" s="97">
        <v>-100</v>
      </c>
      <c r="G39" s="91">
        <v>9585</v>
      </c>
      <c r="H39" s="91">
        <v>9585</v>
      </c>
      <c r="I39" s="91">
        <v>0</v>
      </c>
      <c r="J39" s="137">
        <v>-100</v>
      </c>
    </row>
    <row r="40" spans="1:10" ht="15">
      <c r="A40" s="101" t="s">
        <v>170</v>
      </c>
      <c r="B40" s="102"/>
      <c r="C40" s="128">
        <v>36996</v>
      </c>
      <c r="D40" s="127">
        <v>36996</v>
      </c>
      <c r="E40" s="127">
        <v>1800</v>
      </c>
      <c r="F40" s="103">
        <v>-95.1346091469348</v>
      </c>
      <c r="G40" s="127">
        <v>49059</v>
      </c>
      <c r="H40" s="127">
        <v>49059</v>
      </c>
      <c r="I40" s="127">
        <v>2651</v>
      </c>
      <c r="J40" s="138">
        <v>-94.59630241138221</v>
      </c>
    </row>
    <row r="41" spans="1:10" ht="15">
      <c r="A41" s="209" t="s">
        <v>115</v>
      </c>
      <c r="B41" s="94" t="s">
        <v>105</v>
      </c>
      <c r="C41" s="122">
        <v>196000</v>
      </c>
      <c r="D41" s="121">
        <v>28000</v>
      </c>
      <c r="E41" s="121">
        <v>0</v>
      </c>
      <c r="F41" s="95">
        <v>-100</v>
      </c>
      <c r="G41" s="121">
        <v>43960</v>
      </c>
      <c r="H41" s="121">
        <v>6440</v>
      </c>
      <c r="I41" s="121">
        <v>0</v>
      </c>
      <c r="J41" s="136">
        <v>-100</v>
      </c>
    </row>
    <row r="42" spans="1:10" ht="15">
      <c r="A42" s="211"/>
      <c r="B42" s="96" t="s">
        <v>176</v>
      </c>
      <c r="C42" s="123">
        <v>7520</v>
      </c>
      <c r="D42" s="124">
        <v>1000</v>
      </c>
      <c r="E42" s="124">
        <v>900</v>
      </c>
      <c r="F42" s="97">
        <v>-9.999999999999998</v>
      </c>
      <c r="G42" s="91">
        <v>8131</v>
      </c>
      <c r="H42" s="91">
        <v>860</v>
      </c>
      <c r="I42" s="91">
        <v>1537</v>
      </c>
      <c r="J42" s="137">
        <v>78.72093023255815</v>
      </c>
    </row>
    <row r="43" spans="1:10" ht="15">
      <c r="A43" s="101" t="s">
        <v>171</v>
      </c>
      <c r="B43" s="102"/>
      <c r="C43" s="128">
        <v>203520</v>
      </c>
      <c r="D43" s="127">
        <v>29000</v>
      </c>
      <c r="E43" s="127">
        <v>900</v>
      </c>
      <c r="F43" s="103">
        <v>-96.89655172413794</v>
      </c>
      <c r="G43" s="127">
        <v>52091</v>
      </c>
      <c r="H43" s="127">
        <v>7300</v>
      </c>
      <c r="I43" s="127">
        <v>1537</v>
      </c>
      <c r="J43" s="138">
        <v>-78.94520547945206</v>
      </c>
    </row>
    <row r="44" spans="1:10" ht="15">
      <c r="A44" s="206" t="s">
        <v>116</v>
      </c>
      <c r="B44" s="94" t="s">
        <v>102</v>
      </c>
      <c r="C44" s="122">
        <v>275000</v>
      </c>
      <c r="D44" s="121">
        <v>0</v>
      </c>
      <c r="E44" s="121">
        <v>0</v>
      </c>
      <c r="F44" s="95" t="s">
        <v>107</v>
      </c>
      <c r="G44" s="121">
        <v>329750</v>
      </c>
      <c r="H44" s="121">
        <v>0</v>
      </c>
      <c r="I44" s="121">
        <v>0</v>
      </c>
      <c r="J44" s="136" t="s">
        <v>107</v>
      </c>
    </row>
    <row r="45" spans="1:10" ht="15">
      <c r="A45" s="207"/>
      <c r="B45" s="96" t="s">
        <v>110</v>
      </c>
      <c r="C45" s="123">
        <v>138000</v>
      </c>
      <c r="D45" s="124">
        <v>0</v>
      </c>
      <c r="E45" s="124">
        <v>0</v>
      </c>
      <c r="F45" s="97" t="s">
        <v>107</v>
      </c>
      <c r="G45" s="91">
        <v>150236</v>
      </c>
      <c r="H45" s="91">
        <v>0</v>
      </c>
      <c r="I45" s="91">
        <v>0</v>
      </c>
      <c r="J45" s="137" t="s">
        <v>107</v>
      </c>
    </row>
    <row r="46" spans="1:10" ht="15">
      <c r="A46" s="208"/>
      <c r="B46" s="96" t="s">
        <v>117</v>
      </c>
      <c r="C46" s="123">
        <v>74925</v>
      </c>
      <c r="D46" s="124">
        <v>0</v>
      </c>
      <c r="E46" s="124">
        <v>0</v>
      </c>
      <c r="F46" s="97" t="s">
        <v>107</v>
      </c>
      <c r="G46" s="91">
        <v>66010</v>
      </c>
      <c r="H46" s="91">
        <v>0</v>
      </c>
      <c r="I46" s="91">
        <v>0</v>
      </c>
      <c r="J46" s="137" t="s">
        <v>107</v>
      </c>
    </row>
    <row r="47" spans="1:10" ht="15">
      <c r="A47" s="101" t="s">
        <v>172</v>
      </c>
      <c r="B47" s="102"/>
      <c r="C47" s="128">
        <v>487925</v>
      </c>
      <c r="D47" s="127">
        <v>0</v>
      </c>
      <c r="E47" s="127">
        <v>0</v>
      </c>
      <c r="F47" s="103" t="s">
        <v>107</v>
      </c>
      <c r="G47" s="127">
        <v>545996</v>
      </c>
      <c r="H47" s="127">
        <v>0</v>
      </c>
      <c r="I47" s="127">
        <v>0</v>
      </c>
      <c r="J47" s="138" t="s">
        <v>107</v>
      </c>
    </row>
    <row r="48" spans="1:10" ht="30">
      <c r="A48" s="154" t="s">
        <v>162</v>
      </c>
      <c r="B48" s="94" t="s">
        <v>102</v>
      </c>
      <c r="C48" s="150" t="s">
        <v>107</v>
      </c>
      <c r="D48" s="151" t="s">
        <v>107</v>
      </c>
      <c r="E48" s="121">
        <v>50000</v>
      </c>
      <c r="F48" s="95" t="s">
        <v>107</v>
      </c>
      <c r="G48" s="150" t="s">
        <v>107</v>
      </c>
      <c r="H48" s="151" t="s">
        <v>107</v>
      </c>
      <c r="I48" s="121">
        <v>51100</v>
      </c>
      <c r="J48" s="136" t="s">
        <v>107</v>
      </c>
    </row>
    <row r="49" spans="1:10" ht="15">
      <c r="A49" s="101" t="s">
        <v>174</v>
      </c>
      <c r="B49" s="102"/>
      <c r="C49" s="152" t="s">
        <v>107</v>
      </c>
      <c r="D49" s="153" t="s">
        <v>107</v>
      </c>
      <c r="E49" s="127">
        <v>50000</v>
      </c>
      <c r="F49" s="103" t="s">
        <v>107</v>
      </c>
      <c r="G49" s="152" t="s">
        <v>107</v>
      </c>
      <c r="H49" s="153" t="s">
        <v>107</v>
      </c>
      <c r="I49" s="127">
        <v>51100</v>
      </c>
      <c r="J49" s="138" t="s">
        <v>107</v>
      </c>
    </row>
    <row r="50" spans="1:10" ht="15">
      <c r="A50" s="104" t="s">
        <v>127</v>
      </c>
      <c r="B50" s="105"/>
      <c r="C50" s="131">
        <v>1625937</v>
      </c>
      <c r="D50" s="132">
        <v>372046</v>
      </c>
      <c r="E50" s="132">
        <v>350823</v>
      </c>
      <c r="F50" s="106">
        <v>-5.70440214382093</v>
      </c>
      <c r="G50" s="130">
        <v>2989079</v>
      </c>
      <c r="H50" s="130">
        <v>736871</v>
      </c>
      <c r="I50" s="130">
        <v>860631</v>
      </c>
      <c r="J50" s="139">
        <v>16.79534138268435</v>
      </c>
    </row>
    <row r="51" spans="1:10" ht="15">
      <c r="A51" s="194" t="s">
        <v>128</v>
      </c>
      <c r="B51" s="195"/>
      <c r="C51" s="195"/>
      <c r="D51" s="195"/>
      <c r="E51" s="195"/>
      <c r="F51" s="195"/>
      <c r="G51" s="195"/>
      <c r="H51" s="195"/>
      <c r="I51" s="195"/>
      <c r="J51" s="196"/>
    </row>
  </sheetData>
  <sheetProtection/>
  <mergeCells count="13">
    <mergeCell ref="A44:A46"/>
    <mergeCell ref="A1:J1"/>
    <mergeCell ref="A4:A8"/>
    <mergeCell ref="A51:J51"/>
    <mergeCell ref="A2:A3"/>
    <mergeCell ref="B2:B3"/>
    <mergeCell ref="C2:F2"/>
    <mergeCell ref="G2:J2"/>
    <mergeCell ref="A10:A19"/>
    <mergeCell ref="A21:A28"/>
    <mergeCell ref="A32:A36"/>
    <mergeCell ref="A38:A39"/>
    <mergeCell ref="A41:A42"/>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71" r:id="rId1"/>
  <headerFooter>
    <oddFooter>&amp;C&amp;"Arial,Normal"&amp;10 14</oddFooter>
  </headerFooter>
</worksheet>
</file>

<file path=xl/worksheets/sheet14.xml><?xml version="1.0" encoding="utf-8"?>
<worksheet xmlns="http://schemas.openxmlformats.org/spreadsheetml/2006/main" xmlns:r="http://schemas.openxmlformats.org/officeDocument/2006/relationships">
  <dimension ref="A1:J76"/>
  <sheetViews>
    <sheetView zoomScalePageLayoutView="0" workbookViewId="0" topLeftCell="A40">
      <selection activeCell="B49" sqref="B49"/>
    </sheetView>
  </sheetViews>
  <sheetFormatPr defaultColWidth="11.421875" defaultRowHeight="15"/>
  <cols>
    <col min="1" max="1" width="19.421875" style="0" customWidth="1"/>
    <col min="2" max="2" width="20.00390625" style="0" customWidth="1"/>
    <col min="6" max="6" width="9.00390625" style="0" customWidth="1"/>
    <col min="10" max="10" width="9.00390625" style="0" customWidth="1"/>
  </cols>
  <sheetData>
    <row r="1" spans="1:10" ht="15">
      <c r="A1" s="201" t="s">
        <v>153</v>
      </c>
      <c r="B1" s="202"/>
      <c r="C1" s="202"/>
      <c r="D1" s="202"/>
      <c r="E1" s="202"/>
      <c r="F1" s="202"/>
      <c r="G1" s="202"/>
      <c r="H1" s="202"/>
      <c r="I1" s="202"/>
      <c r="J1" s="203"/>
    </row>
    <row r="2" spans="1:10" ht="15">
      <c r="A2" s="212" t="s">
        <v>97</v>
      </c>
      <c r="B2" s="213" t="s">
        <v>98</v>
      </c>
      <c r="C2" s="201" t="s">
        <v>99</v>
      </c>
      <c r="D2" s="202"/>
      <c r="E2" s="202"/>
      <c r="F2" s="203"/>
      <c r="G2" s="201" t="s">
        <v>129</v>
      </c>
      <c r="H2" s="202"/>
      <c r="I2" s="202"/>
      <c r="J2" s="203"/>
    </row>
    <row r="3" spans="1:10" ht="30">
      <c r="A3" s="200"/>
      <c r="B3" s="214"/>
      <c r="C3" s="125" t="s">
        <v>160</v>
      </c>
      <c r="D3" s="100" t="s">
        <v>182</v>
      </c>
      <c r="E3" s="100" t="s">
        <v>183</v>
      </c>
      <c r="F3" s="126" t="s">
        <v>94</v>
      </c>
      <c r="G3" s="125" t="s">
        <v>160</v>
      </c>
      <c r="H3" s="100" t="s">
        <v>182</v>
      </c>
      <c r="I3" s="100" t="s">
        <v>183</v>
      </c>
      <c r="J3" s="133" t="s">
        <v>94</v>
      </c>
    </row>
    <row r="4" spans="1:10" ht="15" customHeight="1">
      <c r="A4" s="217" t="s">
        <v>119</v>
      </c>
      <c r="B4" s="94" t="s">
        <v>132</v>
      </c>
      <c r="C4" s="134">
        <v>19726992</v>
      </c>
      <c r="D4" s="135">
        <v>6700246</v>
      </c>
      <c r="E4" s="135">
        <v>10790260</v>
      </c>
      <c r="F4" s="148">
        <v>61.04274380373498</v>
      </c>
      <c r="G4" s="121">
        <v>19196508</v>
      </c>
      <c r="H4" s="121">
        <v>6619547</v>
      </c>
      <c r="I4" s="121">
        <v>8963090</v>
      </c>
      <c r="J4" s="136">
        <v>35.40337427923694</v>
      </c>
    </row>
    <row r="5" spans="1:10" ht="15">
      <c r="A5" s="207"/>
      <c r="B5" s="96" t="s">
        <v>105</v>
      </c>
      <c r="C5" s="123">
        <v>9512098</v>
      </c>
      <c r="D5" s="124">
        <v>3536982</v>
      </c>
      <c r="E5" s="124">
        <v>4878970</v>
      </c>
      <c r="F5" s="97">
        <v>37.94161236896314</v>
      </c>
      <c r="G5" s="91">
        <v>10837362</v>
      </c>
      <c r="H5" s="91">
        <v>3736754</v>
      </c>
      <c r="I5" s="91">
        <v>6002592</v>
      </c>
      <c r="J5" s="137">
        <v>60.636531064126785</v>
      </c>
    </row>
    <row r="6" spans="1:10" ht="15">
      <c r="A6" s="207"/>
      <c r="B6" s="96" t="s">
        <v>134</v>
      </c>
      <c r="C6" s="123">
        <v>5743993</v>
      </c>
      <c r="D6" s="124">
        <v>2331681</v>
      </c>
      <c r="E6" s="124">
        <v>3800781</v>
      </c>
      <c r="F6" s="97">
        <v>63.00604585275602</v>
      </c>
      <c r="G6" s="91">
        <v>5990284</v>
      </c>
      <c r="H6" s="91">
        <v>2448662</v>
      </c>
      <c r="I6" s="91">
        <v>3226509</v>
      </c>
      <c r="J6" s="137">
        <v>31.76620538073447</v>
      </c>
    </row>
    <row r="7" spans="1:10" ht="15">
      <c r="A7" s="207"/>
      <c r="B7" s="96" t="s">
        <v>131</v>
      </c>
      <c r="C7" s="123">
        <v>451899</v>
      </c>
      <c r="D7" s="124">
        <v>140980</v>
      </c>
      <c r="E7" s="124">
        <v>937568</v>
      </c>
      <c r="F7" s="97">
        <v>565.0361753440204</v>
      </c>
      <c r="G7" s="91">
        <v>444695</v>
      </c>
      <c r="H7" s="91">
        <v>161668</v>
      </c>
      <c r="I7" s="91">
        <v>725493</v>
      </c>
      <c r="J7" s="137">
        <v>348.7548556300567</v>
      </c>
    </row>
    <row r="8" spans="1:10" ht="15">
      <c r="A8" s="207"/>
      <c r="B8" s="96" t="s">
        <v>139</v>
      </c>
      <c r="C8" s="123">
        <v>247150</v>
      </c>
      <c r="D8" s="124">
        <v>0</v>
      </c>
      <c r="E8" s="124">
        <v>788357</v>
      </c>
      <c r="F8" s="97" t="s">
        <v>107</v>
      </c>
      <c r="G8" s="91">
        <v>200856</v>
      </c>
      <c r="H8" s="91">
        <v>0</v>
      </c>
      <c r="I8" s="91">
        <v>656390</v>
      </c>
      <c r="J8" s="137" t="s">
        <v>107</v>
      </c>
    </row>
    <row r="9" spans="1:10" ht="15">
      <c r="A9" s="207"/>
      <c r="B9" s="96" t="s">
        <v>130</v>
      </c>
      <c r="C9" s="123">
        <v>77580</v>
      </c>
      <c r="D9" s="124">
        <v>37055</v>
      </c>
      <c r="E9" s="124">
        <v>21857</v>
      </c>
      <c r="F9" s="97">
        <v>-41.01470786668466</v>
      </c>
      <c r="G9" s="91">
        <v>132273</v>
      </c>
      <c r="H9" s="91">
        <v>53665</v>
      </c>
      <c r="I9" s="91">
        <v>39178</v>
      </c>
      <c r="J9" s="137">
        <v>-26.995248299636632</v>
      </c>
    </row>
    <row r="10" spans="1:10" ht="15">
      <c r="A10" s="207"/>
      <c r="B10" s="96" t="s">
        <v>142</v>
      </c>
      <c r="C10" s="123">
        <v>22020</v>
      </c>
      <c r="D10" s="124">
        <v>0</v>
      </c>
      <c r="E10" s="124">
        <v>0</v>
      </c>
      <c r="F10" s="97" t="s">
        <v>107</v>
      </c>
      <c r="G10" s="91">
        <v>22954</v>
      </c>
      <c r="H10" s="91">
        <v>0</v>
      </c>
      <c r="I10" s="91">
        <v>0</v>
      </c>
      <c r="J10" s="137" t="s">
        <v>107</v>
      </c>
    </row>
    <row r="11" spans="1:10" ht="15">
      <c r="A11" s="207"/>
      <c r="B11" s="96" t="s">
        <v>103</v>
      </c>
      <c r="C11" s="123">
        <v>1216</v>
      </c>
      <c r="D11" s="124">
        <v>0</v>
      </c>
      <c r="E11" s="124">
        <v>17010</v>
      </c>
      <c r="F11" s="97" t="s">
        <v>107</v>
      </c>
      <c r="G11" s="91">
        <v>2413</v>
      </c>
      <c r="H11" s="91">
        <v>0</v>
      </c>
      <c r="I11" s="91">
        <v>32409</v>
      </c>
      <c r="J11" s="137" t="s">
        <v>107</v>
      </c>
    </row>
    <row r="12" spans="1:10" ht="15">
      <c r="A12" s="208"/>
      <c r="B12" s="96" t="s">
        <v>173</v>
      </c>
      <c r="C12" s="123">
        <v>0</v>
      </c>
      <c r="D12" s="124">
        <v>0</v>
      </c>
      <c r="E12" s="124">
        <v>425</v>
      </c>
      <c r="F12" s="97" t="s">
        <v>107</v>
      </c>
      <c r="G12" s="91">
        <v>0</v>
      </c>
      <c r="H12" s="91">
        <v>0</v>
      </c>
      <c r="I12" s="91">
        <v>2323</v>
      </c>
      <c r="J12" s="137" t="s">
        <v>107</v>
      </c>
    </row>
    <row r="13" spans="1:10" ht="15">
      <c r="A13" s="101" t="s">
        <v>165</v>
      </c>
      <c r="B13" s="102"/>
      <c r="C13" s="128">
        <v>35782948</v>
      </c>
      <c r="D13" s="127">
        <v>12746944</v>
      </c>
      <c r="E13" s="127">
        <v>21235228</v>
      </c>
      <c r="F13" s="103">
        <v>66.59073735634205</v>
      </c>
      <c r="G13" s="127">
        <v>36827345</v>
      </c>
      <c r="H13" s="127">
        <v>13020296</v>
      </c>
      <c r="I13" s="127">
        <v>19647984</v>
      </c>
      <c r="J13" s="138">
        <v>50.90274445373593</v>
      </c>
    </row>
    <row r="14" spans="1:10" ht="15" customHeight="1">
      <c r="A14" s="206" t="s">
        <v>123</v>
      </c>
      <c r="B14" s="94" t="s">
        <v>135</v>
      </c>
      <c r="C14" s="122">
        <v>844248</v>
      </c>
      <c r="D14" s="121">
        <v>322698</v>
      </c>
      <c r="E14" s="121">
        <v>783759</v>
      </c>
      <c r="F14" s="95">
        <v>142.87693137236676</v>
      </c>
      <c r="G14" s="121">
        <v>3791669</v>
      </c>
      <c r="H14" s="121">
        <v>1416723</v>
      </c>
      <c r="I14" s="121">
        <v>3699770</v>
      </c>
      <c r="J14" s="136">
        <v>161.14985074711146</v>
      </c>
    </row>
    <row r="15" spans="1:10" ht="15">
      <c r="A15" s="207"/>
      <c r="B15" s="96" t="s">
        <v>130</v>
      </c>
      <c r="C15" s="123">
        <v>467682</v>
      </c>
      <c r="D15" s="124">
        <v>309388</v>
      </c>
      <c r="E15" s="124">
        <v>198245</v>
      </c>
      <c r="F15" s="97">
        <v>-35.92350058825811</v>
      </c>
      <c r="G15" s="91">
        <v>3222558</v>
      </c>
      <c r="H15" s="91">
        <v>2058343</v>
      </c>
      <c r="I15" s="91">
        <v>1423621</v>
      </c>
      <c r="J15" s="137">
        <v>-30.836551536842983</v>
      </c>
    </row>
    <row r="16" spans="1:10" ht="15">
      <c r="A16" s="207"/>
      <c r="B16" s="96" t="s">
        <v>112</v>
      </c>
      <c r="C16" s="123">
        <v>133326</v>
      </c>
      <c r="D16" s="124">
        <v>44916</v>
      </c>
      <c r="E16" s="124">
        <v>67507</v>
      </c>
      <c r="F16" s="97">
        <v>50.29610829103215</v>
      </c>
      <c r="G16" s="91">
        <v>786465</v>
      </c>
      <c r="H16" s="91">
        <v>263867</v>
      </c>
      <c r="I16" s="91">
        <v>407161</v>
      </c>
      <c r="J16" s="137">
        <v>54.305388699610035</v>
      </c>
    </row>
    <row r="17" spans="1:10" ht="15">
      <c r="A17" s="207"/>
      <c r="B17" s="96" t="s">
        <v>134</v>
      </c>
      <c r="C17" s="123">
        <v>362880</v>
      </c>
      <c r="D17" s="124">
        <v>272160</v>
      </c>
      <c r="E17" s="124">
        <v>87616</v>
      </c>
      <c r="F17" s="97">
        <v>-67.80717225161669</v>
      </c>
      <c r="G17" s="91">
        <v>442902</v>
      </c>
      <c r="H17" s="91">
        <v>331392</v>
      </c>
      <c r="I17" s="91">
        <v>99476</v>
      </c>
      <c r="J17" s="137">
        <v>-69.98237736577829</v>
      </c>
    </row>
    <row r="18" spans="1:10" ht="15">
      <c r="A18" s="207"/>
      <c r="B18" s="96" t="s">
        <v>143</v>
      </c>
      <c r="C18" s="123">
        <v>12305</v>
      </c>
      <c r="D18" s="124">
        <v>5929</v>
      </c>
      <c r="E18" s="124">
        <v>0</v>
      </c>
      <c r="F18" s="97">
        <v>-100</v>
      </c>
      <c r="G18" s="91">
        <v>57968</v>
      </c>
      <c r="H18" s="91">
        <v>27356</v>
      </c>
      <c r="I18" s="91">
        <v>0</v>
      </c>
      <c r="J18" s="137">
        <v>-100</v>
      </c>
    </row>
    <row r="19" spans="1:10" ht="15">
      <c r="A19" s="207"/>
      <c r="B19" s="96" t="s">
        <v>103</v>
      </c>
      <c r="C19" s="123">
        <v>7878</v>
      </c>
      <c r="D19" s="124">
        <v>1288</v>
      </c>
      <c r="E19" s="124">
        <v>15715</v>
      </c>
      <c r="F19" s="97">
        <v>1120.1086956521738</v>
      </c>
      <c r="G19" s="91">
        <v>56424</v>
      </c>
      <c r="H19" s="91">
        <v>13214</v>
      </c>
      <c r="I19" s="91">
        <v>92616</v>
      </c>
      <c r="J19" s="137">
        <v>600.8929922809142</v>
      </c>
    </row>
    <row r="20" spans="1:10" ht="15">
      <c r="A20" s="207"/>
      <c r="B20" s="96" t="s">
        <v>157</v>
      </c>
      <c r="C20" s="123">
        <v>1000</v>
      </c>
      <c r="D20" s="124">
        <v>1000</v>
      </c>
      <c r="E20" s="124">
        <v>0</v>
      </c>
      <c r="F20" s="97">
        <v>-100</v>
      </c>
      <c r="G20" s="91">
        <v>6715</v>
      </c>
      <c r="H20" s="91">
        <v>6715</v>
      </c>
      <c r="I20" s="91">
        <v>0</v>
      </c>
      <c r="J20" s="137">
        <v>-100</v>
      </c>
    </row>
    <row r="21" spans="1:10" ht="15">
      <c r="A21" s="207"/>
      <c r="B21" s="96" t="s">
        <v>144</v>
      </c>
      <c r="C21" s="123">
        <v>339</v>
      </c>
      <c r="D21" s="124">
        <v>174</v>
      </c>
      <c r="E21" s="124">
        <v>206</v>
      </c>
      <c r="F21" s="97">
        <v>18.39080459770115</v>
      </c>
      <c r="G21" s="91">
        <v>6666</v>
      </c>
      <c r="H21" s="91">
        <v>3669</v>
      </c>
      <c r="I21" s="91">
        <v>4541</v>
      </c>
      <c r="J21" s="137">
        <v>23.766693922049598</v>
      </c>
    </row>
    <row r="22" spans="1:10" ht="15">
      <c r="A22" s="207"/>
      <c r="B22" s="96" t="s">
        <v>131</v>
      </c>
      <c r="C22" s="123">
        <v>248</v>
      </c>
      <c r="D22" s="124">
        <v>75</v>
      </c>
      <c r="E22" s="124">
        <v>20780</v>
      </c>
      <c r="F22" s="97">
        <v>27606.666666666668</v>
      </c>
      <c r="G22" s="91">
        <v>2050</v>
      </c>
      <c r="H22" s="91">
        <v>601</v>
      </c>
      <c r="I22" s="91">
        <v>28253</v>
      </c>
      <c r="J22" s="137">
        <v>4600.998336106489</v>
      </c>
    </row>
    <row r="23" spans="1:10" ht="15">
      <c r="A23" s="207"/>
      <c r="B23" s="96" t="s">
        <v>105</v>
      </c>
      <c r="C23" s="123">
        <v>1</v>
      </c>
      <c r="D23" s="124">
        <v>0</v>
      </c>
      <c r="E23" s="124">
        <v>0</v>
      </c>
      <c r="F23" s="97" t="s">
        <v>107</v>
      </c>
      <c r="G23" s="91">
        <v>139</v>
      </c>
      <c r="H23" s="91">
        <v>0</v>
      </c>
      <c r="I23" s="91">
        <v>0</v>
      </c>
      <c r="J23" s="137" t="s">
        <v>107</v>
      </c>
    </row>
    <row r="24" spans="1:10" ht="15">
      <c r="A24" s="207"/>
      <c r="B24" s="96" t="s">
        <v>102</v>
      </c>
      <c r="C24" s="123">
        <v>2</v>
      </c>
      <c r="D24" s="124">
        <v>0</v>
      </c>
      <c r="E24" s="124">
        <v>0</v>
      </c>
      <c r="F24" s="97" t="s">
        <v>107</v>
      </c>
      <c r="G24" s="91">
        <v>17</v>
      </c>
      <c r="H24" s="91">
        <v>0</v>
      </c>
      <c r="I24" s="91">
        <v>0</v>
      </c>
      <c r="J24" s="137" t="s">
        <v>107</v>
      </c>
    </row>
    <row r="25" spans="1:10" ht="15">
      <c r="A25" s="207"/>
      <c r="B25" s="96" t="s">
        <v>184</v>
      </c>
      <c r="C25" s="123">
        <v>0</v>
      </c>
      <c r="D25" s="124">
        <v>0</v>
      </c>
      <c r="E25" s="124">
        <v>10</v>
      </c>
      <c r="F25" s="97" t="s">
        <v>107</v>
      </c>
      <c r="G25" s="91">
        <v>0</v>
      </c>
      <c r="H25" s="91">
        <v>0</v>
      </c>
      <c r="I25" s="91">
        <v>193</v>
      </c>
      <c r="J25" s="137" t="s">
        <v>107</v>
      </c>
    </row>
    <row r="26" spans="1:10" ht="15">
      <c r="A26" s="208"/>
      <c r="B26" s="96" t="s">
        <v>137</v>
      </c>
      <c r="C26" s="123">
        <v>0</v>
      </c>
      <c r="D26" s="124">
        <v>0</v>
      </c>
      <c r="E26" s="124">
        <v>930</v>
      </c>
      <c r="F26" s="97" t="s">
        <v>107</v>
      </c>
      <c r="G26" s="91">
        <v>0</v>
      </c>
      <c r="H26" s="91">
        <v>0</v>
      </c>
      <c r="I26" s="91">
        <v>4860</v>
      </c>
      <c r="J26" s="137" t="s">
        <v>107</v>
      </c>
    </row>
    <row r="27" spans="1:10" ht="15">
      <c r="A27" s="101" t="s">
        <v>166</v>
      </c>
      <c r="B27" s="102"/>
      <c r="C27" s="128">
        <v>1829909</v>
      </c>
      <c r="D27" s="127">
        <v>957628</v>
      </c>
      <c r="E27" s="127">
        <v>1174768</v>
      </c>
      <c r="F27" s="103">
        <v>22.674775591356976</v>
      </c>
      <c r="G27" s="127">
        <v>8373573</v>
      </c>
      <c r="H27" s="127">
        <v>4121880</v>
      </c>
      <c r="I27" s="127">
        <v>5760491</v>
      </c>
      <c r="J27" s="138">
        <v>39.75397148873814</v>
      </c>
    </row>
    <row r="28" spans="1:10" ht="15">
      <c r="A28" s="209" t="s">
        <v>101</v>
      </c>
      <c r="B28" s="94" t="s">
        <v>130</v>
      </c>
      <c r="C28" s="122">
        <v>1539332</v>
      </c>
      <c r="D28" s="121">
        <v>413892</v>
      </c>
      <c r="E28" s="121">
        <v>592901</v>
      </c>
      <c r="F28" s="95">
        <v>43.250171542334726</v>
      </c>
      <c r="G28" s="121">
        <v>2767819</v>
      </c>
      <c r="H28" s="121">
        <v>762475</v>
      </c>
      <c r="I28" s="121">
        <v>1087436</v>
      </c>
      <c r="J28" s="136">
        <v>42.6192334174891</v>
      </c>
    </row>
    <row r="29" spans="1:10" ht="15">
      <c r="A29" s="210"/>
      <c r="B29" s="96" t="s">
        <v>105</v>
      </c>
      <c r="C29" s="123">
        <v>703808</v>
      </c>
      <c r="D29" s="124">
        <v>208548</v>
      </c>
      <c r="E29" s="124">
        <v>32240</v>
      </c>
      <c r="F29" s="97">
        <v>-84.54072923259874</v>
      </c>
      <c r="G29" s="91">
        <v>1247334</v>
      </c>
      <c r="H29" s="91">
        <v>309755</v>
      </c>
      <c r="I29" s="91">
        <v>69547</v>
      </c>
      <c r="J29" s="137">
        <v>-77.5477393423835</v>
      </c>
    </row>
    <row r="30" spans="1:10" ht="15">
      <c r="A30" s="210"/>
      <c r="B30" s="96" t="s">
        <v>131</v>
      </c>
      <c r="C30" s="123">
        <v>350197</v>
      </c>
      <c r="D30" s="124">
        <v>62190</v>
      </c>
      <c r="E30" s="124">
        <v>547270</v>
      </c>
      <c r="F30" s="97">
        <v>779.9967840488824</v>
      </c>
      <c r="G30" s="91">
        <v>597290</v>
      </c>
      <c r="H30" s="91">
        <v>103422</v>
      </c>
      <c r="I30" s="91">
        <v>883508</v>
      </c>
      <c r="J30" s="137">
        <v>754.2747191119878</v>
      </c>
    </row>
    <row r="31" spans="1:10" ht="15">
      <c r="A31" s="210"/>
      <c r="B31" s="96" t="s">
        <v>132</v>
      </c>
      <c r="C31" s="123">
        <v>185251</v>
      </c>
      <c r="D31" s="124">
        <v>62251</v>
      </c>
      <c r="E31" s="124">
        <v>205200</v>
      </c>
      <c r="F31" s="97">
        <v>229.63325890347144</v>
      </c>
      <c r="G31" s="91">
        <v>292653</v>
      </c>
      <c r="H31" s="91">
        <v>97903</v>
      </c>
      <c r="I31" s="91">
        <v>327674</v>
      </c>
      <c r="J31" s="137">
        <v>234.69250176194808</v>
      </c>
    </row>
    <row r="32" spans="1:10" ht="15">
      <c r="A32" s="210"/>
      <c r="B32" s="96" t="s">
        <v>133</v>
      </c>
      <c r="C32" s="123">
        <v>100000</v>
      </c>
      <c r="D32" s="124">
        <v>0</v>
      </c>
      <c r="E32" s="124">
        <v>0</v>
      </c>
      <c r="F32" s="97" t="s">
        <v>107</v>
      </c>
      <c r="G32" s="91">
        <v>165550</v>
      </c>
      <c r="H32" s="91">
        <v>0</v>
      </c>
      <c r="I32" s="91">
        <v>0</v>
      </c>
      <c r="J32" s="137" t="s">
        <v>107</v>
      </c>
    </row>
    <row r="33" spans="1:10" ht="15">
      <c r="A33" s="210"/>
      <c r="B33" s="96" t="s">
        <v>134</v>
      </c>
      <c r="C33" s="123">
        <v>95645</v>
      </c>
      <c r="D33" s="124">
        <v>40904</v>
      </c>
      <c r="E33" s="124">
        <v>490416</v>
      </c>
      <c r="F33" s="97">
        <v>1098.943868570311</v>
      </c>
      <c r="G33" s="91">
        <v>156427</v>
      </c>
      <c r="H33" s="91">
        <v>68397</v>
      </c>
      <c r="I33" s="91">
        <v>757059</v>
      </c>
      <c r="J33" s="137">
        <v>1006.8599499978069</v>
      </c>
    </row>
    <row r="34" spans="1:10" ht="15">
      <c r="A34" s="210"/>
      <c r="B34" s="96" t="s">
        <v>112</v>
      </c>
      <c r="C34" s="123">
        <v>22226</v>
      </c>
      <c r="D34" s="124">
        <v>0</v>
      </c>
      <c r="E34" s="124">
        <v>0</v>
      </c>
      <c r="F34" s="97" t="s">
        <v>107</v>
      </c>
      <c r="G34" s="91">
        <v>37230</v>
      </c>
      <c r="H34" s="91">
        <v>0</v>
      </c>
      <c r="I34" s="91">
        <v>0</v>
      </c>
      <c r="J34" s="137" t="s">
        <v>107</v>
      </c>
    </row>
    <row r="35" spans="1:10" ht="15">
      <c r="A35" s="210"/>
      <c r="B35" s="96" t="s">
        <v>135</v>
      </c>
      <c r="C35" s="123">
        <v>2010</v>
      </c>
      <c r="D35" s="124">
        <v>0</v>
      </c>
      <c r="E35" s="124">
        <v>0</v>
      </c>
      <c r="F35" s="97" t="s">
        <v>107</v>
      </c>
      <c r="G35" s="91">
        <v>4429</v>
      </c>
      <c r="H35" s="91">
        <v>0</v>
      </c>
      <c r="I35" s="91">
        <v>0</v>
      </c>
      <c r="J35" s="137" t="s">
        <v>107</v>
      </c>
    </row>
    <row r="36" spans="1:10" ht="15">
      <c r="A36" s="210"/>
      <c r="B36" s="96" t="s">
        <v>136</v>
      </c>
      <c r="C36" s="123">
        <v>400</v>
      </c>
      <c r="D36" s="124">
        <v>100</v>
      </c>
      <c r="E36" s="124">
        <v>0</v>
      </c>
      <c r="F36" s="97">
        <v>-100</v>
      </c>
      <c r="G36" s="91">
        <v>807</v>
      </c>
      <c r="H36" s="91">
        <v>220</v>
      </c>
      <c r="I36" s="91">
        <v>0</v>
      </c>
      <c r="J36" s="137">
        <v>-100</v>
      </c>
    </row>
    <row r="37" spans="1:10" ht="15">
      <c r="A37" s="210"/>
      <c r="B37" s="96" t="s">
        <v>103</v>
      </c>
      <c r="C37" s="123">
        <v>5</v>
      </c>
      <c r="D37" s="124">
        <v>5</v>
      </c>
      <c r="E37" s="124">
        <v>0</v>
      </c>
      <c r="F37" s="97">
        <v>-100</v>
      </c>
      <c r="G37" s="91">
        <v>81</v>
      </c>
      <c r="H37" s="91">
        <v>81</v>
      </c>
      <c r="I37" s="91">
        <v>0</v>
      </c>
      <c r="J37" s="137">
        <v>-100</v>
      </c>
    </row>
    <row r="38" spans="1:10" ht="15">
      <c r="A38" s="210"/>
      <c r="B38" s="96" t="s">
        <v>137</v>
      </c>
      <c r="C38" s="123">
        <v>0</v>
      </c>
      <c r="D38" s="124">
        <v>0</v>
      </c>
      <c r="E38" s="124">
        <v>0</v>
      </c>
      <c r="F38" s="97" t="s">
        <v>107</v>
      </c>
      <c r="G38" s="91">
        <v>63</v>
      </c>
      <c r="H38" s="91">
        <v>0</v>
      </c>
      <c r="I38" s="91">
        <v>0</v>
      </c>
      <c r="J38" s="137" t="s">
        <v>107</v>
      </c>
    </row>
    <row r="39" spans="1:10" ht="15">
      <c r="A39" s="210"/>
      <c r="B39" s="96" t="s">
        <v>138</v>
      </c>
      <c r="C39" s="123">
        <v>1</v>
      </c>
      <c r="D39" s="124">
        <v>0</v>
      </c>
      <c r="E39" s="124">
        <v>220001</v>
      </c>
      <c r="F39" s="97" t="s">
        <v>107</v>
      </c>
      <c r="G39" s="91">
        <v>30</v>
      </c>
      <c r="H39" s="91">
        <v>0</v>
      </c>
      <c r="I39" s="91">
        <v>315716</v>
      </c>
      <c r="J39" s="137" t="s">
        <v>107</v>
      </c>
    </row>
    <row r="40" spans="1:10" ht="15" customHeight="1">
      <c r="A40" s="211"/>
      <c r="B40" s="96" t="s">
        <v>140</v>
      </c>
      <c r="C40" s="123">
        <v>0</v>
      </c>
      <c r="D40" s="124">
        <v>0</v>
      </c>
      <c r="E40" s="124">
        <v>1652</v>
      </c>
      <c r="F40" s="97" t="s">
        <v>107</v>
      </c>
      <c r="G40" s="91">
        <v>0</v>
      </c>
      <c r="H40" s="91">
        <v>0</v>
      </c>
      <c r="I40" s="91">
        <v>2465</v>
      </c>
      <c r="J40" s="137" t="s">
        <v>107</v>
      </c>
    </row>
    <row r="41" spans="1:10" ht="15">
      <c r="A41" s="101" t="s">
        <v>167</v>
      </c>
      <c r="B41" s="102"/>
      <c r="C41" s="128">
        <v>2998875</v>
      </c>
      <c r="D41" s="127">
        <v>787890</v>
      </c>
      <c r="E41" s="127">
        <v>2089680</v>
      </c>
      <c r="F41" s="103">
        <v>165.22484103110838</v>
      </c>
      <c r="G41" s="127">
        <v>5269713</v>
      </c>
      <c r="H41" s="127">
        <v>1342253</v>
      </c>
      <c r="I41" s="127">
        <v>3443405</v>
      </c>
      <c r="J41" s="138">
        <v>156.5391919407146</v>
      </c>
    </row>
    <row r="42" spans="1:10" ht="15">
      <c r="A42" s="209" t="s">
        <v>111</v>
      </c>
      <c r="B42" s="94" t="s">
        <v>131</v>
      </c>
      <c r="C42" s="122">
        <v>293524</v>
      </c>
      <c r="D42" s="121">
        <v>98000</v>
      </c>
      <c r="E42" s="121">
        <v>98006</v>
      </c>
      <c r="F42" s="95">
        <v>0.006122448979595241</v>
      </c>
      <c r="G42" s="121">
        <v>352305</v>
      </c>
      <c r="H42" s="121">
        <v>111730</v>
      </c>
      <c r="I42" s="121">
        <v>86868</v>
      </c>
      <c r="J42" s="136">
        <v>-22.251857155643073</v>
      </c>
    </row>
    <row r="43" spans="1:10" ht="15">
      <c r="A43" s="210"/>
      <c r="B43" s="96" t="s">
        <v>140</v>
      </c>
      <c r="C43" s="123">
        <v>231000</v>
      </c>
      <c r="D43" s="124">
        <v>168000</v>
      </c>
      <c r="E43" s="124">
        <v>187000</v>
      </c>
      <c r="F43" s="97">
        <v>11.309523809523814</v>
      </c>
      <c r="G43" s="91">
        <v>267659</v>
      </c>
      <c r="H43" s="91">
        <v>184771</v>
      </c>
      <c r="I43" s="91">
        <v>168460</v>
      </c>
      <c r="J43" s="137">
        <v>-8.82768399802999</v>
      </c>
    </row>
    <row r="44" spans="1:10" ht="15">
      <c r="A44" s="210"/>
      <c r="B44" s="96" t="s">
        <v>134</v>
      </c>
      <c r="C44" s="123">
        <v>220001</v>
      </c>
      <c r="D44" s="124">
        <v>160000</v>
      </c>
      <c r="E44" s="124">
        <v>50025</v>
      </c>
      <c r="F44" s="97">
        <v>-68.73437499999999</v>
      </c>
      <c r="G44" s="91">
        <v>242264</v>
      </c>
      <c r="H44" s="91">
        <v>182514</v>
      </c>
      <c r="I44" s="91">
        <v>50299</v>
      </c>
      <c r="J44" s="137">
        <v>-72.44101822325959</v>
      </c>
    </row>
    <row r="45" spans="1:10" ht="15">
      <c r="A45" s="210"/>
      <c r="B45" s="96" t="s">
        <v>138</v>
      </c>
      <c r="C45" s="123">
        <v>126000</v>
      </c>
      <c r="D45" s="124">
        <v>0</v>
      </c>
      <c r="E45" s="124">
        <v>84000</v>
      </c>
      <c r="F45" s="97" t="s">
        <v>107</v>
      </c>
      <c r="G45" s="91">
        <v>146858</v>
      </c>
      <c r="H45" s="91">
        <v>0</v>
      </c>
      <c r="I45" s="91">
        <v>74609</v>
      </c>
      <c r="J45" s="137" t="s">
        <v>107</v>
      </c>
    </row>
    <row r="46" spans="1:10" ht="15">
      <c r="A46" s="210"/>
      <c r="B46" s="96" t="s">
        <v>139</v>
      </c>
      <c r="C46" s="123">
        <v>82000</v>
      </c>
      <c r="D46" s="124">
        <v>21000</v>
      </c>
      <c r="E46" s="124">
        <v>59500</v>
      </c>
      <c r="F46" s="97">
        <v>183.33333333333334</v>
      </c>
      <c r="G46" s="91">
        <v>79494</v>
      </c>
      <c r="H46" s="91">
        <v>21420</v>
      </c>
      <c r="I46" s="91">
        <v>85540</v>
      </c>
      <c r="J46" s="137">
        <v>299.34640522875816</v>
      </c>
    </row>
    <row r="47" spans="1:10" ht="15">
      <c r="A47" s="210"/>
      <c r="B47" s="96" t="s">
        <v>102</v>
      </c>
      <c r="C47" s="123">
        <v>3000</v>
      </c>
      <c r="D47" s="124">
        <v>0</v>
      </c>
      <c r="E47" s="124">
        <v>0</v>
      </c>
      <c r="F47" s="97" t="s">
        <v>107</v>
      </c>
      <c r="G47" s="91">
        <v>3425</v>
      </c>
      <c r="H47" s="91">
        <v>0</v>
      </c>
      <c r="I47" s="91">
        <v>0</v>
      </c>
      <c r="J47" s="137" t="s">
        <v>107</v>
      </c>
    </row>
    <row r="48" spans="1:10" ht="15">
      <c r="A48" s="210"/>
      <c r="B48" s="96" t="s">
        <v>141</v>
      </c>
      <c r="C48" s="123">
        <v>125</v>
      </c>
      <c r="D48" s="124">
        <v>125</v>
      </c>
      <c r="E48" s="124">
        <v>0</v>
      </c>
      <c r="F48" s="97">
        <v>-100</v>
      </c>
      <c r="G48" s="91">
        <v>237</v>
      </c>
      <c r="H48" s="91">
        <v>237</v>
      </c>
      <c r="I48" s="91">
        <v>0</v>
      </c>
      <c r="J48" s="137">
        <v>-100</v>
      </c>
    </row>
    <row r="49" spans="1:10" ht="15">
      <c r="A49" s="210"/>
      <c r="B49" s="96" t="s">
        <v>177</v>
      </c>
      <c r="C49" s="123">
        <v>1</v>
      </c>
      <c r="D49" s="124">
        <v>1</v>
      </c>
      <c r="E49" s="124">
        <v>0</v>
      </c>
      <c r="F49" s="97">
        <v>-100</v>
      </c>
      <c r="G49" s="91">
        <v>151</v>
      </c>
      <c r="H49" s="91">
        <v>139</v>
      </c>
      <c r="I49" s="91">
        <v>68</v>
      </c>
      <c r="J49" s="137">
        <v>-51.07913669064747</v>
      </c>
    </row>
    <row r="50" spans="1:10" ht="15">
      <c r="A50" s="210"/>
      <c r="B50" s="96" t="s">
        <v>130</v>
      </c>
      <c r="C50" s="123">
        <v>60</v>
      </c>
      <c r="D50" s="124">
        <v>60</v>
      </c>
      <c r="E50" s="124">
        <v>0</v>
      </c>
      <c r="F50" s="97">
        <v>-100</v>
      </c>
      <c r="G50" s="91">
        <v>139</v>
      </c>
      <c r="H50" s="91">
        <v>139</v>
      </c>
      <c r="I50" s="91">
        <v>19</v>
      </c>
      <c r="J50" s="137">
        <v>-86.33093525179856</v>
      </c>
    </row>
    <row r="51" spans="1:10" ht="15">
      <c r="A51" s="211"/>
      <c r="B51" s="96" t="s">
        <v>161</v>
      </c>
      <c r="C51" s="123">
        <v>0</v>
      </c>
      <c r="D51" s="124">
        <v>0</v>
      </c>
      <c r="E51" s="124">
        <v>52500</v>
      </c>
      <c r="F51" s="97" t="s">
        <v>107</v>
      </c>
      <c r="G51" s="91">
        <v>0</v>
      </c>
      <c r="H51" s="91">
        <v>0</v>
      </c>
      <c r="I51" s="91">
        <v>48986</v>
      </c>
      <c r="J51" s="137" t="s">
        <v>107</v>
      </c>
    </row>
    <row r="52" spans="1:10" ht="15">
      <c r="A52" s="101" t="s">
        <v>168</v>
      </c>
      <c r="B52" s="102"/>
      <c r="C52" s="128">
        <v>955711</v>
      </c>
      <c r="D52" s="127">
        <v>447186</v>
      </c>
      <c r="E52" s="127">
        <v>531031</v>
      </c>
      <c r="F52" s="103">
        <v>18.749468901083667</v>
      </c>
      <c r="G52" s="127">
        <v>1092532</v>
      </c>
      <c r="H52" s="127">
        <v>500950</v>
      </c>
      <c r="I52" s="127">
        <v>514849</v>
      </c>
      <c r="J52" s="138">
        <v>2.7745283960475042</v>
      </c>
    </row>
    <row r="53" spans="1:10" ht="15">
      <c r="A53" s="209" t="s">
        <v>113</v>
      </c>
      <c r="B53" s="94" t="s">
        <v>137</v>
      </c>
      <c r="C53" s="122">
        <v>20134</v>
      </c>
      <c r="D53" s="121">
        <v>134</v>
      </c>
      <c r="E53" s="121">
        <v>0</v>
      </c>
      <c r="F53" s="95">
        <v>-100</v>
      </c>
      <c r="G53" s="121">
        <v>49388</v>
      </c>
      <c r="H53" s="121">
        <v>2568</v>
      </c>
      <c r="I53" s="121">
        <v>0</v>
      </c>
      <c r="J53" s="136">
        <v>-100</v>
      </c>
    </row>
    <row r="54" spans="1:10" ht="15">
      <c r="A54" s="210"/>
      <c r="B54" s="96" t="s">
        <v>138</v>
      </c>
      <c r="C54" s="123">
        <v>21000</v>
      </c>
      <c r="D54" s="124">
        <v>0</v>
      </c>
      <c r="E54" s="124">
        <v>21000</v>
      </c>
      <c r="F54" s="97" t="s">
        <v>107</v>
      </c>
      <c r="G54" s="91">
        <v>26332</v>
      </c>
      <c r="H54" s="91">
        <v>0</v>
      </c>
      <c r="I54" s="91">
        <v>18959</v>
      </c>
      <c r="J54" s="137" t="s">
        <v>107</v>
      </c>
    </row>
    <row r="55" spans="1:10" ht="15">
      <c r="A55" s="210"/>
      <c r="B55" s="96" t="s">
        <v>102</v>
      </c>
      <c r="C55" s="123">
        <v>150</v>
      </c>
      <c r="D55" s="124">
        <v>0</v>
      </c>
      <c r="E55" s="124">
        <v>900</v>
      </c>
      <c r="F55" s="97" t="s">
        <v>107</v>
      </c>
      <c r="G55" s="91">
        <v>781</v>
      </c>
      <c r="H55" s="91">
        <v>0</v>
      </c>
      <c r="I55" s="91">
        <v>4759</v>
      </c>
      <c r="J55" s="137" t="s">
        <v>107</v>
      </c>
    </row>
    <row r="56" spans="1:10" ht="15">
      <c r="A56" s="210"/>
      <c r="B56" s="96" t="s">
        <v>136</v>
      </c>
      <c r="C56" s="123">
        <v>280</v>
      </c>
      <c r="D56" s="124">
        <v>0</v>
      </c>
      <c r="E56" s="124">
        <v>0</v>
      </c>
      <c r="F56" s="97" t="s">
        <v>107</v>
      </c>
      <c r="G56" s="91">
        <v>635</v>
      </c>
      <c r="H56" s="91">
        <v>0</v>
      </c>
      <c r="I56" s="91">
        <v>0</v>
      </c>
      <c r="J56" s="137" t="s">
        <v>107</v>
      </c>
    </row>
    <row r="57" spans="1:10" ht="15">
      <c r="A57" s="210"/>
      <c r="B57" s="96" t="s">
        <v>141</v>
      </c>
      <c r="C57" s="123">
        <v>78</v>
      </c>
      <c r="D57" s="124">
        <v>0</v>
      </c>
      <c r="E57" s="124">
        <v>0</v>
      </c>
      <c r="F57" s="97" t="s">
        <v>107</v>
      </c>
      <c r="G57" s="91">
        <v>142</v>
      </c>
      <c r="H57" s="91">
        <v>0</v>
      </c>
      <c r="I57" s="91">
        <v>0</v>
      </c>
      <c r="J57" s="137" t="s">
        <v>107</v>
      </c>
    </row>
    <row r="58" spans="1:10" ht="15">
      <c r="A58" s="210"/>
      <c r="B58" s="96" t="s">
        <v>130</v>
      </c>
      <c r="C58" s="123">
        <v>0</v>
      </c>
      <c r="D58" s="124">
        <v>0</v>
      </c>
      <c r="E58" s="124">
        <v>100</v>
      </c>
      <c r="F58" s="97" t="s">
        <v>107</v>
      </c>
      <c r="G58" s="91">
        <v>0</v>
      </c>
      <c r="H58" s="91">
        <v>0</v>
      </c>
      <c r="I58" s="91">
        <v>343</v>
      </c>
      <c r="J58" s="137" t="s">
        <v>107</v>
      </c>
    </row>
    <row r="59" spans="1:10" ht="15">
      <c r="A59" s="211"/>
      <c r="B59" s="96" t="s">
        <v>132</v>
      </c>
      <c r="C59" s="123">
        <v>0</v>
      </c>
      <c r="D59" s="124">
        <v>0</v>
      </c>
      <c r="E59" s="124">
        <v>64800</v>
      </c>
      <c r="F59" s="97" t="s">
        <v>107</v>
      </c>
      <c r="G59" s="91">
        <v>0</v>
      </c>
      <c r="H59" s="91">
        <v>0</v>
      </c>
      <c r="I59" s="91">
        <v>103356</v>
      </c>
      <c r="J59" s="137" t="s">
        <v>107</v>
      </c>
    </row>
    <row r="60" spans="1:10" ht="15">
      <c r="A60" s="101" t="s">
        <v>169</v>
      </c>
      <c r="B60" s="102"/>
      <c r="C60" s="128">
        <v>41642</v>
      </c>
      <c r="D60" s="127">
        <v>134</v>
      </c>
      <c r="E60" s="127">
        <v>86800</v>
      </c>
      <c r="F60" s="103">
        <v>64676.11940298508</v>
      </c>
      <c r="G60" s="127">
        <v>77278</v>
      </c>
      <c r="H60" s="127">
        <v>2568</v>
      </c>
      <c r="I60" s="127">
        <v>127417</v>
      </c>
      <c r="J60" s="138">
        <v>4861.721183800622</v>
      </c>
    </row>
    <row r="61" spans="1:10" ht="15">
      <c r="A61" s="209" t="s">
        <v>118</v>
      </c>
      <c r="B61" s="94" t="s">
        <v>137</v>
      </c>
      <c r="C61" s="122">
        <v>22260</v>
      </c>
      <c r="D61" s="121">
        <v>22260</v>
      </c>
      <c r="E61" s="121">
        <v>0</v>
      </c>
      <c r="F61" s="95">
        <v>-100</v>
      </c>
      <c r="G61" s="121">
        <v>23941</v>
      </c>
      <c r="H61" s="121">
        <v>23941</v>
      </c>
      <c r="I61" s="121">
        <v>0</v>
      </c>
      <c r="J61" s="136">
        <v>-100</v>
      </c>
    </row>
    <row r="62" spans="1:10" ht="15">
      <c r="A62" s="210"/>
      <c r="B62" s="96" t="s">
        <v>103</v>
      </c>
      <c r="C62" s="123">
        <v>16634</v>
      </c>
      <c r="D62" s="124">
        <v>5681</v>
      </c>
      <c r="E62" s="124">
        <v>1751</v>
      </c>
      <c r="F62" s="97">
        <v>-69.1779616264742</v>
      </c>
      <c r="G62" s="91">
        <v>18504</v>
      </c>
      <c r="H62" s="91">
        <v>10062</v>
      </c>
      <c r="I62" s="91">
        <v>3586</v>
      </c>
      <c r="J62" s="137">
        <v>-64.36096203538064</v>
      </c>
    </row>
    <row r="63" spans="1:10" ht="15">
      <c r="A63" s="211"/>
      <c r="B63" s="96" t="s">
        <v>132</v>
      </c>
      <c r="C63" s="123">
        <v>0</v>
      </c>
      <c r="D63" s="124">
        <v>0</v>
      </c>
      <c r="E63" s="124">
        <v>42183</v>
      </c>
      <c r="F63" s="97" t="s">
        <v>107</v>
      </c>
      <c r="G63" s="91">
        <v>0</v>
      </c>
      <c r="H63" s="91">
        <v>0</v>
      </c>
      <c r="I63" s="91">
        <v>30786</v>
      </c>
      <c r="J63" s="137" t="s">
        <v>107</v>
      </c>
    </row>
    <row r="64" spans="1:10" ht="15">
      <c r="A64" s="101" t="s">
        <v>170</v>
      </c>
      <c r="B64" s="102"/>
      <c r="C64" s="128">
        <v>38894</v>
      </c>
      <c r="D64" s="127">
        <v>27941</v>
      </c>
      <c r="E64" s="127">
        <v>43934</v>
      </c>
      <c r="F64" s="103">
        <v>57.23846676926381</v>
      </c>
      <c r="G64" s="127">
        <v>42445</v>
      </c>
      <c r="H64" s="127">
        <v>34003</v>
      </c>
      <c r="I64" s="127">
        <v>34372</v>
      </c>
      <c r="J64" s="138">
        <v>1.0851983648501706</v>
      </c>
    </row>
    <row r="65" spans="1:10" ht="15">
      <c r="A65" s="209" t="s">
        <v>115</v>
      </c>
      <c r="B65" s="94" t="s">
        <v>105</v>
      </c>
      <c r="C65" s="122">
        <v>1667010</v>
      </c>
      <c r="D65" s="121">
        <v>0</v>
      </c>
      <c r="E65" s="121">
        <v>28800</v>
      </c>
      <c r="F65" s="95" t="s">
        <v>107</v>
      </c>
      <c r="G65" s="121">
        <v>317610</v>
      </c>
      <c r="H65" s="121">
        <v>0</v>
      </c>
      <c r="I65" s="121">
        <v>5220</v>
      </c>
      <c r="J65" s="136" t="s">
        <v>107</v>
      </c>
    </row>
    <row r="66" spans="1:10" ht="15">
      <c r="A66" s="210"/>
      <c r="B66" s="96" t="s">
        <v>103</v>
      </c>
      <c r="C66" s="123">
        <v>3</v>
      </c>
      <c r="D66" s="124">
        <v>0</v>
      </c>
      <c r="E66" s="124">
        <v>0</v>
      </c>
      <c r="F66" s="97" t="s">
        <v>107</v>
      </c>
      <c r="G66" s="91">
        <v>184</v>
      </c>
      <c r="H66" s="91">
        <v>0</v>
      </c>
      <c r="I66" s="91">
        <v>0</v>
      </c>
      <c r="J66" s="137" t="s">
        <v>107</v>
      </c>
    </row>
    <row r="67" spans="1:10" ht="15">
      <c r="A67" s="211"/>
      <c r="B67" s="96" t="s">
        <v>130</v>
      </c>
      <c r="C67" s="123">
        <v>0</v>
      </c>
      <c r="D67" s="124">
        <v>0</v>
      </c>
      <c r="E67" s="124">
        <v>10</v>
      </c>
      <c r="F67" s="97" t="s">
        <v>107</v>
      </c>
      <c r="G67" s="91">
        <v>0</v>
      </c>
      <c r="H67" s="91">
        <v>0</v>
      </c>
      <c r="I67" s="91">
        <v>20</v>
      </c>
      <c r="J67" s="137" t="s">
        <v>107</v>
      </c>
    </row>
    <row r="68" spans="1:10" ht="15">
      <c r="A68" s="101" t="s">
        <v>171</v>
      </c>
      <c r="B68" s="102"/>
      <c r="C68" s="128">
        <v>1667013</v>
      </c>
      <c r="D68" s="127">
        <v>0</v>
      </c>
      <c r="E68" s="127">
        <v>28810</v>
      </c>
      <c r="F68" s="103" t="s">
        <v>107</v>
      </c>
      <c r="G68" s="127">
        <v>317794</v>
      </c>
      <c r="H68" s="127">
        <v>0</v>
      </c>
      <c r="I68" s="127">
        <v>5240</v>
      </c>
      <c r="J68" s="138" t="s">
        <v>107</v>
      </c>
    </row>
    <row r="69" spans="1:10" ht="15">
      <c r="A69" s="209" t="s">
        <v>116</v>
      </c>
      <c r="B69" s="94" t="s">
        <v>130</v>
      </c>
      <c r="C69" s="122">
        <v>658</v>
      </c>
      <c r="D69" s="121">
        <v>0</v>
      </c>
      <c r="E69" s="121">
        <v>0</v>
      </c>
      <c r="F69" s="95" t="s">
        <v>107</v>
      </c>
      <c r="G69" s="121">
        <v>79028</v>
      </c>
      <c r="H69" s="121">
        <v>0</v>
      </c>
      <c r="I69" s="121">
        <v>0</v>
      </c>
      <c r="J69" s="95" t="s">
        <v>107</v>
      </c>
    </row>
    <row r="70" spans="1:10" ht="15">
      <c r="A70" s="211"/>
      <c r="B70" s="96" t="s">
        <v>105</v>
      </c>
      <c r="C70" s="123">
        <v>0</v>
      </c>
      <c r="D70" s="124">
        <v>0</v>
      </c>
      <c r="E70" s="124">
        <v>32</v>
      </c>
      <c r="F70" s="97" t="s">
        <v>107</v>
      </c>
      <c r="G70" s="124">
        <v>0</v>
      </c>
      <c r="H70" s="124">
        <v>0</v>
      </c>
      <c r="I70" s="124">
        <v>536</v>
      </c>
      <c r="J70" s="97" t="s">
        <v>107</v>
      </c>
    </row>
    <row r="71" spans="1:10" ht="15">
      <c r="A71" s="101" t="s">
        <v>172</v>
      </c>
      <c r="B71" s="102"/>
      <c r="C71" s="128">
        <v>658</v>
      </c>
      <c r="D71" s="127">
        <v>0</v>
      </c>
      <c r="E71" s="127">
        <v>32</v>
      </c>
      <c r="F71" s="103" t="s">
        <v>107</v>
      </c>
      <c r="G71" s="127">
        <v>79028</v>
      </c>
      <c r="H71" s="127">
        <v>0</v>
      </c>
      <c r="I71" s="127">
        <v>536</v>
      </c>
      <c r="J71" s="103" t="s">
        <v>107</v>
      </c>
    </row>
    <row r="72" spans="1:10" ht="15" customHeight="1">
      <c r="A72" s="215" t="s">
        <v>162</v>
      </c>
      <c r="B72" s="94" t="s">
        <v>105</v>
      </c>
      <c r="C72" s="122">
        <v>344</v>
      </c>
      <c r="D72" s="121">
        <v>0</v>
      </c>
      <c r="E72" s="121">
        <v>0</v>
      </c>
      <c r="F72" s="95" t="s">
        <v>107</v>
      </c>
      <c r="G72" s="121">
        <v>6639</v>
      </c>
      <c r="H72" s="121">
        <v>0</v>
      </c>
      <c r="I72" s="121">
        <v>0</v>
      </c>
      <c r="J72" s="95" t="s">
        <v>107</v>
      </c>
    </row>
    <row r="73" spans="1:10" ht="15">
      <c r="A73" s="216"/>
      <c r="B73" s="96" t="s">
        <v>134</v>
      </c>
      <c r="C73" s="123">
        <v>0</v>
      </c>
      <c r="D73" s="124">
        <v>0</v>
      </c>
      <c r="E73" s="124">
        <v>75</v>
      </c>
      <c r="F73" s="97" t="s">
        <v>107</v>
      </c>
      <c r="G73" s="124">
        <v>0</v>
      </c>
      <c r="H73" s="124">
        <v>0</v>
      </c>
      <c r="I73" s="124">
        <v>658</v>
      </c>
      <c r="J73" s="97" t="s">
        <v>107</v>
      </c>
    </row>
    <row r="74" spans="1:10" ht="15">
      <c r="A74" s="129" t="s">
        <v>174</v>
      </c>
      <c r="B74" s="101"/>
      <c r="C74" s="128">
        <v>344</v>
      </c>
      <c r="D74" s="127">
        <v>0</v>
      </c>
      <c r="E74" s="127">
        <v>75</v>
      </c>
      <c r="F74" s="103" t="s">
        <v>107</v>
      </c>
      <c r="G74" s="127">
        <v>6639</v>
      </c>
      <c r="H74" s="127">
        <v>0</v>
      </c>
      <c r="I74" s="127">
        <v>658</v>
      </c>
      <c r="J74" s="103" t="s">
        <v>107</v>
      </c>
    </row>
    <row r="75" spans="1:10" ht="15">
      <c r="A75" s="104" t="s">
        <v>127</v>
      </c>
      <c r="B75" s="105"/>
      <c r="C75" s="131">
        <v>43315994</v>
      </c>
      <c r="D75" s="132">
        <v>14967723</v>
      </c>
      <c r="E75" s="132">
        <v>25190358</v>
      </c>
      <c r="F75" s="106">
        <v>68.29786334234005</v>
      </c>
      <c r="G75" s="130">
        <v>52086347</v>
      </c>
      <c r="H75" s="130">
        <v>19021950</v>
      </c>
      <c r="I75" s="130">
        <v>29535027</v>
      </c>
      <c r="J75" s="139">
        <v>55.26813497038947</v>
      </c>
    </row>
    <row r="76" spans="1:10" ht="15">
      <c r="A76" s="194" t="s">
        <v>128</v>
      </c>
      <c r="B76" s="195"/>
      <c r="C76" s="195"/>
      <c r="D76" s="195"/>
      <c r="E76" s="195"/>
      <c r="F76" s="195"/>
      <c r="G76" s="195"/>
      <c r="H76" s="195"/>
      <c r="I76" s="195"/>
      <c r="J76" s="196"/>
    </row>
    <row r="106" ht="15" customHeight="1"/>
    <row r="117" ht="15" customHeight="1"/>
    <row r="123" ht="15" customHeight="1"/>
  </sheetData>
  <sheetProtection/>
  <mergeCells count="15">
    <mergeCell ref="A14:A26"/>
    <mergeCell ref="A28:A40"/>
    <mergeCell ref="A42:A51"/>
    <mergeCell ref="A53:A59"/>
    <mergeCell ref="A61:A63"/>
    <mergeCell ref="A1:J1"/>
    <mergeCell ref="A2:A3"/>
    <mergeCell ref="B2:B3"/>
    <mergeCell ref="C2:F2"/>
    <mergeCell ref="G2:J2"/>
    <mergeCell ref="A76:J76"/>
    <mergeCell ref="A72:A73"/>
    <mergeCell ref="A69:A70"/>
    <mergeCell ref="A65:A67"/>
    <mergeCell ref="A4:A12"/>
  </mergeCells>
  <printOptions horizontalCentered="1"/>
  <pageMargins left="0.7086614173228347" right="0.7086614173228347" top="0.8661417322834646" bottom="0.7480314960629921" header="0.31496062992125984" footer="0.31496062992125984"/>
  <pageSetup horizontalDpi="600" verticalDpi="600" orientation="portrait" scale="59" r:id="rId1"/>
  <headerFooter>
    <oddFooter>&amp;C&amp;"Arial,Normal"&amp;10 15</oddFooter>
  </headerFooter>
</worksheet>
</file>

<file path=xl/worksheets/sheet2.xml><?xml version="1.0" encoding="utf-8"?>
<worksheet xmlns="http://schemas.openxmlformats.org/spreadsheetml/2006/main" xmlns:r="http://schemas.openxmlformats.org/officeDocument/2006/relationships">
  <dimension ref="B1:I29"/>
  <sheetViews>
    <sheetView zoomScalePageLayoutView="0" workbookViewId="0" topLeftCell="A1">
      <selection activeCell="A1" sqref="A1"/>
    </sheetView>
  </sheetViews>
  <sheetFormatPr defaultColWidth="11.421875" defaultRowHeight="15"/>
  <sheetData>
    <row r="1" spans="2:3" ht="15">
      <c r="B1" s="161"/>
      <c r="C1" s="161"/>
    </row>
    <row r="5" spans="2:8" ht="15">
      <c r="B5" s="1"/>
      <c r="C5" s="1"/>
      <c r="D5" s="5"/>
      <c r="E5" s="120" t="s">
        <v>163</v>
      </c>
      <c r="F5" s="5"/>
      <c r="G5" s="1"/>
      <c r="H5" s="1"/>
    </row>
    <row r="6" spans="2:8" ht="15">
      <c r="B6" s="1"/>
      <c r="C6" s="1"/>
      <c r="D6" s="162" t="s">
        <v>178</v>
      </c>
      <c r="E6" s="163"/>
      <c r="F6" s="163"/>
      <c r="G6" s="1"/>
      <c r="H6" s="1"/>
    </row>
    <row r="7" spans="2:9" ht="15">
      <c r="B7" s="1"/>
      <c r="C7" s="1"/>
      <c r="D7" s="5"/>
      <c r="E7" s="5"/>
      <c r="F7" s="5"/>
      <c r="G7" s="1"/>
      <c r="H7" s="1"/>
      <c r="I7" s="4"/>
    </row>
    <row r="8" spans="2:8" ht="15">
      <c r="B8" s="1"/>
      <c r="C8" s="1"/>
      <c r="D8" s="5"/>
      <c r="E8" s="5"/>
      <c r="F8" s="5"/>
      <c r="G8" s="1"/>
      <c r="H8" s="1"/>
    </row>
    <row r="9" spans="2:8" ht="15">
      <c r="B9" s="1"/>
      <c r="C9" s="167" t="s">
        <v>78</v>
      </c>
      <c r="D9" s="167"/>
      <c r="E9" s="167"/>
      <c r="F9" s="167"/>
      <c r="G9" s="167"/>
      <c r="H9" s="1"/>
    </row>
    <row r="10" spans="2:8" ht="15">
      <c r="B10" s="1"/>
      <c r="C10" s="1"/>
      <c r="D10" s="5"/>
      <c r="E10" s="6"/>
      <c r="F10" s="5"/>
      <c r="G10" s="1"/>
      <c r="H10" s="1"/>
    </row>
    <row r="11" spans="2:8" ht="15">
      <c r="B11" s="1"/>
      <c r="C11" s="1"/>
      <c r="D11" s="1"/>
      <c r="E11" s="1"/>
      <c r="F11" s="1"/>
      <c r="G11" s="1"/>
      <c r="H11" s="1"/>
    </row>
    <row r="12" spans="2:8" ht="15">
      <c r="B12" s="1"/>
      <c r="C12" s="1"/>
      <c r="D12" s="1"/>
      <c r="E12" s="1"/>
      <c r="F12" s="1"/>
      <c r="G12" s="1"/>
      <c r="H12" s="1"/>
    </row>
    <row r="13" spans="2:8" ht="15">
      <c r="B13" s="1"/>
      <c r="C13" s="1"/>
      <c r="D13" s="1"/>
      <c r="E13" s="1"/>
      <c r="F13" s="1"/>
      <c r="G13" s="1"/>
      <c r="H13" s="1"/>
    </row>
    <row r="14" spans="2:8" ht="15">
      <c r="B14" s="1"/>
      <c r="C14" s="1"/>
      <c r="D14" s="1"/>
      <c r="E14" s="1"/>
      <c r="F14" s="1"/>
      <c r="G14" s="1"/>
      <c r="H14" s="1"/>
    </row>
    <row r="15" spans="2:8" ht="15">
      <c r="B15" s="1"/>
      <c r="C15" s="1"/>
      <c r="D15" s="1"/>
      <c r="E15" s="1"/>
      <c r="F15" s="1"/>
      <c r="G15" s="1"/>
      <c r="H15" s="1"/>
    </row>
    <row r="16" spans="2:8" ht="15">
      <c r="B16" s="5"/>
      <c r="C16" s="165" t="s">
        <v>175</v>
      </c>
      <c r="D16" s="165"/>
      <c r="E16" s="165"/>
      <c r="F16" s="165"/>
      <c r="G16" s="165"/>
      <c r="H16" s="5"/>
    </row>
    <row r="17" spans="2:8" ht="15">
      <c r="B17" s="1"/>
      <c r="C17" s="165" t="s">
        <v>0</v>
      </c>
      <c r="D17" s="165"/>
      <c r="E17" s="165"/>
      <c r="F17" s="165"/>
      <c r="G17" s="165"/>
      <c r="H17" s="1"/>
    </row>
    <row r="18" spans="2:8" ht="15">
      <c r="B18" s="5"/>
      <c r="C18" s="166" t="s">
        <v>3</v>
      </c>
      <c r="D18" s="166"/>
      <c r="E18" s="166"/>
      <c r="F18" s="166"/>
      <c r="G18" s="166"/>
      <c r="H18" s="5"/>
    </row>
    <row r="19" spans="2:8" ht="15">
      <c r="B19" s="5"/>
      <c r="C19" s="5"/>
      <c r="D19" s="5"/>
      <c r="E19" s="5"/>
      <c r="F19" s="5"/>
      <c r="G19" s="5"/>
      <c r="H19" s="5"/>
    </row>
    <row r="20" spans="2:8" ht="15">
      <c r="B20" s="5"/>
      <c r="C20" s="167" t="s">
        <v>1</v>
      </c>
      <c r="D20" s="167"/>
      <c r="E20" s="167"/>
      <c r="F20" s="167"/>
      <c r="G20" s="167"/>
      <c r="H20" s="5"/>
    </row>
    <row r="21" spans="2:8" ht="15">
      <c r="B21" s="5"/>
      <c r="C21" s="165" t="s">
        <v>2</v>
      </c>
      <c r="D21" s="165"/>
      <c r="E21" s="165"/>
      <c r="F21" s="165"/>
      <c r="G21" s="165"/>
      <c r="H21" s="5"/>
    </row>
    <row r="22" spans="2:8" ht="15.75">
      <c r="B22" s="7"/>
      <c r="C22" s="5"/>
      <c r="D22" s="5"/>
      <c r="E22" s="5"/>
      <c r="F22" s="5"/>
      <c r="G22" s="5"/>
      <c r="H22" s="5"/>
    </row>
    <row r="23" spans="2:8" ht="15.75">
      <c r="B23" s="7"/>
      <c r="C23" s="5"/>
      <c r="D23" s="1"/>
      <c r="E23" s="1"/>
      <c r="F23" s="1"/>
      <c r="G23" s="5"/>
      <c r="H23" s="5"/>
    </row>
    <row r="24" spans="2:8" ht="15.75">
      <c r="B24" s="7"/>
      <c r="C24" s="5"/>
      <c r="D24" s="1"/>
      <c r="E24" s="1"/>
      <c r="F24" s="1"/>
      <c r="G24" s="5"/>
      <c r="H24" s="5"/>
    </row>
    <row r="25" spans="2:8" ht="15.75">
      <c r="B25" s="7"/>
      <c r="C25" s="5"/>
      <c r="D25" s="5"/>
      <c r="E25" s="5"/>
      <c r="F25" s="5"/>
      <c r="G25" s="5"/>
      <c r="H25" s="5"/>
    </row>
    <row r="26" spans="2:8" ht="15">
      <c r="B26" s="1"/>
      <c r="C26" s="1"/>
      <c r="D26" s="1"/>
      <c r="E26" s="1"/>
      <c r="F26" s="1"/>
      <c r="G26" s="1"/>
      <c r="H26" s="1"/>
    </row>
    <row r="27" spans="2:8" ht="15">
      <c r="B27" s="1"/>
      <c r="C27" s="1"/>
      <c r="D27" s="1"/>
      <c r="E27" s="1"/>
      <c r="F27" s="1"/>
      <c r="G27" s="1"/>
      <c r="H27" s="1"/>
    </row>
    <row r="28" spans="3:8" ht="15">
      <c r="C28" s="164" t="s">
        <v>154</v>
      </c>
      <c r="D28" s="164"/>
      <c r="E28" s="164"/>
      <c r="F28" s="164"/>
      <c r="G28" s="164"/>
      <c r="H28" s="6"/>
    </row>
    <row r="29" spans="2:8" ht="15">
      <c r="B29" s="1"/>
      <c r="C29" s="1"/>
      <c r="D29" s="1"/>
      <c r="E29" s="1"/>
      <c r="F29" s="1"/>
      <c r="G29" s="1"/>
      <c r="H29" s="1"/>
    </row>
  </sheetData>
  <sheetProtection/>
  <mergeCells count="9">
    <mergeCell ref="B1:C1"/>
    <mergeCell ref="D6:F6"/>
    <mergeCell ref="C28:G28"/>
    <mergeCell ref="C16:G16"/>
    <mergeCell ref="C17:G17"/>
    <mergeCell ref="C18:G18"/>
    <mergeCell ref="C20:G20"/>
    <mergeCell ref="C21:G21"/>
    <mergeCell ref="C9:G9"/>
  </mergeCells>
  <hyperlinks>
    <hyperlink ref="C18" r:id="rId1" display="www.odepa.gob.cl"/>
  </hyperlinks>
  <printOptions/>
  <pageMargins left="0.7" right="0.7" top="0.75" bottom="0.75" header="0.3" footer="0.3"/>
  <pageSetup horizontalDpi="600" verticalDpi="600" orientation="portrait" r:id="rId3"/>
  <drawing r:id="rId2"/>
</worksheet>
</file>

<file path=xl/worksheets/sheet3.xml><?xml version="1.0" encoding="utf-8"?>
<worksheet xmlns="http://schemas.openxmlformats.org/spreadsheetml/2006/main" xmlns:r="http://schemas.openxmlformats.org/officeDocument/2006/relationships">
  <sheetPr>
    <pageSetUpPr fitToPage="1"/>
  </sheetPr>
  <dimension ref="A1:CG52"/>
  <sheetViews>
    <sheetView view="pageBreakPreview" zoomScaleSheetLayoutView="100" zoomScalePageLayoutView="0" workbookViewId="0" topLeftCell="A1">
      <selection activeCell="C21" sqref="C21"/>
    </sheetView>
  </sheetViews>
  <sheetFormatPr defaultColWidth="11.421875" defaultRowHeight="15"/>
  <cols>
    <col min="1" max="1" width="10.8515625" style="57" customWidth="1"/>
    <col min="2" max="2" width="82.8515625" style="56" customWidth="1"/>
    <col min="3" max="3" width="6.57421875" style="56" bestFit="1" customWidth="1"/>
    <col min="4" max="6" width="9.421875" style="55" customWidth="1"/>
    <col min="7" max="85" width="11.421875" style="55" customWidth="1"/>
    <col min="86" max="16384" width="11.421875" style="54" customWidth="1"/>
  </cols>
  <sheetData>
    <row r="1" spans="1:85" ht="12.75">
      <c r="A1" s="168" t="s">
        <v>73</v>
      </c>
      <c r="B1" s="168"/>
      <c r="C1" s="168"/>
      <c r="D1" s="54"/>
      <c r="E1" s="54"/>
      <c r="F1" s="54"/>
      <c r="G1" s="54"/>
      <c r="H1" s="54"/>
      <c r="I1" s="54"/>
      <c r="J1" s="54"/>
      <c r="K1" s="54"/>
      <c r="L1" s="54"/>
      <c r="M1" s="54"/>
      <c r="N1" s="54"/>
      <c r="O1" s="54"/>
      <c r="P1" s="54"/>
      <c r="Q1" s="54"/>
      <c r="R1" s="54"/>
      <c r="S1" s="54"/>
      <c r="T1" s="54"/>
      <c r="U1" s="54"/>
      <c r="V1" s="54"/>
      <c r="W1" s="54"/>
      <c r="X1" s="54"/>
      <c r="Y1" s="54"/>
      <c r="Z1" s="54"/>
      <c r="AA1" s="54"/>
      <c r="AB1" s="54"/>
      <c r="AC1" s="54"/>
      <c r="AD1" s="54"/>
      <c r="AE1" s="54"/>
      <c r="AF1" s="54"/>
      <c r="AG1" s="54"/>
      <c r="AH1" s="54"/>
      <c r="AI1" s="54"/>
      <c r="AJ1" s="54"/>
      <c r="AK1" s="54"/>
      <c r="AL1" s="54"/>
      <c r="AM1" s="54"/>
      <c r="AN1" s="54"/>
      <c r="AO1" s="54"/>
      <c r="AP1" s="54"/>
      <c r="AQ1" s="54"/>
      <c r="AR1" s="54"/>
      <c r="AS1" s="54"/>
      <c r="AT1" s="54"/>
      <c r="AU1" s="54"/>
      <c r="AV1" s="54"/>
      <c r="AW1" s="54"/>
      <c r="AX1" s="54"/>
      <c r="AY1" s="54"/>
      <c r="AZ1" s="54"/>
      <c r="BA1" s="54"/>
      <c r="BB1" s="54"/>
      <c r="BC1" s="54"/>
      <c r="BD1" s="54"/>
      <c r="BE1" s="54"/>
      <c r="BF1" s="54"/>
      <c r="BG1" s="54"/>
      <c r="BH1" s="54"/>
      <c r="BI1" s="54"/>
      <c r="BJ1" s="54"/>
      <c r="BK1" s="54"/>
      <c r="BL1" s="54"/>
      <c r="BM1" s="54"/>
      <c r="BN1" s="54"/>
      <c r="BO1" s="54"/>
      <c r="BP1" s="54"/>
      <c r="BQ1" s="54"/>
      <c r="BR1" s="54"/>
      <c r="BS1" s="54"/>
      <c r="BT1" s="54"/>
      <c r="BU1" s="54"/>
      <c r="BV1" s="54"/>
      <c r="BW1" s="54"/>
      <c r="BX1" s="54"/>
      <c r="BY1" s="54"/>
      <c r="BZ1" s="54"/>
      <c r="CA1" s="54"/>
      <c r="CB1" s="54"/>
      <c r="CC1" s="54"/>
      <c r="CD1" s="54"/>
      <c r="CE1" s="54"/>
      <c r="CF1" s="54"/>
      <c r="CG1" s="54"/>
    </row>
    <row r="2" spans="1:85" ht="6.75" customHeight="1">
      <c r="A2" s="56"/>
      <c r="D2" s="54"/>
      <c r="E2" s="54"/>
      <c r="F2" s="54"/>
      <c r="G2" s="54"/>
      <c r="H2" s="54"/>
      <c r="I2" s="54"/>
      <c r="J2" s="54"/>
      <c r="K2" s="54"/>
      <c r="L2" s="54"/>
      <c r="M2" s="54"/>
      <c r="N2" s="54"/>
      <c r="O2" s="54"/>
      <c r="P2" s="54"/>
      <c r="Q2" s="54"/>
      <c r="R2" s="54"/>
      <c r="S2" s="54"/>
      <c r="T2" s="54"/>
      <c r="U2" s="54"/>
      <c r="V2" s="54"/>
      <c r="W2" s="54"/>
      <c r="X2" s="54"/>
      <c r="Y2" s="54"/>
      <c r="Z2" s="54"/>
      <c r="AA2" s="54"/>
      <c r="AB2" s="54"/>
      <c r="AC2" s="54"/>
      <c r="AD2" s="54"/>
      <c r="AE2" s="54"/>
      <c r="AF2" s="54"/>
      <c r="AG2" s="54"/>
      <c r="AH2" s="54"/>
      <c r="AI2" s="54"/>
      <c r="AJ2" s="54"/>
      <c r="AK2" s="54"/>
      <c r="AL2" s="54"/>
      <c r="AM2" s="54"/>
      <c r="AN2" s="54"/>
      <c r="AO2" s="54"/>
      <c r="AP2" s="54"/>
      <c r="AQ2" s="54"/>
      <c r="AR2" s="54"/>
      <c r="AS2" s="54"/>
      <c r="AT2" s="54"/>
      <c r="AU2" s="54"/>
      <c r="AV2" s="54"/>
      <c r="AW2" s="54"/>
      <c r="AX2" s="54"/>
      <c r="AY2" s="54"/>
      <c r="AZ2" s="54"/>
      <c r="BA2" s="54"/>
      <c r="BB2" s="54"/>
      <c r="BC2" s="54"/>
      <c r="BD2" s="54"/>
      <c r="BE2" s="54"/>
      <c r="BF2" s="54"/>
      <c r="BG2" s="54"/>
      <c r="BH2" s="54"/>
      <c r="BI2" s="54"/>
      <c r="BJ2" s="54"/>
      <c r="BK2" s="54"/>
      <c r="BL2" s="54"/>
      <c r="BM2" s="54"/>
      <c r="BN2" s="54"/>
      <c r="BO2" s="54"/>
      <c r="BP2" s="54"/>
      <c r="BQ2" s="54"/>
      <c r="BR2" s="54"/>
      <c r="BS2" s="54"/>
      <c r="BT2" s="54"/>
      <c r="BU2" s="54"/>
      <c r="BV2" s="54"/>
      <c r="BW2" s="54"/>
      <c r="BX2" s="54"/>
      <c r="BY2" s="54"/>
      <c r="BZ2" s="54"/>
      <c r="CA2" s="54"/>
      <c r="CB2" s="54"/>
      <c r="CC2" s="54"/>
      <c r="CD2" s="54"/>
      <c r="CE2" s="54"/>
      <c r="CF2" s="54"/>
      <c r="CG2" s="54"/>
    </row>
    <row r="3" spans="1:85" ht="12.75">
      <c r="A3" s="107" t="s">
        <v>72</v>
      </c>
      <c r="B3" s="108" t="s">
        <v>69</v>
      </c>
      <c r="C3" s="107" t="s">
        <v>68</v>
      </c>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54"/>
      <c r="AM3" s="54"/>
      <c r="AN3" s="54"/>
      <c r="AO3" s="54"/>
      <c r="AP3" s="54"/>
      <c r="AQ3" s="54"/>
      <c r="AR3" s="54"/>
      <c r="AS3" s="54"/>
      <c r="AT3" s="54"/>
      <c r="AU3" s="54"/>
      <c r="AV3" s="54"/>
      <c r="AW3" s="54"/>
      <c r="AX3" s="54"/>
      <c r="AY3" s="54"/>
      <c r="AZ3" s="54"/>
      <c r="BA3" s="54"/>
      <c r="BB3" s="54"/>
      <c r="BC3" s="54"/>
      <c r="BD3" s="54"/>
      <c r="BE3" s="54"/>
      <c r="BF3" s="54"/>
      <c r="BG3" s="54"/>
      <c r="BH3" s="54"/>
      <c r="BI3" s="54"/>
      <c r="BJ3" s="54"/>
      <c r="BK3" s="54"/>
      <c r="BL3" s="54"/>
      <c r="BM3" s="54"/>
      <c r="BN3" s="54"/>
      <c r="BO3" s="54"/>
      <c r="BP3" s="54"/>
      <c r="BQ3" s="54"/>
      <c r="BR3" s="54"/>
      <c r="BS3" s="54"/>
      <c r="BT3" s="54"/>
      <c r="BU3" s="54"/>
      <c r="BV3" s="54"/>
      <c r="BW3" s="54"/>
      <c r="BX3" s="54"/>
      <c r="BY3" s="54"/>
      <c r="BZ3" s="54"/>
      <c r="CA3" s="54"/>
      <c r="CB3" s="54"/>
      <c r="CC3" s="54"/>
      <c r="CD3" s="54"/>
      <c r="CE3" s="54"/>
      <c r="CF3" s="54"/>
      <c r="CG3" s="54"/>
    </row>
    <row r="4" spans="1:85" ht="8.25" customHeight="1">
      <c r="A4" s="99"/>
      <c r="B4" s="70"/>
      <c r="C4" s="69"/>
      <c r="D4" s="54"/>
      <c r="E4" s="54"/>
      <c r="F4" s="54"/>
      <c r="G4" s="54"/>
      <c r="H4" s="54"/>
      <c r="I4" s="54"/>
      <c r="J4" s="54"/>
      <c r="K4" s="54"/>
      <c r="L4" s="54"/>
      <c r="M4" s="54"/>
      <c r="N4" s="54"/>
      <c r="O4" s="54"/>
      <c r="P4" s="54"/>
      <c r="Q4" s="54"/>
      <c r="R4" s="54"/>
      <c r="S4" s="54"/>
      <c r="T4" s="54"/>
      <c r="U4" s="54"/>
      <c r="V4" s="54"/>
      <c r="W4" s="54"/>
      <c r="X4" s="54"/>
      <c r="Y4" s="54"/>
      <c r="Z4" s="54"/>
      <c r="AA4" s="54"/>
      <c r="AB4" s="54"/>
      <c r="AC4" s="54"/>
      <c r="AD4" s="54"/>
      <c r="AE4" s="54"/>
      <c r="AF4" s="54"/>
      <c r="AG4" s="54"/>
      <c r="AH4" s="54"/>
      <c r="AI4" s="54"/>
      <c r="AJ4" s="54"/>
      <c r="AK4" s="54"/>
      <c r="AL4" s="54"/>
      <c r="AM4" s="54"/>
      <c r="AN4" s="54"/>
      <c r="AO4" s="54"/>
      <c r="AP4" s="54"/>
      <c r="AQ4" s="54"/>
      <c r="AR4" s="54"/>
      <c r="AS4" s="54"/>
      <c r="AT4" s="54"/>
      <c r="AU4" s="54"/>
      <c r="AV4" s="54"/>
      <c r="AW4" s="54"/>
      <c r="AX4" s="54"/>
      <c r="AY4" s="54"/>
      <c r="AZ4" s="54"/>
      <c r="BA4" s="54"/>
      <c r="BB4" s="54"/>
      <c r="BC4" s="54"/>
      <c r="BD4" s="54"/>
      <c r="BE4" s="54"/>
      <c r="BF4" s="54"/>
      <c r="BG4" s="54"/>
      <c r="BH4" s="54"/>
      <c r="BI4" s="54"/>
      <c r="BJ4" s="54"/>
      <c r="BK4" s="54"/>
      <c r="BL4" s="54"/>
      <c r="BM4" s="54"/>
      <c r="BN4" s="54"/>
      <c r="BO4" s="54"/>
      <c r="BP4" s="54"/>
      <c r="BQ4" s="54"/>
      <c r="BR4" s="54"/>
      <c r="BS4" s="54"/>
      <c r="BT4" s="54"/>
      <c r="BU4" s="54"/>
      <c r="BV4" s="54"/>
      <c r="BW4" s="54"/>
      <c r="BX4" s="54"/>
      <c r="BY4" s="54"/>
      <c r="BZ4" s="54"/>
      <c r="CA4" s="54"/>
      <c r="CB4" s="54"/>
      <c r="CC4" s="54"/>
      <c r="CD4" s="54"/>
      <c r="CE4" s="54"/>
      <c r="CF4" s="54"/>
      <c r="CG4" s="54"/>
    </row>
    <row r="5" spans="1:85" ht="12.75" customHeight="1">
      <c r="A5" s="59">
        <v>1</v>
      </c>
      <c r="B5" s="109" t="s">
        <v>148</v>
      </c>
      <c r="C5" s="110">
        <v>4</v>
      </c>
      <c r="D5" s="54"/>
      <c r="E5" s="54"/>
      <c r="F5" s="54"/>
      <c r="G5" s="54"/>
      <c r="H5" s="54"/>
      <c r="I5" s="54"/>
      <c r="J5" s="54"/>
      <c r="K5" s="54"/>
      <c r="L5" s="54"/>
      <c r="M5" s="54"/>
      <c r="N5" s="54"/>
      <c r="O5" s="54"/>
      <c r="P5" s="54"/>
      <c r="Q5" s="54"/>
      <c r="R5" s="54"/>
      <c r="S5" s="54"/>
      <c r="T5" s="54"/>
      <c r="U5" s="54"/>
      <c r="V5" s="54"/>
      <c r="W5" s="54"/>
      <c r="X5" s="54"/>
      <c r="Y5" s="54"/>
      <c r="Z5" s="54"/>
      <c r="AA5" s="54"/>
      <c r="AB5" s="54"/>
      <c r="AC5" s="54"/>
      <c r="AD5" s="54"/>
      <c r="AE5" s="54"/>
      <c r="AF5" s="54"/>
      <c r="AG5" s="54"/>
      <c r="AH5" s="54"/>
      <c r="AI5" s="54"/>
      <c r="AJ5" s="54"/>
      <c r="AK5" s="54"/>
      <c r="AL5" s="54"/>
      <c r="AM5" s="54"/>
      <c r="AN5" s="54"/>
      <c r="AO5" s="54"/>
      <c r="AP5" s="54"/>
      <c r="AQ5" s="54"/>
      <c r="AR5" s="54"/>
      <c r="AS5" s="54"/>
      <c r="AT5" s="54"/>
      <c r="AU5" s="54"/>
      <c r="AV5" s="54"/>
      <c r="AW5" s="54"/>
      <c r="AX5" s="54"/>
      <c r="AY5" s="54"/>
      <c r="AZ5" s="54"/>
      <c r="BA5" s="54"/>
      <c r="BB5" s="54"/>
      <c r="BC5" s="54"/>
      <c r="BD5" s="54"/>
      <c r="BE5" s="54"/>
      <c r="BF5" s="54"/>
      <c r="BG5" s="54"/>
      <c r="BH5" s="54"/>
      <c r="BI5" s="54"/>
      <c r="BJ5" s="54"/>
      <c r="BK5" s="54"/>
      <c r="BL5" s="54"/>
      <c r="BM5" s="54"/>
      <c r="BN5" s="54"/>
      <c r="BO5" s="54"/>
      <c r="BP5" s="54"/>
      <c r="BQ5" s="54"/>
      <c r="BR5" s="54"/>
      <c r="BS5" s="54"/>
      <c r="BT5" s="54"/>
      <c r="BU5" s="54"/>
      <c r="BV5" s="54"/>
      <c r="BW5" s="54"/>
      <c r="BX5" s="54"/>
      <c r="BY5" s="54"/>
      <c r="BZ5" s="54"/>
      <c r="CA5" s="54"/>
      <c r="CB5" s="54"/>
      <c r="CC5" s="54"/>
      <c r="CD5" s="54"/>
      <c r="CE5" s="54"/>
      <c r="CF5" s="54"/>
      <c r="CG5" s="54"/>
    </row>
    <row r="6" spans="1:85" ht="12.75" customHeight="1">
      <c r="A6" s="59">
        <v>2</v>
      </c>
      <c r="B6" s="109" t="s">
        <v>149</v>
      </c>
      <c r="C6" s="155">
        <v>4</v>
      </c>
      <c r="D6" s="54"/>
      <c r="E6" s="54"/>
      <c r="F6" s="54"/>
      <c r="G6" s="54"/>
      <c r="H6" s="54"/>
      <c r="I6" s="54"/>
      <c r="J6" s="54"/>
      <c r="K6" s="54"/>
      <c r="L6" s="54"/>
      <c r="M6" s="54"/>
      <c r="N6" s="54"/>
      <c r="O6" s="54"/>
      <c r="P6" s="54"/>
      <c r="Q6" s="54"/>
      <c r="R6" s="54"/>
      <c r="S6" s="54"/>
      <c r="T6" s="54"/>
      <c r="U6" s="54"/>
      <c r="V6" s="54"/>
      <c r="W6" s="54"/>
      <c r="X6" s="54"/>
      <c r="Y6" s="54"/>
      <c r="Z6" s="54"/>
      <c r="AA6" s="54"/>
      <c r="AB6" s="54"/>
      <c r="AC6" s="54"/>
      <c r="AD6" s="54"/>
      <c r="AE6" s="54"/>
      <c r="AF6" s="54"/>
      <c r="AG6" s="54"/>
      <c r="AH6" s="54"/>
      <c r="AI6" s="54"/>
      <c r="AJ6" s="54"/>
      <c r="AK6" s="54"/>
      <c r="AL6" s="54"/>
      <c r="AM6" s="54"/>
      <c r="AN6" s="54"/>
      <c r="AO6" s="54"/>
      <c r="AP6" s="54"/>
      <c r="AQ6" s="54"/>
      <c r="AR6" s="54"/>
      <c r="AS6" s="54"/>
      <c r="AT6" s="54"/>
      <c r="AU6" s="54"/>
      <c r="AV6" s="54"/>
      <c r="AW6" s="54"/>
      <c r="AX6" s="54"/>
      <c r="AY6" s="54"/>
      <c r="AZ6" s="54"/>
      <c r="BA6" s="54"/>
      <c r="BB6" s="54"/>
      <c r="BC6" s="54"/>
      <c r="BD6" s="54"/>
      <c r="BE6" s="54"/>
      <c r="BF6" s="54"/>
      <c r="BG6" s="54"/>
      <c r="BH6" s="54"/>
      <c r="BI6" s="54"/>
      <c r="BJ6" s="54"/>
      <c r="BK6" s="54"/>
      <c r="BL6" s="54"/>
      <c r="BM6" s="54"/>
      <c r="BN6" s="54"/>
      <c r="BO6" s="54"/>
      <c r="BP6" s="54"/>
      <c r="BQ6" s="54"/>
      <c r="BR6" s="54"/>
      <c r="BS6" s="54"/>
      <c r="BT6" s="54"/>
      <c r="BU6" s="54"/>
      <c r="BV6" s="54"/>
      <c r="BW6" s="54"/>
      <c r="BX6" s="54"/>
      <c r="BY6" s="54"/>
      <c r="BZ6" s="54"/>
      <c r="CA6" s="54"/>
      <c r="CB6" s="54"/>
      <c r="CC6" s="54"/>
      <c r="CD6" s="54"/>
      <c r="CE6" s="54"/>
      <c r="CF6" s="54"/>
      <c r="CG6" s="54"/>
    </row>
    <row r="7" spans="1:85" ht="12.75" customHeight="1">
      <c r="A7" s="59">
        <v>3</v>
      </c>
      <c r="B7" s="109" t="s">
        <v>185</v>
      </c>
      <c r="C7" s="155">
        <v>4</v>
      </c>
      <c r="D7" s="54"/>
      <c r="E7" s="54"/>
      <c r="F7" s="54"/>
      <c r="G7" s="54"/>
      <c r="H7" s="54"/>
      <c r="I7" s="54"/>
      <c r="J7" s="54"/>
      <c r="K7" s="54"/>
      <c r="L7" s="54"/>
      <c r="M7" s="54"/>
      <c r="N7" s="54"/>
      <c r="O7" s="54"/>
      <c r="P7" s="54"/>
      <c r="Q7" s="54"/>
      <c r="R7" s="54"/>
      <c r="S7" s="54"/>
      <c r="T7" s="54"/>
      <c r="U7" s="54"/>
      <c r="V7" s="54"/>
      <c r="W7" s="54"/>
      <c r="X7" s="54"/>
      <c r="Y7" s="54"/>
      <c r="Z7" s="54"/>
      <c r="AA7" s="54"/>
      <c r="AB7" s="54"/>
      <c r="AC7" s="54"/>
      <c r="AD7" s="54"/>
      <c r="AE7" s="54"/>
      <c r="AF7" s="54"/>
      <c r="AG7" s="54"/>
      <c r="AH7" s="54"/>
      <c r="AI7" s="54"/>
      <c r="AJ7" s="54"/>
      <c r="AK7" s="54"/>
      <c r="AL7" s="54"/>
      <c r="AM7" s="54"/>
      <c r="AN7" s="54"/>
      <c r="AO7" s="54"/>
      <c r="AP7" s="54"/>
      <c r="AQ7" s="54"/>
      <c r="AR7" s="54"/>
      <c r="AS7" s="54"/>
      <c r="AT7" s="54"/>
      <c r="AU7" s="54"/>
      <c r="AV7" s="54"/>
      <c r="AW7" s="54"/>
      <c r="AX7" s="54"/>
      <c r="AY7" s="54"/>
      <c r="AZ7" s="54"/>
      <c r="BA7" s="54"/>
      <c r="BB7" s="54"/>
      <c r="BC7" s="54"/>
      <c r="BD7" s="54"/>
      <c r="BE7" s="54"/>
      <c r="BF7" s="54"/>
      <c r="BG7" s="54"/>
      <c r="BH7" s="54"/>
      <c r="BI7" s="54"/>
      <c r="BJ7" s="54"/>
      <c r="BK7" s="54"/>
      <c r="BL7" s="54"/>
      <c r="BM7" s="54"/>
      <c r="BN7" s="54"/>
      <c r="BO7" s="54"/>
      <c r="BP7" s="54"/>
      <c r="BQ7" s="54"/>
      <c r="BR7" s="54"/>
      <c r="BS7" s="54"/>
      <c r="BT7" s="54"/>
      <c r="BU7" s="54"/>
      <c r="BV7" s="54"/>
      <c r="BW7" s="54"/>
      <c r="BX7" s="54"/>
      <c r="BY7" s="54"/>
      <c r="BZ7" s="54"/>
      <c r="CA7" s="54"/>
      <c r="CB7" s="54"/>
      <c r="CC7" s="54"/>
      <c r="CD7" s="54"/>
      <c r="CE7" s="54"/>
      <c r="CF7" s="54"/>
      <c r="CG7" s="54"/>
    </row>
    <row r="8" spans="1:85" ht="12.75" customHeight="1">
      <c r="A8" s="59">
        <v>4</v>
      </c>
      <c r="B8" s="109" t="s">
        <v>186</v>
      </c>
      <c r="C8" s="155">
        <v>4</v>
      </c>
      <c r="D8" s="54"/>
      <c r="E8" s="54"/>
      <c r="F8" s="54"/>
      <c r="G8" s="54"/>
      <c r="H8" s="54"/>
      <c r="I8" s="54"/>
      <c r="J8" s="54"/>
      <c r="K8" s="54"/>
      <c r="L8" s="54"/>
      <c r="M8" s="54"/>
      <c r="N8" s="54"/>
      <c r="O8" s="54"/>
      <c r="P8" s="54"/>
      <c r="Q8" s="54"/>
      <c r="R8" s="54"/>
      <c r="S8" s="54"/>
      <c r="T8" s="54"/>
      <c r="U8" s="54"/>
      <c r="V8" s="54"/>
      <c r="W8" s="54"/>
      <c r="X8" s="54"/>
      <c r="Y8" s="54"/>
      <c r="Z8" s="54"/>
      <c r="AA8" s="54"/>
      <c r="AB8" s="54"/>
      <c r="AC8" s="54"/>
      <c r="AD8" s="54"/>
      <c r="AE8" s="54"/>
      <c r="AF8" s="54"/>
      <c r="AG8" s="54"/>
      <c r="AH8" s="54"/>
      <c r="AI8" s="54"/>
      <c r="AJ8" s="54"/>
      <c r="AK8" s="54"/>
      <c r="AL8" s="54"/>
      <c r="AM8" s="54"/>
      <c r="AN8" s="54"/>
      <c r="AO8" s="54"/>
      <c r="AP8" s="54"/>
      <c r="AQ8" s="54"/>
      <c r="AR8" s="54"/>
      <c r="AS8" s="54"/>
      <c r="AT8" s="54"/>
      <c r="AU8" s="54"/>
      <c r="AV8" s="54"/>
      <c r="AW8" s="54"/>
      <c r="AX8" s="54"/>
      <c r="AY8" s="54"/>
      <c r="AZ8" s="54"/>
      <c r="BA8" s="54"/>
      <c r="BB8" s="54"/>
      <c r="BC8" s="54"/>
      <c r="BD8" s="54"/>
      <c r="BE8" s="54"/>
      <c r="BF8" s="54"/>
      <c r="BG8" s="54"/>
      <c r="BH8" s="54"/>
      <c r="BI8" s="54"/>
      <c r="BJ8" s="54"/>
      <c r="BK8" s="54"/>
      <c r="BL8" s="54"/>
      <c r="BM8" s="54"/>
      <c r="BN8" s="54"/>
      <c r="BO8" s="54"/>
      <c r="BP8" s="54"/>
      <c r="BQ8" s="54"/>
      <c r="BR8" s="54"/>
      <c r="BS8" s="54"/>
      <c r="BT8" s="54"/>
      <c r="BU8" s="54"/>
      <c r="BV8" s="54"/>
      <c r="BW8" s="54"/>
      <c r="BX8" s="54"/>
      <c r="BY8" s="54"/>
      <c r="BZ8" s="54"/>
      <c r="CA8" s="54"/>
      <c r="CB8" s="54"/>
      <c r="CC8" s="54"/>
      <c r="CD8" s="54"/>
      <c r="CE8" s="54"/>
      <c r="CF8" s="54"/>
      <c r="CG8" s="54"/>
    </row>
    <row r="9" spans="1:85" ht="12.75" customHeight="1">
      <c r="A9" s="59">
        <v>5</v>
      </c>
      <c r="B9" s="56" t="s">
        <v>147</v>
      </c>
      <c r="C9" s="155">
        <v>5</v>
      </c>
      <c r="D9" s="54"/>
      <c r="E9" s="54"/>
      <c r="F9" s="54"/>
      <c r="G9" s="54"/>
      <c r="H9" s="54"/>
      <c r="I9" s="54"/>
      <c r="J9" s="54"/>
      <c r="K9" s="54"/>
      <c r="L9" s="54"/>
      <c r="M9" s="54"/>
      <c r="N9" s="54"/>
      <c r="O9" s="54"/>
      <c r="P9" s="54"/>
      <c r="Q9" s="54"/>
      <c r="R9" s="54"/>
      <c r="S9" s="54"/>
      <c r="T9" s="54"/>
      <c r="U9" s="54"/>
      <c r="V9" s="54"/>
      <c r="W9" s="54"/>
      <c r="X9" s="54"/>
      <c r="Y9" s="54"/>
      <c r="Z9" s="54"/>
      <c r="AA9" s="54"/>
      <c r="AB9" s="54"/>
      <c r="AC9" s="54"/>
      <c r="AD9" s="54"/>
      <c r="AE9" s="54"/>
      <c r="AF9" s="54"/>
      <c r="AG9" s="54"/>
      <c r="AH9" s="54"/>
      <c r="AI9" s="54"/>
      <c r="AJ9" s="54"/>
      <c r="AK9" s="54"/>
      <c r="AL9" s="54"/>
      <c r="AM9" s="54"/>
      <c r="AN9" s="54"/>
      <c r="AO9" s="54"/>
      <c r="AP9" s="54"/>
      <c r="AQ9" s="54"/>
      <c r="AR9" s="54"/>
      <c r="AS9" s="54"/>
      <c r="AT9" s="54"/>
      <c r="AU9" s="54"/>
      <c r="AV9" s="54"/>
      <c r="AW9" s="54"/>
      <c r="AX9" s="54"/>
      <c r="AY9" s="54"/>
      <c r="AZ9" s="54"/>
      <c r="BA9" s="54"/>
      <c r="BB9" s="54"/>
      <c r="BC9" s="54"/>
      <c r="BD9" s="54"/>
      <c r="BE9" s="54"/>
      <c r="BF9" s="54"/>
      <c r="BG9" s="54"/>
      <c r="BH9" s="54"/>
      <c r="BI9" s="54"/>
      <c r="BJ9" s="54"/>
      <c r="BK9" s="54"/>
      <c r="BL9" s="54"/>
      <c r="BM9" s="54"/>
      <c r="BN9" s="54"/>
      <c r="BO9" s="54"/>
      <c r="BP9" s="54"/>
      <c r="BQ9" s="54"/>
      <c r="BR9" s="54"/>
      <c r="BS9" s="54"/>
      <c r="BT9" s="54"/>
      <c r="BU9" s="54"/>
      <c r="BV9" s="54"/>
      <c r="BW9" s="54"/>
      <c r="BX9" s="54"/>
      <c r="BY9" s="54"/>
      <c r="BZ9" s="54"/>
      <c r="CA9" s="54"/>
      <c r="CB9" s="54"/>
      <c r="CC9" s="54"/>
      <c r="CD9" s="54"/>
      <c r="CE9" s="54"/>
      <c r="CF9" s="54"/>
      <c r="CG9" s="54"/>
    </row>
    <row r="10" spans="1:85" ht="9.75" customHeight="1">
      <c r="A10" s="68"/>
      <c r="B10" s="67"/>
      <c r="C10" s="66"/>
      <c r="D10" s="54"/>
      <c r="E10" s="54"/>
      <c r="F10" s="54"/>
      <c r="G10" s="54"/>
      <c r="H10" s="54"/>
      <c r="I10" s="54"/>
      <c r="J10" s="54"/>
      <c r="K10" s="54"/>
      <c r="L10" s="54"/>
      <c r="M10" s="54"/>
      <c r="N10" s="54"/>
      <c r="O10" s="54"/>
      <c r="P10" s="54"/>
      <c r="Q10" s="54"/>
      <c r="R10" s="54"/>
      <c r="S10" s="54"/>
      <c r="T10" s="54"/>
      <c r="U10" s="54"/>
      <c r="V10" s="54"/>
      <c r="W10" s="54"/>
      <c r="X10" s="54"/>
      <c r="Y10" s="54"/>
      <c r="Z10" s="54"/>
      <c r="AA10" s="54"/>
      <c r="AB10" s="54"/>
      <c r="AC10" s="54"/>
      <c r="AD10" s="54"/>
      <c r="AE10" s="54"/>
      <c r="AF10" s="54"/>
      <c r="AG10" s="54"/>
      <c r="AH10" s="54"/>
      <c r="AI10" s="54"/>
      <c r="AJ10" s="54"/>
      <c r="AK10" s="54"/>
      <c r="AL10" s="54"/>
      <c r="AM10" s="54"/>
      <c r="AN10" s="54"/>
      <c r="AO10" s="54"/>
      <c r="AP10" s="54"/>
      <c r="AQ10" s="54"/>
      <c r="AR10" s="54"/>
      <c r="AS10" s="54"/>
      <c r="AT10" s="54"/>
      <c r="AU10" s="54"/>
      <c r="AV10" s="54"/>
      <c r="AW10" s="54"/>
      <c r="AX10" s="54"/>
      <c r="AY10" s="54"/>
      <c r="AZ10" s="54"/>
      <c r="BA10" s="54"/>
      <c r="BB10" s="54"/>
      <c r="BC10" s="54"/>
      <c r="BD10" s="54"/>
      <c r="BE10" s="54"/>
      <c r="BF10" s="54"/>
      <c r="BG10" s="54"/>
      <c r="BH10" s="54"/>
      <c r="BI10" s="54"/>
      <c r="BJ10" s="54"/>
      <c r="BK10" s="54"/>
      <c r="BL10" s="54"/>
      <c r="BM10" s="54"/>
      <c r="BN10" s="54"/>
      <c r="BO10" s="54"/>
      <c r="BP10" s="54"/>
      <c r="BQ10" s="54"/>
      <c r="BR10" s="54"/>
      <c r="BS10" s="54"/>
      <c r="BT10" s="54"/>
      <c r="BU10" s="54"/>
      <c r="BV10" s="54"/>
      <c r="BW10" s="54"/>
      <c r="BX10" s="54"/>
      <c r="BY10" s="54"/>
      <c r="BZ10" s="54"/>
      <c r="CA10" s="54"/>
      <c r="CB10" s="54"/>
      <c r="CC10" s="54"/>
      <c r="CD10" s="54"/>
      <c r="CE10" s="54"/>
      <c r="CF10" s="54"/>
      <c r="CG10" s="54"/>
    </row>
    <row r="11" spans="1:85" ht="12.75">
      <c r="A11" s="107" t="s">
        <v>71</v>
      </c>
      <c r="B11" s="108" t="s">
        <v>69</v>
      </c>
      <c r="C11" s="107" t="s">
        <v>68</v>
      </c>
      <c r="D11" s="54"/>
      <c r="E11" s="54"/>
      <c r="F11" s="54"/>
      <c r="G11" s="54"/>
      <c r="H11" s="54"/>
      <c r="I11" s="54"/>
      <c r="J11" s="54"/>
      <c r="K11" s="54"/>
      <c r="L11" s="54"/>
      <c r="M11" s="54"/>
      <c r="N11" s="54"/>
      <c r="O11" s="54"/>
      <c r="P11" s="54"/>
      <c r="Q11" s="54"/>
      <c r="R11" s="54"/>
      <c r="S11" s="54"/>
      <c r="T11" s="54"/>
      <c r="U11" s="54"/>
      <c r="V11" s="54"/>
      <c r="W11" s="54"/>
      <c r="X11" s="54"/>
      <c r="Y11" s="54"/>
      <c r="Z11" s="54"/>
      <c r="AA11" s="54"/>
      <c r="AB11" s="54"/>
      <c r="AC11" s="54"/>
      <c r="AD11" s="54"/>
      <c r="AE11" s="54"/>
      <c r="AF11" s="54"/>
      <c r="AG11" s="54"/>
      <c r="AH11" s="54"/>
      <c r="AI11" s="54"/>
      <c r="AJ11" s="54"/>
      <c r="AK11" s="54"/>
      <c r="AL11" s="54"/>
      <c r="AM11" s="54"/>
      <c r="AN11" s="54"/>
      <c r="AO11" s="54"/>
      <c r="AP11" s="54"/>
      <c r="AQ11" s="54"/>
      <c r="AR11" s="54"/>
      <c r="AS11" s="54"/>
      <c r="AT11" s="54"/>
      <c r="AU11" s="54"/>
      <c r="AV11" s="54"/>
      <c r="AW11" s="54"/>
      <c r="AX11" s="54"/>
      <c r="AY11" s="54"/>
      <c r="AZ11" s="54"/>
      <c r="BA11" s="54"/>
      <c r="BB11" s="54"/>
      <c r="BC11" s="54"/>
      <c r="BD11" s="54"/>
      <c r="BE11" s="54"/>
      <c r="BF11" s="54"/>
      <c r="BG11" s="54"/>
      <c r="BH11" s="54"/>
      <c r="BI11" s="54"/>
      <c r="BJ11" s="54"/>
      <c r="BK11" s="54"/>
      <c r="BL11" s="54"/>
      <c r="BM11" s="54"/>
      <c r="BN11" s="54"/>
      <c r="BO11" s="54"/>
      <c r="BP11" s="54"/>
      <c r="BQ11" s="54"/>
      <c r="BR11" s="54"/>
      <c r="BS11" s="54"/>
      <c r="BT11" s="54"/>
      <c r="BU11" s="54"/>
      <c r="BV11" s="54"/>
      <c r="BW11" s="54"/>
      <c r="BX11" s="54"/>
      <c r="BY11" s="54"/>
      <c r="BZ11" s="54"/>
      <c r="CA11" s="54"/>
      <c r="CB11" s="54"/>
      <c r="CC11" s="54"/>
      <c r="CD11" s="54"/>
      <c r="CE11" s="54"/>
      <c r="CF11" s="54"/>
      <c r="CG11" s="54"/>
    </row>
    <row r="12" spans="1:85" ht="3.75" customHeight="1">
      <c r="A12" s="61"/>
      <c r="B12" s="63"/>
      <c r="C12" s="65"/>
      <c r="D12" s="54"/>
      <c r="E12" s="54"/>
      <c r="F12" s="54"/>
      <c r="G12" s="54"/>
      <c r="H12" s="54"/>
      <c r="I12" s="54"/>
      <c r="J12" s="54"/>
      <c r="K12" s="54"/>
      <c r="L12" s="54"/>
      <c r="M12" s="54"/>
      <c r="N12" s="54"/>
      <c r="O12" s="54"/>
      <c r="P12" s="54"/>
      <c r="Q12" s="54"/>
      <c r="R12" s="54"/>
      <c r="S12" s="54"/>
      <c r="T12" s="54"/>
      <c r="U12" s="54"/>
      <c r="V12" s="54"/>
      <c r="W12" s="54"/>
      <c r="X12" s="54"/>
      <c r="Y12" s="54"/>
      <c r="Z12" s="54"/>
      <c r="AA12" s="54"/>
      <c r="AB12" s="54"/>
      <c r="AC12" s="54"/>
      <c r="AD12" s="54"/>
      <c r="AE12" s="54"/>
      <c r="AF12" s="54"/>
      <c r="AG12" s="54"/>
      <c r="AH12" s="54"/>
      <c r="AI12" s="54"/>
      <c r="AJ12" s="54"/>
      <c r="AK12" s="54"/>
      <c r="AL12" s="54"/>
      <c r="AM12" s="54"/>
      <c r="AN12" s="54"/>
      <c r="AO12" s="54"/>
      <c r="AP12" s="54"/>
      <c r="AQ12" s="54"/>
      <c r="AR12" s="54"/>
      <c r="AS12" s="54"/>
      <c r="AT12" s="54"/>
      <c r="AU12" s="54"/>
      <c r="AV12" s="54"/>
      <c r="AW12" s="54"/>
      <c r="AX12" s="54"/>
      <c r="AY12" s="54"/>
      <c r="AZ12" s="54"/>
      <c r="BA12" s="54"/>
      <c r="BB12" s="54"/>
      <c r="BC12" s="54"/>
      <c r="BD12" s="54"/>
      <c r="BE12" s="54"/>
      <c r="BF12" s="54"/>
      <c r="BG12" s="54"/>
      <c r="BH12" s="54"/>
      <c r="BI12" s="54"/>
      <c r="BJ12" s="54"/>
      <c r="BK12" s="54"/>
      <c r="BL12" s="54"/>
      <c r="BM12" s="54"/>
      <c r="BN12" s="54"/>
      <c r="BO12" s="54"/>
      <c r="BP12" s="54"/>
      <c r="BQ12" s="54"/>
      <c r="BR12" s="54"/>
      <c r="BS12" s="54"/>
      <c r="BT12" s="54"/>
      <c r="BU12" s="54"/>
      <c r="BV12" s="54"/>
      <c r="BW12" s="54"/>
      <c r="BX12" s="54"/>
      <c r="BY12" s="54"/>
      <c r="BZ12" s="54"/>
      <c r="CA12" s="54"/>
      <c r="CB12" s="54"/>
      <c r="CC12" s="54"/>
      <c r="CD12" s="54"/>
      <c r="CE12" s="54"/>
      <c r="CF12" s="54"/>
      <c r="CG12" s="54"/>
    </row>
    <row r="13" spans="1:85" ht="12.75">
      <c r="A13" s="61">
        <v>1</v>
      </c>
      <c r="B13" s="58" t="s">
        <v>158</v>
      </c>
      <c r="C13" s="111">
        <v>6</v>
      </c>
      <c r="D13" s="54"/>
      <c r="E13" s="54"/>
      <c r="F13" s="54"/>
      <c r="G13" s="54"/>
      <c r="H13" s="54"/>
      <c r="I13" s="54"/>
      <c r="J13" s="54"/>
      <c r="K13" s="54"/>
      <c r="L13" s="54"/>
      <c r="M13" s="54"/>
      <c r="N13" s="54"/>
      <c r="O13" s="54"/>
      <c r="P13" s="54"/>
      <c r="Q13" s="54"/>
      <c r="R13" s="5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54"/>
      <c r="AS13" s="54"/>
      <c r="AT13" s="54"/>
      <c r="AU13" s="54"/>
      <c r="AV13" s="54"/>
      <c r="AW13" s="54"/>
      <c r="AX13" s="54"/>
      <c r="AY13" s="54"/>
      <c r="AZ13" s="54"/>
      <c r="BA13" s="54"/>
      <c r="BB13" s="54"/>
      <c r="BC13" s="54"/>
      <c r="BD13" s="54"/>
      <c r="BE13" s="54"/>
      <c r="BF13" s="54"/>
      <c r="BG13" s="54"/>
      <c r="BH13" s="54"/>
      <c r="BI13" s="54"/>
      <c r="BJ13" s="54"/>
      <c r="BK13" s="54"/>
      <c r="BL13" s="54"/>
      <c r="BM13" s="54"/>
      <c r="BN13" s="54"/>
      <c r="BO13" s="54"/>
      <c r="BP13" s="54"/>
      <c r="BQ13" s="54"/>
      <c r="BR13" s="54"/>
      <c r="BS13" s="54"/>
      <c r="BT13" s="54"/>
      <c r="BU13" s="54"/>
      <c r="BV13" s="54"/>
      <c r="BW13" s="54"/>
      <c r="BX13" s="54"/>
      <c r="BY13" s="54"/>
      <c r="BZ13" s="54"/>
      <c r="CA13" s="54"/>
      <c r="CB13" s="54"/>
      <c r="CC13" s="54"/>
      <c r="CD13" s="54"/>
      <c r="CE13" s="54"/>
      <c r="CF13" s="54"/>
      <c r="CG13" s="54"/>
    </row>
    <row r="14" spans="1:85" ht="12.75">
      <c r="A14" s="61">
        <v>2</v>
      </c>
      <c r="B14" s="58" t="s">
        <v>86</v>
      </c>
      <c r="C14" s="112">
        <v>7</v>
      </c>
      <c r="D14" s="54"/>
      <c r="E14" s="54"/>
      <c r="F14" s="54"/>
      <c r="G14" s="54"/>
      <c r="H14" s="54"/>
      <c r="I14" s="54"/>
      <c r="J14" s="54"/>
      <c r="K14" s="54"/>
      <c r="L14" s="54"/>
      <c r="M14" s="54"/>
      <c r="N14" s="54"/>
      <c r="O14" s="54"/>
      <c r="P14" s="54"/>
      <c r="Q14" s="54"/>
      <c r="R14" s="54"/>
      <c r="S14" s="54"/>
      <c r="T14" s="54"/>
      <c r="U14" s="54"/>
      <c r="V14" s="54"/>
      <c r="W14" s="54"/>
      <c r="X14" s="54"/>
      <c r="Y14" s="54"/>
      <c r="Z14" s="54"/>
      <c r="AA14" s="54"/>
      <c r="AB14" s="54"/>
      <c r="AC14" s="54"/>
      <c r="AD14" s="54"/>
      <c r="AE14" s="54"/>
      <c r="AF14" s="54"/>
      <c r="AG14" s="54"/>
      <c r="AH14" s="54"/>
      <c r="AI14" s="54"/>
      <c r="AJ14" s="54"/>
      <c r="AK14" s="54"/>
      <c r="AL14" s="54"/>
      <c r="AM14" s="54"/>
      <c r="AN14" s="54"/>
      <c r="AO14" s="54"/>
      <c r="AP14" s="54"/>
      <c r="AQ14" s="54"/>
      <c r="AR14" s="54"/>
      <c r="AS14" s="54"/>
      <c r="AT14" s="54"/>
      <c r="AU14" s="54"/>
      <c r="AV14" s="54"/>
      <c r="AW14" s="54"/>
      <c r="AX14" s="54"/>
      <c r="AY14" s="54"/>
      <c r="AZ14" s="54"/>
      <c r="BA14" s="54"/>
      <c r="BB14" s="54"/>
      <c r="BC14" s="54"/>
      <c r="BD14" s="54"/>
      <c r="BE14" s="54"/>
      <c r="BF14" s="54"/>
      <c r="BG14" s="54"/>
      <c r="BH14" s="54"/>
      <c r="BI14" s="54"/>
      <c r="BJ14" s="54"/>
      <c r="BK14" s="54"/>
      <c r="BL14" s="54"/>
      <c r="BM14" s="54"/>
      <c r="BN14" s="54"/>
      <c r="BO14" s="54"/>
      <c r="BP14" s="54"/>
      <c r="BQ14" s="54"/>
      <c r="BR14" s="54"/>
      <c r="BS14" s="54"/>
      <c r="BT14" s="54"/>
      <c r="BU14" s="54"/>
      <c r="BV14" s="54"/>
      <c r="BW14" s="54"/>
      <c r="BX14" s="54"/>
      <c r="BY14" s="54"/>
      <c r="BZ14" s="54"/>
      <c r="CA14" s="54"/>
      <c r="CB14" s="54"/>
      <c r="CC14" s="54"/>
      <c r="CD14" s="54"/>
      <c r="CE14" s="54"/>
      <c r="CF14" s="54"/>
      <c r="CG14" s="54"/>
    </row>
    <row r="15" spans="1:85" ht="12.75">
      <c r="A15" s="61">
        <v>3</v>
      </c>
      <c r="B15" s="58" t="s">
        <v>150</v>
      </c>
      <c r="C15" s="112">
        <v>8</v>
      </c>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4"/>
      <c r="BK15" s="54"/>
      <c r="BL15" s="54"/>
      <c r="BM15" s="54"/>
      <c r="BN15" s="54"/>
      <c r="BO15" s="54"/>
      <c r="BP15" s="54"/>
      <c r="BQ15" s="54"/>
      <c r="BR15" s="54"/>
      <c r="BS15" s="54"/>
      <c r="BT15" s="54"/>
      <c r="BU15" s="54"/>
      <c r="BV15" s="54"/>
      <c r="BW15" s="54"/>
      <c r="BX15" s="54"/>
      <c r="BY15" s="54"/>
      <c r="BZ15" s="54"/>
      <c r="CA15" s="54"/>
      <c r="CB15" s="54"/>
      <c r="CC15" s="54"/>
      <c r="CD15" s="54"/>
      <c r="CE15" s="54"/>
      <c r="CF15" s="54"/>
      <c r="CG15" s="54"/>
    </row>
    <row r="16" spans="1:85" ht="12.75">
      <c r="A16" s="61">
        <v>4</v>
      </c>
      <c r="B16" s="58" t="s">
        <v>96</v>
      </c>
      <c r="C16" s="112">
        <v>9</v>
      </c>
      <c r="D16" s="54"/>
      <c r="E16" s="54"/>
      <c r="F16" s="54"/>
      <c r="G16" s="54"/>
      <c r="H16" s="54"/>
      <c r="I16" s="54"/>
      <c r="J16" s="54"/>
      <c r="K16" s="54"/>
      <c r="L16" s="54"/>
      <c r="M16" s="54"/>
      <c r="N16" s="54"/>
      <c r="O16" s="54"/>
      <c r="P16" s="54"/>
      <c r="Q16" s="54"/>
      <c r="R16" s="54"/>
      <c r="S16" s="54"/>
      <c r="T16" s="54"/>
      <c r="U16" s="54"/>
      <c r="V16" s="54"/>
      <c r="W16" s="54"/>
      <c r="X16" s="54"/>
      <c r="Y16" s="54"/>
      <c r="Z16" s="54"/>
      <c r="AA16" s="54"/>
      <c r="AB16" s="54"/>
      <c r="AC16" s="54"/>
      <c r="AD16" s="54"/>
      <c r="AE16" s="54"/>
      <c r="AF16" s="54"/>
      <c r="AG16" s="54"/>
      <c r="AH16" s="54"/>
      <c r="AI16" s="54"/>
      <c r="AJ16" s="54"/>
      <c r="AK16" s="54"/>
      <c r="AL16" s="54"/>
      <c r="AM16" s="54"/>
      <c r="AN16" s="54"/>
      <c r="AO16" s="54"/>
      <c r="AP16" s="54"/>
      <c r="AQ16" s="54"/>
      <c r="AR16" s="54"/>
      <c r="AS16" s="54"/>
      <c r="AT16" s="54"/>
      <c r="AU16" s="54"/>
      <c r="AV16" s="54"/>
      <c r="AW16" s="54"/>
      <c r="AX16" s="54"/>
      <c r="AY16" s="54"/>
      <c r="AZ16" s="54"/>
      <c r="BA16" s="54"/>
      <c r="BB16" s="54"/>
      <c r="BC16" s="54"/>
      <c r="BD16" s="54"/>
      <c r="BE16" s="54"/>
      <c r="BF16" s="54"/>
      <c r="BG16" s="54"/>
      <c r="BH16" s="54"/>
      <c r="BI16" s="54"/>
      <c r="BJ16" s="54"/>
      <c r="BK16" s="54"/>
      <c r="BL16" s="54"/>
      <c r="BM16" s="54"/>
      <c r="BN16" s="54"/>
      <c r="BO16" s="54"/>
      <c r="BP16" s="54"/>
      <c r="BQ16" s="54"/>
      <c r="BR16" s="54"/>
      <c r="BS16" s="54"/>
      <c r="BT16" s="54"/>
      <c r="BU16" s="54"/>
      <c r="BV16" s="54"/>
      <c r="BW16" s="54"/>
      <c r="BX16" s="54"/>
      <c r="BY16" s="54"/>
      <c r="BZ16" s="54"/>
      <c r="CA16" s="54"/>
      <c r="CB16" s="54"/>
      <c r="CC16" s="54"/>
      <c r="CD16" s="54"/>
      <c r="CE16" s="54"/>
      <c r="CF16" s="54"/>
      <c r="CG16" s="54"/>
    </row>
    <row r="17" spans="1:85" ht="12.75">
      <c r="A17" s="61">
        <v>5</v>
      </c>
      <c r="B17" s="58" t="s">
        <v>20</v>
      </c>
      <c r="C17" s="112">
        <v>10</v>
      </c>
      <c r="D17" s="54"/>
      <c r="E17" s="54"/>
      <c r="F17" s="54"/>
      <c r="G17" s="54"/>
      <c r="H17" s="54"/>
      <c r="I17" s="54"/>
      <c r="J17" s="54"/>
      <c r="K17" s="54"/>
      <c r="L17" s="54"/>
      <c r="M17" s="54"/>
      <c r="N17" s="54"/>
      <c r="O17" s="54"/>
      <c r="P17" s="54"/>
      <c r="Q17" s="54"/>
      <c r="R17" s="54"/>
      <c r="S17" s="54"/>
      <c r="T17" s="54"/>
      <c r="U17" s="54"/>
      <c r="V17" s="54"/>
      <c r="W17" s="54"/>
      <c r="X17" s="54"/>
      <c r="Y17" s="54"/>
      <c r="Z17" s="54"/>
      <c r="AA17" s="54"/>
      <c r="AB17" s="54"/>
      <c r="AC17" s="54"/>
      <c r="AD17" s="54"/>
      <c r="AE17" s="54"/>
      <c r="AF17" s="54"/>
      <c r="AG17" s="54"/>
      <c r="AH17" s="54"/>
      <c r="AI17" s="54"/>
      <c r="AJ17" s="54"/>
      <c r="AK17" s="54"/>
      <c r="AL17" s="54"/>
      <c r="AM17" s="54"/>
      <c r="AN17" s="54"/>
      <c r="AO17" s="54"/>
      <c r="AP17" s="54"/>
      <c r="AQ17" s="54"/>
      <c r="AR17" s="54"/>
      <c r="AS17" s="54"/>
      <c r="AT17" s="54"/>
      <c r="AU17" s="54"/>
      <c r="AV17" s="54"/>
      <c r="AW17" s="54"/>
      <c r="AX17" s="54"/>
      <c r="AY17" s="54"/>
      <c r="AZ17" s="54"/>
      <c r="BA17" s="54"/>
      <c r="BB17" s="54"/>
      <c r="BC17" s="54"/>
      <c r="BD17" s="54"/>
      <c r="BE17" s="54"/>
      <c r="BF17" s="54"/>
      <c r="BG17" s="54"/>
      <c r="BH17" s="54"/>
      <c r="BI17" s="54"/>
      <c r="BJ17" s="54"/>
      <c r="BK17" s="54"/>
      <c r="BL17" s="54"/>
      <c r="BM17" s="54"/>
      <c r="BN17" s="54"/>
      <c r="BO17" s="54"/>
      <c r="BP17" s="54"/>
      <c r="BQ17" s="54"/>
      <c r="BR17" s="54"/>
      <c r="BS17" s="54"/>
      <c r="BT17" s="54"/>
      <c r="BU17" s="54"/>
      <c r="BV17" s="54"/>
      <c r="BW17" s="54"/>
      <c r="BX17" s="54"/>
      <c r="BY17" s="54"/>
      <c r="BZ17" s="54"/>
      <c r="CA17" s="54"/>
      <c r="CB17" s="54"/>
      <c r="CC17" s="54"/>
      <c r="CD17" s="54"/>
      <c r="CE17" s="54"/>
      <c r="CF17" s="54"/>
      <c r="CG17" s="54"/>
    </row>
    <row r="18" spans="1:85" ht="12.75">
      <c r="A18" s="61">
        <v>6</v>
      </c>
      <c r="B18" s="58" t="s">
        <v>66</v>
      </c>
      <c r="C18" s="111">
        <v>11</v>
      </c>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4"/>
      <c r="AK18" s="54"/>
      <c r="AL18" s="54"/>
      <c r="AM18" s="54"/>
      <c r="AN18" s="54"/>
      <c r="AO18" s="54"/>
      <c r="AP18" s="54"/>
      <c r="AQ18" s="54"/>
      <c r="AR18" s="54"/>
      <c r="AS18" s="54"/>
      <c r="AT18" s="54"/>
      <c r="AU18" s="54"/>
      <c r="AV18" s="54"/>
      <c r="AW18" s="54"/>
      <c r="AX18" s="54"/>
      <c r="AY18" s="54"/>
      <c r="AZ18" s="54"/>
      <c r="BA18" s="54"/>
      <c r="BB18" s="54"/>
      <c r="BC18" s="54"/>
      <c r="BD18" s="54"/>
      <c r="BE18" s="54"/>
      <c r="BF18" s="54"/>
      <c r="BG18" s="54"/>
      <c r="BH18" s="54"/>
      <c r="BI18" s="54"/>
      <c r="BJ18" s="54"/>
      <c r="BK18" s="54"/>
      <c r="BL18" s="54"/>
      <c r="BM18" s="54"/>
      <c r="BN18" s="54"/>
      <c r="BO18" s="54"/>
      <c r="BP18" s="54"/>
      <c r="BQ18" s="54"/>
      <c r="BR18" s="54"/>
      <c r="BS18" s="54"/>
      <c r="BT18" s="54"/>
      <c r="BU18" s="54"/>
      <c r="BV18" s="54"/>
      <c r="BW18" s="54"/>
      <c r="BX18" s="54"/>
      <c r="BY18" s="54"/>
      <c r="BZ18" s="54"/>
      <c r="CA18" s="54"/>
      <c r="CB18" s="54"/>
      <c r="CC18" s="54"/>
      <c r="CD18" s="54"/>
      <c r="CE18" s="54"/>
      <c r="CF18" s="54"/>
      <c r="CG18" s="54"/>
    </row>
    <row r="19" spans="1:85" ht="12.75">
      <c r="A19" s="61">
        <v>7</v>
      </c>
      <c r="B19" s="58" t="s">
        <v>65</v>
      </c>
      <c r="C19" s="111">
        <v>12</v>
      </c>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4"/>
      <c r="AK19" s="54"/>
      <c r="AL19" s="54"/>
      <c r="AM19" s="54"/>
      <c r="AN19" s="54"/>
      <c r="AO19" s="54"/>
      <c r="AP19" s="54"/>
      <c r="AQ19" s="54"/>
      <c r="AR19" s="54"/>
      <c r="AS19" s="54"/>
      <c r="AT19" s="54"/>
      <c r="AU19" s="54"/>
      <c r="AV19" s="54"/>
      <c r="AW19" s="54"/>
      <c r="AX19" s="54"/>
      <c r="AY19" s="54"/>
      <c r="AZ19" s="54"/>
      <c r="BA19" s="54"/>
      <c r="BB19" s="54"/>
      <c r="BC19" s="54"/>
      <c r="BD19" s="54"/>
      <c r="BE19" s="54"/>
      <c r="BF19" s="54"/>
      <c r="BG19" s="54"/>
      <c r="BH19" s="54"/>
      <c r="BI19" s="54"/>
      <c r="BJ19" s="54"/>
      <c r="BK19" s="54"/>
      <c r="BL19" s="54"/>
      <c r="BM19" s="54"/>
      <c r="BN19" s="54"/>
      <c r="BO19" s="54"/>
      <c r="BP19" s="54"/>
      <c r="BQ19" s="54"/>
      <c r="BR19" s="54"/>
      <c r="BS19" s="54"/>
      <c r="BT19" s="54"/>
      <c r="BU19" s="54"/>
      <c r="BV19" s="54"/>
      <c r="BW19" s="54"/>
      <c r="BX19" s="54"/>
      <c r="BY19" s="54"/>
      <c r="BZ19" s="54"/>
      <c r="CA19" s="54"/>
      <c r="CB19" s="54"/>
      <c r="CC19" s="54"/>
      <c r="CD19" s="54"/>
      <c r="CE19" s="54"/>
      <c r="CF19" s="54"/>
      <c r="CG19" s="54"/>
    </row>
    <row r="20" spans="1:85" ht="12.75">
      <c r="A20" s="61">
        <v>8</v>
      </c>
      <c r="B20" s="58" t="s">
        <v>64</v>
      </c>
      <c r="C20" s="111">
        <v>13</v>
      </c>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4"/>
      <c r="AK20" s="54"/>
      <c r="AL20" s="54"/>
      <c r="AM20" s="54"/>
      <c r="AN20" s="54"/>
      <c r="AO20" s="54"/>
      <c r="AP20" s="54"/>
      <c r="AQ20" s="54"/>
      <c r="AR20" s="54"/>
      <c r="AS20" s="54"/>
      <c r="AT20" s="54"/>
      <c r="AU20" s="54"/>
      <c r="AV20" s="54"/>
      <c r="AW20" s="54"/>
      <c r="AX20" s="54"/>
      <c r="AY20" s="54"/>
      <c r="AZ20" s="54"/>
      <c r="BA20" s="54"/>
      <c r="BB20" s="54"/>
      <c r="BC20" s="54"/>
      <c r="BD20" s="54"/>
      <c r="BE20" s="54"/>
      <c r="BF20" s="54"/>
      <c r="BG20" s="54"/>
      <c r="BH20" s="54"/>
      <c r="BI20" s="54"/>
      <c r="BJ20" s="54"/>
      <c r="BK20" s="54"/>
      <c r="BL20" s="54"/>
      <c r="BM20" s="54"/>
      <c r="BN20" s="54"/>
      <c r="BO20" s="54"/>
      <c r="BP20" s="54"/>
      <c r="BQ20" s="54"/>
      <c r="BR20" s="54"/>
      <c r="BS20" s="54"/>
      <c r="BT20" s="54"/>
      <c r="BU20" s="54"/>
      <c r="BV20" s="54"/>
      <c r="BW20" s="54"/>
      <c r="BX20" s="54"/>
      <c r="BY20" s="54"/>
      <c r="BZ20" s="54"/>
      <c r="CA20" s="54"/>
      <c r="CB20" s="54"/>
      <c r="CC20" s="54"/>
      <c r="CD20" s="54"/>
      <c r="CE20" s="54"/>
      <c r="CF20" s="54"/>
      <c r="CG20" s="54"/>
    </row>
    <row r="21" spans="1:85" ht="12.75">
      <c r="A21" s="61">
        <v>9</v>
      </c>
      <c r="B21" s="58" t="s">
        <v>145</v>
      </c>
      <c r="C21" s="111">
        <v>14</v>
      </c>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54"/>
      <c r="BE21" s="54"/>
      <c r="BF21" s="54"/>
      <c r="BG21" s="54"/>
      <c r="BH21" s="54"/>
      <c r="BI21" s="54"/>
      <c r="BJ21" s="54"/>
      <c r="BK21" s="54"/>
      <c r="BL21" s="54"/>
      <c r="BM21" s="54"/>
      <c r="BN21" s="54"/>
      <c r="BO21" s="54"/>
      <c r="BP21" s="54"/>
      <c r="BQ21" s="54"/>
      <c r="BR21" s="54"/>
      <c r="BS21" s="54"/>
      <c r="BT21" s="54"/>
      <c r="BU21" s="54"/>
      <c r="BV21" s="54"/>
      <c r="BW21" s="54"/>
      <c r="BX21" s="54"/>
      <c r="BY21" s="54"/>
      <c r="BZ21" s="54"/>
      <c r="CA21" s="54"/>
      <c r="CB21" s="54"/>
      <c r="CC21" s="54"/>
      <c r="CD21" s="54"/>
      <c r="CE21" s="54"/>
      <c r="CF21" s="54"/>
      <c r="CG21" s="54"/>
    </row>
    <row r="22" spans="1:85" ht="12.75">
      <c r="A22" s="61">
        <v>10</v>
      </c>
      <c r="B22" s="58" t="s">
        <v>146</v>
      </c>
      <c r="C22" s="111">
        <v>15</v>
      </c>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4"/>
      <c r="AK22" s="54"/>
      <c r="AL22" s="54"/>
      <c r="AM22" s="54"/>
      <c r="AN22" s="54"/>
      <c r="AO22" s="54"/>
      <c r="AP22" s="54"/>
      <c r="AQ22" s="54"/>
      <c r="AR22" s="54"/>
      <c r="AS22" s="54"/>
      <c r="AT22" s="54"/>
      <c r="AU22" s="54"/>
      <c r="AV22" s="54"/>
      <c r="AW22" s="54"/>
      <c r="AX22" s="54"/>
      <c r="AY22" s="54"/>
      <c r="AZ22" s="54"/>
      <c r="BA22" s="54"/>
      <c r="BB22" s="54"/>
      <c r="BC22" s="54"/>
      <c r="BD22" s="54"/>
      <c r="BE22" s="54"/>
      <c r="BF22" s="54"/>
      <c r="BG22" s="54"/>
      <c r="BH22" s="54"/>
      <c r="BI22" s="54"/>
      <c r="BJ22" s="54"/>
      <c r="BK22" s="54"/>
      <c r="BL22" s="54"/>
      <c r="BM22" s="54"/>
      <c r="BN22" s="54"/>
      <c r="BO22" s="54"/>
      <c r="BP22" s="54"/>
      <c r="BQ22" s="54"/>
      <c r="BR22" s="54"/>
      <c r="BS22" s="54"/>
      <c r="BT22" s="54"/>
      <c r="BU22" s="54"/>
      <c r="BV22" s="54"/>
      <c r="BW22" s="54"/>
      <c r="BX22" s="54"/>
      <c r="BY22" s="54"/>
      <c r="BZ22" s="54"/>
      <c r="CA22" s="54"/>
      <c r="CB22" s="54"/>
      <c r="CC22" s="54"/>
      <c r="CD22" s="54"/>
      <c r="CE22" s="54"/>
      <c r="CF22" s="54"/>
      <c r="CG22" s="54"/>
    </row>
    <row r="23" spans="1:85" ht="4.5" customHeight="1">
      <c r="A23" s="61"/>
      <c r="B23" s="63"/>
      <c r="C23" s="62"/>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4"/>
      <c r="AK23" s="54"/>
      <c r="AL23" s="54"/>
      <c r="AM23" s="54"/>
      <c r="AN23" s="54"/>
      <c r="AO23" s="54"/>
      <c r="AP23" s="54"/>
      <c r="AQ23" s="54"/>
      <c r="AR23" s="54"/>
      <c r="AS23" s="54"/>
      <c r="AT23" s="54"/>
      <c r="AU23" s="54"/>
      <c r="AV23" s="54"/>
      <c r="AW23" s="54"/>
      <c r="AX23" s="54"/>
      <c r="AY23" s="54"/>
      <c r="AZ23" s="54"/>
      <c r="BA23" s="54"/>
      <c r="BB23" s="54"/>
      <c r="BC23" s="54"/>
      <c r="BD23" s="54"/>
      <c r="BE23" s="54"/>
      <c r="BF23" s="54"/>
      <c r="BG23" s="54"/>
      <c r="BH23" s="54"/>
      <c r="BI23" s="54"/>
      <c r="BJ23" s="54"/>
      <c r="BK23" s="54"/>
      <c r="BL23" s="54"/>
      <c r="BM23" s="54"/>
      <c r="BN23" s="54"/>
      <c r="BO23" s="54"/>
      <c r="BP23" s="54"/>
      <c r="BQ23" s="54"/>
      <c r="BR23" s="54"/>
      <c r="BS23" s="54"/>
      <c r="BT23" s="54"/>
      <c r="BU23" s="54"/>
      <c r="BV23" s="54"/>
      <c r="BW23" s="54"/>
      <c r="BX23" s="54"/>
      <c r="BY23" s="54"/>
      <c r="BZ23" s="54"/>
      <c r="CA23" s="54"/>
      <c r="CB23" s="54"/>
      <c r="CC23" s="54"/>
      <c r="CD23" s="54"/>
      <c r="CE23" s="54"/>
      <c r="CF23" s="54"/>
      <c r="CG23" s="54"/>
    </row>
    <row r="24" spans="1:85" ht="12.75">
      <c r="A24" s="107" t="s">
        <v>70</v>
      </c>
      <c r="B24" s="113" t="s">
        <v>69</v>
      </c>
      <c r="C24" s="114" t="s">
        <v>68</v>
      </c>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4"/>
      <c r="AK24" s="54"/>
      <c r="AL24" s="54"/>
      <c r="AM24" s="54"/>
      <c r="AN24" s="54"/>
      <c r="AO24" s="54"/>
      <c r="AP24" s="54"/>
      <c r="AQ24" s="54"/>
      <c r="AR24" s="54"/>
      <c r="AS24" s="54"/>
      <c r="AT24" s="54"/>
      <c r="AU24" s="54"/>
      <c r="AV24" s="54"/>
      <c r="AW24" s="54"/>
      <c r="AX24" s="54"/>
      <c r="AY24" s="54"/>
      <c r="AZ24" s="54"/>
      <c r="BA24" s="54"/>
      <c r="BB24" s="54"/>
      <c r="BC24" s="54"/>
      <c r="BD24" s="54"/>
      <c r="BE24" s="54"/>
      <c r="BF24" s="54"/>
      <c r="BG24" s="54"/>
      <c r="BH24" s="54"/>
      <c r="BI24" s="54"/>
      <c r="BJ24" s="54"/>
      <c r="BK24" s="54"/>
      <c r="BL24" s="54"/>
      <c r="BM24" s="54"/>
      <c r="BN24" s="54"/>
      <c r="BO24" s="54"/>
      <c r="BP24" s="54"/>
      <c r="BQ24" s="54"/>
      <c r="BR24" s="54"/>
      <c r="BS24" s="54"/>
      <c r="BT24" s="54"/>
      <c r="BU24" s="54"/>
      <c r="BV24" s="54"/>
      <c r="BW24" s="54"/>
      <c r="BX24" s="54"/>
      <c r="BY24" s="54"/>
      <c r="BZ24" s="54"/>
      <c r="CA24" s="54"/>
      <c r="CB24" s="54"/>
      <c r="CC24" s="54"/>
      <c r="CD24" s="54"/>
      <c r="CE24" s="54"/>
      <c r="CF24" s="54"/>
      <c r="CG24" s="54"/>
    </row>
    <row r="25" spans="1:85" ht="5.25" customHeight="1">
      <c r="A25" s="64"/>
      <c r="B25" s="63"/>
      <c r="C25" s="62"/>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4"/>
      <c r="AK25" s="54"/>
      <c r="AL25" s="54"/>
      <c r="AM25" s="54"/>
      <c r="AN25" s="54"/>
      <c r="AO25" s="54"/>
      <c r="AP25" s="54"/>
      <c r="AQ25" s="54"/>
      <c r="AR25" s="54"/>
      <c r="AS25" s="54"/>
      <c r="AT25" s="54"/>
      <c r="AU25" s="54"/>
      <c r="AV25" s="54"/>
      <c r="AW25" s="54"/>
      <c r="AX25" s="54"/>
      <c r="AY25" s="54"/>
      <c r="AZ25" s="54"/>
      <c r="BA25" s="54"/>
      <c r="BB25" s="54"/>
      <c r="BC25" s="54"/>
      <c r="BD25" s="54"/>
      <c r="BE25" s="54"/>
      <c r="BF25" s="54"/>
      <c r="BG25" s="54"/>
      <c r="BH25" s="54"/>
      <c r="BI25" s="54"/>
      <c r="BJ25" s="54"/>
      <c r="BK25" s="54"/>
      <c r="BL25" s="54"/>
      <c r="BM25" s="54"/>
      <c r="BN25" s="54"/>
      <c r="BO25" s="54"/>
      <c r="BP25" s="54"/>
      <c r="BQ25" s="54"/>
      <c r="BR25" s="54"/>
      <c r="BS25" s="54"/>
      <c r="BT25" s="54"/>
      <c r="BU25" s="54"/>
      <c r="BV25" s="54"/>
      <c r="BW25" s="54"/>
      <c r="BX25" s="54"/>
      <c r="BY25" s="54"/>
      <c r="BZ25" s="54"/>
      <c r="CA25" s="54"/>
      <c r="CB25" s="54"/>
      <c r="CC25" s="54"/>
      <c r="CD25" s="54"/>
      <c r="CE25" s="54"/>
      <c r="CF25" s="54"/>
      <c r="CG25" s="54"/>
    </row>
    <row r="26" spans="1:85" ht="12.75">
      <c r="A26" s="61">
        <v>1</v>
      </c>
      <c r="B26" s="115" t="s">
        <v>63</v>
      </c>
      <c r="C26" s="111">
        <v>6</v>
      </c>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4"/>
      <c r="AK26" s="54"/>
      <c r="AL26" s="54"/>
      <c r="AM26" s="54"/>
      <c r="AN26" s="54"/>
      <c r="AO26" s="54"/>
      <c r="AP26" s="54"/>
      <c r="AQ26" s="54"/>
      <c r="AR26" s="54"/>
      <c r="AS26" s="54"/>
      <c r="AT26" s="54"/>
      <c r="AU26" s="54"/>
      <c r="AV26" s="54"/>
      <c r="AW26" s="54"/>
      <c r="AX26" s="54"/>
      <c r="AY26" s="54"/>
      <c r="AZ26" s="54"/>
      <c r="BA26" s="54"/>
      <c r="BB26" s="54"/>
      <c r="BC26" s="54"/>
      <c r="BD26" s="54"/>
      <c r="BE26" s="54"/>
      <c r="BF26" s="54"/>
      <c r="BG26" s="54"/>
      <c r="BH26" s="54"/>
      <c r="BI26" s="54"/>
      <c r="BJ26" s="54"/>
      <c r="BK26" s="54"/>
      <c r="BL26" s="54"/>
      <c r="BM26" s="54"/>
      <c r="BN26" s="54"/>
      <c r="BO26" s="54"/>
      <c r="BP26" s="54"/>
      <c r="BQ26" s="54"/>
      <c r="BR26" s="54"/>
      <c r="BS26" s="54"/>
      <c r="BT26" s="54"/>
      <c r="BU26" s="54"/>
      <c r="BV26" s="54"/>
      <c r="BW26" s="54"/>
      <c r="BX26" s="54"/>
      <c r="BY26" s="54"/>
      <c r="BZ26" s="54"/>
      <c r="CA26" s="54"/>
      <c r="CB26" s="54"/>
      <c r="CC26" s="54"/>
      <c r="CD26" s="54"/>
      <c r="CE26" s="54"/>
      <c r="CF26" s="54"/>
      <c r="CG26" s="54"/>
    </row>
    <row r="27" spans="1:85" ht="12.75">
      <c r="A27" s="61">
        <v>2</v>
      </c>
      <c r="B27" s="116" t="s">
        <v>155</v>
      </c>
      <c r="C27" s="111">
        <v>7</v>
      </c>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4"/>
      <c r="AK27" s="54"/>
      <c r="AL27" s="54"/>
      <c r="AM27" s="54"/>
      <c r="AN27" s="54"/>
      <c r="AO27" s="54"/>
      <c r="AP27" s="54"/>
      <c r="AQ27" s="54"/>
      <c r="AR27" s="54"/>
      <c r="AS27" s="54"/>
      <c r="AT27" s="54"/>
      <c r="AU27" s="54"/>
      <c r="AV27" s="54"/>
      <c r="AW27" s="54"/>
      <c r="AX27" s="54"/>
      <c r="AY27" s="54"/>
      <c r="AZ27" s="54"/>
      <c r="BA27" s="54"/>
      <c r="BB27" s="54"/>
      <c r="BC27" s="54"/>
      <c r="BD27" s="54"/>
      <c r="BE27" s="54"/>
      <c r="BF27" s="54"/>
      <c r="BG27" s="54"/>
      <c r="BH27" s="54"/>
      <c r="BI27" s="54"/>
      <c r="BJ27" s="54"/>
      <c r="BK27" s="54"/>
      <c r="BL27" s="54"/>
      <c r="BM27" s="54"/>
      <c r="BN27" s="54"/>
      <c r="BO27" s="54"/>
      <c r="BP27" s="54"/>
      <c r="BQ27" s="54"/>
      <c r="BR27" s="54"/>
      <c r="BS27" s="54"/>
      <c r="BT27" s="54"/>
      <c r="BU27" s="54"/>
      <c r="BV27" s="54"/>
      <c r="BW27" s="54"/>
      <c r="BX27" s="54"/>
      <c r="BY27" s="54"/>
      <c r="BZ27" s="54"/>
      <c r="CA27" s="54"/>
      <c r="CB27" s="54"/>
      <c r="CC27" s="54"/>
      <c r="CD27" s="54"/>
      <c r="CE27" s="54"/>
      <c r="CF27" s="54"/>
      <c r="CG27" s="54"/>
    </row>
    <row r="28" spans="1:85" ht="12.75">
      <c r="A28" s="61">
        <v>3</v>
      </c>
      <c r="B28" s="56" t="s">
        <v>150</v>
      </c>
      <c r="C28" s="112">
        <v>8</v>
      </c>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4"/>
      <c r="AM28" s="54"/>
      <c r="AN28" s="54"/>
      <c r="AO28" s="54"/>
      <c r="AP28" s="54"/>
      <c r="AQ28" s="54"/>
      <c r="AR28" s="54"/>
      <c r="AS28" s="54"/>
      <c r="AT28" s="54"/>
      <c r="AU28" s="54"/>
      <c r="AV28" s="54"/>
      <c r="AW28" s="54"/>
      <c r="AX28" s="54"/>
      <c r="AY28" s="54"/>
      <c r="AZ28" s="54"/>
      <c r="BA28" s="54"/>
      <c r="BB28" s="54"/>
      <c r="BC28" s="54"/>
      <c r="BD28" s="54"/>
      <c r="BE28" s="54"/>
      <c r="BF28" s="54"/>
      <c r="BG28" s="54"/>
      <c r="BH28" s="54"/>
      <c r="BI28" s="54"/>
      <c r="BJ28" s="54"/>
      <c r="BK28" s="54"/>
      <c r="BL28" s="54"/>
      <c r="BM28" s="54"/>
      <c r="BN28" s="54"/>
      <c r="BO28" s="54"/>
      <c r="BP28" s="54"/>
      <c r="BQ28" s="54"/>
      <c r="BR28" s="54"/>
      <c r="BS28" s="54"/>
      <c r="BT28" s="54"/>
      <c r="BU28" s="54"/>
      <c r="BV28" s="54"/>
      <c r="BW28" s="54"/>
      <c r="BX28" s="54"/>
      <c r="BY28" s="54"/>
      <c r="BZ28" s="54"/>
      <c r="CA28" s="54"/>
      <c r="CB28" s="54"/>
      <c r="CC28" s="54"/>
      <c r="CD28" s="54"/>
      <c r="CE28" s="54"/>
      <c r="CF28" s="54"/>
      <c r="CG28" s="54"/>
    </row>
    <row r="29" spans="1:85" ht="12.75">
      <c r="A29" s="61">
        <v>4</v>
      </c>
      <c r="B29" s="58" t="s">
        <v>96</v>
      </c>
      <c r="C29" s="112">
        <v>9</v>
      </c>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K29" s="54"/>
      <c r="BL29" s="54"/>
      <c r="BM29" s="54"/>
      <c r="BN29" s="54"/>
      <c r="BO29" s="54"/>
      <c r="BP29" s="54"/>
      <c r="BQ29" s="54"/>
      <c r="BR29" s="54"/>
      <c r="BS29" s="54"/>
      <c r="BT29" s="54"/>
      <c r="BU29" s="54"/>
      <c r="BV29" s="54"/>
      <c r="BW29" s="54"/>
      <c r="BX29" s="54"/>
      <c r="BY29" s="54"/>
      <c r="BZ29" s="54"/>
      <c r="CA29" s="54"/>
      <c r="CB29" s="54"/>
      <c r="CC29" s="54"/>
      <c r="CD29" s="54"/>
      <c r="CE29" s="54"/>
      <c r="CF29" s="54"/>
      <c r="CG29" s="54"/>
    </row>
    <row r="30" spans="1:85" ht="12.75">
      <c r="A30" s="61">
        <v>5</v>
      </c>
      <c r="B30" s="56" t="s">
        <v>67</v>
      </c>
      <c r="C30" s="112">
        <v>10</v>
      </c>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4"/>
      <c r="AK30" s="54"/>
      <c r="AL30" s="54"/>
      <c r="AM30" s="54"/>
      <c r="AN30" s="54"/>
      <c r="AO30" s="54"/>
      <c r="AP30" s="54"/>
      <c r="AQ30" s="54"/>
      <c r="AR30" s="54"/>
      <c r="AS30" s="54"/>
      <c r="AT30" s="54"/>
      <c r="AU30" s="54"/>
      <c r="AV30" s="54"/>
      <c r="AW30" s="54"/>
      <c r="AX30" s="54"/>
      <c r="AY30" s="54"/>
      <c r="AZ30" s="54"/>
      <c r="BA30" s="54"/>
      <c r="BB30" s="54"/>
      <c r="BC30" s="54"/>
      <c r="BD30" s="54"/>
      <c r="BE30" s="54"/>
      <c r="BF30" s="54"/>
      <c r="BG30" s="54"/>
      <c r="BH30" s="54"/>
      <c r="BI30" s="54"/>
      <c r="BJ30" s="54"/>
      <c r="BK30" s="54"/>
      <c r="BL30" s="54"/>
      <c r="BM30" s="54"/>
      <c r="BN30" s="54"/>
      <c r="BO30" s="54"/>
      <c r="BP30" s="54"/>
      <c r="BQ30" s="54"/>
      <c r="BR30" s="54"/>
      <c r="BS30" s="54"/>
      <c r="BT30" s="54"/>
      <c r="BU30" s="54"/>
      <c r="BV30" s="54"/>
      <c r="BW30" s="54"/>
      <c r="BX30" s="54"/>
      <c r="BY30" s="54"/>
      <c r="BZ30" s="54"/>
      <c r="CA30" s="54"/>
      <c r="CB30" s="54"/>
      <c r="CC30" s="54"/>
      <c r="CD30" s="54"/>
      <c r="CE30" s="54"/>
      <c r="CF30" s="54"/>
      <c r="CG30" s="54"/>
    </row>
    <row r="31" spans="1:85" ht="12.75">
      <c r="A31" s="61">
        <v>6</v>
      </c>
      <c r="B31" s="56" t="s">
        <v>66</v>
      </c>
      <c r="C31" s="111">
        <v>11</v>
      </c>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4"/>
      <c r="AK31" s="54"/>
      <c r="AL31" s="54"/>
      <c r="AM31" s="54"/>
      <c r="AN31" s="54"/>
      <c r="AO31" s="54"/>
      <c r="AP31" s="54"/>
      <c r="AQ31" s="54"/>
      <c r="AR31" s="54"/>
      <c r="AS31" s="54"/>
      <c r="AT31" s="54"/>
      <c r="AU31" s="54"/>
      <c r="AV31" s="54"/>
      <c r="AW31" s="54"/>
      <c r="AX31" s="54"/>
      <c r="AY31" s="54"/>
      <c r="AZ31" s="54"/>
      <c r="BA31" s="54"/>
      <c r="BB31" s="54"/>
      <c r="BC31" s="54"/>
      <c r="BD31" s="54"/>
      <c r="BE31" s="54"/>
      <c r="BF31" s="54"/>
      <c r="BG31" s="54"/>
      <c r="BH31" s="54"/>
      <c r="BI31" s="54"/>
      <c r="BJ31" s="54"/>
      <c r="BK31" s="54"/>
      <c r="BL31" s="54"/>
      <c r="BM31" s="54"/>
      <c r="BN31" s="54"/>
      <c r="BO31" s="54"/>
      <c r="BP31" s="54"/>
      <c r="BQ31" s="54"/>
      <c r="BR31" s="54"/>
      <c r="BS31" s="54"/>
      <c r="BT31" s="54"/>
      <c r="BU31" s="54"/>
      <c r="BV31" s="54"/>
      <c r="BW31" s="54"/>
      <c r="BX31" s="54"/>
      <c r="BY31" s="54"/>
      <c r="BZ31" s="54"/>
      <c r="CA31" s="54"/>
      <c r="CB31" s="54"/>
      <c r="CC31" s="54"/>
      <c r="CD31" s="54"/>
      <c r="CE31" s="54"/>
      <c r="CF31" s="54"/>
      <c r="CG31" s="54"/>
    </row>
    <row r="32" spans="1:85" ht="12.75">
      <c r="A32" s="61">
        <v>7</v>
      </c>
      <c r="B32" s="56" t="s">
        <v>65</v>
      </c>
      <c r="C32" s="111">
        <v>12</v>
      </c>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4"/>
      <c r="AM32" s="54"/>
      <c r="AN32" s="54"/>
      <c r="AO32" s="54"/>
      <c r="AP32" s="54"/>
      <c r="AQ32" s="54"/>
      <c r="AR32" s="54"/>
      <c r="AS32" s="54"/>
      <c r="AT32" s="54"/>
      <c r="AU32" s="54"/>
      <c r="AV32" s="54"/>
      <c r="AW32" s="54"/>
      <c r="AX32" s="54"/>
      <c r="AY32" s="54"/>
      <c r="AZ32" s="54"/>
      <c r="BA32" s="54"/>
      <c r="BB32" s="54"/>
      <c r="BC32" s="54"/>
      <c r="BD32" s="54"/>
      <c r="BE32" s="54"/>
      <c r="BF32" s="54"/>
      <c r="BG32" s="54"/>
      <c r="BH32" s="54"/>
      <c r="BI32" s="54"/>
      <c r="BJ32" s="54"/>
      <c r="BK32" s="54"/>
      <c r="BL32" s="54"/>
      <c r="BM32" s="54"/>
      <c r="BN32" s="54"/>
      <c r="BO32" s="54"/>
      <c r="BP32" s="54"/>
      <c r="BQ32" s="54"/>
      <c r="BR32" s="54"/>
      <c r="BS32" s="54"/>
      <c r="BT32" s="54"/>
      <c r="BU32" s="54"/>
      <c r="BV32" s="54"/>
      <c r="BW32" s="54"/>
      <c r="BX32" s="54"/>
      <c r="BY32" s="54"/>
      <c r="BZ32" s="54"/>
      <c r="CA32" s="54"/>
      <c r="CB32" s="54"/>
      <c r="CC32" s="54"/>
      <c r="CD32" s="54"/>
      <c r="CE32" s="54"/>
      <c r="CF32" s="54"/>
      <c r="CG32" s="54"/>
    </row>
    <row r="33" spans="1:85" ht="12.75">
      <c r="A33" s="61">
        <v>8</v>
      </c>
      <c r="B33" s="56" t="s">
        <v>64</v>
      </c>
      <c r="C33" s="111">
        <v>13</v>
      </c>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4"/>
      <c r="BJ33" s="54"/>
      <c r="BK33" s="54"/>
      <c r="BL33" s="54"/>
      <c r="BM33" s="54"/>
      <c r="BN33" s="54"/>
      <c r="BO33" s="54"/>
      <c r="BP33" s="54"/>
      <c r="BQ33" s="54"/>
      <c r="BR33" s="54"/>
      <c r="BS33" s="54"/>
      <c r="BT33" s="54"/>
      <c r="BU33" s="54"/>
      <c r="BV33" s="54"/>
      <c r="BW33" s="54"/>
      <c r="BX33" s="54"/>
      <c r="BY33" s="54"/>
      <c r="BZ33" s="54"/>
      <c r="CA33" s="54"/>
      <c r="CB33" s="54"/>
      <c r="CC33" s="54"/>
      <c r="CD33" s="54"/>
      <c r="CE33" s="54"/>
      <c r="CF33" s="54"/>
      <c r="CG33" s="54"/>
    </row>
    <row r="34" spans="1:85" ht="12.75">
      <c r="A34" s="61"/>
      <c r="B34" s="58"/>
      <c r="C34" s="60"/>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4"/>
      <c r="AM34" s="54"/>
      <c r="AN34" s="54"/>
      <c r="AO34" s="54"/>
      <c r="AP34" s="54"/>
      <c r="AQ34" s="54"/>
      <c r="AR34" s="54"/>
      <c r="AS34" s="54"/>
      <c r="AT34" s="54"/>
      <c r="AU34" s="54"/>
      <c r="AV34" s="54"/>
      <c r="AW34" s="54"/>
      <c r="AX34" s="54"/>
      <c r="AY34" s="54"/>
      <c r="AZ34" s="54"/>
      <c r="BA34" s="54"/>
      <c r="BB34" s="54"/>
      <c r="BC34" s="54"/>
      <c r="BD34" s="54"/>
      <c r="BE34" s="54"/>
      <c r="BF34" s="54"/>
      <c r="BG34" s="54"/>
      <c r="BH34" s="54"/>
      <c r="BI34" s="54"/>
      <c r="BJ34" s="54"/>
      <c r="BK34" s="54"/>
      <c r="BL34" s="54"/>
      <c r="BM34" s="54"/>
      <c r="BN34" s="54"/>
      <c r="BO34" s="54"/>
      <c r="BP34" s="54"/>
      <c r="BQ34" s="54"/>
      <c r="BR34" s="54"/>
      <c r="BS34" s="54"/>
      <c r="BT34" s="54"/>
      <c r="BU34" s="54"/>
      <c r="BV34" s="54"/>
      <c r="BW34" s="54"/>
      <c r="BX34" s="54"/>
      <c r="BY34" s="54"/>
      <c r="BZ34" s="54"/>
      <c r="CA34" s="54"/>
      <c r="CB34" s="54"/>
      <c r="CC34" s="54"/>
      <c r="CD34" s="54"/>
      <c r="CE34" s="54"/>
      <c r="CF34" s="54"/>
      <c r="CG34" s="54"/>
    </row>
    <row r="35" spans="1:85" ht="12.75">
      <c r="A35" s="61"/>
      <c r="B35" s="58"/>
      <c r="C35" s="60"/>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4"/>
      <c r="AM35" s="54"/>
      <c r="AN35" s="54"/>
      <c r="AO35" s="54"/>
      <c r="AP35" s="54"/>
      <c r="AQ35" s="54"/>
      <c r="AR35" s="54"/>
      <c r="AS35" s="54"/>
      <c r="AT35" s="54"/>
      <c r="AU35" s="54"/>
      <c r="AV35" s="54"/>
      <c r="AW35" s="54"/>
      <c r="AX35" s="54"/>
      <c r="AY35" s="54"/>
      <c r="AZ35" s="54"/>
      <c r="BA35" s="54"/>
      <c r="BB35" s="54"/>
      <c r="BC35" s="54"/>
      <c r="BD35" s="54"/>
      <c r="BE35" s="54"/>
      <c r="BF35" s="54"/>
      <c r="BG35" s="54"/>
      <c r="BH35" s="54"/>
      <c r="BI35" s="54"/>
      <c r="BJ35" s="54"/>
      <c r="BK35" s="54"/>
      <c r="BL35" s="54"/>
      <c r="BM35" s="54"/>
      <c r="BN35" s="54"/>
      <c r="BO35" s="54"/>
      <c r="BP35" s="54"/>
      <c r="BQ35" s="54"/>
      <c r="BR35" s="54"/>
      <c r="BS35" s="54"/>
      <c r="BT35" s="54"/>
      <c r="BU35" s="54"/>
      <c r="BV35" s="54"/>
      <c r="BW35" s="54"/>
      <c r="BX35" s="54"/>
      <c r="BY35" s="54"/>
      <c r="BZ35" s="54"/>
      <c r="CA35" s="54"/>
      <c r="CB35" s="54"/>
      <c r="CC35" s="54"/>
      <c r="CD35" s="54"/>
      <c r="CE35" s="54"/>
      <c r="CF35" s="54"/>
      <c r="CG35" s="54"/>
    </row>
    <row r="36" spans="1:85" ht="12.75">
      <c r="A36" s="61"/>
      <c r="B36" s="58"/>
      <c r="C36" s="60"/>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4"/>
      <c r="AM36" s="54"/>
      <c r="AN36" s="54"/>
      <c r="AO36" s="54"/>
      <c r="AP36" s="54"/>
      <c r="AQ36" s="54"/>
      <c r="AR36" s="54"/>
      <c r="AS36" s="54"/>
      <c r="AT36" s="54"/>
      <c r="AU36" s="54"/>
      <c r="AV36" s="54"/>
      <c r="AW36" s="54"/>
      <c r="AX36" s="54"/>
      <c r="AY36" s="54"/>
      <c r="AZ36" s="54"/>
      <c r="BA36" s="54"/>
      <c r="BB36" s="54"/>
      <c r="BC36" s="54"/>
      <c r="BD36" s="54"/>
      <c r="BE36" s="54"/>
      <c r="BF36" s="54"/>
      <c r="BG36" s="54"/>
      <c r="BH36" s="54"/>
      <c r="BI36" s="54"/>
      <c r="BJ36" s="54"/>
      <c r="BK36" s="54"/>
      <c r="BL36" s="54"/>
      <c r="BM36" s="54"/>
      <c r="BN36" s="54"/>
      <c r="BO36" s="54"/>
      <c r="BP36" s="54"/>
      <c r="BQ36" s="54"/>
      <c r="BR36" s="54"/>
      <c r="BS36" s="54"/>
      <c r="BT36" s="54"/>
      <c r="BU36" s="54"/>
      <c r="BV36" s="54"/>
      <c r="BW36" s="54"/>
      <c r="BX36" s="54"/>
      <c r="BY36" s="54"/>
      <c r="BZ36" s="54"/>
      <c r="CA36" s="54"/>
      <c r="CB36" s="54"/>
      <c r="CC36" s="54"/>
      <c r="CD36" s="54"/>
      <c r="CE36" s="54"/>
      <c r="CF36" s="54"/>
      <c r="CG36" s="54"/>
    </row>
    <row r="37" spans="1:85" ht="12.75">
      <c r="A37" s="61"/>
      <c r="B37" s="58"/>
      <c r="C37" s="60"/>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4"/>
      <c r="AM37" s="54"/>
      <c r="AN37" s="54"/>
      <c r="AO37" s="54"/>
      <c r="AP37" s="54"/>
      <c r="AQ37" s="54"/>
      <c r="AR37" s="54"/>
      <c r="AS37" s="54"/>
      <c r="AT37" s="54"/>
      <c r="AU37" s="54"/>
      <c r="AV37" s="54"/>
      <c r="AW37" s="54"/>
      <c r="AX37" s="54"/>
      <c r="AY37" s="54"/>
      <c r="AZ37" s="54"/>
      <c r="BA37" s="54"/>
      <c r="BB37" s="54"/>
      <c r="BC37" s="54"/>
      <c r="BD37" s="54"/>
      <c r="BE37" s="54"/>
      <c r="BF37" s="54"/>
      <c r="BG37" s="54"/>
      <c r="BH37" s="54"/>
      <c r="BI37" s="54"/>
      <c r="BJ37" s="54"/>
      <c r="BK37" s="54"/>
      <c r="BL37" s="54"/>
      <c r="BM37" s="54"/>
      <c r="BN37" s="54"/>
      <c r="BO37" s="54"/>
      <c r="BP37" s="54"/>
      <c r="BQ37" s="54"/>
      <c r="BR37" s="54"/>
      <c r="BS37" s="54"/>
      <c r="BT37" s="54"/>
      <c r="BU37" s="54"/>
      <c r="BV37" s="54"/>
      <c r="BW37" s="54"/>
      <c r="BX37" s="54"/>
      <c r="BY37" s="54"/>
      <c r="BZ37" s="54"/>
      <c r="CA37" s="54"/>
      <c r="CB37" s="54"/>
      <c r="CC37" s="54"/>
      <c r="CD37" s="54"/>
      <c r="CE37" s="54"/>
      <c r="CF37" s="54"/>
      <c r="CG37" s="54"/>
    </row>
    <row r="38" spans="1:85" ht="12.75">
      <c r="A38" s="61"/>
      <c r="B38" s="58"/>
      <c r="C38" s="60"/>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4"/>
      <c r="AX38" s="54"/>
      <c r="AY38" s="54"/>
      <c r="AZ38" s="54"/>
      <c r="BA38" s="54"/>
      <c r="BB38" s="54"/>
      <c r="BC38" s="54"/>
      <c r="BD38" s="54"/>
      <c r="BE38" s="54"/>
      <c r="BF38" s="54"/>
      <c r="BG38" s="54"/>
      <c r="BH38" s="54"/>
      <c r="BI38" s="54"/>
      <c r="BJ38" s="54"/>
      <c r="BK38" s="54"/>
      <c r="BL38" s="54"/>
      <c r="BM38" s="54"/>
      <c r="BN38" s="54"/>
      <c r="BO38" s="54"/>
      <c r="BP38" s="54"/>
      <c r="BQ38" s="54"/>
      <c r="BR38" s="54"/>
      <c r="BS38" s="54"/>
      <c r="BT38" s="54"/>
      <c r="BU38" s="54"/>
      <c r="BV38" s="54"/>
      <c r="BW38" s="54"/>
      <c r="BX38" s="54"/>
      <c r="BY38" s="54"/>
      <c r="BZ38" s="54"/>
      <c r="CA38" s="54"/>
      <c r="CB38" s="54"/>
      <c r="CC38" s="54"/>
      <c r="CD38" s="54"/>
      <c r="CE38" s="54"/>
      <c r="CF38" s="54"/>
      <c r="CG38" s="54"/>
    </row>
    <row r="39" spans="1:85" ht="12.75">
      <c r="A39" s="61"/>
      <c r="B39" s="58"/>
      <c r="C39" s="60"/>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4"/>
      <c r="AX39" s="54"/>
      <c r="AY39" s="54"/>
      <c r="AZ39" s="54"/>
      <c r="BA39" s="54"/>
      <c r="BB39" s="54"/>
      <c r="BC39" s="54"/>
      <c r="BD39" s="54"/>
      <c r="BE39" s="54"/>
      <c r="BF39" s="54"/>
      <c r="BG39" s="54"/>
      <c r="BH39" s="54"/>
      <c r="BI39" s="54"/>
      <c r="BJ39" s="54"/>
      <c r="BK39" s="54"/>
      <c r="BL39" s="54"/>
      <c r="BM39" s="54"/>
      <c r="BN39" s="54"/>
      <c r="BO39" s="54"/>
      <c r="BP39" s="54"/>
      <c r="BQ39" s="54"/>
      <c r="BR39" s="54"/>
      <c r="BS39" s="54"/>
      <c r="BT39" s="54"/>
      <c r="BU39" s="54"/>
      <c r="BV39" s="54"/>
      <c r="BW39" s="54"/>
      <c r="BX39" s="54"/>
      <c r="BY39" s="54"/>
      <c r="BZ39" s="54"/>
      <c r="CA39" s="54"/>
      <c r="CB39" s="54"/>
      <c r="CC39" s="54"/>
      <c r="CD39" s="54"/>
      <c r="CE39" s="54"/>
      <c r="CF39" s="54"/>
      <c r="CG39" s="54"/>
    </row>
    <row r="40" spans="1:85" ht="12.75">
      <c r="A40" s="61"/>
      <c r="B40" s="58"/>
      <c r="C40" s="60"/>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4"/>
      <c r="AM40" s="54"/>
      <c r="AN40" s="54"/>
      <c r="AO40" s="54"/>
      <c r="AP40" s="54"/>
      <c r="AQ40" s="54"/>
      <c r="AR40" s="54"/>
      <c r="AS40" s="54"/>
      <c r="AT40" s="54"/>
      <c r="AU40" s="54"/>
      <c r="AV40" s="54"/>
      <c r="AW40" s="54"/>
      <c r="AX40" s="54"/>
      <c r="AY40" s="54"/>
      <c r="AZ40" s="54"/>
      <c r="BA40" s="54"/>
      <c r="BB40" s="54"/>
      <c r="BC40" s="54"/>
      <c r="BD40" s="54"/>
      <c r="BE40" s="54"/>
      <c r="BF40" s="54"/>
      <c r="BG40" s="54"/>
      <c r="BH40" s="54"/>
      <c r="BI40" s="54"/>
      <c r="BJ40" s="54"/>
      <c r="BK40" s="54"/>
      <c r="BL40" s="54"/>
      <c r="BM40" s="54"/>
      <c r="BN40" s="54"/>
      <c r="BO40" s="54"/>
      <c r="BP40" s="54"/>
      <c r="BQ40" s="54"/>
      <c r="BR40" s="54"/>
      <c r="BS40" s="54"/>
      <c r="BT40" s="54"/>
      <c r="BU40" s="54"/>
      <c r="BV40" s="54"/>
      <c r="BW40" s="54"/>
      <c r="BX40" s="54"/>
      <c r="BY40" s="54"/>
      <c r="BZ40" s="54"/>
      <c r="CA40" s="54"/>
      <c r="CB40" s="54"/>
      <c r="CC40" s="54"/>
      <c r="CD40" s="54"/>
      <c r="CE40" s="54"/>
      <c r="CF40" s="54"/>
      <c r="CG40" s="54"/>
    </row>
    <row r="41" spans="1:85" ht="12.75">
      <c r="A41" s="61"/>
      <c r="B41" s="58"/>
      <c r="C41" s="60"/>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4"/>
      <c r="AX41" s="54"/>
      <c r="AY41" s="54"/>
      <c r="AZ41" s="54"/>
      <c r="BA41" s="54"/>
      <c r="BB41" s="54"/>
      <c r="BC41" s="54"/>
      <c r="BD41" s="54"/>
      <c r="BE41" s="54"/>
      <c r="BF41" s="54"/>
      <c r="BG41" s="54"/>
      <c r="BH41" s="54"/>
      <c r="BI41" s="54"/>
      <c r="BJ41" s="54"/>
      <c r="BK41" s="54"/>
      <c r="BL41" s="54"/>
      <c r="BM41" s="54"/>
      <c r="BN41" s="54"/>
      <c r="BO41" s="54"/>
      <c r="BP41" s="54"/>
      <c r="BQ41" s="54"/>
      <c r="BR41" s="54"/>
      <c r="BS41" s="54"/>
      <c r="BT41" s="54"/>
      <c r="BU41" s="54"/>
      <c r="BV41" s="54"/>
      <c r="BW41" s="54"/>
      <c r="BX41" s="54"/>
      <c r="BY41" s="54"/>
      <c r="BZ41" s="54"/>
      <c r="CA41" s="54"/>
      <c r="CB41" s="54"/>
      <c r="CC41" s="54"/>
      <c r="CD41" s="54"/>
      <c r="CE41" s="54"/>
      <c r="CF41" s="54"/>
      <c r="CG41" s="54"/>
    </row>
    <row r="42" spans="1:85" ht="12.75">
      <c r="A42" s="61"/>
      <c r="B42" s="58"/>
      <c r="C42" s="60"/>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4"/>
      <c r="AX42" s="54"/>
      <c r="AY42" s="54"/>
      <c r="AZ42" s="54"/>
      <c r="BA42" s="54"/>
      <c r="BB42" s="54"/>
      <c r="BC42" s="54"/>
      <c r="BD42" s="54"/>
      <c r="BE42" s="54"/>
      <c r="BF42" s="54"/>
      <c r="BG42" s="54"/>
      <c r="BH42" s="54"/>
      <c r="BI42" s="54"/>
      <c r="BJ42" s="54"/>
      <c r="BK42" s="54"/>
      <c r="BL42" s="54"/>
      <c r="BM42" s="54"/>
      <c r="BN42" s="54"/>
      <c r="BO42" s="54"/>
      <c r="BP42" s="54"/>
      <c r="BQ42" s="54"/>
      <c r="BR42" s="54"/>
      <c r="BS42" s="54"/>
      <c r="BT42" s="54"/>
      <c r="BU42" s="54"/>
      <c r="BV42" s="54"/>
      <c r="BW42" s="54"/>
      <c r="BX42" s="54"/>
      <c r="BY42" s="54"/>
      <c r="BZ42" s="54"/>
      <c r="CA42" s="54"/>
      <c r="CB42" s="54"/>
      <c r="CC42" s="54"/>
      <c r="CD42" s="54"/>
      <c r="CE42" s="54"/>
      <c r="CF42" s="54"/>
      <c r="CG42" s="54"/>
    </row>
    <row r="43" spans="1:85" ht="12.75">
      <c r="A43" s="61"/>
      <c r="B43" s="58"/>
      <c r="C43" s="60"/>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4"/>
      <c r="AM43" s="54"/>
      <c r="AN43" s="54"/>
      <c r="AO43" s="54"/>
      <c r="AP43" s="54"/>
      <c r="AQ43" s="54"/>
      <c r="AR43" s="54"/>
      <c r="AS43" s="54"/>
      <c r="AT43" s="54"/>
      <c r="AU43" s="54"/>
      <c r="AV43" s="54"/>
      <c r="AW43" s="54"/>
      <c r="AX43" s="54"/>
      <c r="AY43" s="54"/>
      <c r="AZ43" s="54"/>
      <c r="BA43" s="54"/>
      <c r="BB43" s="54"/>
      <c r="BC43" s="54"/>
      <c r="BD43" s="54"/>
      <c r="BE43" s="54"/>
      <c r="BF43" s="54"/>
      <c r="BG43" s="54"/>
      <c r="BH43" s="54"/>
      <c r="BI43" s="54"/>
      <c r="BJ43" s="54"/>
      <c r="BK43" s="54"/>
      <c r="BL43" s="54"/>
      <c r="BM43" s="54"/>
      <c r="BN43" s="54"/>
      <c r="BO43" s="54"/>
      <c r="BP43" s="54"/>
      <c r="BQ43" s="54"/>
      <c r="BR43" s="54"/>
      <c r="BS43" s="54"/>
      <c r="BT43" s="54"/>
      <c r="BU43" s="54"/>
      <c r="BV43" s="54"/>
      <c r="BW43" s="54"/>
      <c r="BX43" s="54"/>
      <c r="BY43" s="54"/>
      <c r="BZ43" s="54"/>
      <c r="CA43" s="54"/>
      <c r="CB43" s="54"/>
      <c r="CC43" s="54"/>
      <c r="CD43" s="54"/>
      <c r="CE43" s="54"/>
      <c r="CF43" s="54"/>
      <c r="CG43" s="54"/>
    </row>
    <row r="44" spans="1:85" ht="12.75">
      <c r="A44" s="61"/>
      <c r="B44" s="58"/>
      <c r="C44" s="60"/>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4"/>
      <c r="AM44" s="54"/>
      <c r="AN44" s="54"/>
      <c r="AO44" s="54"/>
      <c r="AP44" s="54"/>
      <c r="AQ44" s="54"/>
      <c r="AR44" s="54"/>
      <c r="AS44" s="54"/>
      <c r="AT44" s="54"/>
      <c r="AU44" s="54"/>
      <c r="AV44" s="54"/>
      <c r="AW44" s="54"/>
      <c r="AX44" s="54"/>
      <c r="AY44" s="54"/>
      <c r="AZ44" s="54"/>
      <c r="BA44" s="54"/>
      <c r="BB44" s="54"/>
      <c r="BC44" s="54"/>
      <c r="BD44" s="54"/>
      <c r="BE44" s="54"/>
      <c r="BF44" s="54"/>
      <c r="BG44" s="54"/>
      <c r="BH44" s="54"/>
      <c r="BI44" s="54"/>
      <c r="BJ44" s="54"/>
      <c r="BK44" s="54"/>
      <c r="BL44" s="54"/>
      <c r="BM44" s="54"/>
      <c r="BN44" s="54"/>
      <c r="BO44" s="54"/>
      <c r="BP44" s="54"/>
      <c r="BQ44" s="54"/>
      <c r="BR44" s="54"/>
      <c r="BS44" s="54"/>
      <c r="BT44" s="54"/>
      <c r="BU44" s="54"/>
      <c r="BV44" s="54"/>
      <c r="BW44" s="54"/>
      <c r="BX44" s="54"/>
      <c r="BY44" s="54"/>
      <c r="BZ44" s="54"/>
      <c r="CA44" s="54"/>
      <c r="CB44" s="54"/>
      <c r="CC44" s="54"/>
      <c r="CD44" s="54"/>
      <c r="CE44" s="54"/>
      <c r="CF44" s="54"/>
      <c r="CG44" s="54"/>
    </row>
    <row r="45" spans="1:85" ht="12.75">
      <c r="A45" s="61"/>
      <c r="B45" s="58"/>
      <c r="C45" s="60"/>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4"/>
      <c r="AM45" s="54"/>
      <c r="AN45" s="54"/>
      <c r="AO45" s="54"/>
      <c r="AP45" s="54"/>
      <c r="AQ45" s="54"/>
      <c r="AR45" s="54"/>
      <c r="AS45" s="54"/>
      <c r="AT45" s="54"/>
      <c r="AU45" s="54"/>
      <c r="AV45" s="54"/>
      <c r="AW45" s="54"/>
      <c r="AX45" s="54"/>
      <c r="AY45" s="54"/>
      <c r="AZ45" s="54"/>
      <c r="BA45" s="54"/>
      <c r="BB45" s="54"/>
      <c r="BC45" s="54"/>
      <c r="BD45" s="54"/>
      <c r="BE45" s="54"/>
      <c r="BF45" s="54"/>
      <c r="BG45" s="54"/>
      <c r="BH45" s="54"/>
      <c r="BI45" s="54"/>
      <c r="BJ45" s="54"/>
      <c r="BK45" s="54"/>
      <c r="BL45" s="54"/>
      <c r="BM45" s="54"/>
      <c r="BN45" s="54"/>
      <c r="BO45" s="54"/>
      <c r="BP45" s="54"/>
      <c r="BQ45" s="54"/>
      <c r="BR45" s="54"/>
      <c r="BS45" s="54"/>
      <c r="BT45" s="54"/>
      <c r="BU45" s="54"/>
      <c r="BV45" s="54"/>
      <c r="BW45" s="54"/>
      <c r="BX45" s="54"/>
      <c r="BY45" s="54"/>
      <c r="BZ45" s="54"/>
      <c r="CA45" s="54"/>
      <c r="CB45" s="54"/>
      <c r="CC45" s="54"/>
      <c r="CD45" s="54"/>
      <c r="CE45" s="54"/>
      <c r="CF45" s="54"/>
      <c r="CG45" s="54"/>
    </row>
    <row r="46" spans="1:85" ht="12.75">
      <c r="A46" s="61"/>
      <c r="B46" s="58"/>
      <c r="C46" s="60"/>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4"/>
      <c r="AK46" s="54"/>
      <c r="AL46" s="54"/>
      <c r="AM46" s="54"/>
      <c r="AN46" s="54"/>
      <c r="AO46" s="54"/>
      <c r="AP46" s="54"/>
      <c r="AQ46" s="54"/>
      <c r="AR46" s="54"/>
      <c r="AS46" s="54"/>
      <c r="AT46" s="54"/>
      <c r="AU46" s="54"/>
      <c r="AV46" s="54"/>
      <c r="AW46" s="54"/>
      <c r="AX46" s="54"/>
      <c r="AY46" s="54"/>
      <c r="AZ46" s="54"/>
      <c r="BA46" s="54"/>
      <c r="BB46" s="54"/>
      <c r="BC46" s="54"/>
      <c r="BD46" s="54"/>
      <c r="BE46" s="54"/>
      <c r="BF46" s="54"/>
      <c r="BG46" s="54"/>
      <c r="BH46" s="54"/>
      <c r="BI46" s="54"/>
      <c r="BJ46" s="54"/>
      <c r="BK46" s="54"/>
      <c r="BL46" s="54"/>
      <c r="BM46" s="54"/>
      <c r="BN46" s="54"/>
      <c r="BO46" s="54"/>
      <c r="BP46" s="54"/>
      <c r="BQ46" s="54"/>
      <c r="BR46" s="54"/>
      <c r="BS46" s="54"/>
      <c r="BT46" s="54"/>
      <c r="BU46" s="54"/>
      <c r="BV46" s="54"/>
      <c r="BW46" s="54"/>
      <c r="BX46" s="54"/>
      <c r="BY46" s="54"/>
      <c r="BZ46" s="54"/>
      <c r="CA46" s="54"/>
      <c r="CB46" s="54"/>
      <c r="CC46" s="54"/>
      <c r="CD46" s="54"/>
      <c r="CE46" s="54"/>
      <c r="CF46" s="54"/>
      <c r="CG46" s="54"/>
    </row>
    <row r="47" spans="1:85" ht="12.75">
      <c r="A47" s="55"/>
      <c r="B47" s="55"/>
      <c r="C47" s="55"/>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4"/>
      <c r="AM47" s="54"/>
      <c r="AN47" s="54"/>
      <c r="AO47" s="54"/>
      <c r="AP47" s="54"/>
      <c r="AQ47" s="54"/>
      <c r="AR47" s="54"/>
      <c r="AS47" s="54"/>
      <c r="AT47" s="54"/>
      <c r="AU47" s="54"/>
      <c r="AV47" s="54"/>
      <c r="AW47" s="54"/>
      <c r="AX47" s="54"/>
      <c r="AY47" s="54"/>
      <c r="AZ47" s="54"/>
      <c r="BA47" s="54"/>
      <c r="BB47" s="54"/>
      <c r="BC47" s="54"/>
      <c r="BD47" s="54"/>
      <c r="BE47" s="54"/>
      <c r="BF47" s="54"/>
      <c r="BG47" s="54"/>
      <c r="BH47" s="54"/>
      <c r="BI47" s="54"/>
      <c r="BJ47" s="54"/>
      <c r="BK47" s="54"/>
      <c r="BL47" s="54"/>
      <c r="BM47" s="54"/>
      <c r="BN47" s="54"/>
      <c r="BO47" s="54"/>
      <c r="BP47" s="54"/>
      <c r="BQ47" s="54"/>
      <c r="BR47" s="54"/>
      <c r="BS47" s="54"/>
      <c r="BT47" s="54"/>
      <c r="BU47" s="54"/>
      <c r="BV47" s="54"/>
      <c r="BW47" s="54"/>
      <c r="BX47" s="54"/>
      <c r="BY47" s="54"/>
      <c r="BZ47" s="54"/>
      <c r="CA47" s="54"/>
      <c r="CB47" s="54"/>
      <c r="CC47" s="54"/>
      <c r="CD47" s="54"/>
      <c r="CE47" s="54"/>
      <c r="CF47" s="54"/>
      <c r="CG47" s="54"/>
    </row>
    <row r="48" spans="1:85" ht="12.75">
      <c r="A48" s="55"/>
      <c r="B48" s="55"/>
      <c r="C48" s="55"/>
      <c r="D48" s="54"/>
      <c r="E48" s="54"/>
      <c r="F48" s="54"/>
      <c r="G48" s="54"/>
      <c r="H48" s="54"/>
      <c r="I48" s="54"/>
      <c r="J48" s="54"/>
      <c r="K48" s="54"/>
      <c r="L48" s="54"/>
      <c r="M48" s="54"/>
      <c r="N48" s="54"/>
      <c r="O48" s="54"/>
      <c r="P48" s="54"/>
      <c r="Q48" s="54"/>
      <c r="R48" s="54"/>
      <c r="S48" s="54"/>
      <c r="T48" s="54"/>
      <c r="U48" s="54"/>
      <c r="V48" s="54"/>
      <c r="W48" s="54"/>
      <c r="X48" s="54"/>
      <c r="Y48" s="54"/>
      <c r="Z48" s="54"/>
      <c r="AA48" s="54"/>
      <c r="AB48" s="54"/>
      <c r="AC48" s="54"/>
      <c r="AD48" s="54"/>
      <c r="AE48" s="54"/>
      <c r="AF48" s="54"/>
      <c r="AG48" s="54"/>
      <c r="AH48" s="54"/>
      <c r="AI48" s="54"/>
      <c r="AJ48" s="54"/>
      <c r="AK48" s="54"/>
      <c r="AL48" s="54"/>
      <c r="AM48" s="54"/>
      <c r="AN48" s="54"/>
      <c r="AO48" s="54"/>
      <c r="AP48" s="54"/>
      <c r="AQ48" s="54"/>
      <c r="AR48" s="54"/>
      <c r="AS48" s="54"/>
      <c r="AT48" s="54"/>
      <c r="AU48" s="54"/>
      <c r="AV48" s="54"/>
      <c r="AW48" s="54"/>
      <c r="AX48" s="54"/>
      <c r="AY48" s="54"/>
      <c r="AZ48" s="54"/>
      <c r="BA48" s="54"/>
      <c r="BB48" s="54"/>
      <c r="BC48" s="54"/>
      <c r="BD48" s="54"/>
      <c r="BE48" s="54"/>
      <c r="BF48" s="54"/>
      <c r="BG48" s="54"/>
      <c r="BH48" s="54"/>
      <c r="BI48" s="54"/>
      <c r="BJ48" s="54"/>
      <c r="BK48" s="54"/>
      <c r="BL48" s="54"/>
      <c r="BM48" s="54"/>
      <c r="BN48" s="54"/>
      <c r="BO48" s="54"/>
      <c r="BP48" s="54"/>
      <c r="BQ48" s="54"/>
      <c r="BR48" s="54"/>
      <c r="BS48" s="54"/>
      <c r="BT48" s="54"/>
      <c r="BU48" s="54"/>
      <c r="BV48" s="54"/>
      <c r="BW48" s="54"/>
      <c r="BX48" s="54"/>
      <c r="BY48" s="54"/>
      <c r="BZ48" s="54"/>
      <c r="CA48" s="54"/>
      <c r="CB48" s="54"/>
      <c r="CC48" s="54"/>
      <c r="CD48" s="54"/>
      <c r="CE48" s="54"/>
      <c r="CF48" s="54"/>
      <c r="CG48" s="54"/>
    </row>
    <row r="49" spans="1:85" ht="12.75">
      <c r="A49" s="55"/>
      <c r="B49" s="55"/>
      <c r="C49" s="55"/>
      <c r="D49" s="54"/>
      <c r="E49" s="54"/>
      <c r="F49" s="54"/>
      <c r="G49" s="54"/>
      <c r="H49" s="54"/>
      <c r="I49" s="54"/>
      <c r="J49" s="54"/>
      <c r="K49" s="54"/>
      <c r="L49" s="54"/>
      <c r="M49" s="54"/>
      <c r="N49" s="54"/>
      <c r="O49" s="54"/>
      <c r="P49" s="54"/>
      <c r="Q49" s="54"/>
      <c r="R49" s="54"/>
      <c r="S49" s="54"/>
      <c r="T49" s="54"/>
      <c r="U49" s="54"/>
      <c r="V49" s="54"/>
      <c r="W49" s="54"/>
      <c r="X49" s="54"/>
      <c r="Y49" s="54"/>
      <c r="Z49" s="54"/>
      <c r="AA49" s="54"/>
      <c r="AB49" s="54"/>
      <c r="AC49" s="54"/>
      <c r="AD49" s="54"/>
      <c r="AE49" s="54"/>
      <c r="AF49" s="54"/>
      <c r="AG49" s="54"/>
      <c r="AH49" s="54"/>
      <c r="AI49" s="54"/>
      <c r="AJ49" s="54"/>
      <c r="AK49" s="54"/>
      <c r="AL49" s="54"/>
      <c r="AM49" s="54"/>
      <c r="AN49" s="54"/>
      <c r="AO49" s="54"/>
      <c r="AP49" s="54"/>
      <c r="AQ49" s="54"/>
      <c r="AR49" s="54"/>
      <c r="AS49" s="54"/>
      <c r="AT49" s="54"/>
      <c r="AU49" s="54"/>
      <c r="AV49" s="54"/>
      <c r="AW49" s="54"/>
      <c r="AX49" s="54"/>
      <c r="AY49" s="54"/>
      <c r="AZ49" s="54"/>
      <c r="BA49" s="54"/>
      <c r="BB49" s="54"/>
      <c r="BC49" s="54"/>
      <c r="BD49" s="54"/>
      <c r="BE49" s="54"/>
      <c r="BF49" s="54"/>
      <c r="BG49" s="54"/>
      <c r="BH49" s="54"/>
      <c r="BI49" s="54"/>
      <c r="BJ49" s="54"/>
      <c r="BK49" s="54"/>
      <c r="BL49" s="54"/>
      <c r="BM49" s="54"/>
      <c r="BN49" s="54"/>
      <c r="BO49" s="54"/>
      <c r="BP49" s="54"/>
      <c r="BQ49" s="54"/>
      <c r="BR49" s="54"/>
      <c r="BS49" s="54"/>
      <c r="BT49" s="54"/>
      <c r="BU49" s="54"/>
      <c r="BV49" s="54"/>
      <c r="BW49" s="54"/>
      <c r="BX49" s="54"/>
      <c r="BY49" s="54"/>
      <c r="BZ49" s="54"/>
      <c r="CA49" s="54"/>
      <c r="CB49" s="54"/>
      <c r="CC49" s="54"/>
      <c r="CD49" s="54"/>
      <c r="CE49" s="54"/>
      <c r="CF49" s="54"/>
      <c r="CG49" s="54"/>
    </row>
    <row r="50" spans="1:85" ht="12.75">
      <c r="A50" s="55"/>
      <c r="B50" s="55"/>
      <c r="C50" s="55"/>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4"/>
      <c r="AG50" s="54"/>
      <c r="AH50" s="54"/>
      <c r="AI50" s="54"/>
      <c r="AJ50" s="54"/>
      <c r="AK50" s="54"/>
      <c r="AL50" s="54"/>
      <c r="AM50" s="54"/>
      <c r="AN50" s="54"/>
      <c r="AO50" s="54"/>
      <c r="AP50" s="54"/>
      <c r="AQ50" s="54"/>
      <c r="AR50" s="54"/>
      <c r="AS50" s="54"/>
      <c r="AT50" s="54"/>
      <c r="AU50" s="54"/>
      <c r="AV50" s="54"/>
      <c r="AW50" s="54"/>
      <c r="AX50" s="54"/>
      <c r="AY50" s="54"/>
      <c r="AZ50" s="54"/>
      <c r="BA50" s="54"/>
      <c r="BB50" s="54"/>
      <c r="BC50" s="54"/>
      <c r="BD50" s="54"/>
      <c r="BE50" s="54"/>
      <c r="BF50" s="54"/>
      <c r="BG50" s="54"/>
      <c r="BH50" s="54"/>
      <c r="BI50" s="54"/>
      <c r="BJ50" s="54"/>
      <c r="BK50" s="54"/>
      <c r="BL50" s="54"/>
      <c r="BM50" s="54"/>
      <c r="BN50" s="54"/>
      <c r="BO50" s="54"/>
      <c r="BP50" s="54"/>
      <c r="BQ50" s="54"/>
      <c r="BR50" s="54"/>
      <c r="BS50" s="54"/>
      <c r="BT50" s="54"/>
      <c r="BU50" s="54"/>
      <c r="BV50" s="54"/>
      <c r="BW50" s="54"/>
      <c r="BX50" s="54"/>
      <c r="BY50" s="54"/>
      <c r="BZ50" s="54"/>
      <c r="CA50" s="54"/>
      <c r="CB50" s="54"/>
      <c r="CC50" s="54"/>
      <c r="CD50" s="54"/>
      <c r="CE50" s="54"/>
      <c r="CF50" s="54"/>
      <c r="CG50" s="54"/>
    </row>
    <row r="51" spans="1:85" ht="12.75">
      <c r="A51" s="55"/>
      <c r="B51" s="55"/>
      <c r="C51" s="55"/>
      <c r="D51" s="54"/>
      <c r="E51" s="54"/>
      <c r="F51" s="54"/>
      <c r="G51" s="54"/>
      <c r="H51" s="54"/>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4"/>
      <c r="AI51" s="54"/>
      <c r="AJ51" s="54"/>
      <c r="AK51" s="54"/>
      <c r="AL51" s="54"/>
      <c r="AM51" s="54"/>
      <c r="AN51" s="54"/>
      <c r="AO51" s="54"/>
      <c r="AP51" s="54"/>
      <c r="AQ51" s="54"/>
      <c r="AR51" s="54"/>
      <c r="AS51" s="54"/>
      <c r="AT51" s="54"/>
      <c r="AU51" s="54"/>
      <c r="AV51" s="54"/>
      <c r="AW51" s="54"/>
      <c r="AX51" s="54"/>
      <c r="AY51" s="54"/>
      <c r="AZ51" s="54"/>
      <c r="BA51" s="54"/>
      <c r="BB51" s="54"/>
      <c r="BC51" s="54"/>
      <c r="BD51" s="54"/>
      <c r="BE51" s="54"/>
      <c r="BF51" s="54"/>
      <c r="BG51" s="54"/>
      <c r="BH51" s="54"/>
      <c r="BI51" s="54"/>
      <c r="BJ51" s="54"/>
      <c r="BK51" s="54"/>
      <c r="BL51" s="54"/>
      <c r="BM51" s="54"/>
      <c r="BN51" s="54"/>
      <c r="BO51" s="54"/>
      <c r="BP51" s="54"/>
      <c r="BQ51" s="54"/>
      <c r="BR51" s="54"/>
      <c r="BS51" s="54"/>
      <c r="BT51" s="54"/>
      <c r="BU51" s="54"/>
      <c r="BV51" s="54"/>
      <c r="BW51" s="54"/>
      <c r="BX51" s="54"/>
      <c r="BY51" s="54"/>
      <c r="BZ51" s="54"/>
      <c r="CA51" s="54"/>
      <c r="CB51" s="54"/>
      <c r="CC51" s="54"/>
      <c r="CD51" s="54"/>
      <c r="CE51" s="54"/>
      <c r="CF51" s="54"/>
      <c r="CG51" s="54"/>
    </row>
    <row r="52" spans="1:85" ht="12.75">
      <c r="A52" s="59"/>
      <c r="B52" s="58"/>
      <c r="C52" s="58"/>
      <c r="D52" s="54"/>
      <c r="E52" s="54"/>
      <c r="F52" s="54"/>
      <c r="G52" s="54"/>
      <c r="H52" s="54"/>
      <c r="I52" s="54"/>
      <c r="J52" s="54"/>
      <c r="K52" s="54"/>
      <c r="L52" s="54"/>
      <c r="M52" s="54"/>
      <c r="N52" s="54"/>
      <c r="O52" s="54"/>
      <c r="P52" s="54"/>
      <c r="Q52" s="54"/>
      <c r="R52" s="54"/>
      <c r="S52" s="54"/>
      <c r="T52" s="54"/>
      <c r="U52" s="54"/>
      <c r="V52" s="54"/>
      <c r="W52" s="54"/>
      <c r="X52" s="54"/>
      <c r="Y52" s="54"/>
      <c r="Z52" s="54"/>
      <c r="AA52" s="54"/>
      <c r="AB52" s="54"/>
      <c r="AC52" s="54"/>
      <c r="AD52" s="54"/>
      <c r="AE52" s="54"/>
      <c r="AF52" s="54"/>
      <c r="AG52" s="54"/>
      <c r="AH52" s="54"/>
      <c r="AI52" s="54"/>
      <c r="AJ52" s="54"/>
      <c r="AK52" s="54"/>
      <c r="AL52" s="54"/>
      <c r="AM52" s="54"/>
      <c r="AN52" s="54"/>
      <c r="AO52" s="54"/>
      <c r="AP52" s="54"/>
      <c r="AQ52" s="54"/>
      <c r="AR52" s="54"/>
      <c r="AS52" s="54"/>
      <c r="AT52" s="54"/>
      <c r="AU52" s="54"/>
      <c r="AV52" s="54"/>
      <c r="AW52" s="54"/>
      <c r="AX52" s="54"/>
      <c r="AY52" s="54"/>
      <c r="AZ52" s="54"/>
      <c r="BA52" s="54"/>
      <c r="BB52" s="54"/>
      <c r="BC52" s="54"/>
      <c r="BD52" s="54"/>
      <c r="BE52" s="54"/>
      <c r="BF52" s="54"/>
      <c r="BG52" s="54"/>
      <c r="BH52" s="54"/>
      <c r="BI52" s="54"/>
      <c r="BJ52" s="54"/>
      <c r="BK52" s="54"/>
      <c r="BL52" s="54"/>
      <c r="BM52" s="54"/>
      <c r="BN52" s="54"/>
      <c r="BO52" s="54"/>
      <c r="BP52" s="54"/>
      <c r="BQ52" s="54"/>
      <c r="BR52" s="54"/>
      <c r="BS52" s="54"/>
      <c r="BT52" s="54"/>
      <c r="BU52" s="54"/>
      <c r="BV52" s="54"/>
      <c r="BW52" s="54"/>
      <c r="BX52" s="54"/>
      <c r="BY52" s="54"/>
      <c r="BZ52" s="54"/>
      <c r="CA52" s="54"/>
      <c r="CB52" s="54"/>
      <c r="CC52" s="54"/>
      <c r="CD52" s="54"/>
      <c r="CE52" s="54"/>
      <c r="CF52" s="54"/>
      <c r="CG52" s="54"/>
    </row>
  </sheetData>
  <sheetProtection/>
  <mergeCells count="1">
    <mergeCell ref="A1:C1"/>
  </mergeCells>
  <hyperlinks>
    <hyperlink ref="C5" location="Comentario!A1" display="Comentario!A1"/>
    <hyperlink ref="C6" location="Comentario!A18" display="Comentario!A18"/>
    <hyperlink ref="C13" location="'precio mayorista'!A1" display="'precio mayorista'!A1"/>
    <hyperlink ref="C18" location="'sup región'!A1" display="'sup región'!A1"/>
    <hyperlink ref="C19" location="'prod región'!A1" display="'prod región'!A1"/>
    <hyperlink ref="C20" location="'rend región'!A1" display="'rend región'!A1"/>
    <hyperlink ref="C26" location="'precio mayorista'!A23" display="'precio mayorista'!A23"/>
    <hyperlink ref="C7" location="Comentario!A30" display="Comentario!A30"/>
    <hyperlink ref="C8" location="Comentario!A49" display="Comentario!A49"/>
    <hyperlink ref="C9" location="Comentario!A64" display="Comentario!A64"/>
    <hyperlink ref="C14" location="'precio mayorista2'!A1" display="'precio mayorista2'!A1"/>
    <hyperlink ref="C15" location="'precio minorista'!A1" display="'precio minorista'!A1"/>
    <hyperlink ref="C16" location="'precio minorista Talca'!A1" display="'precio minorista Talca'!A1"/>
    <hyperlink ref="C17" location="'sup, prod y rend'!A1" display="'sup, prod y rend'!A1"/>
    <hyperlink ref="C21" location="export!A1" display="export!A1"/>
    <hyperlink ref="C22" location="import!A1" display="import!A1"/>
    <hyperlink ref="C27" location="'precio mayorista2'!A42" display="'precio mayorista2'!A42"/>
    <hyperlink ref="C28" location="'precio minorista'!A23" display="'precio minorista'!A23"/>
    <hyperlink ref="C29" location="'precio minorista Talca'!A27" display="'precio minorista Talca'!A27"/>
    <hyperlink ref="C30" location="'sup, prod y rend'!A22" display="'sup, prod y rend'!A22"/>
    <hyperlink ref="C31" location="'sup región'!A22" display="'sup región'!A22"/>
    <hyperlink ref="C32" location="'prod región'!A22" display="'prod región'!A22"/>
    <hyperlink ref="C33" location="'rend región'!A22" display="'rend región'!A22"/>
  </hyperlinks>
  <printOptions horizontalCentered="1"/>
  <pageMargins left="0.7086614173228347" right="0.7086614173228347" top="0.8661417322834646" bottom="0.7480314960629921" header="0" footer="0.3937007874015748"/>
  <pageSetup fitToHeight="1" fitToWidth="1" horizontalDpi="600" verticalDpi="600" orientation="portrait" scale="89" r:id="rId1"/>
</worksheet>
</file>

<file path=xl/worksheets/sheet4.xml><?xml version="1.0" encoding="utf-8"?>
<worksheet xmlns="http://schemas.openxmlformats.org/spreadsheetml/2006/main" xmlns:r="http://schemas.openxmlformats.org/officeDocument/2006/relationships">
  <dimension ref="I25:O38"/>
  <sheetViews>
    <sheetView zoomScaleSheetLayoutView="100" workbookViewId="0" topLeftCell="A34">
      <selection activeCell="I58" sqref="I58"/>
    </sheetView>
  </sheetViews>
  <sheetFormatPr defaultColWidth="11.421875" defaultRowHeight="15"/>
  <cols>
    <col min="1" max="16384" width="11.421875" style="8" customWidth="1"/>
  </cols>
  <sheetData>
    <row r="25" spans="11:15" ht="12.75">
      <c r="K25" s="9"/>
      <c r="L25" s="9"/>
      <c r="M25" s="9"/>
      <c r="N25" s="10"/>
      <c r="O25" s="10"/>
    </row>
    <row r="26" spans="11:15" ht="12.75">
      <c r="K26" s="9"/>
      <c r="L26" s="9"/>
      <c r="M26" s="9"/>
      <c r="N26" s="10"/>
      <c r="O26" s="10"/>
    </row>
    <row r="27" spans="9:15" ht="12.75">
      <c r="I27" s="10"/>
      <c r="J27" s="10"/>
      <c r="K27" s="9"/>
      <c r="L27" s="9"/>
      <c r="M27" s="9"/>
      <c r="N27" s="10"/>
      <c r="O27" s="10"/>
    </row>
    <row r="28" spans="9:15" ht="12.75">
      <c r="I28" s="10"/>
      <c r="J28" s="10"/>
      <c r="K28" s="9"/>
      <c r="L28" s="9"/>
      <c r="M28" s="9"/>
      <c r="N28" s="10"/>
      <c r="O28" s="10"/>
    </row>
    <row r="29" spans="11:15" ht="12.75">
      <c r="K29" s="9"/>
      <c r="L29" s="9"/>
      <c r="M29" s="9"/>
      <c r="N29" s="10"/>
      <c r="O29" s="10"/>
    </row>
    <row r="30" spans="11:15" ht="12.75">
      <c r="K30" s="9"/>
      <c r="L30" s="9"/>
      <c r="M30" s="9"/>
      <c r="N30" s="10"/>
      <c r="O30" s="10"/>
    </row>
    <row r="31" spans="11:13" ht="12.75">
      <c r="K31" s="9"/>
      <c r="L31" s="9"/>
      <c r="M31" s="9"/>
    </row>
    <row r="32" spans="10:13" ht="12.75">
      <c r="J32" s="10"/>
      <c r="K32" s="9"/>
      <c r="L32" s="9"/>
      <c r="M32" s="9"/>
    </row>
    <row r="33" spans="10:13" ht="12.75">
      <c r="J33" s="10"/>
      <c r="K33" s="9"/>
      <c r="L33" s="9"/>
      <c r="M33" s="9"/>
    </row>
    <row r="34" spans="11:13" ht="12.75">
      <c r="K34" s="9"/>
      <c r="L34" s="9"/>
      <c r="M34" s="9"/>
    </row>
    <row r="35" spans="10:13" ht="12.75">
      <c r="J35" s="10"/>
      <c r="K35" s="9"/>
      <c r="L35" s="9"/>
      <c r="M35" s="9"/>
    </row>
    <row r="36" spans="10:13" ht="12.75">
      <c r="J36" s="10"/>
      <c r="K36" s="9"/>
      <c r="L36" s="9"/>
      <c r="M36" s="9"/>
    </row>
    <row r="37" spans="10:13" ht="12.75">
      <c r="J37" s="10"/>
      <c r="K37" s="9"/>
      <c r="L37" s="9"/>
      <c r="M37" s="9"/>
    </row>
    <row r="38" spans="11:13" ht="12.75">
      <c r="K38" s="9"/>
      <c r="L38" s="9"/>
      <c r="M38" s="9"/>
    </row>
    <row r="55" ht="10.5" customHeight="1"/>
  </sheetData>
  <sheetProtection/>
  <printOptions horizontalCentered="1"/>
  <pageMargins left="0.7086614173228347" right="0.7086614173228347" top="0.8661417322834646" bottom="0.7480314960629921" header="0.31496062992125984" footer="0.31496062992125984"/>
  <pageSetup horizontalDpi="600" verticalDpi="600" orientation="portrait" r:id="rId2"/>
  <headerFooter>
    <oddFooter>&amp;C&amp;"Arial,Normal"&amp;10&amp;P</oddFooter>
  </headerFooter>
  <drawing r:id="rId1"/>
</worksheet>
</file>

<file path=xl/worksheets/sheet5.xml><?xml version="1.0" encoding="utf-8"?>
<worksheet xmlns="http://schemas.openxmlformats.org/spreadsheetml/2006/main" xmlns:r="http://schemas.openxmlformats.org/officeDocument/2006/relationships">
  <dimension ref="A1:F22"/>
  <sheetViews>
    <sheetView view="pageBreakPreview" zoomScaleSheetLayoutView="100" zoomScalePageLayoutView="0" workbookViewId="0" topLeftCell="A16">
      <selection activeCell="I33" sqref="I33"/>
    </sheetView>
  </sheetViews>
  <sheetFormatPr defaultColWidth="11.421875" defaultRowHeight="15"/>
  <cols>
    <col min="1" max="1" width="28.00390625" style="8" customWidth="1"/>
    <col min="2" max="2" width="13.28125" style="8" customWidth="1"/>
    <col min="3" max="3" width="13.57421875" style="8" customWidth="1"/>
    <col min="4" max="4" width="13.421875" style="8" customWidth="1"/>
    <col min="5" max="5" width="14.140625" style="8" customWidth="1"/>
    <col min="6" max="6" width="12.8515625" style="8" customWidth="1"/>
    <col min="7" max="16384" width="11.421875" style="8" customWidth="1"/>
  </cols>
  <sheetData>
    <row r="1" spans="1:6" ht="12.75" customHeight="1">
      <c r="A1" s="172" t="s">
        <v>74</v>
      </c>
      <c r="B1" s="172"/>
      <c r="C1" s="172"/>
      <c r="D1" s="172"/>
      <c r="E1" s="172"/>
      <c r="F1" s="172"/>
    </row>
    <row r="2" spans="1:6" ht="12.75" customHeight="1">
      <c r="A2" s="172" t="s">
        <v>61</v>
      </c>
      <c r="B2" s="172"/>
      <c r="C2" s="172"/>
      <c r="D2" s="172"/>
      <c r="E2" s="172"/>
      <c r="F2" s="172"/>
    </row>
    <row r="3" spans="1:6" ht="12.75">
      <c r="A3" s="172" t="s">
        <v>60</v>
      </c>
      <c r="B3" s="172"/>
      <c r="C3" s="172"/>
      <c r="D3" s="172"/>
      <c r="E3" s="172"/>
      <c r="F3" s="172"/>
    </row>
    <row r="4" spans="1:6" ht="12.75">
      <c r="A4" s="11"/>
      <c r="B4" s="11"/>
      <c r="C4" s="11"/>
      <c r="D4" s="11"/>
      <c r="E4" s="11"/>
      <c r="F4" s="11"/>
    </row>
    <row r="5" spans="1:6" ht="12.75">
      <c r="A5" s="170" t="s">
        <v>59</v>
      </c>
      <c r="B5" s="169" t="s">
        <v>58</v>
      </c>
      <c r="C5" s="169"/>
      <c r="D5" s="169"/>
      <c r="E5" s="169" t="s">
        <v>57</v>
      </c>
      <c r="F5" s="169"/>
    </row>
    <row r="6" spans="1:6" ht="12.75">
      <c r="A6" s="171"/>
      <c r="B6" s="48">
        <v>2010</v>
      </c>
      <c r="C6" s="47">
        <v>2011</v>
      </c>
      <c r="D6" s="47">
        <v>2012</v>
      </c>
      <c r="E6" s="47" t="s">
        <v>56</v>
      </c>
      <c r="F6" s="47" t="s">
        <v>55</v>
      </c>
    </row>
    <row r="7" spans="1:6" ht="12.75">
      <c r="A7" s="46" t="s">
        <v>54</v>
      </c>
      <c r="B7" s="45">
        <v>4878.3</v>
      </c>
      <c r="C7" s="45">
        <v>3229.1</v>
      </c>
      <c r="D7" s="45">
        <v>9909.8</v>
      </c>
      <c r="E7" s="44">
        <f>(D7/C18-1)*100</f>
        <v>6.077927638621272</v>
      </c>
      <c r="F7" s="44">
        <f>(D7/C7-1)*100</f>
        <v>206.89046483540304</v>
      </c>
    </row>
    <row r="8" spans="1:6" ht="12.75">
      <c r="A8" s="25" t="s">
        <v>53</v>
      </c>
      <c r="B8" s="43">
        <v>4961.42</v>
      </c>
      <c r="C8" s="43">
        <v>4483.29</v>
      </c>
      <c r="D8" s="43">
        <v>10867.49</v>
      </c>
      <c r="E8" s="42">
        <f>(D8/D7-1)*100</f>
        <v>9.664069910593565</v>
      </c>
      <c r="F8" s="42">
        <f>(D8/C8-1)*100</f>
        <v>142.39988936696042</v>
      </c>
    </row>
    <row r="9" spans="1:6" ht="12.75">
      <c r="A9" s="25" t="s">
        <v>52</v>
      </c>
      <c r="B9" s="43">
        <v>4962.49</v>
      </c>
      <c r="C9" s="43">
        <v>5067.85</v>
      </c>
      <c r="D9" s="43">
        <v>9975.7</v>
      </c>
      <c r="E9" s="42">
        <f>(D9/D8-1)*100</f>
        <v>-8.206034696144183</v>
      </c>
      <c r="F9" s="42">
        <f>(D9/C9-1)*100</f>
        <v>96.842842625571</v>
      </c>
    </row>
    <row r="10" spans="1:6" ht="12.75">
      <c r="A10" s="25" t="s">
        <v>51</v>
      </c>
      <c r="B10" s="43">
        <v>5822.2</v>
      </c>
      <c r="C10" s="43">
        <v>4746.82</v>
      </c>
      <c r="D10" s="43">
        <v>8147.7</v>
      </c>
      <c r="E10" s="42">
        <f>(D10/D9-1)*100</f>
        <v>-18.32452860450896</v>
      </c>
      <c r="F10" s="42">
        <f>(D10/C10-1)*100</f>
        <v>71.64543841982633</v>
      </c>
    </row>
    <row r="11" spans="1:6" ht="12.75">
      <c r="A11" s="25" t="s">
        <v>50</v>
      </c>
      <c r="B11" s="43">
        <v>6829.44</v>
      </c>
      <c r="C11" s="43">
        <v>4411.94</v>
      </c>
      <c r="D11" s="43">
        <v>9005.69</v>
      </c>
      <c r="E11" s="42">
        <f>(D11/D10-1)*100</f>
        <v>10.530456447831904</v>
      </c>
      <c r="F11" s="42">
        <f>(D11/C11-1)*100</f>
        <v>104.12086293104625</v>
      </c>
    </row>
    <row r="12" spans="1:6" ht="12.75">
      <c r="A12" s="25" t="s">
        <v>49</v>
      </c>
      <c r="B12" s="43">
        <v>7088.11</v>
      </c>
      <c r="C12" s="43">
        <v>4992.48</v>
      </c>
      <c r="D12" s="43"/>
      <c r="E12" s="42"/>
      <c r="F12" s="42"/>
    </row>
    <row r="13" spans="1:6" ht="12.75">
      <c r="A13" s="25" t="s">
        <v>48</v>
      </c>
      <c r="B13" s="43">
        <v>6871.09</v>
      </c>
      <c r="C13" s="43">
        <v>5742.31</v>
      </c>
      <c r="D13" s="43"/>
      <c r="E13" s="42"/>
      <c r="F13" s="42"/>
    </row>
    <row r="14" spans="1:6" ht="12.75">
      <c r="A14" s="25" t="s">
        <v>47</v>
      </c>
      <c r="B14" s="43">
        <v>6764.87</v>
      </c>
      <c r="C14" s="43">
        <v>6853.9</v>
      </c>
      <c r="D14" s="43"/>
      <c r="E14" s="42"/>
      <c r="F14" s="42"/>
    </row>
    <row r="15" spans="1:6" ht="12.75">
      <c r="A15" s="25" t="s">
        <v>46</v>
      </c>
      <c r="B15" s="43">
        <v>6504.82</v>
      </c>
      <c r="C15" s="43">
        <v>7924.75</v>
      </c>
      <c r="D15" s="43"/>
      <c r="E15" s="42"/>
      <c r="F15" s="42"/>
    </row>
    <row r="16" spans="1:6" ht="12.75">
      <c r="A16" s="25" t="s">
        <v>45</v>
      </c>
      <c r="B16" s="43">
        <v>6862.79</v>
      </c>
      <c r="C16" s="43">
        <v>7913</v>
      </c>
      <c r="D16" s="43"/>
      <c r="E16" s="42"/>
      <c r="F16" s="42"/>
    </row>
    <row r="17" spans="1:6" ht="12.75">
      <c r="A17" s="25" t="s">
        <v>44</v>
      </c>
      <c r="B17" s="43">
        <v>6671.3</v>
      </c>
      <c r="C17" s="43">
        <v>8542.76</v>
      </c>
      <c r="D17" s="43"/>
      <c r="E17" s="42"/>
      <c r="F17" s="42"/>
    </row>
    <row r="18" spans="1:6" ht="12.75">
      <c r="A18" s="25" t="s">
        <v>43</v>
      </c>
      <c r="B18" s="43">
        <v>3379.7</v>
      </c>
      <c r="C18" s="43">
        <v>9342</v>
      </c>
      <c r="D18" s="43"/>
      <c r="E18" s="42"/>
      <c r="F18" s="42"/>
    </row>
    <row r="19" spans="1:6" ht="12.75">
      <c r="A19" s="41" t="s">
        <v>42</v>
      </c>
      <c r="B19" s="40">
        <f>AVERAGE(B7:B18)</f>
        <v>5966.3775</v>
      </c>
      <c r="C19" s="40">
        <f>AVERAGE(C7:C18)</f>
        <v>6104.183333333333</v>
      </c>
      <c r="D19" s="40"/>
      <c r="E19" s="39"/>
      <c r="F19" s="39"/>
    </row>
    <row r="20" spans="1:6" ht="12.75">
      <c r="A20" s="38" t="s">
        <v>179</v>
      </c>
      <c r="B20" s="37">
        <f>AVERAGE(B7:B11)</f>
        <v>5490.7699999999995</v>
      </c>
      <c r="C20" s="37">
        <f>AVERAGE(C7:C11)</f>
        <v>4387.799999999999</v>
      </c>
      <c r="D20" s="37">
        <f>AVERAGE(D7:D11)</f>
        <v>9581.276000000002</v>
      </c>
      <c r="E20" s="36"/>
      <c r="F20" s="36">
        <f>(D20/C20-1)*100</f>
        <v>118.36173025206263</v>
      </c>
    </row>
    <row r="21" spans="1:6" ht="12.75" customHeight="1">
      <c r="A21" s="12" t="s">
        <v>62</v>
      </c>
      <c r="B21" s="119"/>
      <c r="C21" s="11"/>
      <c r="D21" s="11"/>
      <c r="E21" s="11"/>
      <c r="F21" s="11"/>
    </row>
    <row r="22" spans="1:6" ht="12.75">
      <c r="A22" s="25"/>
      <c r="B22" s="25"/>
      <c r="C22" s="11"/>
      <c r="D22" s="11"/>
      <c r="E22" s="11"/>
      <c r="F22" s="11"/>
    </row>
  </sheetData>
  <sheetProtection/>
  <mergeCells count="6">
    <mergeCell ref="E5:F5"/>
    <mergeCell ref="A5:A6"/>
    <mergeCell ref="A1:F1"/>
    <mergeCell ref="A2:F2"/>
    <mergeCell ref="A3:F3"/>
    <mergeCell ref="B5:D5"/>
  </mergeCells>
  <printOptions horizontalCentered="1"/>
  <pageMargins left="0.7086614173228347" right="0.7086614173228347" top="0.8661417322834646" bottom="0.7480314960629921" header="0.31496062992125984" footer="0.31496062992125984"/>
  <pageSetup horizontalDpi="600" verticalDpi="600" orientation="portrait" scale="90" r:id="rId2"/>
  <headerFooter>
    <oddFooter>&amp;C&amp;"Arial,Normal"&amp;10 6</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H38"/>
  <sheetViews>
    <sheetView zoomScalePageLayoutView="0" workbookViewId="0" topLeftCell="A34">
      <selection activeCell="K42" sqref="K42"/>
    </sheetView>
  </sheetViews>
  <sheetFormatPr defaultColWidth="11.421875" defaultRowHeight="15"/>
  <cols>
    <col min="2" max="8" width="11.8515625" style="0" customWidth="1"/>
  </cols>
  <sheetData>
    <row r="1" spans="1:8" ht="15">
      <c r="A1" s="172" t="s">
        <v>75</v>
      </c>
      <c r="B1" s="172"/>
      <c r="C1" s="172"/>
      <c r="D1" s="172"/>
      <c r="E1" s="172"/>
      <c r="F1" s="172"/>
      <c r="G1" s="172"/>
      <c r="H1" s="172"/>
    </row>
    <row r="2" spans="1:8" ht="15">
      <c r="A2" s="172" t="s">
        <v>86</v>
      </c>
      <c r="B2" s="172"/>
      <c r="C2" s="172"/>
      <c r="D2" s="172"/>
      <c r="E2" s="172"/>
      <c r="F2" s="172"/>
      <c r="G2" s="172"/>
      <c r="H2" s="172"/>
    </row>
    <row r="3" spans="1:8" ht="15">
      <c r="A3" s="172" t="s">
        <v>88</v>
      </c>
      <c r="B3" s="172"/>
      <c r="C3" s="172"/>
      <c r="D3" s="172"/>
      <c r="E3" s="172"/>
      <c r="F3" s="172"/>
      <c r="G3" s="172"/>
      <c r="H3" s="172"/>
    </row>
    <row r="4" spans="1:8" ht="26.25">
      <c r="A4" s="75" t="s">
        <v>85</v>
      </c>
      <c r="B4" s="76" t="s">
        <v>80</v>
      </c>
      <c r="C4" s="76" t="s">
        <v>81</v>
      </c>
      <c r="D4" s="76" t="s">
        <v>82</v>
      </c>
      <c r="E4" s="76" t="s">
        <v>83</v>
      </c>
      <c r="F4" s="76" t="s">
        <v>84</v>
      </c>
      <c r="G4" s="76" t="s">
        <v>159</v>
      </c>
      <c r="H4" s="92" t="s">
        <v>92</v>
      </c>
    </row>
    <row r="5" spans="1:8" ht="15">
      <c r="A5" s="73">
        <v>41032</v>
      </c>
      <c r="B5" s="74">
        <v>9063.03</v>
      </c>
      <c r="C5" s="74">
        <v>8298.319999999998</v>
      </c>
      <c r="D5" s="74">
        <v>8168.07</v>
      </c>
      <c r="E5" s="74">
        <v>7567.45</v>
      </c>
      <c r="F5" s="74">
        <v>7563.03</v>
      </c>
      <c r="G5" s="74"/>
      <c r="H5" s="74">
        <v>8220.8540625</v>
      </c>
    </row>
    <row r="6" spans="1:8" ht="15">
      <c r="A6" s="73">
        <v>41033</v>
      </c>
      <c r="B6" s="74">
        <v>8755.64</v>
      </c>
      <c r="C6" s="74">
        <v>8216.62</v>
      </c>
      <c r="D6" s="74">
        <v>8142.75</v>
      </c>
      <c r="E6" s="74">
        <v>7917.28</v>
      </c>
      <c r="F6" s="74">
        <v>7310.92</v>
      </c>
      <c r="G6" s="74"/>
      <c r="H6" s="74">
        <v>8235.157639553428</v>
      </c>
    </row>
    <row r="7" spans="1:8" ht="15">
      <c r="A7" s="73">
        <v>41036</v>
      </c>
      <c r="B7" s="74">
        <v>9428.13</v>
      </c>
      <c r="C7" s="74"/>
      <c r="D7" s="74">
        <v>9401.26</v>
      </c>
      <c r="E7" s="74">
        <v>8436.04</v>
      </c>
      <c r="F7" s="74">
        <v>8473.39</v>
      </c>
      <c r="G7" s="74"/>
      <c r="H7" s="74">
        <v>9080.915962264153</v>
      </c>
    </row>
    <row r="8" spans="1:8" ht="15">
      <c r="A8" s="73">
        <v>41037</v>
      </c>
      <c r="B8" s="74">
        <v>10494.65</v>
      </c>
      <c r="C8" s="74">
        <v>9148.57</v>
      </c>
      <c r="D8" s="74">
        <v>9125.04</v>
      </c>
      <c r="E8" s="74">
        <v>8953.08</v>
      </c>
      <c r="F8" s="74">
        <v>8670.34</v>
      </c>
      <c r="G8" s="74"/>
      <c r="H8" s="74">
        <v>9444.835776754891</v>
      </c>
    </row>
    <row r="9" spans="1:8" ht="15">
      <c r="A9" s="73">
        <v>41038</v>
      </c>
      <c r="B9" s="74">
        <v>8697.089999999998</v>
      </c>
      <c r="C9" s="74">
        <v>8305.32</v>
      </c>
      <c r="D9" s="74">
        <v>8349.67</v>
      </c>
      <c r="E9" s="74">
        <v>8204.95</v>
      </c>
      <c r="F9" s="74">
        <v>8004.2</v>
      </c>
      <c r="G9" s="74"/>
      <c r="H9" s="74">
        <v>8373.715499999998</v>
      </c>
    </row>
    <row r="10" spans="1:8" ht="15">
      <c r="A10" s="73">
        <v>41039</v>
      </c>
      <c r="B10" s="74">
        <v>8743.7</v>
      </c>
      <c r="C10" s="74">
        <v>8438.379999999997</v>
      </c>
      <c r="D10" s="74">
        <v>8841.04</v>
      </c>
      <c r="E10" s="74">
        <v>8078.279999999999</v>
      </c>
      <c r="F10" s="74">
        <v>7945.55</v>
      </c>
      <c r="G10" s="74"/>
      <c r="H10" s="74">
        <v>8544.080314960629</v>
      </c>
    </row>
    <row r="11" spans="1:8" ht="15">
      <c r="A11" s="73">
        <v>41040</v>
      </c>
      <c r="B11" s="74">
        <v>8743.4</v>
      </c>
      <c r="C11" s="74">
        <v>8351.65</v>
      </c>
      <c r="D11" s="74">
        <v>8687.78</v>
      </c>
      <c r="E11" s="74">
        <v>7843.77</v>
      </c>
      <c r="F11" s="74"/>
      <c r="G11" s="74"/>
      <c r="H11" s="74">
        <v>8480.104557195573</v>
      </c>
    </row>
    <row r="12" spans="1:8" ht="15">
      <c r="A12" s="73">
        <v>41043</v>
      </c>
      <c r="B12" s="74">
        <v>8628.1</v>
      </c>
      <c r="C12" s="74">
        <v>8235.290000000003</v>
      </c>
      <c r="D12" s="74">
        <v>8207.93</v>
      </c>
      <c r="E12" s="74">
        <v>8055.59</v>
      </c>
      <c r="F12" s="74">
        <v>7836.13</v>
      </c>
      <c r="G12" s="74"/>
      <c r="H12" s="74">
        <v>8259.425224913495</v>
      </c>
    </row>
    <row r="13" spans="1:8" ht="15">
      <c r="A13" s="73">
        <v>41044</v>
      </c>
      <c r="B13" s="74">
        <v>8902.932677165352</v>
      </c>
      <c r="C13" s="74"/>
      <c r="D13" s="74">
        <v>8127.25</v>
      </c>
      <c r="E13" s="74">
        <v>7505.47</v>
      </c>
      <c r="F13" s="74">
        <v>7821.13</v>
      </c>
      <c r="G13" s="74"/>
      <c r="H13" s="74">
        <v>8213.949441730634</v>
      </c>
    </row>
    <row r="14" spans="1:8" ht="15">
      <c r="A14" s="73">
        <v>41045</v>
      </c>
      <c r="B14" s="74">
        <v>8583.43</v>
      </c>
      <c r="C14" s="74"/>
      <c r="D14" s="74">
        <v>7917.43</v>
      </c>
      <c r="E14" s="74">
        <v>7813.7</v>
      </c>
      <c r="F14" s="74">
        <v>7880.489999999999</v>
      </c>
      <c r="G14" s="74"/>
      <c r="H14" s="74">
        <v>8096.374981549817</v>
      </c>
    </row>
    <row r="15" spans="1:8" ht="15">
      <c r="A15" s="73">
        <v>41046</v>
      </c>
      <c r="B15" s="74">
        <v>9549.991711796562</v>
      </c>
      <c r="C15" s="74">
        <v>9075.629999999997</v>
      </c>
      <c r="D15" s="74">
        <v>7869.21</v>
      </c>
      <c r="E15" s="74">
        <v>7899.16</v>
      </c>
      <c r="F15" s="74"/>
      <c r="G15" s="74"/>
      <c r="H15" s="74">
        <v>8634.579866513435</v>
      </c>
    </row>
    <row r="16" spans="1:8" ht="15">
      <c r="A16" s="73">
        <v>41047</v>
      </c>
      <c r="B16" s="74">
        <v>9368.325847457627</v>
      </c>
      <c r="C16" s="74">
        <v>9075.629999999997</v>
      </c>
      <c r="D16" s="74">
        <v>8013.05</v>
      </c>
      <c r="E16" s="74">
        <v>8081.52</v>
      </c>
      <c r="F16" s="74"/>
      <c r="G16" s="74"/>
      <c r="H16" s="74">
        <v>8535.533888763792</v>
      </c>
    </row>
    <row r="17" spans="1:8" ht="15">
      <c r="A17" s="73">
        <v>41051</v>
      </c>
      <c r="B17" s="74">
        <v>10180.215060240962</v>
      </c>
      <c r="C17" s="74">
        <v>9796.92</v>
      </c>
      <c r="D17" s="74">
        <v>9786.68</v>
      </c>
      <c r="E17" s="74">
        <v>9778.542494313873</v>
      </c>
      <c r="F17" s="74">
        <v>9327.73</v>
      </c>
      <c r="G17" s="74"/>
      <c r="H17" s="74">
        <v>9895.800340746055</v>
      </c>
    </row>
    <row r="18" spans="1:8" ht="15">
      <c r="A18" s="73">
        <v>41052</v>
      </c>
      <c r="B18" s="74">
        <v>9889.754924760602</v>
      </c>
      <c r="C18" s="74">
        <v>9696.82</v>
      </c>
      <c r="D18" s="74">
        <v>9228.67</v>
      </c>
      <c r="E18" s="74">
        <v>8761.34</v>
      </c>
      <c r="F18" s="74">
        <v>8326.33</v>
      </c>
      <c r="G18" s="74"/>
      <c r="H18" s="74">
        <v>9296.05106108614</v>
      </c>
    </row>
    <row r="19" spans="1:8" ht="15">
      <c r="A19" s="73">
        <v>41053</v>
      </c>
      <c r="B19" s="74">
        <v>9620.48274336283</v>
      </c>
      <c r="C19" s="74">
        <v>9990.66</v>
      </c>
      <c r="D19" s="74">
        <v>9405.04</v>
      </c>
      <c r="E19" s="74">
        <v>8599.09</v>
      </c>
      <c r="F19" s="74">
        <v>8316.79</v>
      </c>
      <c r="G19" s="74"/>
      <c r="H19" s="74">
        <v>9274.045251325013</v>
      </c>
    </row>
    <row r="20" spans="1:8" ht="15">
      <c r="A20" s="73">
        <v>41054</v>
      </c>
      <c r="B20" s="74">
        <v>10031.230794849023</v>
      </c>
      <c r="C20" s="74">
        <v>9961.799999999997</v>
      </c>
      <c r="D20" s="74">
        <v>9195.81</v>
      </c>
      <c r="E20" s="74">
        <v>8984.21</v>
      </c>
      <c r="F20" s="74">
        <v>9056.96</v>
      </c>
      <c r="G20" s="74"/>
      <c r="H20" s="74">
        <v>9549.995579481792</v>
      </c>
    </row>
    <row r="21" spans="1:8" ht="15">
      <c r="A21" s="73">
        <v>41057</v>
      </c>
      <c r="B21" s="74">
        <v>9264.359016393442</v>
      </c>
      <c r="C21" s="74">
        <v>8403.36</v>
      </c>
      <c r="D21" s="74">
        <v>8726.57</v>
      </c>
      <c r="E21" s="74"/>
      <c r="F21" s="74">
        <v>8823.53</v>
      </c>
      <c r="G21" s="74"/>
      <c r="H21" s="74">
        <v>8964.718825910932</v>
      </c>
    </row>
    <row r="22" spans="1:8" ht="15">
      <c r="A22" s="73">
        <v>41058</v>
      </c>
      <c r="B22" s="74">
        <v>10719.303924914675</v>
      </c>
      <c r="C22" s="74">
        <v>10434.17</v>
      </c>
      <c r="D22" s="74">
        <v>9417.91</v>
      </c>
      <c r="E22" s="74">
        <v>9015.45</v>
      </c>
      <c r="F22" s="74">
        <v>9473.6</v>
      </c>
      <c r="G22" s="74"/>
      <c r="H22" s="74">
        <v>9881.091231209735</v>
      </c>
    </row>
    <row r="23" spans="1:8" ht="15">
      <c r="A23" s="73">
        <v>41059</v>
      </c>
      <c r="B23" s="74">
        <v>10359.426966292134</v>
      </c>
      <c r="C23" s="74">
        <v>10519.48</v>
      </c>
      <c r="D23" s="74">
        <v>9818.082311516157</v>
      </c>
      <c r="E23" s="74">
        <v>9517.12</v>
      </c>
      <c r="F23" s="74">
        <v>9934.64</v>
      </c>
      <c r="G23" s="74"/>
      <c r="H23" s="74">
        <v>10115.567437845304</v>
      </c>
    </row>
    <row r="24" spans="1:8" ht="15">
      <c r="A24" s="73">
        <v>41060</v>
      </c>
      <c r="B24" s="74">
        <v>10758.093744207597</v>
      </c>
      <c r="C24" s="74">
        <v>10594.06</v>
      </c>
      <c r="D24" s="74">
        <v>10133.26</v>
      </c>
      <c r="E24" s="74">
        <v>9512.34</v>
      </c>
      <c r="F24" s="74">
        <v>9453.78</v>
      </c>
      <c r="G24" s="74"/>
      <c r="H24" s="74">
        <v>10287.18001070855</v>
      </c>
    </row>
    <row r="25" spans="1:8" ht="15">
      <c r="A25" s="73">
        <v>41061</v>
      </c>
      <c r="B25" s="74">
        <v>11107.269811320755</v>
      </c>
      <c r="C25" s="74">
        <v>10986.89</v>
      </c>
      <c r="D25" s="74">
        <v>10497.17</v>
      </c>
      <c r="E25" s="74">
        <v>9878.37</v>
      </c>
      <c r="F25" s="74">
        <v>9771.91</v>
      </c>
      <c r="G25" s="74"/>
      <c r="H25" s="74">
        <v>10531.953952879581</v>
      </c>
    </row>
    <row r="26" spans="1:8" ht="15">
      <c r="A26" s="73">
        <v>41064</v>
      </c>
      <c r="B26" s="74">
        <v>11134.456666666667</v>
      </c>
      <c r="C26" s="74">
        <v>10798.32</v>
      </c>
      <c r="D26" s="74">
        <v>10168.069999999998</v>
      </c>
      <c r="E26" s="74">
        <v>9605.040000000003</v>
      </c>
      <c r="F26" s="74">
        <v>9825.93</v>
      </c>
      <c r="G26" s="74"/>
      <c r="H26" s="74">
        <v>10335.17</v>
      </c>
    </row>
    <row r="27" spans="1:8" ht="15">
      <c r="A27" s="73">
        <v>41065</v>
      </c>
      <c r="B27" s="74">
        <v>11864.455395683455</v>
      </c>
      <c r="C27" s="74"/>
      <c r="D27" s="74">
        <v>10333.282372881356</v>
      </c>
      <c r="E27" s="74">
        <v>10698.53</v>
      </c>
      <c r="F27" s="74">
        <v>10330.13</v>
      </c>
      <c r="G27" s="74"/>
      <c r="H27" s="74">
        <v>10999.945899379738</v>
      </c>
    </row>
    <row r="28" spans="1:8" ht="15">
      <c r="A28" s="73">
        <v>41066</v>
      </c>
      <c r="B28" s="74">
        <v>11528.143697478992</v>
      </c>
      <c r="C28" s="74"/>
      <c r="D28" s="74">
        <v>10287.11</v>
      </c>
      <c r="E28" s="74">
        <v>10469.190000000002</v>
      </c>
      <c r="F28" s="74">
        <v>10879.55</v>
      </c>
      <c r="G28" s="74"/>
      <c r="H28" s="74">
        <v>10933.736783439492</v>
      </c>
    </row>
    <row r="29" spans="1:8" ht="15">
      <c r="A29" s="73">
        <v>41067</v>
      </c>
      <c r="B29" s="74">
        <v>10973.662011173185</v>
      </c>
      <c r="C29" s="74">
        <v>10244.461272727274</v>
      </c>
      <c r="D29" s="74">
        <v>10354.14</v>
      </c>
      <c r="E29" s="74">
        <v>10176.47</v>
      </c>
      <c r="F29" s="74">
        <v>10686.27</v>
      </c>
      <c r="G29" s="74"/>
      <c r="H29" s="74">
        <v>10574.997828362115</v>
      </c>
    </row>
    <row r="30" spans="1:8" ht="15">
      <c r="A30" s="73">
        <v>41068</v>
      </c>
      <c r="B30" s="74">
        <v>11299.51720467033</v>
      </c>
      <c r="C30" s="74"/>
      <c r="D30" s="74">
        <v>10174.069999999998</v>
      </c>
      <c r="E30" s="74">
        <v>10316.74</v>
      </c>
      <c r="F30" s="74">
        <v>10174.069999999998</v>
      </c>
      <c r="G30" s="74"/>
      <c r="H30" s="74">
        <v>10804.85645941921</v>
      </c>
    </row>
    <row r="31" spans="1:8" ht="15">
      <c r="A31" s="73">
        <v>41071</v>
      </c>
      <c r="B31" s="74">
        <v>11232.35224646983</v>
      </c>
      <c r="C31" s="74">
        <v>10448.18</v>
      </c>
      <c r="D31" s="74">
        <v>10130.72</v>
      </c>
      <c r="E31" s="74">
        <v>10285.709999999997</v>
      </c>
      <c r="F31" s="74">
        <v>10471.88</v>
      </c>
      <c r="G31" s="74"/>
      <c r="H31" s="74">
        <v>10729.342337375965</v>
      </c>
    </row>
    <row r="32" spans="1:8" ht="15">
      <c r="A32" s="73">
        <v>41072</v>
      </c>
      <c r="B32" s="74">
        <v>11540.615833333333</v>
      </c>
      <c r="C32" s="74"/>
      <c r="D32" s="74">
        <v>10012</v>
      </c>
      <c r="E32" s="74">
        <v>10336.13</v>
      </c>
      <c r="F32" s="74">
        <v>10070.03</v>
      </c>
      <c r="G32" s="74"/>
      <c r="H32" s="74">
        <v>10946.914146341463</v>
      </c>
    </row>
    <row r="33" spans="1:8" ht="15">
      <c r="A33" s="73">
        <v>41073</v>
      </c>
      <c r="B33" s="74">
        <v>13085.2375</v>
      </c>
      <c r="C33" s="74"/>
      <c r="D33" s="74">
        <v>10336.129999999997</v>
      </c>
      <c r="E33" s="74">
        <v>10403.36</v>
      </c>
      <c r="F33" s="74">
        <v>10756.3</v>
      </c>
      <c r="G33" s="74"/>
      <c r="H33" s="74">
        <v>11201.761165048543</v>
      </c>
    </row>
    <row r="34" spans="1:8" ht="15">
      <c r="A34" s="73">
        <v>41074</v>
      </c>
      <c r="B34" s="74">
        <v>11412.468263473054</v>
      </c>
      <c r="C34" s="74"/>
      <c r="D34" s="74">
        <v>10420.17</v>
      </c>
      <c r="E34" s="74">
        <v>10245.24</v>
      </c>
      <c r="F34" s="74">
        <v>10289.45</v>
      </c>
      <c r="G34" s="74"/>
      <c r="H34" s="74">
        <v>10881.47532869296</v>
      </c>
    </row>
    <row r="35" spans="1:8" ht="15">
      <c r="A35" s="73">
        <v>41075</v>
      </c>
      <c r="B35" s="74">
        <v>12549.574422442241</v>
      </c>
      <c r="C35" s="74"/>
      <c r="D35" s="74">
        <v>11284.51</v>
      </c>
      <c r="E35" s="74">
        <v>10609.24</v>
      </c>
      <c r="F35" s="74">
        <v>11164.47</v>
      </c>
      <c r="G35" s="74"/>
      <c r="H35" s="74">
        <v>11632.377725437414</v>
      </c>
    </row>
    <row r="36" spans="1:8" ht="15">
      <c r="A36" s="73">
        <v>41078</v>
      </c>
      <c r="B36" s="74">
        <v>11952.075675675675</v>
      </c>
      <c r="C36" s="74">
        <v>10798.319999999998</v>
      </c>
      <c r="D36" s="74">
        <v>11081.930000000002</v>
      </c>
      <c r="E36" s="74">
        <v>10899.16</v>
      </c>
      <c r="F36" s="74">
        <v>11008.4</v>
      </c>
      <c r="G36" s="74"/>
      <c r="H36" s="74">
        <v>11310.35980861244</v>
      </c>
    </row>
    <row r="37" spans="1:8" ht="15">
      <c r="A37" s="73">
        <v>41079</v>
      </c>
      <c r="B37" s="74">
        <v>11999.214784053158</v>
      </c>
      <c r="C37" s="74"/>
      <c r="D37" s="74">
        <v>10462.180000000002</v>
      </c>
      <c r="E37" s="74">
        <v>10294.12</v>
      </c>
      <c r="F37" s="74">
        <v>10924.37</v>
      </c>
      <c r="G37" s="74">
        <v>10714.29</v>
      </c>
      <c r="H37" s="74">
        <v>11173.788418862692</v>
      </c>
    </row>
    <row r="38" spans="1:8" ht="15">
      <c r="A38" s="77">
        <v>41080</v>
      </c>
      <c r="B38" s="78">
        <v>11580.24024390244</v>
      </c>
      <c r="C38" s="78"/>
      <c r="D38" s="78">
        <v>10212.42</v>
      </c>
      <c r="E38" s="78">
        <v>10924.37</v>
      </c>
      <c r="F38" s="78">
        <v>10084.03</v>
      </c>
      <c r="G38" s="78"/>
      <c r="H38" s="78">
        <v>10811.266565164435</v>
      </c>
    </row>
  </sheetData>
  <sheetProtection/>
  <mergeCells count="3">
    <mergeCell ref="A1:H1"/>
    <mergeCell ref="A2:H2"/>
    <mergeCell ref="A3:H3"/>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82" r:id="rId2"/>
  <headerFooter>
    <oddFooter>&amp;C&amp;"Arial,Normal"&amp;10 7</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N21"/>
  <sheetViews>
    <sheetView view="pageBreakPreview" zoomScaleSheetLayoutView="100" workbookViewId="0" topLeftCell="A13">
      <selection activeCell="N27" sqref="N27"/>
    </sheetView>
  </sheetViews>
  <sheetFormatPr defaultColWidth="11.421875" defaultRowHeight="15"/>
  <cols>
    <col min="1" max="1" width="15.8515625" style="8" customWidth="1"/>
    <col min="2" max="8" width="9.28125" style="8" customWidth="1"/>
    <col min="9" max="9" width="9.00390625" style="8" customWidth="1"/>
    <col min="10" max="12" width="11.421875" style="8" hidden="1" customWidth="1"/>
    <col min="13" max="13" width="11.421875" style="8" customWidth="1"/>
    <col min="14" max="16384" width="11.421875" style="8" customWidth="1"/>
  </cols>
  <sheetData>
    <row r="1" spans="1:9" ht="12.75">
      <c r="A1" s="172" t="s">
        <v>164</v>
      </c>
      <c r="B1" s="172"/>
      <c r="C1" s="172"/>
      <c r="D1" s="172"/>
      <c r="E1" s="172"/>
      <c r="F1" s="172"/>
      <c r="G1" s="172"/>
      <c r="H1" s="172"/>
      <c r="I1" s="172"/>
    </row>
    <row r="2" spans="1:9" ht="12.75">
      <c r="A2" s="172" t="s">
        <v>150</v>
      </c>
      <c r="B2" s="172"/>
      <c r="C2" s="172"/>
      <c r="D2" s="172"/>
      <c r="E2" s="172"/>
      <c r="F2" s="172"/>
      <c r="G2" s="172"/>
      <c r="H2" s="172"/>
      <c r="I2" s="172"/>
    </row>
    <row r="3" spans="1:9" ht="12.75">
      <c r="A3" s="172" t="s">
        <v>156</v>
      </c>
      <c r="B3" s="172"/>
      <c r="C3" s="172"/>
      <c r="D3" s="172"/>
      <c r="E3" s="172"/>
      <c r="F3" s="172"/>
      <c r="G3" s="172"/>
      <c r="H3" s="172"/>
      <c r="I3" s="172"/>
    </row>
    <row r="4" spans="1:9" ht="15" customHeight="1">
      <c r="A4" s="173" t="s">
        <v>59</v>
      </c>
      <c r="B4" s="176" t="s">
        <v>89</v>
      </c>
      <c r="C4" s="177"/>
      <c r="D4" s="177"/>
      <c r="E4" s="178"/>
      <c r="F4" s="176" t="s">
        <v>90</v>
      </c>
      <c r="G4" s="177"/>
      <c r="H4" s="177"/>
      <c r="I4" s="178"/>
    </row>
    <row r="5" spans="1:12" ht="12.75">
      <c r="A5" s="174"/>
      <c r="B5" s="179" t="s">
        <v>58</v>
      </c>
      <c r="C5" s="169"/>
      <c r="D5" s="169" t="s">
        <v>57</v>
      </c>
      <c r="E5" s="180"/>
      <c r="F5" s="179" t="s">
        <v>58</v>
      </c>
      <c r="G5" s="169"/>
      <c r="H5" s="169" t="s">
        <v>57</v>
      </c>
      <c r="I5" s="180"/>
      <c r="K5" s="86" t="s">
        <v>89</v>
      </c>
      <c r="L5" s="86" t="s">
        <v>90</v>
      </c>
    </row>
    <row r="6" spans="1:12" ht="12.75">
      <c r="A6" s="175"/>
      <c r="B6" s="79">
        <v>2011</v>
      </c>
      <c r="C6" s="52">
        <v>2012</v>
      </c>
      <c r="D6" s="52" t="s">
        <v>56</v>
      </c>
      <c r="E6" s="80" t="s">
        <v>55</v>
      </c>
      <c r="F6" s="79">
        <v>2011</v>
      </c>
      <c r="G6" s="52">
        <v>2012</v>
      </c>
      <c r="H6" s="52" t="s">
        <v>56</v>
      </c>
      <c r="I6" s="80" t="s">
        <v>55</v>
      </c>
      <c r="J6" s="90">
        <v>40603</v>
      </c>
      <c r="K6" s="8">
        <v>433</v>
      </c>
      <c r="L6" s="8">
        <v>235</v>
      </c>
    </row>
    <row r="7" spans="1:14" ht="12.75">
      <c r="A7" s="25" t="s">
        <v>54</v>
      </c>
      <c r="B7" s="81">
        <v>447</v>
      </c>
      <c r="C7" s="53">
        <v>836.05</v>
      </c>
      <c r="D7" s="49">
        <f>+(C7/B18-1)*100</f>
        <v>1.0601005705444422</v>
      </c>
      <c r="E7" s="82">
        <f>(C7/B7-1)*100</f>
        <v>87.03579418344518</v>
      </c>
      <c r="F7" s="81">
        <v>216</v>
      </c>
      <c r="G7" s="50">
        <v>339.5</v>
      </c>
      <c r="H7" s="49">
        <f>+(G7/F18-1)*100</f>
        <v>3.1914893617021267</v>
      </c>
      <c r="I7" s="82">
        <f>(G7/F7-1)*100</f>
        <v>57.17592592592593</v>
      </c>
      <c r="J7" s="90">
        <v>40634</v>
      </c>
      <c r="K7" s="8">
        <v>433</v>
      </c>
      <c r="L7" s="8">
        <v>218</v>
      </c>
      <c r="N7" s="93"/>
    </row>
    <row r="8" spans="1:14" ht="12.75">
      <c r="A8" s="25" t="s">
        <v>53</v>
      </c>
      <c r="B8" s="81">
        <v>420</v>
      </c>
      <c r="C8" s="53">
        <v>814</v>
      </c>
      <c r="D8" s="49">
        <f>+(C8/C7-1)*100</f>
        <v>-2.6374020692542244</v>
      </c>
      <c r="E8" s="82">
        <f>(C8/B8-1)*100</f>
        <v>93.80952380952381</v>
      </c>
      <c r="F8" s="81">
        <v>226</v>
      </c>
      <c r="G8" s="50">
        <v>427</v>
      </c>
      <c r="H8" s="49">
        <f>+(G8/G7-1)*100</f>
        <v>25.773195876288657</v>
      </c>
      <c r="I8" s="82">
        <f>(G8/F8-1)*100</f>
        <v>88.93805309734513</v>
      </c>
      <c r="J8" s="90">
        <v>40664</v>
      </c>
      <c r="K8" s="8">
        <v>423</v>
      </c>
      <c r="L8" s="8">
        <v>226</v>
      </c>
      <c r="N8" s="93"/>
    </row>
    <row r="9" spans="1:14" ht="12.75">
      <c r="A9" s="25" t="s">
        <v>52</v>
      </c>
      <c r="B9" s="81">
        <v>433</v>
      </c>
      <c r="C9" s="53">
        <v>815</v>
      </c>
      <c r="D9" s="49">
        <f>+(C9/C8-1)*100</f>
        <v>0.12285012285011554</v>
      </c>
      <c r="E9" s="82">
        <f>(C9/B9-1)*100</f>
        <v>88.2217090069284</v>
      </c>
      <c r="F9" s="81">
        <v>235</v>
      </c>
      <c r="G9" s="50">
        <v>407</v>
      </c>
      <c r="H9" s="49">
        <f>+(G9/G8-1)*100</f>
        <v>-4.683840749414525</v>
      </c>
      <c r="I9" s="82">
        <f>(G9/F9-1)*100</f>
        <v>73.19148936170212</v>
      </c>
      <c r="J9" s="90">
        <v>40695</v>
      </c>
      <c r="K9" s="8">
        <v>399</v>
      </c>
      <c r="L9" s="8">
        <v>220</v>
      </c>
      <c r="N9" s="93"/>
    </row>
    <row r="10" spans="1:14" ht="12.75">
      <c r="A10" s="25" t="s">
        <v>51</v>
      </c>
      <c r="B10" s="81">
        <v>433</v>
      </c>
      <c r="C10" s="53">
        <v>791</v>
      </c>
      <c r="D10" s="49">
        <f>+(C10/C9-1)*100</f>
        <v>-2.944785276073625</v>
      </c>
      <c r="E10" s="82">
        <f>(C10/B10-1)*100</f>
        <v>82.67898383371826</v>
      </c>
      <c r="F10" s="81">
        <v>218</v>
      </c>
      <c r="G10" s="50">
        <v>372</v>
      </c>
      <c r="H10" s="49">
        <f>+(G10/G9-1)*100</f>
        <v>-8.5995085995086</v>
      </c>
      <c r="I10" s="82">
        <f>(G10/F10-1)*100</f>
        <v>70.64220183486239</v>
      </c>
      <c r="J10" s="90">
        <v>40725</v>
      </c>
      <c r="K10" s="8">
        <v>352</v>
      </c>
      <c r="L10" s="8">
        <v>240</v>
      </c>
      <c r="N10" s="93"/>
    </row>
    <row r="11" spans="1:12" ht="12.75">
      <c r="A11" s="25" t="s">
        <v>50</v>
      </c>
      <c r="B11" s="81">
        <v>423</v>
      </c>
      <c r="C11" s="53">
        <v>704</v>
      </c>
      <c r="D11" s="49">
        <f>+(C11/C10-1)*100</f>
        <v>-10.998735777496837</v>
      </c>
      <c r="E11" s="82">
        <f>(C11/B11-1)*100</f>
        <v>66.43026004728132</v>
      </c>
      <c r="F11" s="81">
        <v>226</v>
      </c>
      <c r="G11" s="50">
        <v>353</v>
      </c>
      <c r="H11" s="49">
        <f>+(G11/G10-1)*100</f>
        <v>-5.107526881720426</v>
      </c>
      <c r="I11" s="82">
        <f>(G11/F11-1)*100</f>
        <v>56.194690265486734</v>
      </c>
      <c r="J11" s="90">
        <v>40756</v>
      </c>
      <c r="K11" s="8">
        <v>323</v>
      </c>
      <c r="L11" s="8">
        <v>251</v>
      </c>
    </row>
    <row r="12" spans="1:12" ht="12.75">
      <c r="A12" s="25" t="s">
        <v>49</v>
      </c>
      <c r="B12" s="81">
        <v>399</v>
      </c>
      <c r="C12" s="11"/>
      <c r="D12" s="49"/>
      <c r="E12" s="82"/>
      <c r="F12" s="81">
        <v>220</v>
      </c>
      <c r="G12" s="50"/>
      <c r="H12" s="49"/>
      <c r="I12" s="82"/>
      <c r="J12" s="90">
        <v>40787</v>
      </c>
      <c r="K12" s="8">
        <v>376</v>
      </c>
      <c r="L12" s="8">
        <v>290</v>
      </c>
    </row>
    <row r="13" spans="1:12" ht="12.75">
      <c r="A13" s="25" t="s">
        <v>48</v>
      </c>
      <c r="B13" s="81">
        <v>352</v>
      </c>
      <c r="C13" s="11"/>
      <c r="D13" s="49"/>
      <c r="E13" s="82"/>
      <c r="F13" s="81">
        <v>240</v>
      </c>
      <c r="G13" s="51"/>
      <c r="H13" s="49"/>
      <c r="I13" s="82"/>
      <c r="J13" s="90">
        <v>40817</v>
      </c>
      <c r="K13" s="8">
        <v>399</v>
      </c>
      <c r="L13" s="8">
        <v>331</v>
      </c>
    </row>
    <row r="14" spans="1:12" ht="12.75">
      <c r="A14" s="25" t="s">
        <v>47</v>
      </c>
      <c r="B14" s="81">
        <v>323</v>
      </c>
      <c r="C14" s="11"/>
      <c r="D14" s="49"/>
      <c r="E14" s="82"/>
      <c r="F14" s="81">
        <v>251</v>
      </c>
      <c r="G14" s="51"/>
      <c r="H14" s="49"/>
      <c r="I14" s="82"/>
      <c r="J14" s="90">
        <v>40848</v>
      </c>
      <c r="K14" s="8">
        <v>647</v>
      </c>
      <c r="L14" s="8">
        <v>321</v>
      </c>
    </row>
    <row r="15" spans="1:12" ht="12.75">
      <c r="A15" s="25" t="s">
        <v>46</v>
      </c>
      <c r="B15" s="81">
        <v>376</v>
      </c>
      <c r="C15" s="11"/>
      <c r="D15" s="49"/>
      <c r="E15" s="82"/>
      <c r="F15" s="81">
        <v>290</v>
      </c>
      <c r="G15" s="51"/>
      <c r="H15" s="49"/>
      <c r="I15" s="82"/>
      <c r="J15" s="90">
        <v>40878</v>
      </c>
      <c r="K15" s="8">
        <v>827.28</v>
      </c>
      <c r="L15" s="8">
        <v>329</v>
      </c>
    </row>
    <row r="16" spans="1:12" ht="12.75">
      <c r="A16" s="25" t="s">
        <v>45</v>
      </c>
      <c r="B16" s="81">
        <v>399</v>
      </c>
      <c r="C16" s="11"/>
      <c r="D16" s="49"/>
      <c r="E16" s="82"/>
      <c r="F16" s="81">
        <v>331</v>
      </c>
      <c r="G16" s="51"/>
      <c r="H16" s="49"/>
      <c r="I16" s="82"/>
      <c r="J16" s="90">
        <v>40909</v>
      </c>
      <c r="K16" s="8">
        <v>836.05</v>
      </c>
      <c r="L16" s="8">
        <v>339.5</v>
      </c>
    </row>
    <row r="17" spans="1:12" ht="12.75">
      <c r="A17" s="25" t="s">
        <v>44</v>
      </c>
      <c r="B17" s="81">
        <v>647</v>
      </c>
      <c r="C17" s="11"/>
      <c r="D17" s="49"/>
      <c r="E17" s="82"/>
      <c r="F17" s="81">
        <v>321</v>
      </c>
      <c r="G17" s="51"/>
      <c r="H17" s="49"/>
      <c r="I17" s="82"/>
      <c r="J17" s="90">
        <v>40940</v>
      </c>
      <c r="K17" s="8">
        <v>814</v>
      </c>
      <c r="L17" s="8">
        <v>427</v>
      </c>
    </row>
    <row r="18" spans="1:12" ht="12.75">
      <c r="A18" s="23" t="s">
        <v>43</v>
      </c>
      <c r="B18" s="83">
        <v>827.28</v>
      </c>
      <c r="C18" s="118"/>
      <c r="D18" s="84"/>
      <c r="E18" s="85"/>
      <c r="F18" s="83">
        <v>329</v>
      </c>
      <c r="G18" s="117"/>
      <c r="H18" s="84"/>
      <c r="I18" s="85"/>
      <c r="J18" s="90">
        <v>40969</v>
      </c>
      <c r="K18" s="8">
        <v>815</v>
      </c>
      <c r="L18" s="8">
        <v>407</v>
      </c>
    </row>
    <row r="19" spans="1:12" ht="12.75">
      <c r="A19" s="25" t="s">
        <v>91</v>
      </c>
      <c r="B19" s="81">
        <f>AVERAGE(B7:B18)</f>
        <v>456.6066666666666</v>
      </c>
      <c r="C19" s="50"/>
      <c r="D19" s="50"/>
      <c r="E19" s="82"/>
      <c r="F19" s="81">
        <f>AVERAGE(F7:F18)</f>
        <v>258.5833333333333</v>
      </c>
      <c r="G19" s="50"/>
      <c r="H19" s="49"/>
      <c r="I19" s="82"/>
      <c r="J19" s="90">
        <v>41000</v>
      </c>
      <c r="K19" s="53">
        <v>791</v>
      </c>
      <c r="L19" s="50">
        <v>372</v>
      </c>
    </row>
    <row r="20" spans="1:12" ht="12.75">
      <c r="A20" s="25" t="s">
        <v>179</v>
      </c>
      <c r="B20" s="81">
        <f>AVERAGE(B7:B11)</f>
        <v>431.2</v>
      </c>
      <c r="C20" s="50">
        <f>AVERAGE(C7:C11)</f>
        <v>792.01</v>
      </c>
      <c r="D20" s="50"/>
      <c r="E20" s="82">
        <f>(C20/B20-1)*100</f>
        <v>83.67578849721707</v>
      </c>
      <c r="F20" s="81">
        <f>AVERAGE(F7:F11)</f>
        <v>224.2</v>
      </c>
      <c r="G20" s="50">
        <f>AVERAGE(G7:G11)</f>
        <v>379.7</v>
      </c>
      <c r="H20" s="49"/>
      <c r="I20" s="82">
        <f>(G20/F20-1)*100</f>
        <v>69.35771632471008</v>
      </c>
      <c r="J20" s="90">
        <v>41030</v>
      </c>
      <c r="K20" s="8">
        <v>704</v>
      </c>
      <c r="L20" s="8">
        <v>353</v>
      </c>
    </row>
    <row r="21" spans="1:9" ht="12.75">
      <c r="A21" s="87" t="s">
        <v>62</v>
      </c>
      <c r="B21" s="88"/>
      <c r="C21" s="88"/>
      <c r="D21" s="88"/>
      <c r="E21" s="88"/>
      <c r="F21" s="88"/>
      <c r="G21" s="88"/>
      <c r="H21" s="88"/>
      <c r="I21" s="89"/>
    </row>
  </sheetData>
  <sheetProtection/>
  <mergeCells count="10">
    <mergeCell ref="A4:A6"/>
    <mergeCell ref="A2:I2"/>
    <mergeCell ref="A3:I3"/>
    <mergeCell ref="A1:I1"/>
    <mergeCell ref="B4:E4"/>
    <mergeCell ref="F4:I4"/>
    <mergeCell ref="F5:G5"/>
    <mergeCell ref="H5:I5"/>
    <mergeCell ref="B5:C5"/>
    <mergeCell ref="D5:E5"/>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r:id="rId2"/>
  <headerFooter>
    <oddFooter>&amp;C&amp;"Arial,Normal"&amp;10 8</oddFooter>
  </headerFooter>
  <ignoredErrors>
    <ignoredError sqref="F19" formulaRange="1"/>
  </ignoredErrors>
  <drawing r:id="rId1"/>
</worksheet>
</file>

<file path=xl/worksheets/sheet8.xml><?xml version="1.0" encoding="utf-8"?>
<worksheet xmlns="http://schemas.openxmlformats.org/spreadsheetml/2006/main" xmlns:r="http://schemas.openxmlformats.org/officeDocument/2006/relationships">
  <dimension ref="A1:E32"/>
  <sheetViews>
    <sheetView zoomScalePageLayoutView="0" workbookViewId="0" topLeftCell="A10">
      <selection activeCell="H32" sqref="H32"/>
    </sheetView>
  </sheetViews>
  <sheetFormatPr defaultColWidth="11.421875" defaultRowHeight="15"/>
  <cols>
    <col min="1" max="1" width="18.57421875" style="1" customWidth="1"/>
    <col min="2" max="2" width="14.8515625" style="1" customWidth="1"/>
    <col min="3" max="3" width="16.140625" style="1" customWidth="1"/>
    <col min="4" max="4" width="14.8515625" style="1" customWidth="1"/>
    <col min="5" max="5" width="15.8515625" style="1" customWidth="1"/>
    <col min="6" max="16384" width="11.421875" style="1" customWidth="1"/>
  </cols>
  <sheetData>
    <row r="1" spans="1:5" ht="14.25">
      <c r="A1" s="181" t="s">
        <v>76</v>
      </c>
      <c r="B1" s="181"/>
      <c r="C1" s="181"/>
      <c r="D1" s="181"/>
      <c r="E1" s="181"/>
    </row>
    <row r="2" spans="1:5" ht="14.25">
      <c r="A2" s="181" t="s">
        <v>96</v>
      </c>
      <c r="B2" s="181"/>
      <c r="C2" s="181"/>
      <c r="D2" s="181"/>
      <c r="E2" s="181"/>
    </row>
    <row r="3" spans="1:5" ht="14.25">
      <c r="A3" s="182" t="s">
        <v>156</v>
      </c>
      <c r="B3" s="182"/>
      <c r="C3" s="182"/>
      <c r="D3" s="182"/>
      <c r="E3" s="182"/>
    </row>
    <row r="4" spans="1:5" ht="15" customHeight="1">
      <c r="A4" s="184" t="s">
        <v>85</v>
      </c>
      <c r="B4" s="183" t="s">
        <v>89</v>
      </c>
      <c r="C4" s="183"/>
      <c r="D4" s="183" t="s">
        <v>90</v>
      </c>
      <c r="E4" s="183"/>
    </row>
    <row r="5" spans="1:5" ht="14.25">
      <c r="A5" s="185"/>
      <c r="B5" s="140" t="s">
        <v>95</v>
      </c>
      <c r="C5" s="140" t="s">
        <v>187</v>
      </c>
      <c r="D5" s="140" t="s">
        <v>95</v>
      </c>
      <c r="E5" s="140" t="s">
        <v>187</v>
      </c>
    </row>
    <row r="6" spans="1:5" ht="14.25">
      <c r="A6" s="141">
        <v>40569</v>
      </c>
      <c r="B6" s="142">
        <v>417</v>
      </c>
      <c r="C6" s="143" t="s">
        <v>181</v>
      </c>
      <c r="D6" s="142">
        <v>157</v>
      </c>
      <c r="E6" s="143" t="s">
        <v>181</v>
      </c>
    </row>
    <row r="7" spans="1:5" ht="14.25">
      <c r="A7" s="141">
        <v>40583</v>
      </c>
      <c r="B7" s="142">
        <v>436</v>
      </c>
      <c r="C7" s="144">
        <f aca="true" t="shared" si="0" ref="C7:C25">100*(B7/B6-1)</f>
        <v>4.55635491606714</v>
      </c>
      <c r="D7" s="142">
        <v>158</v>
      </c>
      <c r="E7" s="144">
        <f aca="true" t="shared" si="1" ref="E7:E18">100*(D7/D6-1)</f>
        <v>0.6369426751592355</v>
      </c>
    </row>
    <row r="8" spans="1:5" ht="14.25">
      <c r="A8" s="141">
        <v>40618</v>
      </c>
      <c r="B8" s="142">
        <v>415.37222222222215</v>
      </c>
      <c r="C8" s="144">
        <f t="shared" si="0"/>
        <v>-4.731141692150887</v>
      </c>
      <c r="D8" s="142">
        <v>205.55555555555554</v>
      </c>
      <c r="E8" s="144">
        <f t="shared" si="1"/>
        <v>30.098452883263004</v>
      </c>
    </row>
    <row r="9" spans="1:5" ht="14.25">
      <c r="A9" s="141">
        <v>40632</v>
      </c>
      <c r="B9" s="142">
        <v>423.31111111111113</v>
      </c>
      <c r="C9" s="144">
        <f t="shared" si="0"/>
        <v>1.911271015287519</v>
      </c>
      <c r="D9" s="142">
        <v>208.33333333333331</v>
      </c>
      <c r="E9" s="144">
        <f t="shared" si="1"/>
        <v>1.3513513513513375</v>
      </c>
    </row>
    <row r="10" spans="1:5" ht="14.25">
      <c r="A10" s="141">
        <v>40646</v>
      </c>
      <c r="B10" s="142">
        <v>438.45</v>
      </c>
      <c r="C10" s="144">
        <f t="shared" si="0"/>
        <v>3.5763032180166965</v>
      </c>
      <c r="D10" s="142">
        <v>188.6904761904762</v>
      </c>
      <c r="E10" s="144">
        <f t="shared" si="1"/>
        <v>-9.42857142857141</v>
      </c>
    </row>
    <row r="11" spans="1:5" ht="14.25">
      <c r="A11" s="141">
        <v>40660</v>
      </c>
      <c r="B11" s="142">
        <v>445.8166666666667</v>
      </c>
      <c r="C11" s="144">
        <f t="shared" si="0"/>
        <v>1.6801611738320732</v>
      </c>
      <c r="D11" s="142">
        <v>194.44444444444446</v>
      </c>
      <c r="E11" s="144">
        <f t="shared" si="1"/>
        <v>3.0494216614090464</v>
      </c>
    </row>
    <row r="12" spans="1:5" ht="14.25">
      <c r="A12" s="141">
        <v>40674</v>
      </c>
      <c r="B12" s="142">
        <v>422.3622222222222</v>
      </c>
      <c r="C12" s="144">
        <f t="shared" si="0"/>
        <v>-5.261006641992861</v>
      </c>
      <c r="D12" s="142">
        <v>194.9404761904762</v>
      </c>
      <c r="E12" s="144">
        <f t="shared" si="1"/>
        <v>0.25510204081633514</v>
      </c>
    </row>
    <row r="13" spans="1:5" ht="14.25">
      <c r="A13" s="141">
        <v>40723</v>
      </c>
      <c r="B13" s="142">
        <v>375.8466666666667</v>
      </c>
      <c r="C13" s="144">
        <f t="shared" si="0"/>
        <v>-11.013190363195358</v>
      </c>
      <c r="D13" s="142">
        <v>210.83333333333331</v>
      </c>
      <c r="E13" s="144">
        <f t="shared" si="1"/>
        <v>8.152671755725184</v>
      </c>
    </row>
    <row r="14" spans="1:5" ht="14.25">
      <c r="A14" s="141">
        <v>40737</v>
      </c>
      <c r="B14" s="142">
        <v>364.4272222222222</v>
      </c>
      <c r="C14" s="144">
        <f t="shared" si="0"/>
        <v>-3.0383253217919903</v>
      </c>
      <c r="D14" s="142">
        <v>193.75</v>
      </c>
      <c r="E14" s="144">
        <f t="shared" si="1"/>
        <v>-8.102766798418958</v>
      </c>
    </row>
    <row r="15" spans="1:5" ht="14.25">
      <c r="A15" s="141">
        <v>40779</v>
      </c>
      <c r="B15" s="142">
        <v>368.0288888888889</v>
      </c>
      <c r="C15" s="144">
        <f t="shared" si="0"/>
        <v>0.9883088987437061</v>
      </c>
      <c r="D15" s="142">
        <v>198.21428571428572</v>
      </c>
      <c r="E15" s="144">
        <f t="shared" si="1"/>
        <v>2.304147465437789</v>
      </c>
    </row>
    <row r="16" spans="1:5" ht="14.25">
      <c r="A16" s="141">
        <v>40800</v>
      </c>
      <c r="B16" s="142">
        <v>385.9188888888889</v>
      </c>
      <c r="C16" s="144">
        <f t="shared" si="0"/>
        <v>4.861031440768526</v>
      </c>
      <c r="D16" s="142">
        <v>268.25396825396825</v>
      </c>
      <c r="E16" s="144">
        <f t="shared" si="1"/>
        <v>35.33533533533533</v>
      </c>
    </row>
    <row r="17" spans="1:5" ht="14.25">
      <c r="A17" s="141">
        <v>40814</v>
      </c>
      <c r="B17" s="142">
        <v>416.90666666666664</v>
      </c>
      <c r="C17" s="144">
        <f t="shared" si="0"/>
        <v>8.029608985192628</v>
      </c>
      <c r="D17" s="142">
        <v>266.66666666666663</v>
      </c>
      <c r="E17" s="144">
        <f t="shared" si="1"/>
        <v>-0.5917159763313751</v>
      </c>
    </row>
    <row r="18" spans="1:5" ht="14.25">
      <c r="A18" s="141">
        <v>40828</v>
      </c>
      <c r="B18" s="142">
        <v>434.00166666666667</v>
      </c>
      <c r="C18" s="144">
        <f t="shared" si="0"/>
        <v>4.1004381476269725</v>
      </c>
      <c r="D18" s="142">
        <v>308.3333333333333</v>
      </c>
      <c r="E18" s="144">
        <f t="shared" si="1"/>
        <v>15.625</v>
      </c>
    </row>
    <row r="19" spans="1:5" ht="14.25">
      <c r="A19" s="141">
        <v>40842</v>
      </c>
      <c r="B19" s="142">
        <v>445.10166666666663</v>
      </c>
      <c r="C19" s="144">
        <f t="shared" si="0"/>
        <v>2.5575938648469076</v>
      </c>
      <c r="D19" s="142">
        <v>298.6111111111111</v>
      </c>
      <c r="E19" s="144">
        <f aca="true" t="shared" si="2" ref="E19:E25">100*(D19/D18-1)</f>
        <v>-3.1531531531531543</v>
      </c>
    </row>
    <row r="20" spans="1:5" ht="14.25">
      <c r="A20" s="141">
        <v>40863</v>
      </c>
      <c r="B20" s="142">
        <v>731.3</v>
      </c>
      <c r="C20" s="144">
        <f t="shared" si="0"/>
        <v>64.29954205219033</v>
      </c>
      <c r="D20" s="142">
        <v>260.8333333333333</v>
      </c>
      <c r="E20" s="144">
        <f t="shared" si="2"/>
        <v>-12.65116279069768</v>
      </c>
    </row>
    <row r="21" spans="1:5" ht="14.25">
      <c r="A21" s="141">
        <v>40876</v>
      </c>
      <c r="B21" s="142">
        <v>582.7124999999999</v>
      </c>
      <c r="C21" s="144">
        <f t="shared" si="0"/>
        <v>-20.318268836318897</v>
      </c>
      <c r="D21" s="142">
        <v>284.95</v>
      </c>
      <c r="E21" s="144">
        <f t="shared" si="2"/>
        <v>9.246006389776351</v>
      </c>
    </row>
    <row r="22" spans="1:5" ht="14.25">
      <c r="A22" s="141">
        <v>40891</v>
      </c>
      <c r="B22" s="142">
        <v>755.0266666666666</v>
      </c>
      <c r="C22" s="144">
        <f t="shared" si="0"/>
        <v>29.57104346769064</v>
      </c>
      <c r="D22" s="142">
        <v>300</v>
      </c>
      <c r="E22" s="144">
        <f t="shared" si="2"/>
        <v>5.281628355851908</v>
      </c>
    </row>
    <row r="23" spans="1:5" ht="14.25">
      <c r="A23" s="141">
        <v>40905</v>
      </c>
      <c r="B23" s="142">
        <v>783.5316666666666</v>
      </c>
      <c r="C23" s="144">
        <f t="shared" si="0"/>
        <v>3.7753633425750888</v>
      </c>
      <c r="D23" s="142">
        <v>275</v>
      </c>
      <c r="E23" s="144">
        <f t="shared" si="2"/>
        <v>-8.333333333333337</v>
      </c>
    </row>
    <row r="24" spans="1:5" ht="14.25">
      <c r="A24" s="141">
        <v>40919</v>
      </c>
      <c r="B24" s="142">
        <v>773.3111111111111</v>
      </c>
      <c r="C24" s="144">
        <f t="shared" si="0"/>
        <v>-1.3044215046261298</v>
      </c>
      <c r="D24" s="142">
        <v>266.6666666666667</v>
      </c>
      <c r="E24" s="144">
        <f t="shared" si="2"/>
        <v>-3.0303030303030276</v>
      </c>
    </row>
    <row r="25" spans="1:5" ht="14.25">
      <c r="A25" s="141">
        <v>40947</v>
      </c>
      <c r="B25" s="142">
        <v>717</v>
      </c>
      <c r="C25" s="144">
        <f t="shared" si="0"/>
        <v>-7.281818443058707</v>
      </c>
      <c r="D25" s="142">
        <v>379</v>
      </c>
      <c r="E25" s="144">
        <f t="shared" si="2"/>
        <v>42.12499999999999</v>
      </c>
    </row>
    <row r="26" spans="1:5" ht="14.25">
      <c r="A26" s="141">
        <v>40975</v>
      </c>
      <c r="B26" s="142">
        <v>690.115</v>
      </c>
      <c r="C26" s="144">
        <f aca="true" t="shared" si="3" ref="C26:C31">100*(B26/B25-1)</f>
        <v>-3.749651324965131</v>
      </c>
      <c r="D26" s="142">
        <v>347.2222222222222</v>
      </c>
      <c r="E26" s="144">
        <f aca="true" t="shared" si="4" ref="E26:E31">100*(D26/D25-1)</f>
        <v>-8.384637936089135</v>
      </c>
    </row>
    <row r="27" spans="1:5" ht="14.25">
      <c r="A27" s="141">
        <v>40989</v>
      </c>
      <c r="B27" s="142">
        <v>756.0344444444444</v>
      </c>
      <c r="C27" s="144">
        <f t="shared" si="3"/>
        <v>9.551950681327659</v>
      </c>
      <c r="D27" s="142">
        <v>388.8888888888889</v>
      </c>
      <c r="E27" s="144">
        <f t="shared" si="4"/>
        <v>12.000000000000032</v>
      </c>
    </row>
    <row r="28" spans="1:5" ht="14.25">
      <c r="A28" s="141">
        <v>41010</v>
      </c>
      <c r="B28" s="142">
        <v>728.551666666667</v>
      </c>
      <c r="C28" s="144">
        <f t="shared" si="3"/>
        <v>-3.6351224444506003</v>
      </c>
      <c r="D28" s="142">
        <v>364.8809523809524</v>
      </c>
      <c r="E28" s="144">
        <f t="shared" si="4"/>
        <v>-6.1734693877551035</v>
      </c>
    </row>
    <row r="29" spans="1:5" ht="14.25">
      <c r="A29" s="141">
        <v>41024</v>
      </c>
      <c r="B29" s="142">
        <v>725.6622222222222</v>
      </c>
      <c r="C29" s="144">
        <f t="shared" si="3"/>
        <v>-0.3966011714261475</v>
      </c>
      <c r="D29" s="142">
        <v>369.8412698412699</v>
      </c>
      <c r="E29" s="144">
        <f t="shared" si="4"/>
        <v>1.3594344752583032</v>
      </c>
    </row>
    <row r="30" spans="1:5" ht="14.25">
      <c r="A30" s="141">
        <v>41038</v>
      </c>
      <c r="B30" s="142">
        <v>680.3733333333333</v>
      </c>
      <c r="C30" s="144">
        <f t="shared" si="3"/>
        <v>-6.241042664478114</v>
      </c>
      <c r="D30" s="142">
        <v>364.5833333333333</v>
      </c>
      <c r="E30" s="144">
        <f t="shared" si="4"/>
        <v>-1.4216738197425083</v>
      </c>
    </row>
    <row r="31" spans="1:5" ht="14.25">
      <c r="A31" s="145">
        <v>41073</v>
      </c>
      <c r="B31" s="146">
        <v>695.6777777777777</v>
      </c>
      <c r="C31" s="147">
        <f t="shared" si="3"/>
        <v>2.2494186198426913</v>
      </c>
      <c r="D31" s="146">
        <v>363.8888888888889</v>
      </c>
      <c r="E31" s="147">
        <f t="shared" si="4"/>
        <v>-0.19047619047617426</v>
      </c>
    </row>
    <row r="32" ht="14.25">
      <c r="A32" s="98" t="s">
        <v>93</v>
      </c>
    </row>
  </sheetData>
  <sheetProtection/>
  <mergeCells count="6">
    <mergeCell ref="A1:E1"/>
    <mergeCell ref="A2:E2"/>
    <mergeCell ref="A3:E3"/>
    <mergeCell ref="B4:C4"/>
    <mergeCell ref="D4:E4"/>
    <mergeCell ref="A4:A5"/>
  </mergeCells>
  <printOptions horizontalCentered="1"/>
  <pageMargins left="0.7086614173228347" right="0.7086614173228347" top="0.8661417322834646" bottom="0.7480314960629921" header="0.31496062992125984" footer="0.31496062992125984"/>
  <pageSetup horizontalDpi="600" verticalDpi="600" orientation="portrait" r:id="rId2"/>
  <headerFooter>
    <oddFooter>&amp;C&amp;"Arial,Normal"&amp;10 9</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H20"/>
  <sheetViews>
    <sheetView view="pageBreakPreview" zoomScaleSheetLayoutView="100" zoomScalePageLayoutView="0" workbookViewId="0" topLeftCell="A1">
      <selection activeCell="I21" sqref="I21"/>
    </sheetView>
  </sheetViews>
  <sheetFormatPr defaultColWidth="14.57421875" defaultRowHeight="15"/>
  <cols>
    <col min="1" max="5" width="14.57421875" style="8" customWidth="1"/>
    <col min="6" max="6" width="17.57421875" style="8" customWidth="1"/>
    <col min="7" max="16384" width="14.57421875" style="8" customWidth="1"/>
  </cols>
  <sheetData>
    <row r="1" spans="1:6" ht="12.75">
      <c r="A1" s="11"/>
      <c r="B1" s="172" t="s">
        <v>77</v>
      </c>
      <c r="C1" s="172"/>
      <c r="D1" s="172"/>
      <c r="E1" s="172"/>
      <c r="F1" s="19"/>
    </row>
    <row r="2" spans="1:6" ht="12.75">
      <c r="A2" s="11"/>
      <c r="B2" s="172" t="s">
        <v>20</v>
      </c>
      <c r="C2" s="172"/>
      <c r="D2" s="172"/>
      <c r="E2" s="172"/>
      <c r="F2" s="19"/>
    </row>
    <row r="3" spans="1:6" ht="12.75">
      <c r="A3" s="11"/>
      <c r="B3" s="17"/>
      <c r="C3" s="17"/>
      <c r="D3" s="17"/>
      <c r="E3" s="17"/>
      <c r="F3" s="17"/>
    </row>
    <row r="4" spans="1:6" ht="12.75" customHeight="1">
      <c r="A4" s="11"/>
      <c r="B4" s="187" t="s">
        <v>19</v>
      </c>
      <c r="C4" s="189" t="s">
        <v>18</v>
      </c>
      <c r="D4" s="189" t="s">
        <v>17</v>
      </c>
      <c r="E4" s="189" t="s">
        <v>16</v>
      </c>
      <c r="F4" s="18"/>
    </row>
    <row r="5" spans="1:6" ht="12.75">
      <c r="A5" s="11"/>
      <c r="B5" s="188"/>
      <c r="C5" s="190"/>
      <c r="D5" s="190"/>
      <c r="E5" s="190"/>
      <c r="F5" s="18"/>
    </row>
    <row r="6" spans="1:6" ht="12.75">
      <c r="A6" s="11"/>
      <c r="B6" s="17" t="s">
        <v>15</v>
      </c>
      <c r="C6" s="16">
        <v>63110</v>
      </c>
      <c r="D6" s="15">
        <v>1210044.3</v>
      </c>
      <c r="E6" s="14">
        <v>19.173574710822372</v>
      </c>
      <c r="F6" s="11"/>
    </row>
    <row r="7" spans="1:6" ht="12.75">
      <c r="A7" s="11"/>
      <c r="B7" s="17" t="s">
        <v>14</v>
      </c>
      <c r="C7" s="16">
        <v>61360</v>
      </c>
      <c r="D7" s="15">
        <v>1303267.5</v>
      </c>
      <c r="E7" s="14">
        <v>21.239691981747065</v>
      </c>
      <c r="F7" s="11"/>
    </row>
    <row r="8" spans="1:6" ht="12.75">
      <c r="A8" s="11"/>
      <c r="B8" s="17" t="s">
        <v>13</v>
      </c>
      <c r="C8" s="16">
        <v>56000</v>
      </c>
      <c r="D8" s="15">
        <v>1093728.4</v>
      </c>
      <c r="E8" s="14">
        <v>19.530864285714287</v>
      </c>
      <c r="F8" s="11"/>
    </row>
    <row r="9" spans="1:6" ht="12.75">
      <c r="A9" s="11"/>
      <c r="B9" s="17" t="s">
        <v>12</v>
      </c>
      <c r="C9" s="16">
        <v>59560</v>
      </c>
      <c r="D9" s="15">
        <v>1144170</v>
      </c>
      <c r="E9" s="14">
        <v>19.210376091336467</v>
      </c>
      <c r="F9" s="11"/>
    </row>
    <row r="10" spans="1:6" ht="12.75">
      <c r="A10" s="11"/>
      <c r="B10" s="17" t="s">
        <v>11</v>
      </c>
      <c r="C10" s="16">
        <v>55620</v>
      </c>
      <c r="D10" s="15">
        <v>1115735.7</v>
      </c>
      <c r="E10" s="14">
        <v>20.059973031283707</v>
      </c>
      <c r="F10" s="11"/>
    </row>
    <row r="11" spans="1:6" ht="12.75">
      <c r="A11" s="11"/>
      <c r="B11" s="17" t="s">
        <v>10</v>
      </c>
      <c r="C11" s="16">
        <v>63200</v>
      </c>
      <c r="D11" s="15">
        <v>1391378.2</v>
      </c>
      <c r="E11" s="14">
        <v>22.015477848101266</v>
      </c>
      <c r="F11" s="11"/>
    </row>
    <row r="12" spans="1:6" ht="12.75">
      <c r="A12" s="11"/>
      <c r="B12" s="17" t="s">
        <v>9</v>
      </c>
      <c r="C12" s="16">
        <v>54528</v>
      </c>
      <c r="D12" s="15">
        <v>831053.9</v>
      </c>
      <c r="E12" s="14">
        <v>15.240865243544603</v>
      </c>
      <c r="F12" s="11"/>
    </row>
    <row r="13" spans="1:6" ht="12.75">
      <c r="A13" s="11"/>
      <c r="B13" s="17" t="s">
        <v>8</v>
      </c>
      <c r="C13" s="16">
        <v>55976</v>
      </c>
      <c r="D13" s="15">
        <v>965939.5</v>
      </c>
      <c r="E13" s="14">
        <v>17.25631520651708</v>
      </c>
      <c r="F13" s="11"/>
    </row>
    <row r="14" spans="1:6" ht="12.75">
      <c r="A14" s="11"/>
      <c r="B14" s="17" t="s">
        <v>7</v>
      </c>
      <c r="C14" s="16">
        <v>45078</v>
      </c>
      <c r="D14" s="15">
        <v>924548.1</v>
      </c>
      <c r="E14" s="14">
        <v>20.50996273126581</v>
      </c>
      <c r="F14" s="11"/>
    </row>
    <row r="15" spans="1:6" ht="12.75">
      <c r="A15" s="11"/>
      <c r="B15" s="17" t="s">
        <v>6</v>
      </c>
      <c r="C15" s="16">
        <v>50771</v>
      </c>
      <c r="D15" s="15">
        <v>1081349.2</v>
      </c>
      <c r="E15" s="14">
        <v>21.3</v>
      </c>
      <c r="F15" s="11"/>
    </row>
    <row r="16" spans="1:6" ht="12.75">
      <c r="A16" s="11"/>
      <c r="B16" s="17" t="s">
        <v>5</v>
      </c>
      <c r="C16" s="16">
        <v>53653</v>
      </c>
      <c r="D16" s="15">
        <v>1676444</v>
      </c>
      <c r="E16" s="14">
        <v>31.25</v>
      </c>
      <c r="F16" s="11"/>
    </row>
    <row r="17" spans="1:6" ht="12.75">
      <c r="A17" s="11"/>
      <c r="B17" s="13" t="s">
        <v>79</v>
      </c>
      <c r="C17" s="149">
        <v>41534</v>
      </c>
      <c r="D17" s="71">
        <f>C17*E17</f>
        <v>1103143.04</v>
      </c>
      <c r="E17" s="157">
        <v>26.56</v>
      </c>
      <c r="F17" s="72"/>
    </row>
    <row r="18" spans="1:6" ht="12.75">
      <c r="A18" s="11"/>
      <c r="B18" s="12" t="s">
        <v>4</v>
      </c>
      <c r="C18" s="11"/>
      <c r="D18" s="11"/>
      <c r="E18" s="11"/>
      <c r="F18" s="11"/>
    </row>
    <row r="19" spans="1:6" ht="12.75">
      <c r="A19" s="11"/>
      <c r="B19" s="186" t="s">
        <v>188</v>
      </c>
      <c r="C19" s="186"/>
      <c r="D19" s="186"/>
      <c r="E19" s="186"/>
      <c r="F19" s="11"/>
    </row>
    <row r="20" ht="12.75">
      <c r="H20" s="156"/>
    </row>
  </sheetData>
  <sheetProtection/>
  <mergeCells count="7">
    <mergeCell ref="B19:E19"/>
    <mergeCell ref="B1:E1"/>
    <mergeCell ref="B2:E2"/>
    <mergeCell ref="B4:B5"/>
    <mergeCell ref="C4:C5"/>
    <mergeCell ref="D4:D5"/>
    <mergeCell ref="E4:E5"/>
  </mergeCells>
  <printOptions horizontalCentered="1"/>
  <pageMargins left="0.7086614173228347" right="0.7086614173228347" top="0.8661417322834646" bottom="0.7480314960629921" header="0.31496062992125984" footer="0.31496062992125984"/>
  <pageSetup fitToHeight="1" fitToWidth="1" horizontalDpi="600" verticalDpi="600" orientation="portrait" scale="99" r:id="rId2"/>
  <headerFooter>
    <oddFooter>&amp;C&amp;"Arial,Normal"&amp;10 10</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María José Olfos Germano</dc:creator>
  <cp:keywords/>
  <dc:description/>
  <cp:lastModifiedBy>Gastón Andrade Reyes</cp:lastModifiedBy>
  <cp:lastPrinted>2012-06-27T00:05:25Z</cp:lastPrinted>
  <dcterms:created xsi:type="dcterms:W3CDTF">2011-10-13T14:46:36Z</dcterms:created>
  <dcterms:modified xsi:type="dcterms:W3CDTF">2019-02-26T19:46:07Z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