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8640" windowHeight="101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<sst xmlns="http://schemas.openxmlformats.org/spreadsheetml/2006/main" count="351" uniqueCount="231">
  <si>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</si>
  <si>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</si>
  <si>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</si>
  <si>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</si>
  <si>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</si>
  <si>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</si>
  <si>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</si>
  <si>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</si>
  <si>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</si>
  <si>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</si>
  <si>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</si>
  <si>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</si>
  <si>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</si>
  <si>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</si>
  <si>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</si>
  <si>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</si>
  <si>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</si>
  <si>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</si>
  <si>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</si>
  <si>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</si>
  <si>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</si>
  <si>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</si>
  <si>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</si>
  <si>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</si>
  <si>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</si>
  <si>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</si>
  <si>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</si>
  <si>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</si>
  <si>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</si>
  <si>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</si>
  <si>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</si>
  <si>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</si>
  <si>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</si>
  <si>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</si>
  <si>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</si>
  <si>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</si>
  <si>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</si>
  <si>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</si>
  <si>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</si>
  <si>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</si>
  <si>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</si>
  <si>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</si>
  <si>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</si>
  <si>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</si>
  <si>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</si>
  <si>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</si>
  <si>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</si>
  <si>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</si>
  <si>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</si>
  <si>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</si>
  <si>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</si>
  <si>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</si>
  <si>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</si>
  <si>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</si>
  <si>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</si>
  <si>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</si>
  <si>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</si>
  <si>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</si>
  <si>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</si>
  <si>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</si>
  <si>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</si>
  <si>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</si>
  <si>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</si>
  <si>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</si>
  <si>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</si>
  <si>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</si>
  <si>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</si>
  <si>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</si>
  <si>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</si>
  <si>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</si>
  <si>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</si>
  <si>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</si>
  <si>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</si>
  <si>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</si>
  <si>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</si>
  <si>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</si>
  <si>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</si>
  <si>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</si>
  <si>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</si>
  <si>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</si>
  <si>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</si>
  <si>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</si>
  <si>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</si>
  <si>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</si>
  <si>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</si>
  <si>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</si>
  <si>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</si>
  <si>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</si>
  <si>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</si>
  <si>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</si>
  <si>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</si>
  <si>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</si>
  <si>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</si>
  <si>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</si>
  <si>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</si>
  <si>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</si>
  <si>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</si>
  <si>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</si>
  <si>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</si>
  <si>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</si>
  <si>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</si>
  <si>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</si>
  <si>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</si>
  <si>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</si>
  <si>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</si>
  <si>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</si>
  <si>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</si>
  <si>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</si>
  <si>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</si>
  <si>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</si>
  <si>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</si>
  <si>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</si>
  <si>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</si>
  <si>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</si>
  <si>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</si>
  <si>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</si>
  <si>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</si>
  <si>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</si>
  <si>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</si>
  <si>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</si>
  <si>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</si>
  <si>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</si>
  <si>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</si>
  <si>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</si>
  <si>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</si>
  <si>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</si>
  <si>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</si>
  <si>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</si>
  <si>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</si>
  <si>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</si>
  <si>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</si>
  <si>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</si>
  <si>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</si>
  <si>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</si>
  <si>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</si>
  <si>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</si>
  <si>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</si>
  <si>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</si>
  <si>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</si>
  <si>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</si>
  <si>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</si>
  <si>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</si>
  <si>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</si>
  <si>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</si>
  <si>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</si>
  <si>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</si>
  <si>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Publicación de la Oficina de Estudios y Políticas Agrarias (Odepa)</t>
  </si>
  <si>
    <t>Introducción</t>
  </si>
  <si>
    <t xml:space="preserve">Fuente: elaborado por Odepa con información de Reuters, Green Markets, Icis pricing y Fertecon. 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</si>
  <si>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</si>
  <si>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</si>
  <si>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</si>
  <si>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</si>
  <si>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</si>
  <si>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</si>
  <si>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</si>
  <si>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</si>
  <si>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</si>
  <si>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</si>
  <si>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</si>
  <si>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</si>
  <si>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</si>
  <si>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</si>
  <si>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</si>
  <si>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</si>
  <si>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</si>
  <si>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01/2013</t>
  </si>
  <si>
    <t/>
  </si>
  <si>
    <t>02/2013</t>
  </si>
  <si>
    <t>03/2013</t>
  </si>
  <si>
    <t>Trigo panadero invierno y alternativos</t>
  </si>
  <si>
    <t>Trigo pan primavera</t>
  </si>
  <si>
    <t>Kipa INIA</t>
  </si>
  <si>
    <t>semilla certificada</t>
  </si>
  <si>
    <t>semilla  certificada</t>
  </si>
  <si>
    <t>semilla corriente</t>
  </si>
  <si>
    <t>Precios de lista de fertilizantes en Santiago</t>
  </si>
  <si>
    <t>04/2013</t>
  </si>
  <si>
    <t>s/i</t>
  </si>
  <si>
    <t>Precio unitario (USD/kg)</t>
  </si>
  <si>
    <t>Precio unitario (USD/unidad)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</si>
  <si>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</si>
  <si>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</si>
  <si>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</si>
  <si>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</si>
  <si>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</si>
  <si>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</si>
  <si>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</si>
  <si>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</si>
  <si>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</si>
  <si>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</si>
  <si>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</si>
  <si>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</si>
  <si>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</si>
  <si>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</si>
  <si>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</si>
  <si>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</si>
  <si>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Pesos nominales sin IVA, en USD/kg</t>
  </si>
  <si>
    <t>Afrecho de soya (46% proteína, molido)</t>
  </si>
  <si>
    <t>07/2013</t>
  </si>
  <si>
    <t>08/2013</t>
  </si>
  <si>
    <t>09/2013</t>
  </si>
  <si>
    <t>Valor unitario ($/kg)</t>
  </si>
  <si>
    <t>10/2013</t>
  </si>
  <si>
    <t>Fuente: elaborado por Odepa con información de distribuidores.</t>
  </si>
  <si>
    <t>11/2013</t>
  </si>
  <si>
    <t>Cuadro 3</t>
  </si>
  <si>
    <t>Maquinaria (unidades)</t>
  </si>
  <si>
    <t>12/2013</t>
  </si>
  <si>
    <t>Millán INIA</t>
  </si>
  <si>
    <t>Información a enero 2014</t>
  </si>
  <si>
    <t xml:space="preserve">          Febrero 2014</t>
  </si>
  <si>
    <t>Enero 2014</t>
  </si>
  <si>
    <t>01/2014</t>
  </si>
  <si>
    <t>% var. ene. 2014/2013</t>
  </si>
  <si>
    <t>Nota: dólar observado promedio de enero USD 1=  $ 537,03</t>
  </si>
  <si>
    <t>Nitrato de amonio</t>
  </si>
  <si>
    <t>Fosfato monoamónico</t>
  </si>
  <si>
    <t>Otros insumos</t>
  </si>
  <si>
    <t>Cuchillas y hojas cortantes, para madera y máquinas.</t>
  </si>
  <si>
    <t>*: industriales, de uso doméstico y  uso agrícola.</t>
  </si>
  <si>
    <t>Var. 14/13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</si>
  <si>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</si>
  <si>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Var.  14/13 (%)</t>
  </si>
  <si>
    <t xml:space="preserve">Enero 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</si>
  <si>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</si>
  <si>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Urea       US Gulf gran barge</t>
  </si>
  <si>
    <t>DAP          FOB Tampa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</si>
  <si>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</si>
  <si>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</si>
  <si>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t>Pesos nominales sin IVA, en USD/unidad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</si>
</sst>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</numFmts>
  <fonts count="10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5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63"/>
      <name val="Verdana"/>
      <family val="2"/>
    </font>
    <font>
      <sz val="20"/>
      <color indexed="30"/>
      <name val="Verdana"/>
      <family val="2"/>
    </font>
    <font>
      <sz val="11"/>
      <color indexed="10"/>
      <name val="Arial"/>
      <family val="2"/>
    </font>
    <font>
      <i/>
      <sz val="8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333333"/>
      <name val="Verdana"/>
      <family val="2"/>
    </font>
    <font>
      <sz val="20"/>
      <color rgb="FF0066CC"/>
      <name val="Verdana"/>
      <family val="2"/>
    </font>
    <font>
      <sz val="10"/>
      <color rgb="FF000000"/>
      <name val="Verdana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3" fillId="3" borderId="0" applyNumberFormat="0" applyBorder="0" applyAlignment="0" applyProtection="0"/>
    <xf numFmtId="0" fontId="6" fillId="4" borderId="0" applyNumberFormat="0" applyBorder="0" applyAlignment="0" applyProtection="0"/>
    <xf numFmtId="0" fontId="73" fillId="5" borderId="0" applyNumberFormat="0" applyBorder="0" applyAlignment="0" applyProtection="0"/>
    <xf numFmtId="0" fontId="6" fillId="6" borderId="0" applyNumberFormat="0" applyBorder="0" applyAlignment="0" applyProtection="0"/>
    <xf numFmtId="0" fontId="73" fillId="7" borderId="0" applyNumberFormat="0" applyBorder="0" applyAlignment="0" applyProtection="0"/>
    <xf numFmtId="0" fontId="6" fillId="8" borderId="0" applyNumberFormat="0" applyBorder="0" applyAlignment="0" applyProtection="0"/>
    <xf numFmtId="0" fontId="73" fillId="9" borderId="0" applyNumberFormat="0" applyBorder="0" applyAlignment="0" applyProtection="0"/>
    <xf numFmtId="0" fontId="6" fillId="10" borderId="0" applyNumberFormat="0" applyBorder="0" applyAlignment="0" applyProtection="0"/>
    <xf numFmtId="0" fontId="73" fillId="11" borderId="0" applyNumberFormat="0" applyBorder="0" applyAlignment="0" applyProtection="0"/>
    <xf numFmtId="0" fontId="6" fillId="12" borderId="0" applyNumberFormat="0" applyBorder="0" applyAlignment="0" applyProtection="0"/>
    <xf numFmtId="0" fontId="73" fillId="13" borderId="0" applyNumberFormat="0" applyBorder="0" applyAlignment="0" applyProtection="0"/>
    <xf numFmtId="0" fontId="6" fillId="14" borderId="0" applyNumberFormat="0" applyBorder="0" applyAlignment="0" applyProtection="0"/>
    <xf numFmtId="0" fontId="73" fillId="15" borderId="0" applyNumberFormat="0" applyBorder="0" applyAlignment="0" applyProtection="0"/>
    <xf numFmtId="0" fontId="6" fillId="16" borderId="0" applyNumberFormat="0" applyBorder="0" applyAlignment="0" applyProtection="0"/>
    <xf numFmtId="0" fontId="73" fillId="17" borderId="0" applyNumberFormat="0" applyBorder="0" applyAlignment="0" applyProtection="0"/>
    <xf numFmtId="0" fontId="6" fillId="18" borderId="0" applyNumberFormat="0" applyBorder="0" applyAlignment="0" applyProtection="0"/>
    <xf numFmtId="0" fontId="73" fillId="19" borderId="0" applyNumberFormat="0" applyBorder="0" applyAlignment="0" applyProtection="0"/>
    <xf numFmtId="0" fontId="6" fillId="8" borderId="0" applyNumberFormat="0" applyBorder="0" applyAlignment="0" applyProtection="0"/>
    <xf numFmtId="0" fontId="73" fillId="20" borderId="0" applyNumberFormat="0" applyBorder="0" applyAlignment="0" applyProtection="0"/>
    <xf numFmtId="0" fontId="6" fillId="14" borderId="0" applyNumberFormat="0" applyBorder="0" applyAlignment="0" applyProtection="0"/>
    <xf numFmtId="0" fontId="73" fillId="21" borderId="0" applyNumberFormat="0" applyBorder="0" applyAlignment="0" applyProtection="0"/>
    <xf numFmtId="0" fontId="6" fillId="22" borderId="0" applyNumberFormat="0" applyBorder="0" applyAlignment="0" applyProtection="0"/>
    <xf numFmtId="0" fontId="73" fillId="23" borderId="0" applyNumberFormat="0" applyBorder="0" applyAlignment="0" applyProtection="0"/>
    <xf numFmtId="0" fontId="7" fillId="24" borderId="0" applyNumberFormat="0" applyBorder="0" applyAlignment="0" applyProtection="0"/>
    <xf numFmtId="0" fontId="74" fillId="25" borderId="0" applyNumberFormat="0" applyBorder="0" applyAlignment="0" applyProtection="0"/>
    <xf numFmtId="0" fontId="7" fillId="16" borderId="0" applyNumberFormat="0" applyBorder="0" applyAlignment="0" applyProtection="0"/>
    <xf numFmtId="0" fontId="74" fillId="26" borderId="0" applyNumberFormat="0" applyBorder="0" applyAlignment="0" applyProtection="0"/>
    <xf numFmtId="0" fontId="7" fillId="18" borderId="0" applyNumberFormat="0" applyBorder="0" applyAlignment="0" applyProtection="0"/>
    <xf numFmtId="0" fontId="74" fillId="27" borderId="0" applyNumberFormat="0" applyBorder="0" applyAlignment="0" applyProtection="0"/>
    <xf numFmtId="0" fontId="7" fillId="28" borderId="0" applyNumberFormat="0" applyBorder="0" applyAlignment="0" applyProtection="0"/>
    <xf numFmtId="0" fontId="74" fillId="29" borderId="0" applyNumberFormat="0" applyBorder="0" applyAlignment="0" applyProtection="0"/>
    <xf numFmtId="0" fontId="7" fillId="30" borderId="0" applyNumberFormat="0" applyBorder="0" applyAlignment="0" applyProtection="0"/>
    <xf numFmtId="0" fontId="74" fillId="31" borderId="0" applyNumberFormat="0" applyBorder="0" applyAlignment="0" applyProtection="0"/>
    <xf numFmtId="0" fontId="7" fillId="32" borderId="0" applyNumberFormat="0" applyBorder="0" applyAlignment="0" applyProtection="0"/>
    <xf numFmtId="0" fontId="74" fillId="33" borderId="0" applyNumberFormat="0" applyBorder="0" applyAlignment="0" applyProtection="0"/>
    <xf numFmtId="0" fontId="75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6" fillId="36" borderId="2" applyNumberFormat="0" applyAlignment="0" applyProtection="0"/>
    <xf numFmtId="0" fontId="10" fillId="37" borderId="3" applyNumberFormat="0" applyAlignment="0" applyProtection="0"/>
    <xf numFmtId="0" fontId="77" fillId="38" borderId="4" applyNumberFormat="0" applyAlignment="0" applyProtection="0"/>
    <xf numFmtId="0" fontId="11" fillId="0" borderId="5" applyNumberFormat="0" applyFill="0" applyAlignment="0" applyProtection="0"/>
    <xf numFmtId="0" fontId="78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4" fillId="40" borderId="0" applyNumberFormat="0" applyBorder="0" applyAlignment="0" applyProtection="0"/>
    <xf numFmtId="0" fontId="7" fillId="41" borderId="0" applyNumberFormat="0" applyBorder="0" applyAlignment="0" applyProtection="0"/>
    <xf numFmtId="0" fontId="74" fillId="42" borderId="0" applyNumberFormat="0" applyBorder="0" applyAlignment="0" applyProtection="0"/>
    <xf numFmtId="0" fontId="7" fillId="43" borderId="0" applyNumberFormat="0" applyBorder="0" applyAlignment="0" applyProtection="0"/>
    <xf numFmtId="0" fontId="74" fillId="44" borderId="0" applyNumberFormat="0" applyBorder="0" applyAlignment="0" applyProtection="0"/>
    <xf numFmtId="0" fontId="7" fillId="28" borderId="0" applyNumberFormat="0" applyBorder="0" applyAlignment="0" applyProtection="0"/>
    <xf numFmtId="0" fontId="74" fillId="45" borderId="0" applyNumberFormat="0" applyBorder="0" applyAlignment="0" applyProtection="0"/>
    <xf numFmtId="0" fontId="7" fillId="30" borderId="0" applyNumberFormat="0" applyBorder="0" applyAlignment="0" applyProtection="0"/>
    <xf numFmtId="0" fontId="74" fillId="46" borderId="0" applyNumberFormat="0" applyBorder="0" applyAlignment="0" applyProtection="0"/>
    <xf numFmtId="0" fontId="7" fillId="47" borderId="0" applyNumberFormat="0" applyBorder="0" applyAlignment="0" applyProtection="0"/>
    <xf numFmtId="0" fontId="74" fillId="48" borderId="0" applyNumberFormat="0" applyBorder="0" applyAlignment="0" applyProtection="0"/>
    <xf numFmtId="0" fontId="13" fillId="12" borderId="1" applyNumberFormat="0" applyAlignment="0" applyProtection="0"/>
    <xf numFmtId="0" fontId="80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2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3" fillId="52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0" fontId="73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4" fillId="36" borderId="11" applyNumberFormat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21" fillId="0" borderId="13" applyNumberFormat="0" applyFill="0" applyAlignment="0" applyProtection="0"/>
    <xf numFmtId="0" fontId="88" fillId="0" borderId="14" applyNumberFormat="0" applyFill="0" applyAlignment="0" applyProtection="0"/>
    <xf numFmtId="0" fontId="12" fillId="0" borderId="15" applyNumberFormat="0" applyFill="0" applyAlignment="0" applyProtection="0"/>
    <xf numFmtId="0" fontId="79" fillId="0" borderId="16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90" fillId="0" borderId="18" applyNumberFormat="0" applyFill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26" fillId="55" borderId="0" xfId="0" applyFont="1" applyFill="1" applyAlignment="1">
      <alignment horizontal="centerContinuous" vertical="center"/>
    </xf>
    <xf numFmtId="0" fontId="28" fillId="55" borderId="0" xfId="77" applyFont="1" applyFill="1" applyAlignment="1" applyProtection="1">
      <alignment/>
      <protection/>
    </xf>
    <xf numFmtId="0" fontId="23" fillId="55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55" borderId="0" xfId="0" applyFont="1" applyFill="1" applyAlignment="1">
      <alignment horizontal="center"/>
    </xf>
    <xf numFmtId="0" fontId="31" fillId="55" borderId="0" xfId="77" applyFont="1" applyFill="1" applyAlignment="1" applyProtection="1">
      <alignment/>
      <protection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91" fillId="55" borderId="0" xfId="0" applyFont="1" applyFill="1" applyAlignment="1">
      <alignment/>
    </xf>
    <xf numFmtId="0" fontId="91" fillId="55" borderId="0" xfId="0" applyFont="1" applyFill="1" applyBorder="1" applyAlignment="1">
      <alignment vertical="center"/>
    </xf>
    <xf numFmtId="0" fontId="73" fillId="0" borderId="0" xfId="94">
      <alignment/>
      <protection/>
    </xf>
    <xf numFmtId="0" fontId="73" fillId="0" borderId="0" xfId="94" applyBorder="1">
      <alignment/>
      <protection/>
    </xf>
    <xf numFmtId="0" fontId="3" fillId="0" borderId="0" xfId="94" applyFont="1">
      <alignment/>
      <protection/>
    </xf>
    <xf numFmtId="0" fontId="92" fillId="0" borderId="0" xfId="94" applyFont="1">
      <alignment/>
      <protection/>
    </xf>
    <xf numFmtId="0" fontId="29" fillId="0" borderId="0" xfId="94" applyFont="1">
      <alignment/>
      <protection/>
    </xf>
    <xf numFmtId="0" fontId="27" fillId="0" borderId="0" xfId="94" applyFont="1">
      <alignment/>
      <protection/>
    </xf>
    <xf numFmtId="0" fontId="34" fillId="0" borderId="0" xfId="94" applyFont="1" applyBorder="1" applyAlignment="1">
      <alignment horizontal="justify" vertical="top" wrapText="1"/>
      <protection/>
    </xf>
    <xf numFmtId="0" fontId="27" fillId="0" borderId="0" xfId="94" applyFont="1" applyBorder="1" applyAlignment="1">
      <alignment horizontal="justify" vertical="center" wrapText="1"/>
      <protection/>
    </xf>
    <xf numFmtId="0" fontId="27" fillId="0" borderId="0" xfId="104" applyFont="1" applyBorder="1" applyAlignment="1" applyProtection="1">
      <alignment horizontal="center"/>
      <protection/>
    </xf>
    <xf numFmtId="0" fontId="27" fillId="0" borderId="0" xfId="104" applyFont="1" applyBorder="1" applyProtection="1">
      <alignment/>
      <protection/>
    </xf>
    <xf numFmtId="0" fontId="27" fillId="0" borderId="0" xfId="94" applyFont="1" applyBorder="1">
      <alignment/>
      <protection/>
    </xf>
    <xf numFmtId="0" fontId="27" fillId="0" borderId="0" xfId="104" applyFont="1" applyBorder="1" applyAlignment="1" applyProtection="1">
      <alignment horizontal="left"/>
      <protection/>
    </xf>
    <xf numFmtId="0" fontId="34" fillId="0" borderId="0" xfId="104" applyFont="1" applyBorder="1" applyAlignment="1" applyProtection="1">
      <alignment horizontal="right"/>
      <protection/>
    </xf>
    <xf numFmtId="0" fontId="34" fillId="0" borderId="0" xfId="104" applyFont="1" applyBorder="1" applyProtection="1">
      <alignment/>
      <protection/>
    </xf>
    <xf numFmtId="0" fontId="30" fillId="0" borderId="0" xfId="104" applyFont="1" applyBorder="1" applyAlignment="1" applyProtection="1">
      <alignment horizontal="left"/>
      <protection/>
    </xf>
    <xf numFmtId="0" fontId="30" fillId="0" borderId="0" xfId="104" applyFont="1" applyBorder="1" applyAlignment="1" applyProtection="1">
      <alignment horizontal="center"/>
      <protection/>
    </xf>
    <xf numFmtId="0" fontId="30" fillId="0" borderId="0" xfId="104" applyFont="1" applyBorder="1" applyProtection="1">
      <alignment/>
      <protection/>
    </xf>
    <xf numFmtId="0" fontId="27" fillId="0" borderId="0" xfId="104" applyFont="1" applyBorder="1" applyAlignment="1" applyProtection="1">
      <alignment horizontal="right"/>
      <protection/>
    </xf>
    <xf numFmtId="0" fontId="93" fillId="0" borderId="0" xfId="94" applyFont="1">
      <alignment/>
      <protection/>
    </xf>
    <xf numFmtId="0" fontId="94" fillId="0" borderId="0" xfId="94" applyFont="1">
      <alignment/>
      <protection/>
    </xf>
    <xf numFmtId="0" fontId="95" fillId="0" borderId="0" xfId="94" applyFont="1" applyAlignment="1">
      <alignment horizontal="center"/>
      <protection/>
    </xf>
    <xf numFmtId="0" fontId="96" fillId="0" borderId="0" xfId="94" applyFont="1" applyAlignment="1">
      <alignment horizontal="center"/>
      <protection/>
    </xf>
    <xf numFmtId="0" fontId="97" fillId="0" borderId="0" xfId="94" applyFont="1">
      <alignment/>
      <protection/>
    </xf>
    <xf numFmtId="0" fontId="98" fillId="0" borderId="0" xfId="94" applyFont="1" quotePrefix="1">
      <alignment/>
      <protection/>
    </xf>
    <xf numFmtId="0" fontId="98" fillId="0" borderId="0" xfId="94" applyFont="1">
      <alignment/>
      <protection/>
    </xf>
    <xf numFmtId="0" fontId="96" fillId="0" borderId="0" xfId="94" applyFont="1">
      <alignment/>
      <protection/>
    </xf>
    <xf numFmtId="0" fontId="99" fillId="0" borderId="0" xfId="94" applyFont="1" applyAlignment="1">
      <alignment horizontal="left" indent="15"/>
      <protection/>
    </xf>
    <xf numFmtId="17" fontId="95" fillId="0" borderId="0" xfId="94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55" borderId="0" xfId="0" applyFont="1" applyFill="1" applyAlignment="1">
      <alignment horizontal="center" vertical="center"/>
    </xf>
    <xf numFmtId="0" fontId="33" fillId="55" borderId="0" xfId="77" applyFont="1" applyFill="1" applyAlignment="1" applyProtection="1">
      <alignment horizontal="center" vertical="center"/>
      <protection/>
    </xf>
    <xf numFmtId="0" fontId="23" fillId="55" borderId="0" xfId="77" applyFont="1" applyFill="1" applyAlignment="1" applyProtection="1">
      <alignment vertical="center"/>
      <protection/>
    </xf>
    <xf numFmtId="0" fontId="32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3" fillId="55" borderId="0" xfId="77" applyFont="1" applyFill="1" applyAlignment="1" applyProtection="1">
      <alignment vertical="center" wrapText="1"/>
      <protection/>
    </xf>
    <xf numFmtId="0" fontId="4" fillId="55" borderId="0" xfId="77" applyFill="1" applyAlignment="1" applyProtection="1">
      <alignment horizontal="center" vertical="center"/>
      <protection/>
    </xf>
    <xf numFmtId="0" fontId="10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3" fillId="57" borderId="0" xfId="0" applyFont="1" applyFill="1" applyAlignment="1">
      <alignment vertical="center"/>
    </xf>
    <xf numFmtId="0" fontId="23" fillId="57" borderId="0" xfId="0" applyFont="1" applyFill="1" applyBorder="1" applyAlignment="1">
      <alignment vertical="center"/>
    </xf>
    <xf numFmtId="0" fontId="24" fillId="57" borderId="0" xfId="0" applyFont="1" applyFill="1" applyAlignment="1">
      <alignment vertical="center"/>
    </xf>
    <xf numFmtId="3" fontId="23" fillId="57" borderId="0" xfId="0" applyNumberFormat="1" applyFont="1" applyFill="1" applyBorder="1" applyAlignment="1">
      <alignment vertical="center"/>
    </xf>
    <xf numFmtId="0" fontId="23" fillId="57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56" borderId="0" xfId="0" applyFont="1" applyFill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/>
    </xf>
    <xf numFmtId="3" fontId="23" fillId="55" borderId="0" xfId="0" applyNumberFormat="1" applyFont="1" applyFill="1" applyBorder="1" applyAlignment="1">
      <alignment horizontal="center"/>
    </xf>
    <xf numFmtId="0" fontId="23" fillId="56" borderId="0" xfId="0" applyFont="1" applyFill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101" fillId="58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101" fillId="58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91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7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3" fillId="55" borderId="0" xfId="0" applyFont="1" applyFill="1" applyAlignment="1" quotePrefix="1">
      <alignment horizontal="center"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Alignment="1">
      <alignment horizontal="center"/>
    </xf>
    <xf numFmtId="0" fontId="24" fillId="55" borderId="0" xfId="0" applyFont="1" applyFill="1" applyAlignment="1">
      <alignment vertical="center"/>
    </xf>
    <xf numFmtId="3" fontId="23" fillId="55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 horizontal="justify"/>
    </xf>
    <xf numFmtId="0" fontId="24" fillId="0" borderId="0" xfId="0" applyFont="1" applyFill="1" applyBorder="1" applyAlignment="1" quotePrefix="1">
      <alignment/>
    </xf>
    <xf numFmtId="0" fontId="23" fillId="55" borderId="0" xfId="0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179" fontId="23" fillId="0" borderId="0" xfId="86" applyFont="1" applyFill="1" applyBorder="1" applyAlignment="1">
      <alignment horizontal="center" vertical="center"/>
    </xf>
    <xf numFmtId="0" fontId="81" fillId="0" borderId="0" xfId="80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55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right"/>
    </xf>
    <xf numFmtId="0" fontId="0" fillId="55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55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3" fillId="5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102" fillId="55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55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0" borderId="23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9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55" borderId="0" xfId="0" applyFont="1" applyFill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vertic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4" xfId="0" applyFont="1" applyFill="1" applyBorder="1" applyAlignment="1">
      <alignment horizontal="center" wrapText="1"/>
    </xf>
    <xf numFmtId="4" fontId="0" fillId="59" borderId="24" xfId="0" applyNumberFormat="1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0" fillId="55" borderId="0" xfId="0" applyFont="1" applyFill="1" applyAlignment="1">
      <alignment horizontal="center" vertical="top"/>
    </xf>
    <xf numFmtId="0" fontId="36" fillId="0" borderId="0" xfId="0" applyFont="1" applyFill="1" applyAlignment="1">
      <alignment horizontal="justify" vertical="top"/>
    </xf>
    <xf numFmtId="0" fontId="0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20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103" fillId="0" borderId="0" xfId="0" applyFont="1" applyAlignment="1">
      <alignment/>
    </xf>
    <xf numFmtId="0" fontId="0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03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27" fillId="0" borderId="0" xfId="94" applyFont="1" applyBorder="1" applyAlignment="1">
      <alignment horizontal="justify" vertical="center" wrapText="1"/>
      <protection/>
    </xf>
    <xf numFmtId="0" fontId="104" fillId="0" borderId="0" xfId="94" applyFont="1" applyAlignment="1">
      <alignment horizontal="left"/>
      <protection/>
    </xf>
    <xf numFmtId="0" fontId="95" fillId="0" borderId="0" xfId="94" applyFont="1" applyAlignment="1">
      <alignment horizontal="center"/>
      <protection/>
    </xf>
    <xf numFmtId="0" fontId="105" fillId="0" borderId="0" xfId="94" applyFont="1" applyAlignment="1">
      <alignment horizontal="center"/>
      <protection/>
    </xf>
    <xf numFmtId="0" fontId="97" fillId="0" borderId="0" xfId="94" applyFont="1" applyAlignment="1">
      <alignment horizontal="center"/>
      <protection/>
    </xf>
    <xf numFmtId="0" fontId="23" fillId="55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6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7" fillId="55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Alignment="1" quotePrefix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202" fontId="0" fillId="0" borderId="23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promedio mensuales de urea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(USD/ton)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Enero 2011 a enero 2014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23825"/>
          <c:w val="0.69875"/>
          <c:h val="0.660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36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</c:numLit>
          </c:cat>
          <c:val>
            <c:numLit>
              <c:ptCount val="36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36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</c:numLit>
          </c:cat>
          <c:val>
            <c:numLit>
              <c:ptCount val="36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36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</c:numLit>
          </c:cat>
          <c:val>
            <c:numLit>
              <c:ptCount val="36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</c:numLit>
          </c:val>
          <c:smooth val="0"/>
        </c:ser>
        <c:marker val="1"/>
        <c:axId val="65712487"/>
        <c:axId val="54541472"/>
      </c:lineChart>
      <c:dateAx>
        <c:axId val="6571248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4147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541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315"/>
          <c:w val="0.2015"/>
          <c:h val="0.2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productos para la alimentación animal, fertilizantes, agroquímicos y semillas. La información hace referencia a precios nacionales, internacionales, importaciones y exportaciones actualizadas al mes de enero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29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</xdr:row>
      <xdr:rowOff>152400</xdr:rowOff>
    </xdr:from>
    <xdr:to>
      <xdr:col>8</xdr:col>
      <xdr:colOff>323850</xdr:colOff>
      <xdr:row>29</xdr:row>
      <xdr:rowOff>66675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38100" y="4524375"/>
          <a:ext cx="6381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28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30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0.95025</cdr:y>
    </cdr:from>
    <cdr:to>
      <cdr:x>0.96925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743450"/>
          <a:ext cx="7391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elaborado por Odepa con información del Servicio Nacional de Aduanas, distribuidores, Green Markets,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Icis pricing y Fertecon.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142875</xdr:rowOff>
    </xdr:to>
    <xdr:graphicFrame>
      <xdr:nvGraphicFramePr>
        <xdr:cNvPr id="1" name="2 Gráfico"/>
        <xdr:cNvGraphicFramePr/>
      </xdr:nvGraphicFramePr>
      <xdr:xfrm>
        <a:off x="0" y="0"/>
        <a:ext cx="76009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G13"/>
    </sheetView>
  </sheetViews>
  <sheetFormatPr defaultColWidth="11.421875" defaultRowHeight="12.75"/>
  <cols>
    <col min="1" max="2" width="11.421875" style="37" customWidth="1"/>
    <col min="3" max="3" width="10.7109375" style="37" customWidth="1"/>
    <col min="4" max="6" width="11.421875" style="37" customWidth="1"/>
    <col min="7" max="7" width="11.140625" style="37" customWidth="1"/>
    <col min="8" max="8" width="4.421875" style="37" customWidth="1"/>
    <col min="9" max="16384" width="11.421875" style="37" customWidth="1"/>
  </cols>
  <sheetData>
    <row r="1" spans="1:9" ht="15.75">
      <c r="A1" s="61"/>
      <c r="B1" s="59"/>
      <c r="C1" s="59"/>
      <c r="D1" s="59"/>
      <c r="E1" s="59"/>
      <c r="F1" s="59"/>
      <c r="G1" s="59"/>
      <c r="I1" s="37" t="s">
        <v>157</v>
      </c>
    </row>
    <row r="2" spans="1:7" ht="15">
      <c r="A2" s="59"/>
      <c r="B2" s="59"/>
      <c r="C2" s="59"/>
      <c r="D2" s="59"/>
      <c r="E2" s="59"/>
      <c r="F2" s="59"/>
      <c r="G2" s="59"/>
    </row>
    <row r="3" spans="1:7" ht="15.75">
      <c r="A3" s="61"/>
      <c r="B3" s="59"/>
      <c r="C3" s="59"/>
      <c r="D3" s="59"/>
      <c r="E3" s="59"/>
      <c r="F3" s="59"/>
      <c r="G3" s="59"/>
    </row>
    <row r="4" spans="1:7" ht="15">
      <c r="A4" s="59"/>
      <c r="B4" s="59"/>
      <c r="C4" s="59"/>
      <c r="D4" s="57"/>
      <c r="E4" s="59"/>
      <c r="F4" s="59"/>
      <c r="G4" s="59"/>
    </row>
    <row r="5" spans="1:7" ht="15.75">
      <c r="A5" s="61"/>
      <c r="B5" s="59"/>
      <c r="C5" s="59"/>
      <c r="D5" s="64"/>
      <c r="E5" s="59"/>
      <c r="F5" s="59"/>
      <c r="G5" s="59"/>
    </row>
    <row r="6" spans="1:7" ht="15.75">
      <c r="A6" s="61"/>
      <c r="B6" s="59"/>
      <c r="C6" s="59"/>
      <c r="D6" s="59"/>
      <c r="E6" s="59"/>
      <c r="F6" s="59"/>
      <c r="G6" s="59"/>
    </row>
    <row r="7" spans="1:7" ht="15.75">
      <c r="A7" s="61"/>
      <c r="B7" s="59"/>
      <c r="C7" s="59"/>
      <c r="D7" s="59"/>
      <c r="E7" s="59"/>
      <c r="F7" s="59"/>
      <c r="G7" s="59"/>
    </row>
    <row r="8" spans="1:7" ht="15">
      <c r="A8" s="59"/>
      <c r="B8" s="59"/>
      <c r="C8" s="59"/>
      <c r="D8" s="57"/>
      <c r="E8" s="59"/>
      <c r="F8" s="59"/>
      <c r="G8" s="59"/>
    </row>
    <row r="9" spans="1:7" ht="15.75">
      <c r="A9" s="63"/>
      <c r="B9" s="59"/>
      <c r="C9" s="59"/>
      <c r="D9" s="59"/>
      <c r="E9" s="59"/>
      <c r="F9" s="59"/>
      <c r="G9" s="59"/>
    </row>
    <row r="10" spans="1:7" ht="15.75">
      <c r="A10" s="61"/>
      <c r="B10" s="59"/>
      <c r="C10" s="59"/>
      <c r="D10" s="59"/>
      <c r="E10" s="59"/>
      <c r="F10" s="59"/>
      <c r="G10" s="59"/>
    </row>
    <row r="11" spans="1:7" ht="15.75">
      <c r="A11" s="61"/>
      <c r="B11" s="59"/>
      <c r="C11" s="59"/>
      <c r="D11" s="59"/>
      <c r="E11" s="59"/>
      <c r="F11" s="59"/>
      <c r="G11" s="59"/>
    </row>
    <row r="12" spans="1:7" ht="15.75">
      <c r="A12" s="61"/>
      <c r="B12" s="59"/>
      <c r="C12" s="59"/>
      <c r="D12" s="59"/>
      <c r="E12" s="59"/>
      <c r="F12" s="59"/>
      <c r="G12" s="59"/>
    </row>
    <row r="13" spans="1:7" ht="24.75">
      <c r="A13" s="249" t="s">
        <v>4</v>
      </c>
      <c r="B13" s="249"/>
      <c r="C13" s="249"/>
      <c r="D13" s="249"/>
      <c r="E13" s="249"/>
      <c r="F13" s="249"/>
      <c r="G13" s="249"/>
    </row>
    <row r="14" spans="1:7" ht="15">
      <c r="A14" s="59"/>
      <c r="B14" s="59"/>
      <c r="C14" s="59"/>
      <c r="D14" s="59"/>
      <c r="E14" s="59"/>
      <c r="F14" s="59"/>
      <c r="G14" s="59"/>
    </row>
    <row r="15" spans="1:8" ht="15.75">
      <c r="A15" s="59"/>
      <c r="B15" s="59"/>
      <c r="C15" s="247"/>
      <c r="D15" s="247"/>
      <c r="E15" s="247"/>
      <c r="F15" s="247"/>
      <c r="G15" s="247"/>
      <c r="H15" s="247"/>
    </row>
    <row r="16" spans="1:7" ht="15">
      <c r="A16" s="59"/>
      <c r="B16" s="59"/>
      <c r="C16" s="59"/>
      <c r="D16" s="59"/>
      <c r="E16" s="59"/>
      <c r="F16" s="59"/>
      <c r="G16" s="59"/>
    </row>
    <row r="17" spans="1:7" ht="15">
      <c r="A17" s="59"/>
      <c r="B17" s="59"/>
      <c r="C17" s="59"/>
      <c r="D17" s="59"/>
      <c r="E17" s="59"/>
      <c r="F17" s="59"/>
      <c r="G17" s="59"/>
    </row>
    <row r="18" spans="1:7" ht="15">
      <c r="A18" s="250" t="s">
        <v>210</v>
      </c>
      <c r="B18" s="250"/>
      <c r="C18" s="250"/>
      <c r="D18" s="250"/>
      <c r="E18" s="250"/>
      <c r="F18" s="250"/>
      <c r="G18" s="250"/>
    </row>
    <row r="19" spans="1:7" ht="15">
      <c r="A19" s="59"/>
      <c r="B19" s="59"/>
      <c r="C19" s="59"/>
      <c r="D19" s="59"/>
      <c r="E19" s="59"/>
      <c r="F19" s="59"/>
      <c r="G19" s="59"/>
    </row>
    <row r="20" spans="1:7" ht="15.75">
      <c r="A20" s="61"/>
      <c r="B20" s="59"/>
      <c r="C20" s="59"/>
      <c r="D20" s="59"/>
      <c r="E20" s="59"/>
      <c r="F20" s="59"/>
      <c r="G20" s="59"/>
    </row>
    <row r="21" spans="1:7" ht="15.75">
      <c r="A21" s="61"/>
      <c r="B21" s="59"/>
      <c r="C21" s="59"/>
      <c r="D21" s="57"/>
      <c r="E21" s="59"/>
      <c r="F21" s="59"/>
      <c r="G21" s="59"/>
    </row>
    <row r="22" spans="1:7" ht="15.75">
      <c r="A22" s="61"/>
      <c r="B22" s="59"/>
      <c r="C22" s="59"/>
      <c r="D22" s="58"/>
      <c r="E22" s="59"/>
      <c r="F22" s="59"/>
      <c r="G22" s="59"/>
    </row>
    <row r="23" spans="1:7" ht="15.75">
      <c r="A23" s="61"/>
      <c r="B23" s="59"/>
      <c r="C23" s="59"/>
      <c r="D23" s="59"/>
      <c r="E23" s="59"/>
      <c r="F23" s="59"/>
      <c r="G23" s="59"/>
    </row>
    <row r="24" spans="1:7" ht="15.75">
      <c r="A24" s="61"/>
      <c r="B24" s="59"/>
      <c r="C24" s="59"/>
      <c r="D24" s="59"/>
      <c r="E24" s="59"/>
      <c r="F24" s="59"/>
      <c r="G24" s="59"/>
    </row>
    <row r="25" spans="1:7" ht="15.75">
      <c r="A25" s="61"/>
      <c r="B25" s="59"/>
      <c r="C25" s="59"/>
      <c r="D25" s="59"/>
      <c r="E25" s="59"/>
      <c r="F25" s="59"/>
      <c r="G25" s="59"/>
    </row>
    <row r="26" spans="1:7" ht="15.75">
      <c r="A26" s="61"/>
      <c r="B26" s="59"/>
      <c r="C26" s="59"/>
      <c r="D26" s="57"/>
      <c r="E26" s="59"/>
      <c r="F26" s="59"/>
      <c r="G26" s="59"/>
    </row>
    <row r="27" spans="1:7" ht="15.75">
      <c r="A27" s="61"/>
      <c r="B27" s="59"/>
      <c r="C27" s="59"/>
      <c r="D27" s="59"/>
      <c r="E27" s="59"/>
      <c r="F27" s="59"/>
      <c r="G27" s="59"/>
    </row>
    <row r="28" spans="1:7" ht="15.75">
      <c r="A28" s="61"/>
      <c r="B28" s="59"/>
      <c r="C28" s="59"/>
      <c r="D28" s="59"/>
      <c r="E28" s="59"/>
      <c r="F28" s="59"/>
      <c r="G28" s="59"/>
    </row>
    <row r="29" spans="1:7" ht="15.75">
      <c r="A29" s="61"/>
      <c r="B29" s="59"/>
      <c r="C29" s="59"/>
      <c r="D29" s="59"/>
      <c r="E29" s="59"/>
      <c r="F29" s="59"/>
      <c r="G29" s="59"/>
    </row>
    <row r="30" spans="1:7" ht="15.75">
      <c r="A30" s="61"/>
      <c r="B30" s="59"/>
      <c r="C30" s="59"/>
      <c r="D30" s="59"/>
      <c r="E30" s="59"/>
      <c r="F30" s="59"/>
      <c r="G30" s="59"/>
    </row>
    <row r="31" spans="6:7" ht="15">
      <c r="F31" s="59"/>
      <c r="G31" s="59"/>
    </row>
    <row r="32" spans="6:7" ht="15">
      <c r="F32" s="59"/>
      <c r="G32" s="59"/>
    </row>
    <row r="33" spans="6:7" ht="15">
      <c r="F33" s="59"/>
      <c r="G33" s="59"/>
    </row>
    <row r="34" spans="1:7" ht="15.75">
      <c r="A34" s="61"/>
      <c r="B34" s="59"/>
      <c r="C34" s="59"/>
      <c r="D34" s="59"/>
      <c r="E34" s="59"/>
      <c r="F34" s="59"/>
      <c r="G34" s="59"/>
    </row>
    <row r="35" spans="1:7" ht="15.75">
      <c r="A35" s="61"/>
      <c r="B35" s="59"/>
      <c r="C35" s="59"/>
      <c r="D35" s="59"/>
      <c r="E35" s="59"/>
      <c r="F35" s="59"/>
      <c r="G35" s="59"/>
    </row>
    <row r="36" spans="1:7" ht="15.75">
      <c r="A36" s="61"/>
      <c r="B36" s="59"/>
      <c r="C36" s="59"/>
      <c r="D36" s="59"/>
      <c r="E36" s="59"/>
      <c r="F36" s="59"/>
      <c r="G36" s="59"/>
    </row>
    <row r="37" spans="1:7" ht="15.75">
      <c r="A37" s="61"/>
      <c r="B37" s="59"/>
      <c r="C37" s="59"/>
      <c r="D37" s="59"/>
      <c r="E37" s="59"/>
      <c r="F37" s="59"/>
      <c r="G37" s="59"/>
    </row>
    <row r="38" spans="1:7" ht="15.75">
      <c r="A38" s="55"/>
      <c r="B38" s="59"/>
      <c r="C38" s="55"/>
      <c r="D38" s="60"/>
      <c r="E38" s="59"/>
      <c r="F38" s="59"/>
      <c r="G38" s="59"/>
    </row>
    <row r="39" spans="1:7" ht="15.75">
      <c r="A39" s="61"/>
      <c r="E39" s="59"/>
      <c r="F39" s="59"/>
      <c r="G39" s="59"/>
    </row>
    <row r="40" spans="3:7" ht="15.75">
      <c r="C40" s="61" t="s">
        <v>211</v>
      </c>
      <c r="D40" s="60"/>
      <c r="E40" s="59"/>
      <c r="F40" s="59"/>
      <c r="G40" s="59"/>
    </row>
    <row r="44" spans="1:7" ht="15">
      <c r="A44" s="59"/>
      <c r="B44" s="59"/>
      <c r="C44" s="59"/>
      <c r="D44" s="57" t="s">
        <v>4</v>
      </c>
      <c r="E44" s="59"/>
      <c r="F44" s="59"/>
      <c r="G44" s="59"/>
    </row>
    <row r="45" spans="1:7" ht="15.75">
      <c r="A45" s="61"/>
      <c r="B45" s="59"/>
      <c r="C45" s="59"/>
      <c r="D45" s="64" t="s">
        <v>212</v>
      </c>
      <c r="E45" s="59"/>
      <c r="F45" s="59"/>
      <c r="G45" s="59"/>
    </row>
    <row r="46" spans="1:7" ht="15.75">
      <c r="A46" s="61"/>
      <c r="B46" s="59"/>
      <c r="C46" s="59"/>
      <c r="D46" s="59"/>
      <c r="E46" s="59"/>
      <c r="F46" s="59"/>
      <c r="G46" s="59"/>
    </row>
    <row r="47" spans="1:7" ht="15.75">
      <c r="A47" s="61"/>
      <c r="B47" s="59"/>
      <c r="C47" s="59"/>
      <c r="D47" s="59"/>
      <c r="E47" s="59"/>
      <c r="F47" s="59"/>
      <c r="G47" s="59"/>
    </row>
    <row r="48" spans="1:7" ht="15">
      <c r="A48" s="59"/>
      <c r="B48" s="59"/>
      <c r="C48" s="59"/>
      <c r="D48" s="57" t="s">
        <v>5</v>
      </c>
      <c r="E48" s="59"/>
      <c r="F48" s="59"/>
      <c r="G48" s="59"/>
    </row>
    <row r="49" spans="1:7" ht="15.75">
      <c r="A49" s="63"/>
      <c r="B49" s="59"/>
      <c r="C49" s="59"/>
      <c r="E49" s="59"/>
      <c r="F49" s="59"/>
      <c r="G49" s="59"/>
    </row>
    <row r="50" spans="1:7" ht="15.75">
      <c r="A50" s="61"/>
      <c r="B50" s="59"/>
      <c r="C50" s="59"/>
      <c r="D50" s="59"/>
      <c r="E50" s="59"/>
      <c r="F50" s="59"/>
      <c r="G50" s="59"/>
    </row>
    <row r="51" spans="1:7" ht="15">
      <c r="A51" s="59"/>
      <c r="B51" s="59"/>
      <c r="C51" s="59"/>
      <c r="D51" s="59"/>
      <c r="E51" s="59"/>
      <c r="F51" s="59"/>
      <c r="G51" s="59"/>
    </row>
    <row r="52" spans="1:7" ht="15">
      <c r="A52" s="59"/>
      <c r="B52" s="59"/>
      <c r="C52" s="59"/>
      <c r="D52" s="59"/>
      <c r="E52" s="59"/>
      <c r="F52" s="59"/>
      <c r="G52" s="59"/>
    </row>
    <row r="53" spans="1:7" ht="15">
      <c r="A53" s="59"/>
      <c r="B53" s="59"/>
      <c r="C53" s="59"/>
      <c r="D53" s="58" t="s">
        <v>146</v>
      </c>
      <c r="E53" s="59"/>
      <c r="F53" s="59"/>
      <c r="G53" s="59"/>
    </row>
    <row r="54" spans="1:7" ht="15">
      <c r="A54" s="59"/>
      <c r="B54" s="59"/>
      <c r="C54" s="59"/>
      <c r="D54" s="58" t="s">
        <v>99</v>
      </c>
      <c r="E54" s="59"/>
      <c r="F54" s="59"/>
      <c r="G54" s="59"/>
    </row>
    <row r="55" spans="1:7" ht="15">
      <c r="A55" s="59"/>
      <c r="B55" s="59"/>
      <c r="C55" s="59"/>
      <c r="D55" s="59"/>
      <c r="E55" s="59"/>
      <c r="F55" s="59"/>
      <c r="G55" s="59"/>
    </row>
    <row r="56" spans="1:7" ht="15">
      <c r="A56" s="59"/>
      <c r="B56" s="59"/>
      <c r="C56" s="59"/>
      <c r="D56" s="59"/>
      <c r="E56" s="59"/>
      <c r="F56" s="59"/>
      <c r="G56" s="59"/>
    </row>
    <row r="57" spans="1:7" ht="15">
      <c r="A57" s="59"/>
      <c r="B57" s="59"/>
      <c r="C57" s="59"/>
      <c r="D57" s="59"/>
      <c r="E57" s="59"/>
      <c r="F57" s="59"/>
      <c r="G57" s="59"/>
    </row>
    <row r="58" spans="1:7" ht="15.75">
      <c r="A58" s="61"/>
      <c r="B58" s="59"/>
      <c r="C58" s="59"/>
      <c r="D58" s="59"/>
      <c r="E58" s="59"/>
      <c r="F58" s="59"/>
      <c r="G58" s="59"/>
    </row>
    <row r="59" spans="1:7" ht="15.75">
      <c r="A59" s="61"/>
      <c r="B59" s="59"/>
      <c r="C59" s="59"/>
      <c r="D59" s="57" t="s">
        <v>0</v>
      </c>
      <c r="E59" s="59"/>
      <c r="F59" s="59"/>
      <c r="G59" s="59"/>
    </row>
    <row r="60" spans="1:7" ht="15.75">
      <c r="A60" s="61"/>
      <c r="B60" s="59"/>
      <c r="C60" s="59"/>
      <c r="D60" s="58" t="s">
        <v>2</v>
      </c>
      <c r="E60" s="59"/>
      <c r="F60" s="59"/>
      <c r="G60" s="59"/>
    </row>
    <row r="61" spans="1:12" ht="15.75">
      <c r="A61" s="61"/>
      <c r="B61" s="59"/>
      <c r="C61" s="59"/>
      <c r="D61" s="59"/>
      <c r="E61" s="59"/>
      <c r="F61" s="59"/>
      <c r="G61" s="59"/>
      <c r="L61" s="62"/>
    </row>
    <row r="62" spans="1:7" ht="15.75">
      <c r="A62" s="61"/>
      <c r="B62" s="59"/>
      <c r="C62" s="59"/>
      <c r="D62" s="59"/>
      <c r="E62" s="59"/>
      <c r="F62" s="59"/>
      <c r="G62" s="59"/>
    </row>
    <row r="63" spans="1:7" ht="15.75">
      <c r="A63" s="61"/>
      <c r="B63" s="59"/>
      <c r="C63" s="59"/>
      <c r="D63" s="59"/>
      <c r="E63" s="59"/>
      <c r="F63" s="59"/>
      <c r="G63" s="59"/>
    </row>
    <row r="64" spans="1:8" ht="15">
      <c r="A64" s="248" t="s">
        <v>3</v>
      </c>
      <c r="B64" s="248"/>
      <c r="C64" s="248"/>
      <c r="D64" s="248"/>
      <c r="E64" s="248"/>
      <c r="F64" s="248"/>
      <c r="G64" s="248"/>
      <c r="H64" s="248"/>
    </row>
    <row r="65" spans="1:7" ht="15.75">
      <c r="A65" s="61"/>
      <c r="B65" s="59"/>
      <c r="C65" s="59"/>
      <c r="D65" s="59"/>
      <c r="E65" s="59"/>
      <c r="F65" s="59"/>
      <c r="G65" s="59"/>
    </row>
    <row r="66" spans="1:7" ht="15.75">
      <c r="A66" s="61"/>
      <c r="B66" s="59"/>
      <c r="C66" s="59"/>
      <c r="D66" s="59"/>
      <c r="E66" s="59"/>
      <c r="F66" s="59"/>
      <c r="G66" s="59"/>
    </row>
    <row r="67" spans="1:7" ht="15.75">
      <c r="A67" s="61"/>
      <c r="B67" s="59"/>
      <c r="C67" s="59"/>
      <c r="D67" s="59"/>
      <c r="E67" s="59"/>
      <c r="F67" s="59"/>
      <c r="G67" s="59"/>
    </row>
    <row r="68" spans="1:7" ht="15.75">
      <c r="A68" s="61"/>
      <c r="B68" s="59"/>
      <c r="C68" s="59"/>
      <c r="D68" s="59"/>
      <c r="E68" s="59"/>
      <c r="F68" s="59"/>
      <c r="G68" s="59"/>
    </row>
    <row r="69" spans="1:7" ht="15.75">
      <c r="A69" s="61"/>
      <c r="B69" s="59"/>
      <c r="C69" s="59"/>
      <c r="D69" s="59"/>
      <c r="E69" s="59"/>
      <c r="F69" s="59"/>
      <c r="G69" s="59"/>
    </row>
    <row r="70" spans="1:7" ht="15.75">
      <c r="A70" s="61"/>
      <c r="B70" s="59"/>
      <c r="C70" s="59"/>
      <c r="D70" s="59"/>
      <c r="E70" s="59"/>
      <c r="F70" s="59"/>
      <c r="G70" s="59"/>
    </row>
    <row r="71" spans="1:7" ht="15.75">
      <c r="A71" s="61"/>
      <c r="B71" s="59"/>
      <c r="C71" s="59"/>
      <c r="D71" s="59"/>
      <c r="E71" s="59"/>
      <c r="F71" s="59"/>
      <c r="G71" s="59"/>
    </row>
    <row r="72" spans="1:7" ht="15.75">
      <c r="A72" s="61"/>
      <c r="B72" s="59"/>
      <c r="C72" s="59"/>
      <c r="D72" s="59"/>
      <c r="E72" s="59"/>
      <c r="F72" s="59"/>
      <c r="G72" s="59"/>
    </row>
    <row r="73" spans="1:7" ht="15.75">
      <c r="A73" s="61"/>
      <c r="B73" s="59"/>
      <c r="C73" s="59"/>
      <c r="D73" s="59"/>
      <c r="E73" s="59"/>
      <c r="F73" s="59"/>
      <c r="G73" s="59"/>
    </row>
    <row r="74" spans="1:7" ht="15.75">
      <c r="A74" s="61"/>
      <c r="B74" s="59"/>
      <c r="C74" s="59"/>
      <c r="D74" s="59"/>
      <c r="E74" s="59"/>
      <c r="F74" s="59"/>
      <c r="G74" s="59"/>
    </row>
    <row r="75" spans="1:7" ht="15.75">
      <c r="A75" s="61"/>
      <c r="B75" s="59"/>
      <c r="C75" s="59"/>
      <c r="D75" s="59"/>
      <c r="E75" s="59"/>
      <c r="F75" s="59"/>
      <c r="G75" s="59"/>
    </row>
    <row r="76" spans="1:7" ht="15.75">
      <c r="A76" s="61"/>
      <c r="B76" s="59"/>
      <c r="C76" s="59"/>
      <c r="D76" s="59"/>
      <c r="E76" s="59"/>
      <c r="F76" s="59"/>
      <c r="G76" s="59"/>
    </row>
    <row r="77" spans="1:7" ht="15.75">
      <c r="A77" s="61"/>
      <c r="B77" s="59"/>
      <c r="C77" s="59"/>
      <c r="D77" s="59"/>
      <c r="E77" s="59"/>
      <c r="F77" s="59"/>
      <c r="G77" s="59"/>
    </row>
    <row r="78" spans="1:7" ht="15.75">
      <c r="A78" s="61"/>
      <c r="B78" s="59"/>
      <c r="C78" s="59"/>
      <c r="D78" s="59"/>
      <c r="E78" s="59"/>
      <c r="F78" s="59"/>
      <c r="G78" s="59"/>
    </row>
    <row r="79" spans="1:7" ht="10.5" customHeight="1">
      <c r="A79" s="55" t="s">
        <v>98</v>
      </c>
      <c r="B79" s="59"/>
      <c r="C79" s="59"/>
      <c r="D79" s="59"/>
      <c r="E79" s="59"/>
      <c r="F79" s="59"/>
      <c r="G79" s="59"/>
    </row>
    <row r="80" spans="1:7" ht="10.5" customHeight="1">
      <c r="A80" s="55" t="s">
        <v>94</v>
      </c>
      <c r="B80" s="59"/>
      <c r="C80" s="59"/>
      <c r="D80" s="59"/>
      <c r="E80" s="59"/>
      <c r="F80" s="59"/>
      <c r="G80" s="59"/>
    </row>
    <row r="81" spans="1:7" ht="10.5" customHeight="1">
      <c r="A81" s="55" t="s">
        <v>97</v>
      </c>
      <c r="B81" s="59"/>
      <c r="C81" s="59"/>
      <c r="D81" s="59"/>
      <c r="E81" s="59"/>
      <c r="F81" s="59"/>
      <c r="G81" s="59"/>
    </row>
    <row r="82" spans="1:7" ht="10.5" customHeight="1">
      <c r="A82" s="55" t="s">
        <v>96</v>
      </c>
      <c r="B82" s="59"/>
      <c r="C82" s="55"/>
      <c r="D82" s="60"/>
      <c r="E82" s="59"/>
      <c r="F82" s="59"/>
      <c r="G82" s="59"/>
    </row>
    <row r="83" spans="1:7" ht="10.5" customHeight="1">
      <c r="A83" s="40" t="s">
        <v>95</v>
      </c>
      <c r="B83" s="59"/>
      <c r="C83" s="59"/>
      <c r="D83" s="59"/>
      <c r="E83" s="59"/>
      <c r="F83" s="59"/>
      <c r="G83" s="59"/>
    </row>
    <row r="84" spans="1:7" ht="15">
      <c r="A84" s="59"/>
      <c r="B84" s="59"/>
      <c r="C84" s="59"/>
      <c r="D84" s="59"/>
      <c r="E84" s="59"/>
      <c r="F84" s="59"/>
      <c r="G84" s="59"/>
    </row>
    <row r="85" spans="1:7" ht="15">
      <c r="A85" s="48"/>
      <c r="B85" s="42"/>
      <c r="C85" s="46"/>
      <c r="D85" s="46"/>
      <c r="E85" s="46"/>
      <c r="F85" s="46"/>
      <c r="G85" s="45"/>
    </row>
    <row r="86" spans="1:12" ht="6.75" customHeight="1">
      <c r="A86" s="48"/>
      <c r="B86" s="42"/>
      <c r="C86" s="46"/>
      <c r="D86" s="46"/>
      <c r="E86" s="46"/>
      <c r="F86" s="46"/>
      <c r="G86" s="45"/>
      <c r="L86" s="57"/>
    </row>
    <row r="87" spans="1:12" ht="16.5" customHeight="1">
      <c r="A87" s="55"/>
      <c r="B87" s="42"/>
      <c r="C87" s="46"/>
      <c r="D87" s="46"/>
      <c r="E87" s="46"/>
      <c r="F87" s="46"/>
      <c r="G87" s="45"/>
      <c r="L87" s="58"/>
    </row>
    <row r="88" spans="1:12" ht="12.75" customHeight="1">
      <c r="A88" s="55"/>
      <c r="B88" s="42"/>
      <c r="C88" s="46"/>
      <c r="D88" s="46"/>
      <c r="E88" s="46"/>
      <c r="F88" s="46"/>
      <c r="G88" s="45"/>
      <c r="L88" s="56"/>
    </row>
    <row r="89" spans="1:12" ht="12.75" customHeight="1">
      <c r="A89" s="55"/>
      <c r="B89" s="42"/>
      <c r="C89" s="46"/>
      <c r="D89" s="46"/>
      <c r="E89" s="46"/>
      <c r="F89" s="46"/>
      <c r="G89" s="45"/>
      <c r="L89" s="56"/>
    </row>
    <row r="90" spans="1:12" ht="12.75" customHeight="1">
      <c r="A90" s="55"/>
      <c r="B90" s="42"/>
      <c r="C90" s="46"/>
      <c r="D90" s="46"/>
      <c r="E90" s="46"/>
      <c r="F90" s="46"/>
      <c r="G90" s="45"/>
      <c r="L90" s="56"/>
    </row>
    <row r="91" spans="1:12" ht="12.75" customHeight="1">
      <c r="A91" s="40"/>
      <c r="B91" s="42"/>
      <c r="C91" s="46"/>
      <c r="D91" s="46"/>
      <c r="E91" s="46"/>
      <c r="F91" s="46"/>
      <c r="G91" s="45"/>
      <c r="L91" s="57"/>
    </row>
    <row r="92" spans="1:12" ht="12.75" customHeight="1">
      <c r="A92" s="48"/>
      <c r="B92" s="42"/>
      <c r="C92" s="46"/>
      <c r="D92" s="46"/>
      <c r="E92" s="46"/>
      <c r="F92" s="46"/>
      <c r="G92" s="45"/>
      <c r="L92" s="56"/>
    </row>
    <row r="93" spans="1:12" ht="12.75" customHeight="1">
      <c r="A93" s="48"/>
      <c r="B93" s="42"/>
      <c r="C93" s="46"/>
      <c r="D93" s="46"/>
      <c r="E93" s="46"/>
      <c r="F93" s="46"/>
      <c r="G93" s="45"/>
      <c r="L93" s="56"/>
    </row>
    <row r="94" spans="1:12" ht="12.75" customHeight="1">
      <c r="A94" s="48"/>
      <c r="B94" s="42"/>
      <c r="C94" s="46"/>
      <c r="D94" s="46"/>
      <c r="E94" s="46"/>
      <c r="F94" s="46"/>
      <c r="G94" s="45"/>
      <c r="L94" s="56"/>
    </row>
    <row r="95" spans="1:12" ht="12.75" customHeight="1">
      <c r="A95" s="48"/>
      <c r="B95" s="42"/>
      <c r="C95" s="46"/>
      <c r="D95" s="46"/>
      <c r="E95" s="46"/>
      <c r="F95" s="46"/>
      <c r="G95" s="45"/>
      <c r="L95" s="56"/>
    </row>
    <row r="96" spans="1:12" ht="12.75" customHeight="1">
      <c r="A96" s="48"/>
      <c r="B96" s="42"/>
      <c r="C96" s="46"/>
      <c r="D96" s="46"/>
      <c r="E96" s="46"/>
      <c r="F96" s="46"/>
      <c r="G96" s="45"/>
      <c r="L96" s="56"/>
    </row>
    <row r="97" spans="1:12" ht="12.75" customHeight="1">
      <c r="A97" s="48"/>
      <c r="B97" s="42"/>
      <c r="C97" s="46"/>
      <c r="D97" s="46"/>
      <c r="E97" s="46"/>
      <c r="F97" s="46"/>
      <c r="G97" s="45"/>
      <c r="L97" s="56"/>
    </row>
    <row r="98" spans="1:12" ht="12.75" customHeight="1">
      <c r="A98" s="48"/>
      <c r="B98" s="42"/>
      <c r="C98" s="42"/>
      <c r="D98" s="42"/>
      <c r="E98" s="46"/>
      <c r="F98" s="46"/>
      <c r="G98" s="45"/>
      <c r="L98" s="56"/>
    </row>
    <row r="99" spans="1:12" ht="12.75" customHeight="1">
      <c r="A99" s="48"/>
      <c r="B99" s="42"/>
      <c r="C99" s="46"/>
      <c r="D99" s="46"/>
      <c r="E99" s="46"/>
      <c r="F99" s="46"/>
      <c r="G99" s="45"/>
      <c r="L99" s="55"/>
    </row>
    <row r="100" spans="1:12" ht="12.75" customHeight="1">
      <c r="A100" s="48"/>
      <c r="B100" s="42"/>
      <c r="C100" s="46"/>
      <c r="D100" s="46"/>
      <c r="E100" s="46"/>
      <c r="F100" s="46"/>
      <c r="G100" s="45"/>
      <c r="L100" s="55"/>
    </row>
    <row r="101" spans="1:12" ht="12.75" customHeight="1">
      <c r="A101" s="48"/>
      <c r="B101" s="42"/>
      <c r="C101" s="46"/>
      <c r="D101" s="46"/>
      <c r="E101" s="46"/>
      <c r="F101" s="46"/>
      <c r="G101" s="45"/>
      <c r="L101" s="55"/>
    </row>
    <row r="102" spans="1:12" ht="12.75" customHeight="1">
      <c r="A102" s="48"/>
      <c r="B102" s="42"/>
      <c r="C102" s="46"/>
      <c r="D102" s="46"/>
      <c r="E102" s="46"/>
      <c r="F102" s="46"/>
      <c r="G102" s="45"/>
      <c r="L102" s="40"/>
    </row>
    <row r="103" spans="1:7" ht="12.75" customHeight="1">
      <c r="A103" s="48"/>
      <c r="B103" s="42"/>
      <c r="C103" s="46"/>
      <c r="D103" s="46"/>
      <c r="E103" s="46"/>
      <c r="F103" s="46"/>
      <c r="G103" s="45"/>
    </row>
    <row r="104" spans="1:7" ht="12.75" customHeight="1">
      <c r="A104" s="48"/>
      <c r="B104" s="42"/>
      <c r="C104" s="46"/>
      <c r="D104" s="46"/>
      <c r="E104" s="46"/>
      <c r="F104" s="46"/>
      <c r="G104" s="45"/>
    </row>
    <row r="105" spans="1:7" ht="12.75" customHeight="1">
      <c r="A105" s="48"/>
      <c r="B105" s="42"/>
      <c r="C105" s="46"/>
      <c r="D105" s="46"/>
      <c r="E105" s="46"/>
      <c r="F105" s="46"/>
      <c r="G105" s="45"/>
    </row>
    <row r="106" spans="1:8" ht="12.75" customHeight="1">
      <c r="A106" s="48"/>
      <c r="B106" s="47"/>
      <c r="C106" s="46"/>
      <c r="D106" s="46"/>
      <c r="E106" s="46"/>
      <c r="F106" s="46"/>
      <c r="G106" s="45"/>
      <c r="H106" s="38"/>
    </row>
    <row r="107" spans="1:8" ht="12.75" customHeight="1">
      <c r="A107" s="48"/>
      <c r="B107" s="47"/>
      <c r="C107" s="46"/>
      <c r="D107" s="46"/>
      <c r="E107" s="46"/>
      <c r="F107" s="46"/>
      <c r="G107" s="45"/>
      <c r="H107" s="38"/>
    </row>
    <row r="108" spans="1:8" ht="6.75" customHeight="1">
      <c r="A108" s="48"/>
      <c r="B108" s="46"/>
      <c r="C108" s="46"/>
      <c r="D108" s="46"/>
      <c r="E108" s="46"/>
      <c r="F108" s="46"/>
      <c r="G108" s="54"/>
      <c r="H108" s="38"/>
    </row>
    <row r="109" spans="1:8" ht="15">
      <c r="A109" s="51"/>
      <c r="B109" s="53"/>
      <c r="C109" s="53"/>
      <c r="D109" s="53"/>
      <c r="E109" s="53"/>
      <c r="F109" s="53"/>
      <c r="G109" s="52"/>
      <c r="H109" s="38"/>
    </row>
    <row r="110" spans="1:8" ht="6.75" customHeight="1">
      <c r="A110" s="51"/>
      <c r="B110" s="50"/>
      <c r="C110" s="50"/>
      <c r="D110" s="50"/>
      <c r="E110" s="50"/>
      <c r="F110" s="50"/>
      <c r="G110" s="49"/>
      <c r="H110" s="38"/>
    </row>
    <row r="111" spans="1:8" ht="12.75" customHeight="1">
      <c r="A111" s="48"/>
      <c r="B111" s="47"/>
      <c r="C111" s="46"/>
      <c r="D111" s="46"/>
      <c r="E111" s="46"/>
      <c r="F111" s="46"/>
      <c r="G111" s="45"/>
      <c r="H111" s="38"/>
    </row>
    <row r="112" spans="1:8" ht="12.75" customHeight="1">
      <c r="A112" s="48"/>
      <c r="B112" s="47"/>
      <c r="C112" s="46"/>
      <c r="D112" s="46"/>
      <c r="E112" s="46"/>
      <c r="F112" s="46"/>
      <c r="G112" s="45"/>
      <c r="H112" s="38"/>
    </row>
    <row r="113" spans="1:8" ht="12.75" customHeight="1">
      <c r="A113" s="48"/>
      <c r="B113" s="47"/>
      <c r="C113" s="46"/>
      <c r="D113" s="46"/>
      <c r="E113" s="46"/>
      <c r="F113" s="46"/>
      <c r="G113" s="45"/>
      <c r="H113" s="38"/>
    </row>
    <row r="114" spans="1:8" ht="12.75" customHeight="1">
      <c r="A114" s="48"/>
      <c r="B114" s="47"/>
      <c r="C114" s="46"/>
      <c r="D114" s="46"/>
      <c r="E114" s="46"/>
      <c r="F114" s="46"/>
      <c r="G114" s="45"/>
      <c r="H114" s="38"/>
    </row>
    <row r="115" spans="1:8" ht="12.75" customHeight="1">
      <c r="A115" s="48"/>
      <c r="B115" s="47"/>
      <c r="C115" s="46"/>
      <c r="D115" s="46"/>
      <c r="E115" s="46"/>
      <c r="F115" s="46"/>
      <c r="G115" s="45"/>
      <c r="H115" s="38"/>
    </row>
    <row r="116" spans="1:8" ht="12.75" customHeight="1">
      <c r="A116" s="48"/>
      <c r="B116" s="47"/>
      <c r="C116" s="46"/>
      <c r="D116" s="46"/>
      <c r="E116" s="46"/>
      <c r="F116" s="46"/>
      <c r="G116" s="45"/>
      <c r="H116" s="38"/>
    </row>
    <row r="117" spans="1:8" ht="12.75" customHeight="1">
      <c r="A117" s="48"/>
      <c r="B117" s="47"/>
      <c r="C117" s="46"/>
      <c r="D117" s="46"/>
      <c r="E117" s="46"/>
      <c r="F117" s="46"/>
      <c r="G117" s="45"/>
      <c r="H117" s="38"/>
    </row>
    <row r="118" spans="1:8" ht="12.75" customHeight="1">
      <c r="A118" s="48"/>
      <c r="B118" s="47"/>
      <c r="C118" s="46"/>
      <c r="D118" s="46"/>
      <c r="E118" s="46"/>
      <c r="F118" s="46"/>
      <c r="G118" s="45"/>
      <c r="H118" s="38"/>
    </row>
    <row r="119" spans="1:8" ht="12.75" customHeight="1">
      <c r="A119" s="48"/>
      <c r="B119" s="47"/>
      <c r="C119" s="46"/>
      <c r="D119" s="46"/>
      <c r="E119" s="46"/>
      <c r="F119" s="46"/>
      <c r="G119" s="45"/>
      <c r="H119" s="38"/>
    </row>
    <row r="120" spans="1:8" ht="12.75" customHeight="1">
      <c r="A120" s="48"/>
      <c r="B120" s="47"/>
      <c r="C120" s="46"/>
      <c r="D120" s="46"/>
      <c r="E120" s="46"/>
      <c r="F120" s="46"/>
      <c r="G120" s="45"/>
      <c r="H120" s="38"/>
    </row>
    <row r="121" spans="1:8" ht="12.75" customHeight="1">
      <c r="A121" s="48"/>
      <c r="B121" s="47"/>
      <c r="C121" s="46"/>
      <c r="D121" s="46"/>
      <c r="E121" s="46"/>
      <c r="F121" s="46"/>
      <c r="G121" s="45"/>
      <c r="H121" s="38"/>
    </row>
    <row r="122" spans="1:8" ht="12.75" customHeight="1">
      <c r="A122" s="48"/>
      <c r="B122" s="47"/>
      <c r="C122" s="46"/>
      <c r="D122" s="46"/>
      <c r="E122" s="46"/>
      <c r="F122" s="46"/>
      <c r="G122" s="45"/>
      <c r="H122" s="38"/>
    </row>
    <row r="123" spans="1:8" ht="54.75" customHeight="1">
      <c r="A123" s="246"/>
      <c r="B123" s="246"/>
      <c r="C123" s="246"/>
      <c r="D123" s="246"/>
      <c r="E123" s="246"/>
      <c r="F123" s="246"/>
      <c r="G123" s="246"/>
      <c r="H123" s="38"/>
    </row>
    <row r="124" spans="1:7" ht="15" customHeight="1">
      <c r="A124" s="44"/>
      <c r="B124" s="44"/>
      <c r="C124" s="44"/>
      <c r="D124" s="44"/>
      <c r="E124" s="44"/>
      <c r="F124" s="44"/>
      <c r="G124" s="44"/>
    </row>
    <row r="125" spans="1:7" ht="15" customHeight="1">
      <c r="A125" s="43"/>
      <c r="B125" s="43"/>
      <c r="C125" s="43"/>
      <c r="D125" s="43"/>
      <c r="E125" s="43"/>
      <c r="F125" s="43"/>
      <c r="G125" s="43"/>
    </row>
    <row r="126" spans="1:7" ht="15" customHeight="1">
      <c r="A126" s="42"/>
      <c r="B126" s="42"/>
      <c r="C126" s="42"/>
      <c r="D126" s="42"/>
      <c r="E126" s="42"/>
      <c r="F126" s="42"/>
      <c r="G126" s="42"/>
    </row>
    <row r="127" spans="1:7" ht="10.5" customHeight="1">
      <c r="A127" s="41"/>
      <c r="C127" s="38"/>
      <c r="D127" s="38"/>
      <c r="E127" s="38"/>
      <c r="F127" s="38"/>
      <c r="G127" s="38"/>
    </row>
    <row r="128" spans="1:7" ht="10.5" customHeight="1">
      <c r="A128" s="41"/>
      <c r="C128" s="38"/>
      <c r="D128" s="38"/>
      <c r="E128" s="38"/>
      <c r="F128" s="38"/>
      <c r="G128" s="38"/>
    </row>
    <row r="129" spans="1:7" ht="10.5" customHeight="1">
      <c r="A129" s="41"/>
      <c r="C129" s="38"/>
      <c r="D129" s="38"/>
      <c r="E129" s="38"/>
      <c r="F129" s="38"/>
      <c r="G129" s="38"/>
    </row>
    <row r="130" spans="1:7" ht="10.5" customHeight="1">
      <c r="A130" s="40"/>
      <c r="B130" s="39"/>
      <c r="C130" s="38"/>
      <c r="D130" s="38"/>
      <c r="E130" s="38"/>
      <c r="F130" s="38"/>
      <c r="G130" s="38"/>
    </row>
    <row r="131" ht="10.5" customHeight="1"/>
  </sheetData>
  <sheetProtection/>
  <mergeCells count="5">
    <mergeCell ref="A123:G123"/>
    <mergeCell ref="C15:H15"/>
    <mergeCell ref="A64:H64"/>
    <mergeCell ref="A13:G13"/>
    <mergeCell ref="A18:G18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L29" sqref="L29"/>
    </sheetView>
  </sheetViews>
  <sheetFormatPr defaultColWidth="11.421875" defaultRowHeight="12.75"/>
  <sheetData>
    <row r="18" ht="12.75">
      <c r="D18" t="s">
        <v>189</v>
      </c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41" ht="12.75">
      <c r="D41" s="111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M21" sqref="M2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78"/>
    </row>
    <row r="18" ht="12.75" customHeight="1">
      <c r="D18" s="3" t="s">
        <v>189</v>
      </c>
    </row>
    <row r="37" ht="12.75" customHeight="1">
      <c r="D37" s="11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41.421875" style="22" customWidth="1"/>
    <col min="2" max="2" width="13.140625" style="19" bestFit="1" customWidth="1"/>
    <col min="3" max="3" width="23.140625" style="100" customWidth="1"/>
    <col min="4" max="4" width="27.00390625" style="73" bestFit="1" customWidth="1"/>
    <col min="5" max="5" width="11.421875" style="73" customWidth="1"/>
    <col min="6" max="16384" width="11.421875" style="3" customWidth="1"/>
  </cols>
  <sheetData>
    <row r="1" spans="1:8" ht="12.75">
      <c r="A1" s="272" t="s">
        <v>120</v>
      </c>
      <c r="B1" s="272"/>
      <c r="C1" s="272"/>
      <c r="D1" s="272"/>
      <c r="E1"/>
      <c r="F1"/>
      <c r="G1" s="135"/>
      <c r="H1" s="135"/>
    </row>
    <row r="2" spans="1:8" ht="15" customHeight="1">
      <c r="A2" s="273" t="s">
        <v>187</v>
      </c>
      <c r="B2" s="273"/>
      <c r="C2" s="273"/>
      <c r="D2" s="273"/>
      <c r="E2"/>
      <c r="F2"/>
      <c r="G2" s="135"/>
      <c r="H2" s="135"/>
    </row>
    <row r="3" spans="1:8" s="78" customFormat="1" ht="15" customHeight="1">
      <c r="A3" s="274" t="s">
        <v>197</v>
      </c>
      <c r="B3" s="274"/>
      <c r="C3" s="274"/>
      <c r="D3" s="274"/>
      <c r="E3"/>
      <c r="F3"/>
      <c r="G3" s="136"/>
      <c r="H3" s="136"/>
    </row>
    <row r="4" spans="1:8" s="78" customFormat="1" ht="15" customHeight="1">
      <c r="A4" s="275" t="s">
        <v>212</v>
      </c>
      <c r="B4" s="275"/>
      <c r="C4" s="275"/>
      <c r="D4" s="275"/>
      <c r="E4"/>
      <c r="F4"/>
      <c r="G4" s="136"/>
      <c r="H4" s="136"/>
    </row>
    <row r="5" spans="1:8" s="78" customFormat="1" ht="15" customHeight="1">
      <c r="A5" s="188"/>
      <c r="B5" s="189"/>
      <c r="C5" s="190"/>
      <c r="D5" s="85"/>
      <c r="E5"/>
      <c r="F5"/>
      <c r="G5" s="136"/>
      <c r="H5" s="136"/>
    </row>
    <row r="6" spans="1:12" s="78" customFormat="1" ht="15" customHeight="1">
      <c r="A6" s="191" t="s">
        <v>43</v>
      </c>
      <c r="B6" s="192" t="s">
        <v>149</v>
      </c>
      <c r="C6" s="193" t="s">
        <v>150</v>
      </c>
      <c r="D6" s="194" t="s">
        <v>179</v>
      </c>
      <c r="E6"/>
      <c r="F6"/>
      <c r="G6" s="137"/>
      <c r="H6" s="137"/>
      <c r="I6" s="77"/>
      <c r="J6" s="77"/>
      <c r="K6" s="77"/>
      <c r="L6" s="77"/>
    </row>
    <row r="7" spans="1:12" s="78" customFormat="1" ht="15" customHeight="1">
      <c r="A7" s="269" t="s">
        <v>45</v>
      </c>
      <c r="B7" s="269"/>
      <c r="C7" s="269"/>
      <c r="D7" s="270"/>
      <c r="E7"/>
      <c r="F7"/>
      <c r="G7" s="137"/>
      <c r="H7" s="137"/>
      <c r="I7" s="77"/>
      <c r="J7" s="77"/>
      <c r="K7" s="77"/>
      <c r="L7" s="77"/>
    </row>
    <row r="8" spans="1:12" s="78" customFormat="1" ht="15" customHeight="1">
      <c r="A8" s="195" t="s">
        <v>46</v>
      </c>
      <c r="B8" s="196">
        <v>40</v>
      </c>
      <c r="C8" s="197">
        <v>258</v>
      </c>
      <c r="D8" s="198">
        <f>C8/537.03</f>
        <v>0.4804200882632255</v>
      </c>
      <c r="E8"/>
      <c r="F8"/>
      <c r="G8" s="137"/>
      <c r="H8" s="137"/>
      <c r="I8" s="77"/>
      <c r="J8" s="77"/>
      <c r="K8" s="77"/>
      <c r="L8" s="77"/>
    </row>
    <row r="9" spans="1:12" s="78" customFormat="1" ht="15" customHeight="1">
      <c r="A9" s="195" t="s">
        <v>101</v>
      </c>
      <c r="B9" s="196">
        <v>40</v>
      </c>
      <c r="C9" s="197">
        <v>265.5</v>
      </c>
      <c r="D9" s="197">
        <f aca="true" t="shared" si="0" ref="D9:D25">C9/537.03</f>
        <v>0.49438578850343556</v>
      </c>
      <c r="E9"/>
      <c r="F9"/>
      <c r="G9" s="137"/>
      <c r="H9" s="137"/>
      <c r="I9" s="77"/>
      <c r="J9" s="77"/>
      <c r="K9" s="77"/>
      <c r="L9" s="77"/>
    </row>
    <row r="10" spans="1:12" s="78" customFormat="1" ht="15" customHeight="1">
      <c r="A10" s="195" t="s">
        <v>47</v>
      </c>
      <c r="B10" s="196">
        <v>40</v>
      </c>
      <c r="C10" s="197">
        <v>244</v>
      </c>
      <c r="D10" s="197">
        <f t="shared" si="0"/>
        <v>0.4543507811481668</v>
      </c>
      <c r="E10"/>
      <c r="F10"/>
      <c r="G10" s="137"/>
      <c r="H10" s="137"/>
      <c r="I10" s="77"/>
      <c r="J10" s="77"/>
      <c r="K10" s="77"/>
      <c r="L10" s="77"/>
    </row>
    <row r="11" spans="1:12" s="78" customFormat="1" ht="15" customHeight="1">
      <c r="A11" s="195" t="s">
        <v>114</v>
      </c>
      <c r="B11" s="196">
        <v>40</v>
      </c>
      <c r="C11" s="197">
        <v>251.5</v>
      </c>
      <c r="D11" s="197">
        <f t="shared" si="0"/>
        <v>0.46831648138837684</v>
      </c>
      <c r="E11"/>
      <c r="F11"/>
      <c r="G11" s="137"/>
      <c r="H11" s="137"/>
      <c r="I11" s="77"/>
      <c r="J11" s="77"/>
      <c r="K11" s="77"/>
      <c r="L11" s="77"/>
    </row>
    <row r="12" spans="1:12" s="78" customFormat="1" ht="15" customHeight="1">
      <c r="A12" s="195" t="s">
        <v>48</v>
      </c>
      <c r="B12" s="196">
        <v>40</v>
      </c>
      <c r="C12" s="197">
        <v>249</v>
      </c>
      <c r="D12" s="197">
        <f t="shared" si="0"/>
        <v>0.4636612479749735</v>
      </c>
      <c r="E12"/>
      <c r="F12"/>
      <c r="G12" s="137"/>
      <c r="H12" s="137"/>
      <c r="I12" s="77"/>
      <c r="J12" s="77"/>
      <c r="K12" s="77"/>
      <c r="L12" s="77"/>
    </row>
    <row r="13" spans="1:12" s="78" customFormat="1" ht="15" customHeight="1">
      <c r="A13" s="195" t="s">
        <v>102</v>
      </c>
      <c r="B13" s="196">
        <v>40</v>
      </c>
      <c r="C13" s="197">
        <v>253</v>
      </c>
      <c r="D13" s="197">
        <f t="shared" si="0"/>
        <v>0.4711096214364188</v>
      </c>
      <c r="E13"/>
      <c r="F13"/>
      <c r="G13" s="137"/>
      <c r="H13" s="137"/>
      <c r="I13" s="77"/>
      <c r="J13" s="77"/>
      <c r="K13" s="77"/>
      <c r="L13" s="77"/>
    </row>
    <row r="14" spans="1:12" s="78" customFormat="1" ht="15" customHeight="1">
      <c r="A14" s="195" t="s">
        <v>70</v>
      </c>
      <c r="B14" s="196">
        <v>40</v>
      </c>
      <c r="C14" s="197">
        <v>229.5</v>
      </c>
      <c r="D14" s="197">
        <f t="shared" si="0"/>
        <v>0.4273504273504274</v>
      </c>
      <c r="E14" s="138"/>
      <c r="F14" s="137"/>
      <c r="G14" s="137"/>
      <c r="H14" s="137"/>
      <c r="I14" s="77"/>
      <c r="J14" s="77"/>
      <c r="K14" s="77"/>
      <c r="L14" s="77"/>
    </row>
    <row r="15" spans="1:12" s="78" customFormat="1" ht="15" customHeight="1">
      <c r="A15" s="195" t="s">
        <v>103</v>
      </c>
      <c r="B15" s="196">
        <v>40</v>
      </c>
      <c r="C15" s="197">
        <v>237</v>
      </c>
      <c r="D15" s="197">
        <f t="shared" si="0"/>
        <v>0.44131612759063743</v>
      </c>
      <c r="E15" s="84"/>
      <c r="F15" s="77"/>
      <c r="G15" s="77"/>
      <c r="H15" s="77"/>
      <c r="I15" s="77"/>
      <c r="J15" s="77"/>
      <c r="K15" s="77"/>
      <c r="L15" s="77"/>
    </row>
    <row r="16" spans="1:12" s="78" customFormat="1" ht="15" customHeight="1">
      <c r="A16" s="195" t="s">
        <v>49</v>
      </c>
      <c r="B16" s="196">
        <v>40</v>
      </c>
      <c r="C16" s="197">
        <v>216.5</v>
      </c>
      <c r="D16" s="197">
        <f t="shared" si="0"/>
        <v>0.40314321360072997</v>
      </c>
      <c r="E16" s="84"/>
      <c r="F16" s="77"/>
      <c r="G16" s="77"/>
      <c r="H16" s="77"/>
      <c r="I16" s="77"/>
      <c r="J16" s="77"/>
      <c r="K16" s="77"/>
      <c r="L16" s="77"/>
    </row>
    <row r="17" spans="1:12" s="78" customFormat="1" ht="15" customHeight="1">
      <c r="A17" s="195" t="s">
        <v>104</v>
      </c>
      <c r="B17" s="196">
        <v>40</v>
      </c>
      <c r="C17" s="197">
        <v>224</v>
      </c>
      <c r="D17" s="197">
        <f t="shared" si="0"/>
        <v>0.41710891384094</v>
      </c>
      <c r="E17" s="84"/>
      <c r="F17" s="77"/>
      <c r="G17" s="77"/>
      <c r="H17" s="77"/>
      <c r="I17" s="77"/>
      <c r="J17" s="77"/>
      <c r="K17" s="77"/>
      <c r="L17" s="77"/>
    </row>
    <row r="18" spans="1:12" s="78" customFormat="1" ht="15" customHeight="1">
      <c r="A18" s="195" t="s">
        <v>67</v>
      </c>
      <c r="B18" s="196">
        <v>40</v>
      </c>
      <c r="C18" s="197">
        <v>225</v>
      </c>
      <c r="D18" s="197">
        <f t="shared" si="0"/>
        <v>0.41897100720630137</v>
      </c>
      <c r="E18" s="84"/>
      <c r="F18" s="77"/>
      <c r="G18" s="77"/>
      <c r="H18" s="77"/>
      <c r="I18" s="77"/>
      <c r="J18" s="77"/>
      <c r="K18" s="77"/>
      <c r="L18" s="77"/>
    </row>
    <row r="19" spans="1:12" s="78" customFormat="1" ht="15" customHeight="1">
      <c r="A19" s="195" t="s">
        <v>91</v>
      </c>
      <c r="B19" s="196">
        <v>40</v>
      </c>
      <c r="C19" s="197">
        <v>230</v>
      </c>
      <c r="D19" s="197">
        <f t="shared" si="0"/>
        <v>0.42828147403310807</v>
      </c>
      <c r="E19" s="84"/>
      <c r="F19" s="77"/>
      <c r="G19" s="77"/>
      <c r="H19" s="77"/>
      <c r="I19" s="77"/>
      <c r="J19" s="77"/>
      <c r="K19" s="77"/>
      <c r="L19" s="77"/>
    </row>
    <row r="20" spans="1:12" s="78" customFormat="1" ht="15" customHeight="1">
      <c r="A20" s="195" t="s">
        <v>68</v>
      </c>
      <c r="B20" s="196">
        <v>40</v>
      </c>
      <c r="C20" s="197">
        <v>215</v>
      </c>
      <c r="D20" s="197">
        <f t="shared" si="0"/>
        <v>0.400350073552688</v>
      </c>
      <c r="E20" s="84"/>
      <c r="F20" s="77"/>
      <c r="G20" s="77"/>
      <c r="H20" s="77"/>
      <c r="I20" s="77"/>
      <c r="J20" s="77"/>
      <c r="K20" s="77"/>
      <c r="L20" s="77"/>
    </row>
    <row r="21" spans="1:12" s="78" customFormat="1" ht="15" customHeight="1">
      <c r="A21" s="195" t="s">
        <v>69</v>
      </c>
      <c r="B21" s="196">
        <v>40</v>
      </c>
      <c r="C21" s="197">
        <v>220</v>
      </c>
      <c r="D21" s="197">
        <f t="shared" si="0"/>
        <v>0.4096605403794947</v>
      </c>
      <c r="E21" s="84"/>
      <c r="F21" s="77"/>
      <c r="G21" s="77"/>
      <c r="H21" s="77"/>
      <c r="I21" s="77"/>
      <c r="J21" s="77"/>
      <c r="K21" s="77"/>
      <c r="L21" s="77"/>
    </row>
    <row r="22" spans="1:12" s="78" customFormat="1" ht="15" customHeight="1">
      <c r="A22" s="195" t="s">
        <v>92</v>
      </c>
      <c r="B22" s="196">
        <v>40</v>
      </c>
      <c r="C22" s="197">
        <v>223</v>
      </c>
      <c r="D22" s="197">
        <f t="shared" si="0"/>
        <v>0.41524682047557865</v>
      </c>
      <c r="E22" s="84"/>
      <c r="F22" s="77"/>
      <c r="G22" s="77"/>
      <c r="H22" s="77"/>
      <c r="I22" s="77"/>
      <c r="J22" s="77"/>
      <c r="K22" s="77"/>
      <c r="L22" s="77"/>
    </row>
    <row r="23" spans="1:12" s="78" customFormat="1" ht="15" customHeight="1">
      <c r="A23" s="195" t="s">
        <v>105</v>
      </c>
      <c r="B23" s="196">
        <v>40</v>
      </c>
      <c r="C23" s="197">
        <v>233</v>
      </c>
      <c r="D23" s="197">
        <f t="shared" si="0"/>
        <v>0.43386775412919204</v>
      </c>
      <c r="E23" s="84"/>
      <c r="F23" s="77"/>
      <c r="G23" s="77"/>
      <c r="H23" s="77"/>
      <c r="I23" s="77"/>
      <c r="J23" s="77"/>
      <c r="K23" s="77"/>
      <c r="L23" s="77"/>
    </row>
    <row r="24" spans="1:12" s="78" customFormat="1" ht="15" customHeight="1">
      <c r="A24" s="195" t="s">
        <v>93</v>
      </c>
      <c r="B24" s="196">
        <v>40</v>
      </c>
      <c r="C24" s="197">
        <v>230</v>
      </c>
      <c r="D24" s="197">
        <f t="shared" si="0"/>
        <v>0.42828147403310807</v>
      </c>
      <c r="E24" s="84"/>
      <c r="F24" s="77"/>
      <c r="G24" s="77"/>
      <c r="H24" s="77"/>
      <c r="I24" s="77"/>
      <c r="J24" s="77"/>
      <c r="K24" s="77"/>
      <c r="L24" s="77"/>
    </row>
    <row r="25" spans="1:12" s="78" customFormat="1" ht="15" customHeight="1">
      <c r="A25" s="195" t="s">
        <v>106</v>
      </c>
      <c r="B25" s="196">
        <v>40</v>
      </c>
      <c r="C25" s="197">
        <v>240</v>
      </c>
      <c r="D25" s="199">
        <f t="shared" si="0"/>
        <v>0.44690240768672146</v>
      </c>
      <c r="E25" s="84"/>
      <c r="F25" s="77"/>
      <c r="G25" s="77"/>
      <c r="H25" s="77"/>
      <c r="I25" s="77"/>
      <c r="J25" s="77"/>
      <c r="K25" s="77"/>
      <c r="L25" s="77"/>
    </row>
    <row r="26" spans="1:12" s="78" customFormat="1" ht="15" customHeight="1">
      <c r="A26" s="269" t="s">
        <v>50</v>
      </c>
      <c r="B26" s="269"/>
      <c r="C26" s="269"/>
      <c r="D26" s="271"/>
      <c r="E26" s="85"/>
      <c r="F26" s="77"/>
      <c r="G26" s="77"/>
      <c r="H26" s="77"/>
      <c r="I26" s="77"/>
      <c r="J26" s="77"/>
      <c r="K26" s="77"/>
      <c r="L26" s="77"/>
    </row>
    <row r="27" spans="1:12" s="78" customFormat="1" ht="15" customHeight="1">
      <c r="A27" s="195" t="s">
        <v>107</v>
      </c>
      <c r="B27" s="196">
        <v>40</v>
      </c>
      <c r="C27" s="197">
        <v>246.5</v>
      </c>
      <c r="D27" s="198">
        <f>C27/537.03</f>
        <v>0.45900601456157014</v>
      </c>
      <c r="E27" s="85"/>
      <c r="F27" s="77"/>
      <c r="G27" s="77"/>
      <c r="H27" s="77"/>
      <c r="I27" s="77"/>
      <c r="J27" s="77"/>
      <c r="K27" s="77"/>
      <c r="L27" s="77"/>
    </row>
    <row r="28" spans="1:12" s="78" customFormat="1" ht="15" customHeight="1">
      <c r="A28" s="195" t="s">
        <v>51</v>
      </c>
      <c r="B28" s="196">
        <v>40</v>
      </c>
      <c r="C28" s="197">
        <v>232</v>
      </c>
      <c r="D28" s="197">
        <f aca="true" t="shared" si="1" ref="D28:D36">C28/537.03</f>
        <v>0.43200566076383073</v>
      </c>
      <c r="E28" s="85"/>
      <c r="F28" s="77"/>
      <c r="G28" s="77"/>
      <c r="H28" s="77"/>
      <c r="I28" s="77"/>
      <c r="J28" s="77"/>
      <c r="K28" s="77"/>
      <c r="L28" s="77"/>
    </row>
    <row r="29" spans="1:12" s="78" customFormat="1" ht="15" customHeight="1">
      <c r="A29" s="195" t="s">
        <v>108</v>
      </c>
      <c r="B29" s="196">
        <v>40</v>
      </c>
      <c r="C29" s="197">
        <v>219</v>
      </c>
      <c r="D29" s="197">
        <f t="shared" si="1"/>
        <v>0.4077984470141333</v>
      </c>
      <c r="E29" s="85"/>
      <c r="F29" s="77"/>
      <c r="G29" s="77"/>
      <c r="H29" s="77"/>
      <c r="I29" s="77"/>
      <c r="J29" s="77"/>
      <c r="K29" s="77"/>
      <c r="L29" s="77"/>
    </row>
    <row r="30" spans="1:12" s="78" customFormat="1" ht="15" customHeight="1">
      <c r="A30" s="195" t="s">
        <v>52</v>
      </c>
      <c r="B30" s="196">
        <v>40</v>
      </c>
      <c r="C30" s="197">
        <v>216</v>
      </c>
      <c r="D30" s="197">
        <f t="shared" si="1"/>
        <v>0.4022121669180493</v>
      </c>
      <c r="E30" s="85"/>
      <c r="F30" s="77"/>
      <c r="G30" s="77"/>
      <c r="H30" s="77"/>
      <c r="I30" s="77"/>
      <c r="J30" s="77"/>
      <c r="K30" s="77"/>
      <c r="L30" s="77"/>
    </row>
    <row r="31" spans="1:12" s="78" customFormat="1" ht="15" customHeight="1">
      <c r="A31" s="195" t="s">
        <v>109</v>
      </c>
      <c r="B31" s="196">
        <v>40</v>
      </c>
      <c r="C31" s="197">
        <v>204</v>
      </c>
      <c r="D31" s="197">
        <f t="shared" si="1"/>
        <v>0.3798670465337132</v>
      </c>
      <c r="E31" s="85"/>
      <c r="F31" s="77"/>
      <c r="G31" s="77"/>
      <c r="H31" s="77"/>
      <c r="I31" s="77"/>
      <c r="J31" s="77"/>
      <c r="K31" s="77"/>
      <c r="L31" s="77"/>
    </row>
    <row r="32" spans="1:12" s="78" customFormat="1" ht="15" customHeight="1">
      <c r="A32" s="195" t="s">
        <v>53</v>
      </c>
      <c r="B32" s="196">
        <v>40</v>
      </c>
      <c r="C32" s="197">
        <v>205</v>
      </c>
      <c r="D32" s="197">
        <f t="shared" si="1"/>
        <v>0.38172913989907453</v>
      </c>
      <c r="E32" s="85"/>
      <c r="F32" s="77"/>
      <c r="G32" s="77"/>
      <c r="H32" s="77"/>
      <c r="I32" s="77"/>
      <c r="J32" s="77"/>
      <c r="K32" s="77"/>
      <c r="L32" s="77"/>
    </row>
    <row r="33" spans="1:12" s="78" customFormat="1" ht="15" customHeight="1">
      <c r="A33" s="195" t="s">
        <v>110</v>
      </c>
      <c r="B33" s="196">
        <v>40</v>
      </c>
      <c r="C33" s="197">
        <v>202</v>
      </c>
      <c r="D33" s="197">
        <f t="shared" si="1"/>
        <v>0.37614285980299056</v>
      </c>
      <c r="E33" s="85"/>
      <c r="F33" s="77"/>
      <c r="G33" s="77"/>
      <c r="H33" s="77"/>
      <c r="I33" s="77"/>
      <c r="J33" s="77"/>
      <c r="K33" s="77"/>
      <c r="L33" s="77"/>
    </row>
    <row r="34" spans="1:12" s="78" customFormat="1" ht="15" customHeight="1">
      <c r="A34" s="195" t="s">
        <v>54</v>
      </c>
      <c r="B34" s="196">
        <v>40</v>
      </c>
      <c r="C34" s="197">
        <v>198</v>
      </c>
      <c r="D34" s="197">
        <f t="shared" si="1"/>
        <v>0.36869448634154517</v>
      </c>
      <c r="E34" s="85"/>
      <c r="F34" s="77"/>
      <c r="G34" s="77"/>
      <c r="H34" s="77"/>
      <c r="I34" s="77"/>
      <c r="J34" s="77"/>
      <c r="K34" s="77"/>
      <c r="L34" s="77"/>
    </row>
    <row r="35" spans="1:12" s="78" customFormat="1" ht="15" customHeight="1">
      <c r="A35" s="195" t="s">
        <v>111</v>
      </c>
      <c r="B35" s="196">
        <v>40</v>
      </c>
      <c r="C35" s="197">
        <v>213</v>
      </c>
      <c r="D35" s="197">
        <f t="shared" si="1"/>
        <v>0.39662588682196526</v>
      </c>
      <c r="E35" s="85"/>
      <c r="F35" s="77"/>
      <c r="G35" s="77"/>
      <c r="H35" s="77"/>
      <c r="I35" s="77"/>
      <c r="J35" s="77"/>
      <c r="K35" s="77"/>
      <c r="L35" s="77"/>
    </row>
    <row r="36" spans="1:12" s="78" customFormat="1" ht="15" customHeight="1">
      <c r="A36" s="195" t="s">
        <v>124</v>
      </c>
      <c r="B36" s="196">
        <v>40</v>
      </c>
      <c r="C36" s="197">
        <v>209</v>
      </c>
      <c r="D36" s="199">
        <f t="shared" si="1"/>
        <v>0.3891775133605199</v>
      </c>
      <c r="E36" s="85"/>
      <c r="F36" s="77"/>
      <c r="G36" s="77"/>
      <c r="H36" s="77"/>
      <c r="I36" s="77"/>
      <c r="J36" s="77"/>
      <c r="K36" s="77"/>
      <c r="L36" s="77"/>
    </row>
    <row r="37" spans="1:12" s="78" customFormat="1" ht="15" customHeight="1">
      <c r="A37" s="270" t="s">
        <v>55</v>
      </c>
      <c r="B37" s="270"/>
      <c r="C37" s="270"/>
      <c r="D37" s="271"/>
      <c r="E37" s="85"/>
      <c r="F37" s="77"/>
      <c r="G37" s="77"/>
      <c r="H37" s="77"/>
      <c r="I37" s="77"/>
      <c r="J37" s="77"/>
      <c r="K37" s="77"/>
      <c r="L37" s="77"/>
    </row>
    <row r="38" spans="1:12" s="78" customFormat="1" ht="12.75">
      <c r="A38" s="200" t="s">
        <v>71</v>
      </c>
      <c r="B38" s="201" t="s">
        <v>73</v>
      </c>
      <c r="C38" s="198">
        <v>199</v>
      </c>
      <c r="D38" s="198">
        <f>C38/537.03</f>
        <v>0.37055657970690653</v>
      </c>
      <c r="E38" s="85"/>
      <c r="F38" s="77"/>
      <c r="G38" s="77"/>
      <c r="H38" s="77"/>
      <c r="I38" s="77"/>
      <c r="J38" s="77"/>
      <c r="K38" s="77"/>
      <c r="L38" s="77"/>
    </row>
    <row r="39" spans="1:12" s="78" customFormat="1" ht="12.75">
      <c r="A39" s="195" t="s">
        <v>72</v>
      </c>
      <c r="B39" s="202" t="s">
        <v>73</v>
      </c>
      <c r="C39" s="197">
        <v>184</v>
      </c>
      <c r="D39" s="197">
        <f aca="true" t="shared" si="2" ref="D39:D49">C39/537.03</f>
        <v>0.34262517922648644</v>
      </c>
      <c r="E39" s="85"/>
      <c r="F39" s="77"/>
      <c r="G39" s="77"/>
      <c r="H39" s="77"/>
      <c r="I39" s="77"/>
      <c r="J39" s="77"/>
      <c r="K39" s="77"/>
      <c r="L39" s="77"/>
    </row>
    <row r="40" spans="1:12" s="78" customFormat="1" ht="12.75">
      <c r="A40" s="195" t="s">
        <v>75</v>
      </c>
      <c r="B40" s="202">
        <v>50</v>
      </c>
      <c r="C40" s="197">
        <v>187</v>
      </c>
      <c r="D40" s="197">
        <f t="shared" si="2"/>
        <v>0.34821145932257047</v>
      </c>
      <c r="E40" s="85"/>
      <c r="F40" s="77"/>
      <c r="G40" s="77"/>
      <c r="H40" s="77"/>
      <c r="I40" s="77"/>
      <c r="J40" s="77"/>
      <c r="K40" s="77"/>
      <c r="L40" s="77"/>
    </row>
    <row r="41" spans="1:12" s="78" customFormat="1" ht="15" customHeight="1">
      <c r="A41" s="195" t="s">
        <v>56</v>
      </c>
      <c r="B41" s="202">
        <v>50</v>
      </c>
      <c r="C41" s="197">
        <v>181</v>
      </c>
      <c r="D41" s="197">
        <f t="shared" si="2"/>
        <v>0.3370388991304024</v>
      </c>
      <c r="E41" s="85"/>
      <c r="F41" s="77"/>
      <c r="G41" s="77"/>
      <c r="H41" s="77"/>
      <c r="I41" s="77"/>
      <c r="J41" s="77"/>
      <c r="K41" s="77"/>
      <c r="L41" s="77"/>
    </row>
    <row r="42" spans="1:12" s="78" customFormat="1" ht="15" customHeight="1">
      <c r="A42" s="195" t="s">
        <v>57</v>
      </c>
      <c r="B42" s="202">
        <v>50</v>
      </c>
      <c r="C42" s="197">
        <v>183</v>
      </c>
      <c r="D42" s="197">
        <f t="shared" si="2"/>
        <v>0.3407630858611251</v>
      </c>
      <c r="E42" s="85"/>
      <c r="F42" s="77"/>
      <c r="G42" s="77"/>
      <c r="H42" s="77"/>
      <c r="I42" s="77"/>
      <c r="J42" s="77"/>
      <c r="K42" s="77"/>
      <c r="L42" s="77"/>
    </row>
    <row r="43" spans="1:12" s="78" customFormat="1" ht="15" customHeight="1">
      <c r="A43" s="195" t="s">
        <v>58</v>
      </c>
      <c r="B43" s="202">
        <v>50</v>
      </c>
      <c r="C43" s="197">
        <v>181</v>
      </c>
      <c r="D43" s="197">
        <f t="shared" si="2"/>
        <v>0.3370388991304024</v>
      </c>
      <c r="E43" s="85"/>
      <c r="F43" s="77"/>
      <c r="G43" s="77"/>
      <c r="H43" s="77"/>
      <c r="I43" s="77"/>
      <c r="J43" s="77"/>
      <c r="K43" s="77"/>
      <c r="L43" s="77"/>
    </row>
    <row r="44" spans="1:12" s="78" customFormat="1" ht="15" customHeight="1">
      <c r="A44" s="195" t="s">
        <v>59</v>
      </c>
      <c r="B44" s="202">
        <v>50</v>
      </c>
      <c r="C44" s="197">
        <v>177</v>
      </c>
      <c r="D44" s="197">
        <f t="shared" si="2"/>
        <v>0.3295905256689571</v>
      </c>
      <c r="E44" s="85"/>
      <c r="F44" s="77"/>
      <c r="G44" s="77"/>
      <c r="H44" s="77"/>
      <c r="I44" s="77"/>
      <c r="J44" s="77"/>
      <c r="K44" s="77"/>
      <c r="L44" s="77"/>
    </row>
    <row r="45" spans="1:12" s="78" customFormat="1" ht="15" customHeight="1">
      <c r="A45" s="195" t="s">
        <v>60</v>
      </c>
      <c r="B45" s="202">
        <v>50</v>
      </c>
      <c r="C45" s="197">
        <v>175.5</v>
      </c>
      <c r="D45" s="197">
        <f t="shared" si="2"/>
        <v>0.32679738562091504</v>
      </c>
      <c r="E45" s="85"/>
      <c r="F45" s="77"/>
      <c r="G45" s="77"/>
      <c r="H45" s="77"/>
      <c r="I45" s="77"/>
      <c r="J45" s="77"/>
      <c r="K45" s="77"/>
      <c r="L45" s="77"/>
    </row>
    <row r="46" spans="1:12" s="78" customFormat="1" ht="15" customHeight="1">
      <c r="A46" s="195" t="s">
        <v>61</v>
      </c>
      <c r="B46" s="202">
        <v>50</v>
      </c>
      <c r="C46" s="197">
        <v>168</v>
      </c>
      <c r="D46" s="197">
        <f t="shared" si="2"/>
        <v>0.312831685380705</v>
      </c>
      <c r="E46" s="85"/>
      <c r="F46" s="77"/>
      <c r="G46" s="77"/>
      <c r="H46" s="77"/>
      <c r="I46" s="77"/>
      <c r="J46" s="77"/>
      <c r="K46" s="77"/>
      <c r="L46" s="77"/>
    </row>
    <row r="47" spans="1:12" s="78" customFormat="1" ht="15" customHeight="1">
      <c r="A47" s="195" t="s">
        <v>62</v>
      </c>
      <c r="B47" s="202">
        <v>50</v>
      </c>
      <c r="C47" s="197">
        <v>273</v>
      </c>
      <c r="D47" s="197">
        <f t="shared" si="2"/>
        <v>0.5083514887436457</v>
      </c>
      <c r="E47" s="85"/>
      <c r="F47" s="77"/>
      <c r="G47" s="77"/>
      <c r="H47" s="77"/>
      <c r="I47" s="77"/>
      <c r="J47" s="77"/>
      <c r="K47" s="77"/>
      <c r="L47" s="77"/>
    </row>
    <row r="48" spans="1:12" s="78" customFormat="1" ht="15" customHeight="1">
      <c r="A48" s="173" t="s">
        <v>74</v>
      </c>
      <c r="B48" s="202">
        <v>25</v>
      </c>
      <c r="C48" s="197">
        <v>1211</v>
      </c>
      <c r="D48" s="197">
        <f t="shared" si="2"/>
        <v>2.254995065452582</v>
      </c>
      <c r="E48" s="85"/>
      <c r="F48" s="77"/>
      <c r="G48" s="77"/>
      <c r="H48" s="77"/>
      <c r="I48" s="77"/>
      <c r="J48" s="87"/>
      <c r="K48" s="77"/>
      <c r="L48" s="77"/>
    </row>
    <row r="49" spans="1:12" s="78" customFormat="1" ht="15" customHeight="1">
      <c r="A49" s="203" t="s">
        <v>76</v>
      </c>
      <c r="B49" s="204">
        <v>40</v>
      </c>
      <c r="C49" s="199">
        <v>387</v>
      </c>
      <c r="D49" s="199">
        <f t="shared" si="2"/>
        <v>0.7206301323948383</v>
      </c>
      <c r="E49" s="85"/>
      <c r="F49" s="77"/>
      <c r="G49" s="77"/>
      <c r="H49" s="77"/>
      <c r="I49" s="77"/>
      <c r="J49" s="77"/>
      <c r="K49" s="77"/>
      <c r="L49" s="77"/>
    </row>
    <row r="50" spans="1:12" s="78" customFormat="1" ht="15" customHeight="1">
      <c r="A50" s="276" t="s">
        <v>63</v>
      </c>
      <c r="B50" s="276"/>
      <c r="C50" s="276"/>
      <c r="D50" s="271"/>
      <c r="E50" s="85"/>
      <c r="F50" s="77"/>
      <c r="G50" s="77"/>
      <c r="H50" s="77"/>
      <c r="I50" s="77"/>
      <c r="J50" s="77"/>
      <c r="K50" s="77"/>
      <c r="L50" s="77"/>
    </row>
    <row r="51" spans="1:12" s="78" customFormat="1" ht="15" customHeight="1">
      <c r="A51" s="200" t="s">
        <v>64</v>
      </c>
      <c r="B51" s="205">
        <v>40</v>
      </c>
      <c r="C51" s="198">
        <v>256</v>
      </c>
      <c r="D51" s="198">
        <f>C51/537.03</f>
        <v>0.47669590153250285</v>
      </c>
      <c r="E51" s="85"/>
      <c r="F51" s="77"/>
      <c r="G51" s="77"/>
      <c r="H51" s="77"/>
      <c r="I51" s="77"/>
      <c r="J51" s="77"/>
      <c r="K51" s="77"/>
      <c r="L51" s="77"/>
    </row>
    <row r="52" spans="1:12" s="78" customFormat="1" ht="15" customHeight="1">
      <c r="A52" s="156" t="s">
        <v>66</v>
      </c>
      <c r="B52" s="206">
        <v>40</v>
      </c>
      <c r="C52" s="197">
        <v>256</v>
      </c>
      <c r="D52" s="197">
        <f aca="true" t="shared" si="3" ref="D52:D58">C52/537.03</f>
        <v>0.47669590153250285</v>
      </c>
      <c r="E52" s="85"/>
      <c r="F52" s="77"/>
      <c r="G52" s="77"/>
      <c r="H52" s="77"/>
      <c r="I52" s="77"/>
      <c r="J52" s="77"/>
      <c r="K52" s="77"/>
      <c r="L52" s="77"/>
    </row>
    <row r="53" spans="1:12" s="78" customFormat="1" ht="15" customHeight="1">
      <c r="A53" s="195" t="s">
        <v>65</v>
      </c>
      <c r="B53" s="196">
        <v>40</v>
      </c>
      <c r="C53" s="197">
        <v>244</v>
      </c>
      <c r="D53" s="197">
        <f t="shared" si="3"/>
        <v>0.4543507811481668</v>
      </c>
      <c r="E53" s="85"/>
      <c r="F53" s="77"/>
      <c r="G53" s="77"/>
      <c r="H53" s="77"/>
      <c r="I53" s="77"/>
      <c r="J53" s="77"/>
      <c r="K53" s="77"/>
      <c r="L53" s="77"/>
    </row>
    <row r="54" spans="1:12" s="78" customFormat="1" ht="15" customHeight="1">
      <c r="A54" s="195" t="s">
        <v>80</v>
      </c>
      <c r="B54" s="173"/>
      <c r="C54" s="197">
        <v>158</v>
      </c>
      <c r="D54" s="197">
        <f t="shared" si="3"/>
        <v>0.2942107517270916</v>
      </c>
      <c r="E54" s="85"/>
      <c r="F54" s="77"/>
      <c r="G54" s="77"/>
      <c r="H54" s="77"/>
      <c r="I54" s="77"/>
      <c r="J54" s="77"/>
      <c r="K54" s="77"/>
      <c r="L54" s="77"/>
    </row>
    <row r="55" spans="1:12" s="78" customFormat="1" ht="15" customHeight="1">
      <c r="A55" s="195" t="s">
        <v>77</v>
      </c>
      <c r="B55" s="196">
        <v>40</v>
      </c>
      <c r="C55" s="197">
        <v>120</v>
      </c>
      <c r="D55" s="197">
        <f t="shared" si="3"/>
        <v>0.22345120384336073</v>
      </c>
      <c r="E55" s="85"/>
      <c r="F55" s="77"/>
      <c r="G55" s="77"/>
      <c r="H55" s="77"/>
      <c r="I55" s="77"/>
      <c r="J55" s="77"/>
      <c r="K55" s="77"/>
      <c r="L55" s="77"/>
    </row>
    <row r="56" spans="1:12" s="78" customFormat="1" ht="15" customHeight="1">
      <c r="A56" s="195" t="s">
        <v>79</v>
      </c>
      <c r="B56" s="196">
        <v>50</v>
      </c>
      <c r="C56" s="197">
        <v>48</v>
      </c>
      <c r="D56" s="197">
        <f t="shared" si="3"/>
        <v>0.08938048153734429</v>
      </c>
      <c r="E56" s="85"/>
      <c r="F56" s="77"/>
      <c r="G56" s="77"/>
      <c r="H56" s="77"/>
      <c r="I56" s="77"/>
      <c r="J56" s="77"/>
      <c r="K56" s="77"/>
      <c r="L56" s="77"/>
    </row>
    <row r="57" spans="1:12" s="78" customFormat="1" ht="15" customHeight="1">
      <c r="A57" s="195" t="s">
        <v>78</v>
      </c>
      <c r="B57" s="196">
        <v>50</v>
      </c>
      <c r="C57" s="197">
        <v>48</v>
      </c>
      <c r="D57" s="197">
        <f t="shared" si="3"/>
        <v>0.08938048153734429</v>
      </c>
      <c r="E57" s="85"/>
      <c r="F57" s="77"/>
      <c r="G57" s="77"/>
      <c r="H57" s="77"/>
      <c r="I57" s="77"/>
      <c r="J57" s="77"/>
      <c r="K57" s="77"/>
      <c r="L57" s="77"/>
    </row>
    <row r="58" spans="1:5" s="78" customFormat="1" ht="15" customHeight="1">
      <c r="A58" s="207" t="s">
        <v>198</v>
      </c>
      <c r="B58" s="208">
        <v>40</v>
      </c>
      <c r="C58" s="199">
        <v>330</v>
      </c>
      <c r="D58" s="199">
        <f t="shared" si="3"/>
        <v>0.6144908105692419</v>
      </c>
      <c r="E58" s="85"/>
    </row>
    <row r="59" spans="1:5" s="78" customFormat="1" ht="15" customHeight="1">
      <c r="A59" s="268" t="s">
        <v>204</v>
      </c>
      <c r="B59" s="268"/>
      <c r="C59" s="268"/>
      <c r="D59" s="85"/>
      <c r="E59" s="85"/>
    </row>
    <row r="60" spans="1:5" s="78" customFormat="1" ht="12.75">
      <c r="A60" s="181" t="s">
        <v>215</v>
      </c>
      <c r="B60" s="168"/>
      <c r="C60" s="209"/>
      <c r="D60" s="85"/>
      <c r="E60" s="85"/>
    </row>
    <row r="61" spans="1:5" s="78" customFormat="1" ht="12.75">
      <c r="A61" s="89"/>
      <c r="B61" s="88"/>
      <c r="C61" s="86"/>
      <c r="D61" s="85"/>
      <c r="E61" s="85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SheetLayoutView="100" workbookViewId="0" topLeftCell="A4">
      <selection activeCell="K18" sqref="K18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72" t="s">
        <v>121</v>
      </c>
      <c r="B1" s="272"/>
      <c r="C1" s="272"/>
      <c r="D1" s="272"/>
      <c r="E1" s="272"/>
    </row>
    <row r="2" spans="1:5" ht="12.75">
      <c r="A2" s="277" t="s">
        <v>186</v>
      </c>
      <c r="B2" s="277"/>
      <c r="C2" s="277"/>
      <c r="D2" s="277"/>
      <c r="E2" s="277"/>
    </row>
    <row r="3" spans="1:5" ht="12.75" customHeight="1">
      <c r="A3" s="256" t="s">
        <v>197</v>
      </c>
      <c r="B3" s="256"/>
      <c r="C3" s="256"/>
      <c r="D3" s="256"/>
      <c r="E3" s="256"/>
    </row>
    <row r="4" spans="1:5" ht="12.75">
      <c r="A4" s="278" t="s">
        <v>157</v>
      </c>
      <c r="B4" s="279"/>
      <c r="C4" s="279"/>
      <c r="D4" s="279"/>
      <c r="E4" s="279"/>
    </row>
    <row r="5" spans="1:5" ht="12.75">
      <c r="A5" s="210"/>
      <c r="B5" s="210"/>
      <c r="C5" s="210"/>
      <c r="D5" s="210"/>
      <c r="E5" s="210"/>
    </row>
    <row r="6" spans="1:5" ht="21.75" customHeight="1">
      <c r="A6" s="211" t="s">
        <v>125</v>
      </c>
      <c r="B6" s="212" t="s">
        <v>126</v>
      </c>
      <c r="C6" s="213" t="s">
        <v>127</v>
      </c>
      <c r="D6" s="213" t="s">
        <v>202</v>
      </c>
      <c r="E6" s="214" t="s">
        <v>179</v>
      </c>
    </row>
    <row r="7" spans="1:5" ht="12.75">
      <c r="A7" s="215" t="s">
        <v>128</v>
      </c>
      <c r="B7" s="215" t="s">
        <v>129</v>
      </c>
      <c r="C7" s="216">
        <v>20500</v>
      </c>
      <c r="D7" s="217">
        <f>C7/50</f>
        <v>410</v>
      </c>
      <c r="E7" s="218">
        <f>D7/537.03</f>
        <v>0.7634582797981491</v>
      </c>
    </row>
    <row r="8" spans="1:5" ht="12.75">
      <c r="A8" s="219" t="s">
        <v>156</v>
      </c>
      <c r="B8" s="219" t="s">
        <v>154</v>
      </c>
      <c r="C8" s="220">
        <v>20500</v>
      </c>
      <c r="D8" s="221">
        <f aca="true" t="shared" si="0" ref="D8:D32">C8/50</f>
        <v>410</v>
      </c>
      <c r="E8" s="222">
        <f aca="true" t="shared" si="1" ref="E8:E32">D8/537.03</f>
        <v>0.7634582797981491</v>
      </c>
    </row>
    <row r="9" spans="1:5" ht="12.75">
      <c r="A9" s="219"/>
      <c r="B9" s="219" t="s">
        <v>164</v>
      </c>
      <c r="C9" s="220">
        <v>20500</v>
      </c>
      <c r="D9" s="223">
        <f t="shared" si="0"/>
        <v>410</v>
      </c>
      <c r="E9" s="222">
        <f t="shared" si="1"/>
        <v>0.7634582797981491</v>
      </c>
    </row>
    <row r="10" spans="1:5" ht="12.75">
      <c r="A10" s="224" t="s">
        <v>170</v>
      </c>
      <c r="B10" s="224" t="s">
        <v>132</v>
      </c>
      <c r="C10" s="216">
        <v>17500</v>
      </c>
      <c r="D10" s="217">
        <f t="shared" si="0"/>
        <v>350</v>
      </c>
      <c r="E10" s="218">
        <f t="shared" si="1"/>
        <v>0.6517326778764687</v>
      </c>
    </row>
    <row r="11" spans="1:5" ht="12.75">
      <c r="A11" s="219" t="s">
        <v>156</v>
      </c>
      <c r="B11" s="173" t="s">
        <v>162</v>
      </c>
      <c r="C11" s="220">
        <v>17500</v>
      </c>
      <c r="D11" s="221">
        <f t="shared" si="0"/>
        <v>350</v>
      </c>
      <c r="E11" s="222">
        <f t="shared" si="1"/>
        <v>0.6517326778764687</v>
      </c>
    </row>
    <row r="12" spans="1:5" ht="12.75">
      <c r="A12" s="219"/>
      <c r="B12" s="173" t="s">
        <v>163</v>
      </c>
      <c r="C12" s="220">
        <v>17500</v>
      </c>
      <c r="D12" s="221">
        <f t="shared" si="0"/>
        <v>350</v>
      </c>
      <c r="E12" s="222">
        <f t="shared" si="1"/>
        <v>0.6517326778764687</v>
      </c>
    </row>
    <row r="13" spans="1:5" ht="12.75">
      <c r="A13" s="219"/>
      <c r="B13" s="173" t="s">
        <v>134</v>
      </c>
      <c r="C13" s="220">
        <v>17500</v>
      </c>
      <c r="D13" s="221">
        <f t="shared" si="0"/>
        <v>350</v>
      </c>
      <c r="E13" s="222">
        <f t="shared" si="1"/>
        <v>0.6517326778764687</v>
      </c>
    </row>
    <row r="14" spans="1:5" ht="12.75">
      <c r="A14" s="219"/>
      <c r="B14" s="173" t="s">
        <v>135</v>
      </c>
      <c r="C14" s="220">
        <v>17500</v>
      </c>
      <c r="D14" s="221">
        <f t="shared" si="0"/>
        <v>350</v>
      </c>
      <c r="E14" s="222">
        <f t="shared" si="1"/>
        <v>0.6517326778764687</v>
      </c>
    </row>
    <row r="15" spans="1:5" ht="12.75">
      <c r="A15" s="219"/>
      <c r="B15" s="173" t="s">
        <v>155</v>
      </c>
      <c r="C15" s="220">
        <v>17500</v>
      </c>
      <c r="D15" s="221">
        <f t="shared" si="0"/>
        <v>350</v>
      </c>
      <c r="E15" s="222">
        <f t="shared" si="1"/>
        <v>0.6517326778764687</v>
      </c>
    </row>
    <row r="16" spans="1:5" ht="12.75">
      <c r="A16" s="219"/>
      <c r="B16" s="173" t="s">
        <v>136</v>
      </c>
      <c r="C16" s="220">
        <v>17500</v>
      </c>
      <c r="D16" s="221">
        <f t="shared" si="0"/>
        <v>350</v>
      </c>
      <c r="E16" s="222">
        <f t="shared" si="1"/>
        <v>0.6517326778764687</v>
      </c>
    </row>
    <row r="17" spans="1:5" ht="12.75">
      <c r="A17" s="219"/>
      <c r="B17" s="173" t="s">
        <v>137</v>
      </c>
      <c r="C17" s="220">
        <v>18500</v>
      </c>
      <c r="D17" s="221">
        <v>350</v>
      </c>
      <c r="E17" s="225">
        <f t="shared" si="1"/>
        <v>0.6517326778764687</v>
      </c>
    </row>
    <row r="18" spans="1:5" ht="12.75">
      <c r="A18" s="224" t="s">
        <v>171</v>
      </c>
      <c r="B18" s="224" t="s">
        <v>133</v>
      </c>
      <c r="C18" s="216">
        <v>18500</v>
      </c>
      <c r="D18" s="217">
        <f t="shared" si="0"/>
        <v>370</v>
      </c>
      <c r="E18" s="222">
        <f t="shared" si="1"/>
        <v>0.6889745451836955</v>
      </c>
    </row>
    <row r="19" spans="1:5" ht="12.75">
      <c r="A19" s="219" t="s">
        <v>156</v>
      </c>
      <c r="B19" s="173" t="s">
        <v>130</v>
      </c>
      <c r="C19" s="220">
        <v>18500</v>
      </c>
      <c r="D19" s="221">
        <f t="shared" si="0"/>
        <v>370</v>
      </c>
      <c r="E19" s="222">
        <f t="shared" si="1"/>
        <v>0.6889745451836955</v>
      </c>
    </row>
    <row r="20" spans="1:5" ht="12.75">
      <c r="A20" s="219"/>
      <c r="B20" s="173" t="s">
        <v>131</v>
      </c>
      <c r="C20" s="220">
        <v>18500</v>
      </c>
      <c r="D20" s="221">
        <f t="shared" si="0"/>
        <v>370</v>
      </c>
      <c r="E20" s="222">
        <f t="shared" si="1"/>
        <v>0.6889745451836955</v>
      </c>
    </row>
    <row r="21" spans="1:5" ht="12.75">
      <c r="A21" s="219"/>
      <c r="B21" s="173" t="s">
        <v>172</v>
      </c>
      <c r="C21" s="220">
        <v>18500</v>
      </c>
      <c r="D21" s="221">
        <f t="shared" si="0"/>
        <v>370</v>
      </c>
      <c r="E21" s="222">
        <f t="shared" si="1"/>
        <v>0.6889745451836955</v>
      </c>
    </row>
    <row r="22" spans="1:5" ht="12.75">
      <c r="A22" s="226"/>
      <c r="B22" s="203" t="s">
        <v>209</v>
      </c>
      <c r="C22" s="227">
        <v>18500</v>
      </c>
      <c r="D22" s="223">
        <f t="shared" si="0"/>
        <v>370</v>
      </c>
      <c r="E22" s="222">
        <f t="shared" si="1"/>
        <v>0.6889745451836955</v>
      </c>
    </row>
    <row r="23" spans="1:5" ht="12.75">
      <c r="A23" s="219" t="s">
        <v>138</v>
      </c>
      <c r="B23" s="173" t="s">
        <v>139</v>
      </c>
      <c r="C23" s="220">
        <v>15000</v>
      </c>
      <c r="D23" s="221">
        <f t="shared" si="0"/>
        <v>300</v>
      </c>
      <c r="E23" s="218">
        <f t="shared" si="1"/>
        <v>0.5586280096084018</v>
      </c>
    </row>
    <row r="24" spans="1:5" ht="12.75">
      <c r="A24" s="219" t="s">
        <v>174</v>
      </c>
      <c r="B24" s="173" t="s">
        <v>151</v>
      </c>
      <c r="C24" s="220">
        <v>15000</v>
      </c>
      <c r="D24" s="221">
        <f t="shared" si="0"/>
        <v>300</v>
      </c>
      <c r="E24" s="222">
        <f t="shared" si="1"/>
        <v>0.5586280096084018</v>
      </c>
    </row>
    <row r="25" spans="1:5" ht="12.75">
      <c r="A25" s="219"/>
      <c r="B25" s="173" t="s">
        <v>140</v>
      </c>
      <c r="C25" s="220">
        <v>15000</v>
      </c>
      <c r="D25" s="221">
        <f t="shared" si="0"/>
        <v>300</v>
      </c>
      <c r="E25" s="222">
        <f t="shared" si="1"/>
        <v>0.5586280096084018</v>
      </c>
    </row>
    <row r="26" spans="1:5" ht="12.75">
      <c r="A26" s="226"/>
      <c r="B26" s="203" t="s">
        <v>152</v>
      </c>
      <c r="C26" s="227">
        <v>15000</v>
      </c>
      <c r="D26" s="223">
        <f t="shared" si="0"/>
        <v>300</v>
      </c>
      <c r="E26" s="225">
        <f t="shared" si="1"/>
        <v>0.5586280096084018</v>
      </c>
    </row>
    <row r="27" spans="1:5" ht="12.75">
      <c r="A27" s="219" t="s">
        <v>138</v>
      </c>
      <c r="B27" s="173" t="s">
        <v>139</v>
      </c>
      <c r="C27" s="220">
        <v>13750</v>
      </c>
      <c r="D27" s="217">
        <f t="shared" si="0"/>
        <v>275</v>
      </c>
      <c r="E27" s="222">
        <f t="shared" si="1"/>
        <v>0.5120756754743683</v>
      </c>
    </row>
    <row r="28" spans="1:5" ht="12.75">
      <c r="A28" s="219" t="s">
        <v>175</v>
      </c>
      <c r="B28" s="173" t="s">
        <v>151</v>
      </c>
      <c r="C28" s="220">
        <v>13750</v>
      </c>
      <c r="D28" s="221">
        <f t="shared" si="0"/>
        <v>275</v>
      </c>
      <c r="E28" s="222">
        <f t="shared" si="1"/>
        <v>0.5120756754743683</v>
      </c>
    </row>
    <row r="29" spans="1:5" ht="12.75">
      <c r="A29" s="219"/>
      <c r="B29" s="173" t="s">
        <v>140</v>
      </c>
      <c r="C29" s="220">
        <v>13750</v>
      </c>
      <c r="D29" s="221">
        <f t="shared" si="0"/>
        <v>275</v>
      </c>
      <c r="E29" s="222">
        <f t="shared" si="1"/>
        <v>0.5120756754743683</v>
      </c>
    </row>
    <row r="30" spans="1:5" ht="12.75">
      <c r="A30" s="219"/>
      <c r="B30" s="203" t="s">
        <v>152</v>
      </c>
      <c r="C30" s="220">
        <v>13750</v>
      </c>
      <c r="D30" s="223">
        <f t="shared" si="0"/>
        <v>275</v>
      </c>
      <c r="E30" s="222">
        <f t="shared" si="1"/>
        <v>0.5120756754743683</v>
      </c>
    </row>
    <row r="31" spans="1:5" ht="12.75">
      <c r="A31" s="215" t="s">
        <v>141</v>
      </c>
      <c r="B31" s="224" t="s">
        <v>142</v>
      </c>
      <c r="C31" s="216">
        <v>17500</v>
      </c>
      <c r="D31" s="217">
        <f t="shared" si="0"/>
        <v>350</v>
      </c>
      <c r="E31" s="218">
        <f t="shared" si="1"/>
        <v>0.6517326778764687</v>
      </c>
    </row>
    <row r="32" spans="1:5" ht="12.75">
      <c r="A32" s="226" t="s">
        <v>173</v>
      </c>
      <c r="B32" s="173" t="s">
        <v>153</v>
      </c>
      <c r="C32" s="220">
        <v>17500</v>
      </c>
      <c r="D32" s="221">
        <f t="shared" si="0"/>
        <v>350</v>
      </c>
      <c r="E32" s="225">
        <f t="shared" si="1"/>
        <v>0.6517326778764687</v>
      </c>
    </row>
    <row r="33" spans="1:5" ht="12.75">
      <c r="A33" s="224" t="s">
        <v>143</v>
      </c>
      <c r="B33" s="282" t="s">
        <v>144</v>
      </c>
      <c r="C33" s="284">
        <v>17500</v>
      </c>
      <c r="D33" s="286">
        <f>C33/50</f>
        <v>350</v>
      </c>
      <c r="E33" s="280">
        <f>D33/537.03</f>
        <v>0.6517326778764687</v>
      </c>
    </row>
    <row r="34" spans="1:5" ht="12.75">
      <c r="A34" s="226" t="s">
        <v>173</v>
      </c>
      <c r="B34" s="283"/>
      <c r="C34" s="285"/>
      <c r="D34" s="287"/>
      <c r="E34" s="281"/>
    </row>
    <row r="35" spans="1:5" ht="12.75">
      <c r="A35" s="228" t="s">
        <v>228</v>
      </c>
      <c r="B35" s="210"/>
      <c r="C35" s="210"/>
      <c r="D35" s="210"/>
      <c r="E35" s="210"/>
    </row>
    <row r="36" spans="1:5" ht="12.75">
      <c r="A36" s="229" t="s">
        <v>215</v>
      </c>
      <c r="B36" s="210"/>
      <c r="C36" s="210"/>
      <c r="D36" s="210"/>
      <c r="E36" s="210"/>
    </row>
    <row r="44" ht="12.75">
      <c r="D44" s="111"/>
    </row>
  </sheetData>
  <sheetProtection/>
  <mergeCells count="8">
    <mergeCell ref="A1:E1"/>
    <mergeCell ref="A2:E2"/>
    <mergeCell ref="A3:E3"/>
    <mergeCell ref="A4:E4"/>
    <mergeCell ref="E33:E34"/>
    <mergeCell ref="B33:B34"/>
    <mergeCell ref="C33:C34"/>
    <mergeCell ref="D33:D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1" width="27.8515625" style="19" customWidth="1"/>
    <col min="2" max="2" width="17.8515625" style="19" customWidth="1"/>
    <col min="3" max="3" width="11.57421875" style="19" customWidth="1"/>
    <col min="4" max="4" width="30.421875" style="74" customWidth="1"/>
    <col min="5" max="6" width="13.28125" style="3" customWidth="1"/>
    <col min="7" max="16384" width="11.421875" style="3" customWidth="1"/>
  </cols>
  <sheetData>
    <row r="1" spans="1:4" ht="12.75">
      <c r="A1" s="296" t="s">
        <v>122</v>
      </c>
      <c r="B1" s="296"/>
      <c r="C1" s="296"/>
      <c r="D1" s="296"/>
    </row>
    <row r="2" spans="1:7" ht="15" customHeight="1">
      <c r="A2" s="271" t="s">
        <v>185</v>
      </c>
      <c r="B2" s="271"/>
      <c r="C2" s="271"/>
      <c r="D2" s="271"/>
      <c r="E2" s="5"/>
      <c r="F2" s="5"/>
      <c r="G2" s="4"/>
    </row>
    <row r="3" spans="1:7" ht="15" customHeight="1">
      <c r="A3" s="264" t="s">
        <v>230</v>
      </c>
      <c r="B3" s="264"/>
      <c r="C3" s="264"/>
      <c r="D3" s="264"/>
      <c r="E3" s="11"/>
      <c r="F3" s="11"/>
      <c r="G3" s="4"/>
    </row>
    <row r="4" spans="1:7" ht="15" customHeight="1">
      <c r="A4" s="297" t="s">
        <v>212</v>
      </c>
      <c r="B4" s="297"/>
      <c r="C4" s="297"/>
      <c r="D4" s="297"/>
      <c r="F4" s="5"/>
      <c r="G4" s="4"/>
    </row>
    <row r="5" spans="1:7" ht="15" customHeight="1">
      <c r="A5" s="230"/>
      <c r="B5" s="231"/>
      <c r="C5" s="231"/>
      <c r="D5" s="232"/>
      <c r="F5" s="5"/>
      <c r="G5" s="4"/>
    </row>
    <row r="6" spans="1:7" ht="15" customHeight="1">
      <c r="A6" s="289" t="s">
        <v>34</v>
      </c>
      <c r="B6" s="289"/>
      <c r="C6" s="289"/>
      <c r="D6" s="289"/>
      <c r="E6" s="6"/>
      <c r="F6" s="6"/>
      <c r="G6" s="4"/>
    </row>
    <row r="7" spans="1:7" ht="15" customHeight="1">
      <c r="A7" s="290" t="s">
        <v>43</v>
      </c>
      <c r="B7" s="292" t="s">
        <v>40</v>
      </c>
      <c r="C7" s="292" t="s">
        <v>41</v>
      </c>
      <c r="D7" s="294" t="s">
        <v>180</v>
      </c>
      <c r="E7" s="2"/>
      <c r="F7" s="2"/>
      <c r="G7" s="2"/>
    </row>
    <row r="8" spans="1:7" ht="15" customHeight="1">
      <c r="A8" s="291"/>
      <c r="B8" s="293"/>
      <c r="C8" s="293"/>
      <c r="D8" s="295"/>
      <c r="E8" s="2"/>
      <c r="F8" s="2"/>
      <c r="G8" s="2"/>
    </row>
    <row r="9" spans="1:7" ht="15" customHeight="1">
      <c r="A9" s="233" t="s">
        <v>35</v>
      </c>
      <c r="B9" s="234" t="s">
        <v>42</v>
      </c>
      <c r="C9" s="216">
        <v>5129</v>
      </c>
      <c r="D9" s="235">
        <f aca="true" t="shared" si="0" ref="D9:D14">C9/537.03</f>
        <v>9.55067687093831</v>
      </c>
      <c r="E9" s="2"/>
      <c r="F9" s="2"/>
      <c r="G9" s="2"/>
    </row>
    <row r="10" spans="1:7" ht="15" customHeight="1">
      <c r="A10" s="236" t="s">
        <v>36</v>
      </c>
      <c r="B10" s="237" t="s">
        <v>42</v>
      </c>
      <c r="C10" s="220">
        <v>5088</v>
      </c>
      <c r="D10" s="238">
        <f t="shared" si="0"/>
        <v>9.474331042958495</v>
      </c>
      <c r="E10" s="2"/>
      <c r="F10" s="2"/>
      <c r="G10" s="2"/>
    </row>
    <row r="11" spans="1:7" ht="15" customHeight="1">
      <c r="A11" s="236" t="s">
        <v>37</v>
      </c>
      <c r="B11" s="237" t="s">
        <v>42</v>
      </c>
      <c r="C11" s="220">
        <v>4676</v>
      </c>
      <c r="D11" s="238">
        <f t="shared" si="0"/>
        <v>8.707148576429622</v>
      </c>
      <c r="E11" s="2"/>
      <c r="F11" s="2"/>
      <c r="G11" s="2"/>
    </row>
    <row r="12" spans="1:7" ht="15" customHeight="1">
      <c r="A12" s="236" t="s">
        <v>38</v>
      </c>
      <c r="B12" s="237" t="s">
        <v>42</v>
      </c>
      <c r="C12" s="220">
        <v>1908</v>
      </c>
      <c r="D12" s="238">
        <f t="shared" si="0"/>
        <v>3.5528741411094353</v>
      </c>
      <c r="E12" s="2"/>
      <c r="F12" s="2"/>
      <c r="G12" s="2"/>
    </row>
    <row r="13" spans="1:7" ht="15" customHeight="1">
      <c r="A13" s="236" t="s">
        <v>44</v>
      </c>
      <c r="B13" s="237" t="s">
        <v>42</v>
      </c>
      <c r="C13" s="220">
        <v>3110</v>
      </c>
      <c r="D13" s="238">
        <f t="shared" si="0"/>
        <v>5.791110366273765</v>
      </c>
      <c r="E13" s="2"/>
      <c r="F13" s="2"/>
      <c r="G13" s="2"/>
    </row>
    <row r="14" spans="1:7" ht="15" customHeight="1">
      <c r="A14" s="239" t="s">
        <v>39</v>
      </c>
      <c r="B14" s="240" t="s">
        <v>42</v>
      </c>
      <c r="C14" s="227">
        <v>2348</v>
      </c>
      <c r="D14" s="241">
        <f t="shared" si="0"/>
        <v>4.372195221868425</v>
      </c>
      <c r="E14" s="2"/>
      <c r="F14" s="2"/>
      <c r="G14" s="2"/>
    </row>
    <row r="15" spans="1:7" ht="15" customHeight="1">
      <c r="A15" s="273" t="s">
        <v>81</v>
      </c>
      <c r="B15" s="273"/>
      <c r="C15" s="273"/>
      <c r="D15" s="273"/>
      <c r="E15" s="2"/>
      <c r="F15" s="2"/>
      <c r="G15" s="2"/>
    </row>
    <row r="16" spans="1:7" ht="15" customHeight="1">
      <c r="A16" s="233" t="s">
        <v>83</v>
      </c>
      <c r="B16" s="242" t="s">
        <v>112</v>
      </c>
      <c r="C16" s="216">
        <v>7742</v>
      </c>
      <c r="D16" s="235">
        <f>C16/537.03</f>
        <v>14.416326834627489</v>
      </c>
      <c r="E16" s="2"/>
      <c r="F16" s="2"/>
      <c r="G16" s="2"/>
    </row>
    <row r="17" spans="1:7" ht="15" customHeight="1">
      <c r="A17" s="239" t="s">
        <v>82</v>
      </c>
      <c r="B17" s="243" t="s">
        <v>113</v>
      </c>
      <c r="C17" s="227">
        <v>11941</v>
      </c>
      <c r="D17" s="241">
        <f>C17/537.03</f>
        <v>22.235256875779754</v>
      </c>
      <c r="E17" s="2"/>
      <c r="F17" s="2"/>
      <c r="G17" s="2"/>
    </row>
    <row r="18" spans="1:7" ht="15" customHeight="1">
      <c r="A18" s="288" t="s">
        <v>229</v>
      </c>
      <c r="B18" s="288"/>
      <c r="C18" s="288"/>
      <c r="D18" s="244"/>
      <c r="E18" s="2"/>
      <c r="F18" s="2" t="s">
        <v>157</v>
      </c>
      <c r="G18" s="2"/>
    </row>
    <row r="19" spans="1:7" ht="15" customHeight="1">
      <c r="A19" s="229" t="s">
        <v>215</v>
      </c>
      <c r="B19" s="245"/>
      <c r="C19" s="245"/>
      <c r="D19" s="244"/>
      <c r="E19" s="2"/>
      <c r="F19" s="2"/>
      <c r="G19" s="4"/>
    </row>
    <row r="20" spans="1:7" ht="12.75">
      <c r="A20" s="20"/>
      <c r="B20" s="20"/>
      <c r="C20" s="20"/>
      <c r="D20" s="75"/>
      <c r="E20" s="4"/>
      <c r="F20" s="4"/>
      <c r="G20" s="4"/>
    </row>
    <row r="21" spans="1:7" ht="12.75">
      <c r="A21" s="20"/>
      <c r="B21" s="20"/>
      <c r="C21" s="20"/>
      <c r="D21" s="75"/>
      <c r="E21" s="4"/>
      <c r="F21" s="4"/>
      <c r="G21" s="4"/>
    </row>
    <row r="22" spans="1:7" ht="12.75">
      <c r="A22" s="21"/>
      <c r="B22" s="21"/>
      <c r="C22" s="21"/>
      <c r="D22" s="76"/>
      <c r="E22" s="4"/>
      <c r="F22" s="4"/>
      <c r="G22" s="4"/>
    </row>
    <row r="45" ht="12.75">
      <c r="D45" s="110"/>
    </row>
  </sheetData>
  <sheetProtection/>
  <mergeCells count="11"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0">
      <selection activeCell="E14" sqref="E14"/>
    </sheetView>
  </sheetViews>
  <sheetFormatPr defaultColWidth="11.421875" defaultRowHeight="12.75"/>
  <cols>
    <col min="1" max="1" width="9.28125" style="23" customWidth="1"/>
    <col min="2" max="2" width="91.7109375" style="23" customWidth="1"/>
    <col min="3" max="3" width="8.421875" style="23" customWidth="1"/>
    <col min="4" max="16384" width="11.421875" style="24" customWidth="1"/>
  </cols>
  <sheetData>
    <row r="1" spans="1:3" ht="21" customHeight="1">
      <c r="A1" s="25"/>
      <c r="B1" s="25" t="s">
        <v>85</v>
      </c>
      <c r="C1" s="26"/>
    </row>
    <row r="2" spans="1:3" ht="12.75">
      <c r="A2" s="10"/>
      <c r="B2" s="7"/>
      <c r="C2" s="10" t="s">
        <v>1</v>
      </c>
    </row>
    <row r="3" spans="1:3" ht="21" customHeight="1">
      <c r="A3" s="66"/>
      <c r="B3" s="28" t="s">
        <v>147</v>
      </c>
      <c r="C3" s="72">
        <v>3</v>
      </c>
    </row>
    <row r="4" spans="1:3" ht="21" customHeight="1">
      <c r="A4" s="69" t="s">
        <v>116</v>
      </c>
      <c r="B4" s="28"/>
      <c r="C4" s="67"/>
    </row>
    <row r="5" spans="1:3" ht="21" customHeight="1">
      <c r="A5" s="66">
        <v>1</v>
      </c>
      <c r="B5" s="28" t="s">
        <v>26</v>
      </c>
      <c r="C5" s="72">
        <v>4</v>
      </c>
    </row>
    <row r="6" spans="1:3" ht="21" customHeight="1">
      <c r="A6" s="66">
        <v>2</v>
      </c>
      <c r="B6" s="68" t="s">
        <v>27</v>
      </c>
      <c r="C6" s="72">
        <v>5</v>
      </c>
    </row>
    <row r="7" spans="1:3" ht="18.75" customHeight="1">
      <c r="A7" s="66">
        <v>3</v>
      </c>
      <c r="B7" s="68" t="s">
        <v>176</v>
      </c>
      <c r="C7" s="72">
        <v>6</v>
      </c>
    </row>
    <row r="8" spans="1:3" ht="21" customHeight="1">
      <c r="A8" s="66">
        <v>4</v>
      </c>
      <c r="B8" s="68" t="s">
        <v>84</v>
      </c>
      <c r="C8" s="72">
        <v>7</v>
      </c>
    </row>
    <row r="9" spans="1:3" ht="21" customHeight="1">
      <c r="A9" s="66">
        <v>5</v>
      </c>
      <c r="B9" s="68" t="s">
        <v>194</v>
      </c>
      <c r="C9" s="139">
        <v>12</v>
      </c>
    </row>
    <row r="10" spans="1:3" ht="21" customHeight="1">
      <c r="A10" s="66">
        <v>6</v>
      </c>
      <c r="B10" s="68" t="s">
        <v>184</v>
      </c>
      <c r="C10" s="72">
        <v>13</v>
      </c>
    </row>
    <row r="11" spans="1:3" ht="21" customHeight="1">
      <c r="A11" s="66">
        <v>7</v>
      </c>
      <c r="B11" s="68" t="s">
        <v>183</v>
      </c>
      <c r="C11" s="72">
        <v>14</v>
      </c>
    </row>
    <row r="12" spans="1:3" ht="24" customHeight="1">
      <c r="A12" s="69" t="s">
        <v>115</v>
      </c>
      <c r="B12" s="68"/>
      <c r="C12" s="70"/>
    </row>
    <row r="13" spans="1:3" ht="33" customHeight="1">
      <c r="A13" s="66">
        <v>1</v>
      </c>
      <c r="B13" s="71" t="s">
        <v>161</v>
      </c>
      <c r="C13" s="72">
        <v>8</v>
      </c>
    </row>
    <row r="14" spans="1:3" ht="33" customHeight="1">
      <c r="A14" s="66">
        <v>2</v>
      </c>
      <c r="B14" s="71" t="s">
        <v>159</v>
      </c>
      <c r="C14" s="72">
        <v>9</v>
      </c>
    </row>
    <row r="15" spans="1:3" ht="33" customHeight="1">
      <c r="A15" s="66">
        <v>3</v>
      </c>
      <c r="B15" s="71" t="s">
        <v>160</v>
      </c>
      <c r="C15" s="72">
        <v>10</v>
      </c>
    </row>
    <row r="16" spans="1:3" ht="33" customHeight="1">
      <c r="A16" s="66">
        <v>4</v>
      </c>
      <c r="B16" s="71" t="s">
        <v>195</v>
      </c>
      <c r="C16" s="72">
        <v>11</v>
      </c>
    </row>
    <row r="17" spans="1:3" ht="12.75">
      <c r="A17" s="7"/>
      <c r="B17" s="32"/>
      <c r="C17" s="31"/>
    </row>
    <row r="18" spans="1:3" ht="10.5" customHeight="1">
      <c r="A18" s="7"/>
      <c r="B18" s="7"/>
      <c r="C18" s="9"/>
    </row>
    <row r="19" spans="1:3" ht="26.25" customHeight="1">
      <c r="A19" s="251" t="s">
        <v>89</v>
      </c>
      <c r="B19" s="251"/>
      <c r="C19" s="251"/>
    </row>
    <row r="20" spans="1:3" ht="18" customHeight="1">
      <c r="A20" s="8" t="s">
        <v>90</v>
      </c>
      <c r="B20" s="35"/>
      <c r="C20" s="27"/>
    </row>
    <row r="21" spans="1:3" ht="21" customHeight="1">
      <c r="A21" s="8" t="s">
        <v>123</v>
      </c>
      <c r="B21" s="36"/>
      <c r="C21" s="8"/>
    </row>
    <row r="41" ht="11.25">
      <c r="D41" s="116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52" t="s">
        <v>147</v>
      </c>
      <c r="B1" s="252"/>
      <c r="C1" s="252"/>
      <c r="D1" s="252"/>
      <c r="E1" s="252"/>
      <c r="F1" s="252"/>
      <c r="G1" s="252"/>
      <c r="H1" s="252"/>
      <c r="I1" s="252"/>
    </row>
    <row r="9" ht="18.75" customHeight="1"/>
    <row r="10" ht="33" customHeight="1"/>
    <row r="11" ht="37.5" customHeight="1"/>
    <row r="12" ht="21.75" customHeight="1"/>
    <row r="14" ht="12.75">
      <c r="N14" s="65"/>
    </row>
    <row r="35" ht="30.75" customHeight="1"/>
    <row r="45" ht="12.75">
      <c r="D45" s="11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4">
      <selection activeCell="H4" sqref="H4:J4"/>
    </sheetView>
  </sheetViews>
  <sheetFormatPr defaultColWidth="11.421875" defaultRowHeight="12.75"/>
  <cols>
    <col min="1" max="1" width="51.28125" style="16" customWidth="1"/>
    <col min="2" max="4" width="11.7109375" style="16" bestFit="1" customWidth="1"/>
    <col min="5" max="5" width="14.8515625" style="16" customWidth="1"/>
    <col min="6" max="6" width="6.8515625" style="16" customWidth="1"/>
    <col min="7" max="7" width="11.7109375" style="16" bestFit="1" customWidth="1"/>
    <col min="8" max="8" width="10.421875" style="16" customWidth="1"/>
    <col min="9" max="9" width="11.7109375" style="16" bestFit="1" customWidth="1"/>
    <col min="10" max="10" width="16.28125" style="16" customWidth="1"/>
    <col min="11" max="11" width="11.421875" style="7" customWidth="1"/>
    <col min="12" max="16384" width="11.421875" style="16" customWidth="1"/>
  </cols>
  <sheetData>
    <row r="1" spans="1:11" s="29" customFormat="1" ht="19.5" customHeight="1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142"/>
    </row>
    <row r="2" spans="1:11" s="29" customFormat="1" ht="19.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142"/>
    </row>
    <row r="3" spans="1:19" s="30" customFormat="1" ht="12.75">
      <c r="A3" s="143"/>
      <c r="B3" s="259" t="s">
        <v>7</v>
      </c>
      <c r="C3" s="259"/>
      <c r="D3" s="259"/>
      <c r="E3" s="259"/>
      <c r="F3" s="144"/>
      <c r="G3" s="259" t="s">
        <v>191</v>
      </c>
      <c r="H3" s="259"/>
      <c r="I3" s="259"/>
      <c r="J3" s="259"/>
      <c r="K3" s="145"/>
      <c r="L3" s="125"/>
      <c r="M3" s="125"/>
      <c r="N3" s="102"/>
      <c r="O3" s="102"/>
      <c r="P3" s="106"/>
      <c r="Q3" s="106"/>
      <c r="R3" s="106"/>
      <c r="S3" s="102"/>
    </row>
    <row r="4" spans="1:11" s="29" customFormat="1" ht="19.5" customHeight="1">
      <c r="A4" s="143" t="s">
        <v>165</v>
      </c>
      <c r="B4" s="146">
        <v>2013</v>
      </c>
      <c r="C4" s="253" t="s">
        <v>224</v>
      </c>
      <c r="D4" s="253"/>
      <c r="E4" s="253"/>
      <c r="F4" s="144"/>
      <c r="G4" s="147">
        <v>2013</v>
      </c>
      <c r="H4" s="253" t="s">
        <v>224</v>
      </c>
      <c r="I4" s="253"/>
      <c r="J4" s="253"/>
      <c r="K4" s="148"/>
    </row>
    <row r="5" spans="1:11" s="90" customFormat="1" ht="12.75">
      <c r="A5" s="149"/>
      <c r="B5" s="149"/>
      <c r="C5" s="150">
        <v>2013</v>
      </c>
      <c r="D5" s="150">
        <v>2014</v>
      </c>
      <c r="E5" s="141" t="s">
        <v>221</v>
      </c>
      <c r="F5" s="151"/>
      <c r="G5" s="149"/>
      <c r="H5" s="150">
        <v>2013</v>
      </c>
      <c r="I5" s="150">
        <v>2014</v>
      </c>
      <c r="J5" s="141" t="s">
        <v>223</v>
      </c>
      <c r="K5" s="152"/>
    </row>
    <row r="6" spans="1:11" s="90" customFormat="1" ht="12.75">
      <c r="A6" s="153" t="s">
        <v>8</v>
      </c>
      <c r="B6" s="153"/>
      <c r="C6" s="153"/>
      <c r="D6" s="153"/>
      <c r="E6" s="153"/>
      <c r="F6" s="153"/>
      <c r="G6" s="153">
        <v>1007914.9949999999</v>
      </c>
      <c r="H6" s="153">
        <v>62618.21600000001</v>
      </c>
      <c r="I6" s="153">
        <v>56113.065</v>
      </c>
      <c r="J6" s="154">
        <v>-10.388592035263358</v>
      </c>
      <c r="K6" s="155"/>
    </row>
    <row r="7" spans="1:11" s="90" customFormat="1" ht="12.75">
      <c r="A7" s="156"/>
      <c r="B7" s="157"/>
      <c r="C7" s="128"/>
      <c r="D7" s="129"/>
      <c r="E7" s="128"/>
      <c r="F7" s="128"/>
      <c r="G7" s="128"/>
      <c r="H7" s="129"/>
      <c r="I7" s="158"/>
      <c r="J7" s="159" t="s">
        <v>167</v>
      </c>
      <c r="K7" s="160"/>
    </row>
    <row r="8" spans="1:11" s="91" customFormat="1" ht="12.75">
      <c r="A8" s="161" t="s">
        <v>9</v>
      </c>
      <c r="B8" s="162">
        <v>1112496.1</v>
      </c>
      <c r="C8" s="162">
        <v>58902.962</v>
      </c>
      <c r="D8" s="162">
        <v>53767.565</v>
      </c>
      <c r="E8" s="154">
        <v>-8.718401971024818</v>
      </c>
      <c r="F8" s="162"/>
      <c r="G8" s="162">
        <v>520604.974</v>
      </c>
      <c r="H8" s="162">
        <v>30162.509000000002</v>
      </c>
      <c r="I8" s="162">
        <v>23200.864</v>
      </c>
      <c r="J8" s="154">
        <v>-23.080457265673758</v>
      </c>
      <c r="K8" s="163"/>
    </row>
    <row r="9" spans="1:11" s="29" customFormat="1" ht="12.75">
      <c r="A9" s="156" t="s">
        <v>10</v>
      </c>
      <c r="B9" s="130">
        <v>556767.559</v>
      </c>
      <c r="C9" s="130">
        <v>29160.322</v>
      </c>
      <c r="D9" s="130">
        <v>21358.646</v>
      </c>
      <c r="E9" s="159">
        <v>-26.754423356504773</v>
      </c>
      <c r="F9" s="130"/>
      <c r="G9" s="130">
        <v>225065.668</v>
      </c>
      <c r="H9" s="130">
        <v>13145.341</v>
      </c>
      <c r="I9" s="130">
        <v>8699.279</v>
      </c>
      <c r="J9" s="159">
        <v>-33.82234055396509</v>
      </c>
      <c r="K9" s="142"/>
    </row>
    <row r="10" spans="1:11" s="29" customFormat="1" ht="12.75">
      <c r="A10" s="156" t="s">
        <v>11</v>
      </c>
      <c r="B10" s="130">
        <v>116131.945</v>
      </c>
      <c r="C10" s="130">
        <v>9651</v>
      </c>
      <c r="D10" s="130">
        <v>11.139</v>
      </c>
      <c r="E10" s="159">
        <v>-99.88458190861051</v>
      </c>
      <c r="F10" s="130"/>
      <c r="G10" s="130">
        <v>52545.205</v>
      </c>
      <c r="H10" s="130">
        <v>4725.842</v>
      </c>
      <c r="I10" s="130">
        <v>4.573</v>
      </c>
      <c r="J10" s="159">
        <v>-99.90323417498935</v>
      </c>
      <c r="K10" s="142"/>
    </row>
    <row r="11" spans="1:11" s="29" customFormat="1" ht="12.75">
      <c r="A11" s="156" t="s">
        <v>216</v>
      </c>
      <c r="B11" s="130">
        <v>74748.685</v>
      </c>
      <c r="C11" s="130">
        <v>14076.04</v>
      </c>
      <c r="D11" s="130">
        <v>0</v>
      </c>
      <c r="E11" s="159">
        <v>-100</v>
      </c>
      <c r="F11" s="130"/>
      <c r="G11" s="130">
        <v>35516.201</v>
      </c>
      <c r="H11" s="130">
        <v>7471.714</v>
      </c>
      <c r="I11" s="130">
        <v>0</v>
      </c>
      <c r="J11" s="159">
        <v>-100</v>
      </c>
      <c r="K11" s="142"/>
    </row>
    <row r="12" spans="1:11" s="29" customFormat="1" ht="12.75">
      <c r="A12" s="156" t="s">
        <v>145</v>
      </c>
      <c r="B12" s="130">
        <v>75729.787</v>
      </c>
      <c r="C12" s="130">
        <v>190.696</v>
      </c>
      <c r="D12" s="130">
        <v>3235.222</v>
      </c>
      <c r="E12" s="159">
        <v>1596.5337500524395</v>
      </c>
      <c r="F12" s="130"/>
      <c r="G12" s="130">
        <v>39883.966</v>
      </c>
      <c r="H12" s="130">
        <v>289.218</v>
      </c>
      <c r="I12" s="130">
        <v>1413.287</v>
      </c>
      <c r="J12" s="159">
        <v>388.6580364984199</v>
      </c>
      <c r="K12" s="142"/>
    </row>
    <row r="13" spans="1:11" s="29" customFormat="1" ht="12.75">
      <c r="A13" s="156" t="s">
        <v>217</v>
      </c>
      <c r="B13" s="130">
        <v>78871.609</v>
      </c>
      <c r="C13" s="130">
        <v>661.325</v>
      </c>
      <c r="D13" s="130">
        <v>4927.916</v>
      </c>
      <c r="E13" s="159">
        <v>645.1579783011379</v>
      </c>
      <c r="F13" s="130"/>
      <c r="G13" s="130">
        <v>44839.964</v>
      </c>
      <c r="H13" s="130">
        <v>743.434</v>
      </c>
      <c r="I13" s="130">
        <v>2320.531</v>
      </c>
      <c r="J13" s="159">
        <v>212.1367868566678</v>
      </c>
      <c r="K13" s="142"/>
    </row>
    <row r="14" spans="1:11" s="29" customFormat="1" ht="12.75">
      <c r="A14" s="156" t="s">
        <v>12</v>
      </c>
      <c r="B14" s="130">
        <v>210246.51500000004</v>
      </c>
      <c r="C14" s="130">
        <v>5163.579</v>
      </c>
      <c r="D14" s="130">
        <v>24234.642</v>
      </c>
      <c r="E14" s="159">
        <v>369.33806958313215</v>
      </c>
      <c r="F14" s="130"/>
      <c r="G14" s="130">
        <v>122753.96999999999</v>
      </c>
      <c r="H14" s="130">
        <v>3786.9599999999996</v>
      </c>
      <c r="I14" s="130">
        <v>10763.193999999998</v>
      </c>
      <c r="J14" s="159">
        <v>184.2172613389103</v>
      </c>
      <c r="K14" s="142"/>
    </row>
    <row r="15" spans="1:11" s="29" customFormat="1" ht="12.75">
      <c r="A15" s="156"/>
      <c r="B15" s="128"/>
      <c r="C15" s="128"/>
      <c r="D15" s="128"/>
      <c r="E15" s="159" t="s">
        <v>167</v>
      </c>
      <c r="F15" s="128"/>
      <c r="G15" s="128"/>
      <c r="H15" s="128"/>
      <c r="I15" s="164"/>
      <c r="J15" s="159" t="s">
        <v>167</v>
      </c>
      <c r="K15" s="142"/>
    </row>
    <row r="16" spans="1:11" s="29" customFormat="1" ht="12.75">
      <c r="A16" s="161" t="s">
        <v>190</v>
      </c>
      <c r="B16" s="162">
        <v>42849.551</v>
      </c>
      <c r="C16" s="162">
        <v>2913.5550000000003</v>
      </c>
      <c r="D16" s="162">
        <v>3390.624</v>
      </c>
      <c r="E16" s="154">
        <v>16.374120275745582</v>
      </c>
      <c r="F16" s="162"/>
      <c r="G16" s="162">
        <v>312205.48099999997</v>
      </c>
      <c r="H16" s="162">
        <v>21157.489</v>
      </c>
      <c r="I16" s="162">
        <v>19497.156</v>
      </c>
      <c r="J16" s="154">
        <v>-7.847495513290838</v>
      </c>
      <c r="K16" s="142"/>
    </row>
    <row r="17" spans="1:11" s="29" customFormat="1" ht="12.75">
      <c r="A17" s="156" t="s">
        <v>13</v>
      </c>
      <c r="B17" s="165">
        <v>9620.43</v>
      </c>
      <c r="C17" s="130">
        <v>705.026</v>
      </c>
      <c r="D17" s="130">
        <v>1097.762</v>
      </c>
      <c r="E17" s="159">
        <v>55.70517966713285</v>
      </c>
      <c r="F17" s="165"/>
      <c r="G17" s="130">
        <v>76873.995</v>
      </c>
      <c r="H17" s="130">
        <v>3803.1530000000002</v>
      </c>
      <c r="I17" s="130">
        <v>7841.331</v>
      </c>
      <c r="J17" s="159">
        <v>106.17974086238445</v>
      </c>
      <c r="K17" s="142"/>
    </row>
    <row r="18" spans="1:11" s="29" customFormat="1" ht="12.75">
      <c r="A18" s="156" t="s">
        <v>14</v>
      </c>
      <c r="B18" s="165">
        <v>5295.523999999999</v>
      </c>
      <c r="C18" s="130">
        <v>212.262</v>
      </c>
      <c r="D18" s="130">
        <v>208.185</v>
      </c>
      <c r="E18" s="159">
        <v>-1.92073946349322</v>
      </c>
      <c r="F18" s="130"/>
      <c r="G18" s="130">
        <v>77638.177</v>
      </c>
      <c r="H18" s="130">
        <v>3453.098</v>
      </c>
      <c r="I18" s="130">
        <v>3889.4260000000004</v>
      </c>
      <c r="J18" s="159">
        <v>12.635841786129447</v>
      </c>
      <c r="K18" s="142"/>
    </row>
    <row r="19" spans="1:11" s="29" customFormat="1" ht="12.75">
      <c r="A19" s="156" t="s">
        <v>15</v>
      </c>
      <c r="B19" s="165">
        <v>7965.208</v>
      </c>
      <c r="C19" s="130">
        <v>707.664</v>
      </c>
      <c r="D19" s="130">
        <v>610.117</v>
      </c>
      <c r="E19" s="159">
        <v>-13.78436659205498</v>
      </c>
      <c r="F19" s="130"/>
      <c r="G19" s="130">
        <v>71658.81999999999</v>
      </c>
      <c r="H19" s="130">
        <v>5197.48</v>
      </c>
      <c r="I19" s="130">
        <v>4660.762000000001</v>
      </c>
      <c r="J19" s="159">
        <v>-10.326504382893233</v>
      </c>
      <c r="K19" s="142"/>
    </row>
    <row r="20" spans="1:11" s="29" customFormat="1" ht="12.75">
      <c r="A20" s="156" t="s">
        <v>16</v>
      </c>
      <c r="B20" s="165">
        <v>19968.389</v>
      </c>
      <c r="C20" s="130">
        <v>1288.603</v>
      </c>
      <c r="D20" s="130">
        <v>1474.5599999999997</v>
      </c>
      <c r="E20" s="159">
        <v>14.430899198589444</v>
      </c>
      <c r="F20" s="130"/>
      <c r="G20" s="130">
        <v>86034.489</v>
      </c>
      <c r="H20" s="130">
        <v>8703.758</v>
      </c>
      <c r="I20" s="130">
        <v>3105.6369999999997</v>
      </c>
      <c r="J20" s="159">
        <v>-64.3184357837155</v>
      </c>
      <c r="K20" s="142"/>
    </row>
    <row r="21" spans="1:11" s="29" customFormat="1" ht="12.75">
      <c r="A21" s="156"/>
      <c r="B21" s="130"/>
      <c r="C21" s="130"/>
      <c r="D21" s="130"/>
      <c r="E21" s="159" t="s">
        <v>167</v>
      </c>
      <c r="F21" s="130"/>
      <c r="G21" s="130"/>
      <c r="H21" s="130"/>
      <c r="I21" s="130"/>
      <c r="J21" s="159" t="s">
        <v>167</v>
      </c>
      <c r="K21" s="142"/>
    </row>
    <row r="22" spans="1:11" s="29" customFormat="1" ht="12.75">
      <c r="A22" s="161" t="s">
        <v>17</v>
      </c>
      <c r="B22" s="162">
        <v>2974.3940000000002</v>
      </c>
      <c r="C22" s="162">
        <v>183.632</v>
      </c>
      <c r="D22" s="162">
        <v>215.41299999999995</v>
      </c>
      <c r="E22" s="154">
        <v>17.306896401498634</v>
      </c>
      <c r="F22" s="162"/>
      <c r="G22" s="162">
        <v>132316.452</v>
      </c>
      <c r="H22" s="162">
        <v>8014.031</v>
      </c>
      <c r="I22" s="162">
        <v>10022.579</v>
      </c>
      <c r="J22" s="154">
        <v>25.06289281885732</v>
      </c>
      <c r="K22" s="142"/>
    </row>
    <row r="23" spans="1:11" s="29" customFormat="1" ht="12.75">
      <c r="A23" s="156" t="s">
        <v>18</v>
      </c>
      <c r="B23" s="130">
        <v>1408.173</v>
      </c>
      <c r="C23" s="130">
        <v>23.287999999999997</v>
      </c>
      <c r="D23" s="130">
        <v>72.069</v>
      </c>
      <c r="E23" s="159">
        <v>209.46839574029548</v>
      </c>
      <c r="F23" s="130"/>
      <c r="G23" s="130">
        <v>22040.181</v>
      </c>
      <c r="H23" s="130">
        <v>733.8389999999999</v>
      </c>
      <c r="I23" s="130">
        <v>846.275</v>
      </c>
      <c r="J23" s="159">
        <v>15.321616866914951</v>
      </c>
      <c r="K23" s="142"/>
    </row>
    <row r="24" spans="1:11" s="29" customFormat="1" ht="12.75">
      <c r="A24" s="156" t="s">
        <v>19</v>
      </c>
      <c r="B24" s="130">
        <v>180.885</v>
      </c>
      <c r="C24" s="130">
        <v>13.788</v>
      </c>
      <c r="D24" s="130">
        <v>11.41</v>
      </c>
      <c r="E24" s="159">
        <v>-17.24688134609805</v>
      </c>
      <c r="F24" s="130"/>
      <c r="G24" s="130">
        <v>59655.156</v>
      </c>
      <c r="H24" s="130">
        <v>4904.29</v>
      </c>
      <c r="I24" s="130">
        <v>7136.823</v>
      </c>
      <c r="J24" s="159">
        <v>45.52204294607375</v>
      </c>
      <c r="K24" s="142"/>
    </row>
    <row r="25" spans="1:11" s="29" customFormat="1" ht="12.75">
      <c r="A25" s="156" t="s">
        <v>218</v>
      </c>
      <c r="B25" s="130">
        <v>1385.336</v>
      </c>
      <c r="C25" s="130">
        <v>146.556</v>
      </c>
      <c r="D25" s="130">
        <v>131.93399999999997</v>
      </c>
      <c r="E25" s="159">
        <v>-9.977073610087643</v>
      </c>
      <c r="F25" s="130"/>
      <c r="G25" s="130">
        <v>50621.115</v>
      </c>
      <c r="H25" s="130">
        <v>2375.902</v>
      </c>
      <c r="I25" s="130">
        <v>2039.481</v>
      </c>
      <c r="J25" s="159">
        <v>-14.159717025365524</v>
      </c>
      <c r="K25" s="142"/>
    </row>
    <row r="26" spans="1:11" s="29" customFormat="1" ht="12.75">
      <c r="A26" s="156"/>
      <c r="B26" s="128"/>
      <c r="C26" s="128"/>
      <c r="D26" s="128"/>
      <c r="E26" s="159" t="s">
        <v>167</v>
      </c>
      <c r="F26" s="128"/>
      <c r="G26" s="128"/>
      <c r="H26" s="128"/>
      <c r="I26" s="130"/>
      <c r="J26" s="159" t="s">
        <v>167</v>
      </c>
      <c r="K26" s="142"/>
    </row>
    <row r="27" spans="1:11" s="29" customFormat="1" ht="12.75">
      <c r="A27" s="161" t="s">
        <v>218</v>
      </c>
      <c r="B27" s="162"/>
      <c r="C27" s="162"/>
      <c r="D27" s="162"/>
      <c r="E27" s="154" t="s">
        <v>167</v>
      </c>
      <c r="F27" s="162"/>
      <c r="G27" s="162">
        <v>42788.088</v>
      </c>
      <c r="H27" s="162">
        <v>3284.187</v>
      </c>
      <c r="I27" s="162">
        <v>3392.466</v>
      </c>
      <c r="J27" s="154">
        <v>3.296980348561135</v>
      </c>
      <c r="K27" s="142"/>
    </row>
    <row r="28" spans="1:11" s="29" customFormat="1" ht="15" customHeight="1">
      <c r="A28" s="166" t="s">
        <v>219</v>
      </c>
      <c r="B28" s="130">
        <v>742.231</v>
      </c>
      <c r="C28" s="130">
        <v>41.664</v>
      </c>
      <c r="D28" s="130">
        <v>52.631</v>
      </c>
      <c r="E28" s="159">
        <v>26.322484639016892</v>
      </c>
      <c r="F28" s="130"/>
      <c r="G28" s="130">
        <v>17585.112</v>
      </c>
      <c r="H28" s="130">
        <v>1315.56</v>
      </c>
      <c r="I28" s="130">
        <v>1299.8600000000001</v>
      </c>
      <c r="J28" s="159">
        <v>-1.1934081303779323</v>
      </c>
      <c r="K28" s="142"/>
    </row>
    <row r="29" spans="1:11" s="29" customFormat="1" ht="12.75">
      <c r="A29" s="156" t="s">
        <v>21</v>
      </c>
      <c r="B29" s="130">
        <v>8052.544</v>
      </c>
      <c r="C29" s="130">
        <v>626.422</v>
      </c>
      <c r="D29" s="130">
        <v>740.879</v>
      </c>
      <c r="E29" s="159">
        <v>18.271548572687422</v>
      </c>
      <c r="F29" s="130"/>
      <c r="G29" s="130">
        <v>25202.976</v>
      </c>
      <c r="H29" s="130">
        <v>1968.627</v>
      </c>
      <c r="I29" s="130">
        <v>2092.6059999999998</v>
      </c>
      <c r="J29" s="159">
        <v>6.297739490517998</v>
      </c>
      <c r="K29" s="142"/>
    </row>
    <row r="30" spans="1:11" s="29" customFormat="1" ht="12.75">
      <c r="A30" s="156"/>
      <c r="B30" s="128"/>
      <c r="C30" s="128"/>
      <c r="D30" s="128"/>
      <c r="E30" s="159" t="s">
        <v>167</v>
      </c>
      <c r="F30" s="128"/>
      <c r="G30" s="128"/>
      <c r="H30" s="128"/>
      <c r="I30" s="129"/>
      <c r="J30" s="159" t="s">
        <v>167</v>
      </c>
      <c r="K30" s="142"/>
    </row>
    <row r="31" spans="1:11" s="29" customFormat="1" ht="12.75">
      <c r="A31" s="153" t="s">
        <v>207</v>
      </c>
      <c r="B31" s="153"/>
      <c r="C31" s="153"/>
      <c r="D31" s="153"/>
      <c r="E31" s="154" t="s">
        <v>167</v>
      </c>
      <c r="F31" s="153"/>
      <c r="G31" s="153">
        <v>724894.1259999998</v>
      </c>
      <c r="H31" s="153">
        <v>74849.06000000001</v>
      </c>
      <c r="I31" s="153">
        <v>68065.64299999998</v>
      </c>
      <c r="J31" s="154">
        <v>-9.062795177387699</v>
      </c>
      <c r="K31" s="142"/>
    </row>
    <row r="32" spans="1:11" s="29" customFormat="1" ht="12.75">
      <c r="A32" s="156"/>
      <c r="B32" s="128"/>
      <c r="C32" s="128"/>
      <c r="D32" s="128"/>
      <c r="E32" s="159" t="s">
        <v>167</v>
      </c>
      <c r="F32" s="128"/>
      <c r="G32" s="128"/>
      <c r="H32" s="128"/>
      <c r="I32" s="165"/>
      <c r="J32" s="159" t="s">
        <v>167</v>
      </c>
      <c r="K32" s="142"/>
    </row>
    <row r="33" spans="1:11" s="91" customFormat="1" ht="12.75">
      <c r="A33" s="156" t="s">
        <v>22</v>
      </c>
      <c r="B33" s="130">
        <v>5530</v>
      </c>
      <c r="C33" s="130">
        <v>332</v>
      </c>
      <c r="D33" s="130">
        <v>382</v>
      </c>
      <c r="E33" s="159">
        <v>15.060240963855435</v>
      </c>
      <c r="F33" s="130"/>
      <c r="G33" s="130">
        <v>127427.97</v>
      </c>
      <c r="H33" s="130">
        <v>11368.267</v>
      </c>
      <c r="I33" s="130">
        <v>11249.5</v>
      </c>
      <c r="J33" s="159">
        <v>-1.0447238791981164</v>
      </c>
      <c r="K33" s="163"/>
    </row>
    <row r="34" spans="1:11" s="29" customFormat="1" ht="12.75">
      <c r="A34" s="156" t="s">
        <v>23</v>
      </c>
      <c r="B34" s="130">
        <v>217</v>
      </c>
      <c r="C34" s="130">
        <v>27</v>
      </c>
      <c r="D34" s="130">
        <v>31</v>
      </c>
      <c r="E34" s="159">
        <v>14.81481481481481</v>
      </c>
      <c r="F34" s="130"/>
      <c r="G34" s="130">
        <v>17454.678</v>
      </c>
      <c r="H34" s="130">
        <v>1917.425</v>
      </c>
      <c r="I34" s="130">
        <v>2728.878</v>
      </c>
      <c r="J34" s="159">
        <v>42.31993428686911</v>
      </c>
      <c r="K34" s="142"/>
    </row>
    <row r="35" spans="1:11" s="29" customFormat="1" ht="12.75">
      <c r="A35" s="166" t="s">
        <v>24</v>
      </c>
      <c r="B35" s="130">
        <v>1040</v>
      </c>
      <c r="C35" s="130">
        <v>22</v>
      </c>
      <c r="D35" s="130">
        <v>17</v>
      </c>
      <c r="E35" s="159">
        <v>-22.727272727272734</v>
      </c>
      <c r="F35" s="130"/>
      <c r="G35" s="130">
        <v>10090.104</v>
      </c>
      <c r="H35" s="130">
        <v>272.214</v>
      </c>
      <c r="I35" s="130">
        <v>484.119</v>
      </c>
      <c r="J35" s="159">
        <v>77.84500429808901</v>
      </c>
      <c r="K35" s="142"/>
    </row>
    <row r="36" spans="1:11" s="29" customFormat="1" ht="12.75">
      <c r="A36" s="156" t="s">
        <v>25</v>
      </c>
      <c r="B36" s="128"/>
      <c r="C36" s="128"/>
      <c r="D36" s="128"/>
      <c r="E36" s="159" t="s">
        <v>167</v>
      </c>
      <c r="F36" s="128"/>
      <c r="G36" s="130">
        <v>569921.3739999998</v>
      </c>
      <c r="H36" s="130">
        <v>61291.15400000001</v>
      </c>
      <c r="I36" s="130">
        <v>53603.145999999986</v>
      </c>
      <c r="J36" s="159">
        <v>-12.543421845181797</v>
      </c>
      <c r="K36" s="142"/>
    </row>
    <row r="37" spans="1:11" s="29" customFormat="1" ht="12.75">
      <c r="A37" s="129"/>
      <c r="B37" s="130"/>
      <c r="C37" s="130"/>
      <c r="D37" s="130"/>
      <c r="E37" s="129"/>
      <c r="F37" s="128"/>
      <c r="G37" s="128"/>
      <c r="H37" s="128"/>
      <c r="I37" s="130"/>
      <c r="J37" s="129"/>
      <c r="K37" s="142"/>
    </row>
    <row r="38" spans="1:11" s="29" customFormat="1" ht="12.75">
      <c r="A38" s="131"/>
      <c r="B38" s="131"/>
      <c r="C38" s="132"/>
      <c r="D38" s="132"/>
      <c r="E38" s="132"/>
      <c r="F38" s="132"/>
      <c r="G38" s="132"/>
      <c r="H38" s="132"/>
      <c r="I38" s="132"/>
      <c r="J38" s="132"/>
      <c r="K38" s="167"/>
    </row>
    <row r="39" spans="1:12" s="29" customFormat="1" ht="12.75">
      <c r="A39" s="156" t="s">
        <v>222</v>
      </c>
      <c r="B39" s="128"/>
      <c r="C39" s="128"/>
      <c r="D39" s="129"/>
      <c r="E39" s="128"/>
      <c r="F39" s="128"/>
      <c r="G39" s="128"/>
      <c r="H39" s="129"/>
      <c r="I39" s="158"/>
      <c r="J39" s="128"/>
      <c r="K39" s="142"/>
      <c r="L39" s="29" t="s">
        <v>157</v>
      </c>
    </row>
    <row r="40" spans="1:11" ht="12.75">
      <c r="A40" s="168" t="s">
        <v>220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9"/>
    </row>
    <row r="41" spans="1:10" ht="12.75">
      <c r="A41" s="258"/>
      <c r="B41" s="258"/>
      <c r="C41" s="258"/>
      <c r="D41" s="258"/>
      <c r="E41" s="258"/>
      <c r="F41" s="258"/>
      <c r="G41" s="258"/>
      <c r="H41" s="258"/>
      <c r="I41" s="258"/>
      <c r="J41" s="258"/>
    </row>
    <row r="42" spans="1:10" ht="12.75">
      <c r="A42" s="88"/>
      <c r="B42" s="88"/>
      <c r="C42" s="88"/>
      <c r="D42" s="88"/>
      <c r="E42" s="88"/>
      <c r="F42" s="88"/>
      <c r="G42" s="88"/>
      <c r="H42" s="88"/>
      <c r="I42" s="88"/>
      <c r="J42" s="88"/>
    </row>
    <row r="48" spans="1:11" ht="12.75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</row>
    <row r="49" spans="1:11" ht="12.75">
      <c r="A49" s="254"/>
      <c r="B49" s="254"/>
      <c r="C49" s="254"/>
      <c r="D49" s="254"/>
      <c r="E49" s="254"/>
      <c r="F49" s="254"/>
      <c r="G49" s="254"/>
      <c r="H49" s="254"/>
      <c r="I49" s="254"/>
      <c r="J49" s="254"/>
      <c r="K49" s="254"/>
    </row>
    <row r="50" spans="1:11" ht="12.75">
      <c r="A50" s="254"/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  <row r="51" spans="1:11" ht="12.7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</row>
    <row r="52" spans="1:11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24"/>
    </row>
    <row r="53" spans="1:11" ht="12.75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</row>
    <row r="54" spans="1:11" ht="12.75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1:11" ht="12.7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</row>
    <row r="56" spans="1:11" ht="12.7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1:11" ht="12.7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</row>
    <row r="58" spans="1:11" ht="12.7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</row>
    <row r="59" spans="1:11" ht="12.7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</row>
    <row r="60" spans="1:11" ht="12.7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1:11" ht="12.7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1:11" ht="12.7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spans="1:11" ht="12.75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</row>
  </sheetData>
  <sheetProtection/>
  <mergeCells count="11">
    <mergeCell ref="A1:J1"/>
    <mergeCell ref="A2:J2"/>
    <mergeCell ref="A41:J41"/>
    <mergeCell ref="B3:E3"/>
    <mergeCell ref="G3:J3"/>
    <mergeCell ref="C4:E4"/>
    <mergeCell ref="H4:J4"/>
    <mergeCell ref="A48:K51"/>
    <mergeCell ref="A53:K55"/>
    <mergeCell ref="A56:K59"/>
    <mergeCell ref="A60:K6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M12" sqref="M12"/>
    </sheetView>
  </sheetViews>
  <sheetFormatPr defaultColWidth="11.421875" defaultRowHeight="12.75"/>
  <cols>
    <col min="1" max="1" width="51.8515625" style="16" customWidth="1"/>
    <col min="2" max="2" width="12.00390625" style="16" bestFit="1" customWidth="1"/>
    <col min="3" max="4" width="11.7109375" style="16" bestFit="1" customWidth="1"/>
    <col min="5" max="5" width="14.00390625" style="16" bestFit="1" customWidth="1"/>
    <col min="6" max="6" width="8.28125" style="16" customWidth="1"/>
    <col min="7" max="9" width="11.7109375" style="16" bestFit="1" customWidth="1"/>
    <col min="10" max="10" width="14.00390625" style="16" bestFit="1" customWidth="1"/>
    <col min="11" max="11" width="13.00390625" style="7" customWidth="1"/>
    <col min="12" max="16384" width="11.421875" style="16" customWidth="1"/>
  </cols>
  <sheetData>
    <row r="1" spans="1:41" s="29" customFormat="1" ht="19.5" customHeight="1">
      <c r="A1" s="256" t="s">
        <v>118</v>
      </c>
      <c r="B1" s="256"/>
      <c r="C1" s="256"/>
      <c r="D1" s="256"/>
      <c r="E1" s="256"/>
      <c r="F1" s="256"/>
      <c r="G1" s="256"/>
      <c r="H1" s="256"/>
      <c r="I1" s="256"/>
      <c r="J1" s="129"/>
      <c r="K1" s="2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s="15" customFormat="1" ht="12.75" customHeight="1">
      <c r="A2" s="257" t="s">
        <v>158</v>
      </c>
      <c r="B2" s="257"/>
      <c r="C2" s="257"/>
      <c r="D2" s="257"/>
      <c r="E2" s="257"/>
      <c r="F2" s="257"/>
      <c r="G2" s="257"/>
      <c r="H2" s="257"/>
      <c r="I2" s="257"/>
      <c r="J2" s="257"/>
      <c r="K2" s="28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s="13" customFormat="1" ht="12.75">
      <c r="A3" s="143"/>
      <c r="B3" s="259" t="s">
        <v>7</v>
      </c>
      <c r="C3" s="259"/>
      <c r="D3" s="259"/>
      <c r="E3" s="259"/>
      <c r="F3" s="144"/>
      <c r="G3" s="259" t="s">
        <v>192</v>
      </c>
      <c r="H3" s="259"/>
      <c r="I3" s="259"/>
      <c r="J3" s="259"/>
      <c r="K3" s="126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s="30" customFormat="1" ht="12.75">
      <c r="A4" s="143" t="s">
        <v>165</v>
      </c>
      <c r="B4" s="146">
        <v>2013</v>
      </c>
      <c r="C4" s="253" t="s">
        <v>224</v>
      </c>
      <c r="D4" s="253"/>
      <c r="E4" s="253"/>
      <c r="F4" s="144"/>
      <c r="G4" s="146">
        <v>2013</v>
      </c>
      <c r="H4" s="253" t="s">
        <v>224</v>
      </c>
      <c r="I4" s="253"/>
      <c r="J4" s="253"/>
      <c r="K4" s="122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s="30" customFormat="1" ht="12.75">
      <c r="A5" s="149"/>
      <c r="B5" s="149"/>
      <c r="C5" s="150">
        <v>2013</v>
      </c>
      <c r="D5" s="150">
        <v>2014</v>
      </c>
      <c r="E5" s="141" t="s">
        <v>221</v>
      </c>
      <c r="F5" s="151"/>
      <c r="G5" s="149"/>
      <c r="H5" s="150">
        <v>2013</v>
      </c>
      <c r="I5" s="150">
        <v>2014</v>
      </c>
      <c r="J5" s="141" t="s">
        <v>221</v>
      </c>
      <c r="K5" s="122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s="30" customFormat="1" ht="12.75">
      <c r="A6" s="153" t="s">
        <v>8</v>
      </c>
      <c r="B6" s="153"/>
      <c r="C6" s="153"/>
      <c r="D6" s="153"/>
      <c r="E6" s="153"/>
      <c r="F6" s="153"/>
      <c r="G6" s="153">
        <v>936133.7480000001</v>
      </c>
      <c r="H6" s="153">
        <v>70519.947</v>
      </c>
      <c r="I6" s="153">
        <v>61959.74899999999</v>
      </c>
      <c r="J6" s="154">
        <v>-12.13869034813655</v>
      </c>
      <c r="K6" s="122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s="14" customFormat="1" ht="12.75">
      <c r="A7" s="156"/>
      <c r="B7" s="128"/>
      <c r="C7" s="128"/>
      <c r="D7" s="129"/>
      <c r="E7" s="128"/>
      <c r="F7" s="128"/>
      <c r="G7" s="128"/>
      <c r="H7" s="129"/>
      <c r="I7" s="158"/>
      <c r="J7" s="159" t="s">
        <v>167</v>
      </c>
      <c r="K7" s="123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15" customFormat="1" ht="12.75">
      <c r="A8" s="161" t="s">
        <v>9</v>
      </c>
      <c r="B8" s="162">
        <v>1898039.0659999996</v>
      </c>
      <c r="C8" s="162">
        <v>130074.906</v>
      </c>
      <c r="D8" s="162">
        <v>149737.099</v>
      </c>
      <c r="E8" s="154">
        <v>15.116053975852935</v>
      </c>
      <c r="F8" s="162"/>
      <c r="G8" s="162">
        <v>850132.3420000001</v>
      </c>
      <c r="H8" s="162">
        <v>63150</v>
      </c>
      <c r="I8" s="162">
        <v>57592.24199999999</v>
      </c>
      <c r="J8" s="154">
        <v>-8.800883610451322</v>
      </c>
      <c r="K8" s="2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1" s="15" customFormat="1" ht="12.75">
      <c r="A9" s="156" t="s">
        <v>10</v>
      </c>
      <c r="B9" s="128">
        <v>1.967</v>
      </c>
      <c r="C9" s="128">
        <v>0</v>
      </c>
      <c r="D9" s="128">
        <v>0</v>
      </c>
      <c r="E9" s="159" t="s">
        <v>167</v>
      </c>
      <c r="F9" s="128"/>
      <c r="G9" s="128">
        <v>1.998</v>
      </c>
      <c r="H9" s="128">
        <v>0</v>
      </c>
      <c r="I9" s="128">
        <v>0</v>
      </c>
      <c r="J9" s="159" t="s">
        <v>167</v>
      </c>
      <c r="K9" s="2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</row>
    <row r="10" spans="1:41" s="15" customFormat="1" ht="12.75">
      <c r="A10" s="156" t="s">
        <v>11</v>
      </c>
      <c r="B10" s="128">
        <v>0</v>
      </c>
      <c r="C10" s="128">
        <v>0</v>
      </c>
      <c r="D10" s="128">
        <v>0</v>
      </c>
      <c r="E10" s="159" t="s">
        <v>167</v>
      </c>
      <c r="F10" s="130"/>
      <c r="G10" s="128">
        <v>0</v>
      </c>
      <c r="H10" s="128">
        <v>0</v>
      </c>
      <c r="I10" s="128">
        <v>0</v>
      </c>
      <c r="J10" s="159" t="s">
        <v>167</v>
      </c>
      <c r="K10" s="2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</row>
    <row r="11" spans="1:41" s="15" customFormat="1" ht="12.75">
      <c r="A11" s="156" t="s">
        <v>216</v>
      </c>
      <c r="B11" s="128">
        <v>230515.71</v>
      </c>
      <c r="C11" s="128">
        <v>9668.5</v>
      </c>
      <c r="D11" s="128">
        <v>11902.3</v>
      </c>
      <c r="E11" s="159">
        <v>23.103894089052062</v>
      </c>
      <c r="F11" s="130"/>
      <c r="G11" s="128">
        <v>116945.208</v>
      </c>
      <c r="H11" s="128">
        <v>5398.973</v>
      </c>
      <c r="I11" s="128">
        <v>5503.632</v>
      </c>
      <c r="J11" s="159">
        <v>1.9384983032884122</v>
      </c>
      <c r="K11" s="2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</row>
    <row r="12" spans="1:41" s="15" customFormat="1" ht="12.75">
      <c r="A12" s="156" t="s">
        <v>145</v>
      </c>
      <c r="B12" s="128">
        <v>3.5</v>
      </c>
      <c r="C12" s="128">
        <v>1.5</v>
      </c>
      <c r="D12" s="128">
        <v>7</v>
      </c>
      <c r="E12" s="159">
        <v>366.6666666666667</v>
      </c>
      <c r="F12" s="130"/>
      <c r="G12" s="128">
        <v>8.365</v>
      </c>
      <c r="H12" s="128">
        <v>4.185</v>
      </c>
      <c r="I12" s="128">
        <v>4.093</v>
      </c>
      <c r="J12" s="159">
        <v>-2.1983273596176645</v>
      </c>
      <c r="K12" s="2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</row>
    <row r="13" spans="1:41" s="15" customFormat="1" ht="12.75">
      <c r="A13" s="156" t="s">
        <v>12</v>
      </c>
      <c r="B13" s="128">
        <v>1667517.8889999997</v>
      </c>
      <c r="C13" s="128">
        <v>120404.906</v>
      </c>
      <c r="D13" s="128">
        <v>137827.799</v>
      </c>
      <c r="E13" s="159">
        <v>14.47025173542346</v>
      </c>
      <c r="F13" s="130"/>
      <c r="G13" s="128">
        <v>733176.7710000001</v>
      </c>
      <c r="H13" s="128">
        <v>57746.842</v>
      </c>
      <c r="I13" s="128">
        <v>52084.51699999999</v>
      </c>
      <c r="J13" s="159">
        <v>-9.805427974745356</v>
      </c>
      <c r="K13" s="2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</row>
    <row r="14" spans="1:41" s="15" customFormat="1" ht="12.75">
      <c r="A14" s="156"/>
      <c r="B14" s="128"/>
      <c r="C14" s="128"/>
      <c r="D14" s="128"/>
      <c r="E14" s="159" t="s">
        <v>167</v>
      </c>
      <c r="F14" s="128"/>
      <c r="G14" s="128"/>
      <c r="H14" s="128"/>
      <c r="I14" s="164"/>
      <c r="J14" s="159" t="s">
        <v>167</v>
      </c>
      <c r="K14" s="2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</row>
    <row r="15" spans="1:41" s="15" customFormat="1" ht="12.75">
      <c r="A15" s="161" t="s">
        <v>190</v>
      </c>
      <c r="B15" s="162">
        <v>16881.306</v>
      </c>
      <c r="C15" s="162">
        <v>1502.1840000000002</v>
      </c>
      <c r="D15" s="162">
        <v>644.9759999999999</v>
      </c>
      <c r="E15" s="154">
        <v>-57.064114649070966</v>
      </c>
      <c r="F15" s="162"/>
      <c r="G15" s="162">
        <v>76206.85200000001</v>
      </c>
      <c r="H15" s="162">
        <v>6619.660999999999</v>
      </c>
      <c r="I15" s="162">
        <v>3709.7309999999998</v>
      </c>
      <c r="J15" s="154">
        <v>-43.95889759309427</v>
      </c>
      <c r="K15" s="28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</row>
    <row r="16" spans="1:41" s="15" customFormat="1" ht="12.75">
      <c r="A16" s="156" t="s">
        <v>13</v>
      </c>
      <c r="B16" s="165">
        <v>486.568</v>
      </c>
      <c r="C16" s="130">
        <v>38.914</v>
      </c>
      <c r="D16" s="130">
        <v>47.58</v>
      </c>
      <c r="E16" s="159">
        <v>22.269620188107098</v>
      </c>
      <c r="F16" s="165"/>
      <c r="G16" s="130">
        <v>6071.4130000000005</v>
      </c>
      <c r="H16" s="130">
        <v>505.286</v>
      </c>
      <c r="I16" s="130">
        <v>485.179</v>
      </c>
      <c r="J16" s="159">
        <v>-3.979330517766172</v>
      </c>
      <c r="K16" s="2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</row>
    <row r="17" spans="1:41" s="15" customFormat="1" ht="12.75">
      <c r="A17" s="156" t="s">
        <v>14</v>
      </c>
      <c r="B17" s="165">
        <v>11843.749</v>
      </c>
      <c r="C17" s="130">
        <v>1193.4850000000001</v>
      </c>
      <c r="D17" s="130">
        <v>373.255</v>
      </c>
      <c r="E17" s="159">
        <v>-68.72562286078167</v>
      </c>
      <c r="F17" s="130"/>
      <c r="G17" s="130">
        <v>41300.849</v>
      </c>
      <c r="H17" s="130">
        <v>4011.9979999999996</v>
      </c>
      <c r="I17" s="130">
        <v>1403.329</v>
      </c>
      <c r="J17" s="159">
        <v>-65.02169243354558</v>
      </c>
      <c r="K17" s="2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</row>
    <row r="18" spans="1:41" s="15" customFormat="1" ht="12.75">
      <c r="A18" s="156" t="s">
        <v>15</v>
      </c>
      <c r="B18" s="165">
        <v>1358.557</v>
      </c>
      <c r="C18" s="130">
        <v>117.74</v>
      </c>
      <c r="D18" s="130">
        <v>134.735</v>
      </c>
      <c r="E18" s="159">
        <v>14.434346865975883</v>
      </c>
      <c r="F18" s="130"/>
      <c r="G18" s="130">
        <v>20255.346</v>
      </c>
      <c r="H18" s="130">
        <v>1628.5349999999999</v>
      </c>
      <c r="I18" s="130">
        <v>1452.0120000000002</v>
      </c>
      <c r="J18" s="159">
        <v>-10.839374038629785</v>
      </c>
      <c r="K18" s="2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</row>
    <row r="19" spans="1:41" s="15" customFormat="1" ht="12.75">
      <c r="A19" s="156" t="s">
        <v>16</v>
      </c>
      <c r="B19" s="165">
        <v>3192.432</v>
      </c>
      <c r="C19" s="130">
        <v>152.045</v>
      </c>
      <c r="D19" s="130">
        <v>89.406</v>
      </c>
      <c r="E19" s="159">
        <v>-41.197671741918505</v>
      </c>
      <c r="F19" s="130"/>
      <c r="G19" s="130">
        <v>8579.244</v>
      </c>
      <c r="H19" s="130">
        <v>473.8419999999999</v>
      </c>
      <c r="I19" s="130">
        <v>369.211</v>
      </c>
      <c r="J19" s="159">
        <v>-22.081411103279137</v>
      </c>
      <c r="K19" s="2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20" spans="1:41" s="15" customFormat="1" ht="12.75">
      <c r="A20" s="156"/>
      <c r="B20" s="130"/>
      <c r="C20" s="130"/>
      <c r="D20" s="130"/>
      <c r="E20" s="159" t="s">
        <v>167</v>
      </c>
      <c r="F20" s="130"/>
      <c r="G20" s="130"/>
      <c r="H20" s="130"/>
      <c r="I20" s="130"/>
      <c r="J20" s="159" t="s">
        <v>167</v>
      </c>
      <c r="K20" s="2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</row>
    <row r="21" spans="1:41" s="15" customFormat="1" ht="12.75">
      <c r="A21" s="161" t="s">
        <v>17</v>
      </c>
      <c r="B21" s="162">
        <v>1548.907</v>
      </c>
      <c r="C21" s="162">
        <v>153.749</v>
      </c>
      <c r="D21" s="162">
        <v>105.63600000000001</v>
      </c>
      <c r="E21" s="154">
        <v>-31.29321166316528</v>
      </c>
      <c r="F21" s="162"/>
      <c r="G21" s="162">
        <v>7606.666000000001</v>
      </c>
      <c r="H21" s="162">
        <v>562.956</v>
      </c>
      <c r="I21" s="162">
        <v>554.5980000000001</v>
      </c>
      <c r="J21" s="154">
        <v>-1.484663099780434</v>
      </c>
      <c r="K21" s="2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</row>
    <row r="22" spans="1:41" s="15" customFormat="1" ht="12.75">
      <c r="A22" s="156" t="s">
        <v>18</v>
      </c>
      <c r="B22" s="130">
        <v>201.63099999999997</v>
      </c>
      <c r="C22" s="130">
        <v>15.633</v>
      </c>
      <c r="D22" s="130">
        <v>13.51</v>
      </c>
      <c r="E22" s="159">
        <v>-13.58024691358024</v>
      </c>
      <c r="F22" s="130"/>
      <c r="G22" s="130">
        <v>3346.581</v>
      </c>
      <c r="H22" s="130">
        <v>275.665</v>
      </c>
      <c r="I22" s="130">
        <v>193.59</v>
      </c>
      <c r="J22" s="159">
        <v>-29.77345691328243</v>
      </c>
      <c r="K22" s="2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</row>
    <row r="23" spans="1:41" s="15" customFormat="1" ht="12.75">
      <c r="A23" s="156" t="s">
        <v>19</v>
      </c>
      <c r="B23" s="130">
        <v>5.656</v>
      </c>
      <c r="C23" s="130">
        <v>0.109</v>
      </c>
      <c r="D23" s="130">
        <v>0.052</v>
      </c>
      <c r="E23" s="159">
        <v>-52.29357798165138</v>
      </c>
      <c r="F23" s="130"/>
      <c r="G23" s="130">
        <v>1507.314</v>
      </c>
      <c r="H23" s="130">
        <v>78.835</v>
      </c>
      <c r="I23" s="130">
        <v>36.825</v>
      </c>
      <c r="J23" s="159">
        <v>-53.28851398490517</v>
      </c>
      <c r="K23" s="2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41" s="15" customFormat="1" ht="12.75">
      <c r="A24" s="156" t="s">
        <v>218</v>
      </c>
      <c r="B24" s="130">
        <v>1341.62</v>
      </c>
      <c r="C24" s="130">
        <v>138.007</v>
      </c>
      <c r="D24" s="130">
        <v>92.07400000000001</v>
      </c>
      <c r="E24" s="159">
        <v>-33.283094335794544</v>
      </c>
      <c r="F24" s="130"/>
      <c r="G24" s="130">
        <v>2752.7710000000006</v>
      </c>
      <c r="H24" s="130">
        <v>208.456</v>
      </c>
      <c r="I24" s="130">
        <v>324.18300000000005</v>
      </c>
      <c r="J24" s="159">
        <v>55.51627201903523</v>
      </c>
      <c r="K24" s="2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</row>
    <row r="25" spans="1:41" s="15" customFormat="1" ht="12.75">
      <c r="A25" s="156"/>
      <c r="B25" s="128"/>
      <c r="C25" s="128"/>
      <c r="D25" s="128"/>
      <c r="E25" s="159" t="s">
        <v>167</v>
      </c>
      <c r="F25" s="128"/>
      <c r="G25" s="128"/>
      <c r="H25" s="128"/>
      <c r="I25" s="130"/>
      <c r="J25" s="159" t="s">
        <v>167</v>
      </c>
      <c r="K25" s="2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</row>
    <row r="26" spans="1:41" s="15" customFormat="1" ht="12.75">
      <c r="A26" s="161" t="s">
        <v>218</v>
      </c>
      <c r="B26" s="162"/>
      <c r="C26" s="162"/>
      <c r="D26" s="162"/>
      <c r="E26" s="154" t="s">
        <v>167</v>
      </c>
      <c r="F26" s="162"/>
      <c r="G26" s="162">
        <v>2187.888</v>
      </c>
      <c r="H26" s="162">
        <v>187.32999999999998</v>
      </c>
      <c r="I26" s="162">
        <v>103.178</v>
      </c>
      <c r="J26" s="154">
        <v>-44.921795761490415</v>
      </c>
      <c r="K26" s="2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41" s="15" customFormat="1" ht="12.75" customHeight="1">
      <c r="A27" s="166" t="s">
        <v>20</v>
      </c>
      <c r="B27" s="130">
        <v>7.939</v>
      </c>
      <c r="C27" s="130">
        <v>0.044</v>
      </c>
      <c r="D27" s="130">
        <v>0.331</v>
      </c>
      <c r="E27" s="159">
        <v>652.2727272727274</v>
      </c>
      <c r="F27" s="130"/>
      <c r="G27" s="130">
        <v>176.603</v>
      </c>
      <c r="H27" s="130">
        <v>0.325</v>
      </c>
      <c r="I27" s="130">
        <v>10.886</v>
      </c>
      <c r="J27" s="159">
        <v>3249.538461538461</v>
      </c>
      <c r="K27" s="2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</row>
    <row r="28" spans="1:41" s="15" customFormat="1" ht="12.75">
      <c r="A28" s="156" t="s">
        <v>21</v>
      </c>
      <c r="B28" s="130">
        <v>523.3510000000001</v>
      </c>
      <c r="C28" s="130">
        <v>79.58</v>
      </c>
      <c r="D28" s="130">
        <v>18.019</v>
      </c>
      <c r="E28" s="159">
        <v>-77.35737622518221</v>
      </c>
      <c r="F28" s="130"/>
      <c r="G28" s="130">
        <v>2011.2849999999999</v>
      </c>
      <c r="H28" s="130">
        <v>187.005</v>
      </c>
      <c r="I28" s="130">
        <v>92.292</v>
      </c>
      <c r="J28" s="159">
        <v>-50.64730889548408</v>
      </c>
      <c r="K28" s="2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</row>
    <row r="29" spans="1:41" s="15" customFormat="1" ht="12.75">
      <c r="A29" s="156"/>
      <c r="B29" s="128"/>
      <c r="C29" s="128"/>
      <c r="D29" s="128"/>
      <c r="E29" s="159" t="s">
        <v>167</v>
      </c>
      <c r="F29" s="128"/>
      <c r="G29" s="128"/>
      <c r="H29" s="128"/>
      <c r="I29" s="129"/>
      <c r="J29" s="159" t="s">
        <v>167</v>
      </c>
      <c r="K29" s="2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</row>
    <row r="30" spans="1:41" s="15" customFormat="1" ht="12.75">
      <c r="A30" s="153" t="s">
        <v>207</v>
      </c>
      <c r="B30" s="153"/>
      <c r="C30" s="153"/>
      <c r="D30" s="153"/>
      <c r="E30" s="154" t="s">
        <v>167</v>
      </c>
      <c r="F30" s="153"/>
      <c r="G30" s="153">
        <v>25702.376999999993</v>
      </c>
      <c r="H30" s="153">
        <v>953.5840000000001</v>
      </c>
      <c r="I30" s="153">
        <v>4226.791999999999</v>
      </c>
      <c r="J30" s="154">
        <v>343.25324250406874</v>
      </c>
      <c r="K30" s="2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</row>
    <row r="31" spans="1:41" s="14" customFormat="1" ht="12.75">
      <c r="A31" s="156"/>
      <c r="B31" s="128"/>
      <c r="C31" s="128"/>
      <c r="D31" s="128"/>
      <c r="E31" s="159" t="s">
        <v>167</v>
      </c>
      <c r="F31" s="128"/>
      <c r="G31" s="128"/>
      <c r="H31" s="128"/>
      <c r="I31" s="165"/>
      <c r="J31" s="159" t="s">
        <v>167</v>
      </c>
      <c r="K31" s="123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41" s="15" customFormat="1" ht="12.75">
      <c r="A32" s="156" t="s">
        <v>22</v>
      </c>
      <c r="B32" s="130">
        <v>29</v>
      </c>
      <c r="C32" s="130">
        <v>5</v>
      </c>
      <c r="D32" s="130">
        <v>0</v>
      </c>
      <c r="E32" s="159">
        <v>-100</v>
      </c>
      <c r="F32" s="130"/>
      <c r="G32" s="130">
        <v>712.833</v>
      </c>
      <c r="H32" s="130">
        <v>61.656</v>
      </c>
      <c r="I32" s="130">
        <v>0</v>
      </c>
      <c r="J32" s="159">
        <v>-100</v>
      </c>
      <c r="K32" s="2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s="15" customFormat="1" ht="12.75">
      <c r="A33" s="156" t="s">
        <v>23</v>
      </c>
      <c r="B33" s="130">
        <v>4</v>
      </c>
      <c r="C33" s="130">
        <v>0</v>
      </c>
      <c r="D33" s="130">
        <v>0</v>
      </c>
      <c r="E33" s="159" t="s">
        <v>167</v>
      </c>
      <c r="F33" s="130"/>
      <c r="G33" s="130">
        <v>232.543</v>
      </c>
      <c r="H33" s="130">
        <v>0</v>
      </c>
      <c r="I33" s="130">
        <v>0</v>
      </c>
      <c r="J33" s="159" t="s">
        <v>167</v>
      </c>
      <c r="K33" s="2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1" s="15" customFormat="1" ht="12.75">
      <c r="A34" s="166" t="s">
        <v>24</v>
      </c>
      <c r="B34" s="130">
        <v>1</v>
      </c>
      <c r="C34" s="130">
        <v>0</v>
      </c>
      <c r="D34" s="130">
        <v>0</v>
      </c>
      <c r="E34" s="159" t="s">
        <v>167</v>
      </c>
      <c r="F34" s="130"/>
      <c r="G34" s="130">
        <v>30.198</v>
      </c>
      <c r="H34" s="130">
        <v>0</v>
      </c>
      <c r="I34" s="130">
        <v>0</v>
      </c>
      <c r="J34" s="159" t="s">
        <v>167</v>
      </c>
      <c r="K34" s="2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</row>
    <row r="35" spans="1:41" s="15" customFormat="1" ht="12.75">
      <c r="A35" s="156" t="s">
        <v>25</v>
      </c>
      <c r="B35" s="130"/>
      <c r="C35" s="130"/>
      <c r="D35" s="130"/>
      <c r="E35" s="159" t="s">
        <v>167</v>
      </c>
      <c r="F35" s="128"/>
      <c r="G35" s="130">
        <v>24726.802999999993</v>
      </c>
      <c r="H35" s="130">
        <v>891.9280000000001</v>
      </c>
      <c r="I35" s="130">
        <v>4226.791999999999</v>
      </c>
      <c r="J35" s="159">
        <v>373.8938569032475</v>
      </c>
      <c r="K35" s="2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1:41" s="15" customFormat="1" ht="12.75">
      <c r="A36" s="129"/>
      <c r="B36" s="128"/>
      <c r="C36" s="128"/>
      <c r="D36" s="128"/>
      <c r="E36" s="129"/>
      <c r="F36" s="128"/>
      <c r="G36" s="128"/>
      <c r="H36" s="128"/>
      <c r="I36" s="130"/>
      <c r="J36" s="159"/>
      <c r="K36" s="28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  <row r="37" spans="1:11" s="29" customFormat="1" ht="12.75">
      <c r="A37" s="170" t="s">
        <v>222</v>
      </c>
      <c r="B37" s="171"/>
      <c r="C37" s="171"/>
      <c r="D37" s="170"/>
      <c r="E37" s="171"/>
      <c r="F37" s="171"/>
      <c r="G37" s="171"/>
      <c r="H37" s="170"/>
      <c r="I37" s="172"/>
      <c r="J37" s="171"/>
      <c r="K37" s="28"/>
    </row>
    <row r="38" spans="1:10" ht="12.75">
      <c r="A38" s="173" t="s">
        <v>220</v>
      </c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ht="12.75">
      <c r="A39" s="260"/>
      <c r="B39" s="260"/>
      <c r="C39" s="260"/>
      <c r="D39" s="260"/>
      <c r="E39" s="260"/>
      <c r="F39" s="260"/>
      <c r="G39" s="260"/>
      <c r="H39" s="260"/>
      <c r="I39" s="260"/>
      <c r="J39" s="260"/>
    </row>
    <row r="40" spans="2:33" ht="12.75">
      <c r="B40" s="83"/>
      <c r="C40" s="83"/>
      <c r="D40" s="83"/>
      <c r="E40" s="83"/>
      <c r="F40" s="83"/>
      <c r="G40" s="83"/>
      <c r="H40" s="83"/>
      <c r="I40" s="83"/>
      <c r="J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</row>
    <row r="41" spans="2:33" ht="12.75">
      <c r="B41" s="83"/>
      <c r="C41" s="83"/>
      <c r="D41" s="83"/>
      <c r="E41" s="83"/>
      <c r="F41" s="83"/>
      <c r="G41" s="83"/>
      <c r="H41" s="83"/>
      <c r="I41" s="83"/>
      <c r="J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</row>
    <row r="42" spans="2:33" ht="12.75">
      <c r="B42" s="83"/>
      <c r="C42" s="83"/>
      <c r="D42" s="83"/>
      <c r="E42" s="83"/>
      <c r="F42" s="83"/>
      <c r="G42" s="83"/>
      <c r="H42" s="83"/>
      <c r="I42" s="83"/>
      <c r="J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  <row r="43" spans="2:33" ht="12.75">
      <c r="B43" s="83"/>
      <c r="C43" s="83"/>
      <c r="D43" s="83"/>
      <c r="E43" s="83"/>
      <c r="F43" s="83"/>
      <c r="G43" s="83"/>
      <c r="H43" s="83"/>
      <c r="I43" s="83"/>
      <c r="J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</row>
    <row r="44" spans="2:33" ht="12.75">
      <c r="B44" s="83"/>
      <c r="C44" s="83"/>
      <c r="D44" s="83"/>
      <c r="E44" s="83"/>
      <c r="F44" s="83"/>
      <c r="G44" s="83"/>
      <c r="H44" s="83"/>
      <c r="I44" s="83"/>
      <c r="J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</row>
    <row r="45" spans="2:33" ht="12.75">
      <c r="B45" s="83"/>
      <c r="C45" s="83"/>
      <c r="D45" s="83"/>
      <c r="E45" s="83"/>
      <c r="F45" s="83"/>
      <c r="G45" s="83"/>
      <c r="H45" s="83"/>
      <c r="I45" s="83"/>
      <c r="J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</row>
    <row r="46" spans="2:33" ht="12.75">
      <c r="B46" s="83"/>
      <c r="C46" s="83"/>
      <c r="D46" s="83"/>
      <c r="E46" s="83"/>
      <c r="F46" s="83"/>
      <c r="G46" s="83"/>
      <c r="H46" s="83"/>
      <c r="I46" s="83"/>
      <c r="J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</row>
    <row r="47" spans="2:33" ht="12.75">
      <c r="B47" s="83"/>
      <c r="C47" s="83"/>
      <c r="D47" s="83"/>
      <c r="E47" s="83"/>
      <c r="F47" s="83"/>
      <c r="G47" s="83"/>
      <c r="H47" s="83"/>
      <c r="I47" s="83"/>
      <c r="J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</row>
    <row r="48" spans="2:33" ht="12.75">
      <c r="B48" s="83"/>
      <c r="C48" s="83"/>
      <c r="D48" s="83"/>
      <c r="E48" s="83"/>
      <c r="F48" s="83"/>
      <c r="G48" s="83"/>
      <c r="H48" s="83"/>
      <c r="I48" s="83"/>
      <c r="J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</row>
    <row r="49" spans="2:33" ht="12.75">
      <c r="B49" s="83"/>
      <c r="C49" s="83"/>
      <c r="D49" s="83"/>
      <c r="E49" s="83"/>
      <c r="F49" s="83"/>
      <c r="G49" s="83"/>
      <c r="H49" s="83"/>
      <c r="I49" s="83"/>
      <c r="J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2:33" ht="12.75">
      <c r="B50" s="83"/>
      <c r="C50" s="83"/>
      <c r="D50" s="83"/>
      <c r="E50" s="83"/>
      <c r="F50" s="83"/>
      <c r="G50" s="83"/>
      <c r="H50" s="83"/>
      <c r="I50" s="83"/>
      <c r="J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2:33" ht="12.75">
      <c r="B51" s="83"/>
      <c r="C51" s="83"/>
      <c r="D51" s="83"/>
      <c r="E51" s="83"/>
      <c r="F51" s="83"/>
      <c r="G51" s="83"/>
      <c r="H51" s="83"/>
      <c r="I51" s="83"/>
      <c r="J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2:33" ht="12.75">
      <c r="B52" s="83"/>
      <c r="C52" s="83"/>
      <c r="D52" s="83"/>
      <c r="E52" s="83"/>
      <c r="F52" s="83"/>
      <c r="G52" s="83"/>
      <c r="H52" s="83"/>
      <c r="I52" s="83"/>
      <c r="J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</row>
    <row r="53" spans="2:33" ht="12.75">
      <c r="B53" s="83"/>
      <c r="C53" s="83"/>
      <c r="D53" s="83"/>
      <c r="E53" s="83"/>
      <c r="F53" s="83"/>
      <c r="G53" s="83"/>
      <c r="H53" s="83"/>
      <c r="I53" s="83"/>
      <c r="J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</row>
    <row r="54" spans="2:33" ht="12.75">
      <c r="B54" s="83"/>
      <c r="C54" s="83"/>
      <c r="D54" s="83"/>
      <c r="E54" s="83"/>
      <c r="F54" s="83"/>
      <c r="G54" s="83"/>
      <c r="H54" s="83"/>
      <c r="I54" s="83"/>
      <c r="J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</row>
    <row r="55" spans="2:33" ht="12.75">
      <c r="B55" s="83"/>
      <c r="C55" s="83"/>
      <c r="D55" s="83"/>
      <c r="E55" s="83"/>
      <c r="F55" s="83"/>
      <c r="G55" s="83"/>
      <c r="H55" s="83"/>
      <c r="I55" s="83"/>
      <c r="J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</row>
    <row r="56" spans="2:33" ht="12.75">
      <c r="B56" s="83"/>
      <c r="C56" s="83"/>
      <c r="D56" s="83"/>
      <c r="E56" s="83"/>
      <c r="F56" s="83"/>
      <c r="G56" s="83"/>
      <c r="H56" s="83"/>
      <c r="I56" s="83"/>
      <c r="J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</row>
    <row r="57" spans="2:33" ht="12.75">
      <c r="B57" s="83"/>
      <c r="C57" s="83"/>
      <c r="D57" s="83"/>
      <c r="E57" s="83"/>
      <c r="F57" s="83"/>
      <c r="G57" s="83"/>
      <c r="H57" s="83"/>
      <c r="I57" s="83"/>
      <c r="J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</row>
    <row r="58" spans="2:33" ht="12.75">
      <c r="B58" s="83"/>
      <c r="C58" s="83"/>
      <c r="D58" s="83"/>
      <c r="E58" s="83"/>
      <c r="F58" s="83"/>
      <c r="G58" s="83"/>
      <c r="H58" s="83"/>
      <c r="I58" s="83"/>
      <c r="J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</row>
    <row r="59" spans="2:33" ht="12.75">
      <c r="B59" s="83"/>
      <c r="C59" s="83"/>
      <c r="D59" s="83"/>
      <c r="E59" s="83"/>
      <c r="F59" s="83"/>
      <c r="G59" s="83"/>
      <c r="H59" s="83"/>
      <c r="I59" s="83"/>
      <c r="J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</row>
    <row r="60" spans="2:33" ht="12.75">
      <c r="B60" s="83"/>
      <c r="C60" s="83"/>
      <c r="D60" s="83"/>
      <c r="E60" s="83"/>
      <c r="F60" s="83"/>
      <c r="G60" s="83"/>
      <c r="H60" s="83"/>
      <c r="I60" s="83"/>
      <c r="J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</row>
    <row r="61" spans="2:33" ht="12.75">
      <c r="B61" s="83"/>
      <c r="C61" s="83"/>
      <c r="D61" s="83"/>
      <c r="E61" s="83"/>
      <c r="F61" s="83"/>
      <c r="G61" s="83"/>
      <c r="H61" s="83"/>
      <c r="I61" s="83"/>
      <c r="J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</row>
    <row r="62" spans="2:33" ht="12.75">
      <c r="B62" s="83"/>
      <c r="C62" s="83"/>
      <c r="D62" s="83"/>
      <c r="E62" s="83"/>
      <c r="F62" s="83"/>
      <c r="G62" s="83"/>
      <c r="H62" s="83"/>
      <c r="I62" s="83"/>
      <c r="J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</row>
    <row r="63" spans="2:33" ht="12.75">
      <c r="B63" s="83"/>
      <c r="C63" s="83"/>
      <c r="D63" s="83"/>
      <c r="E63" s="83"/>
      <c r="F63" s="83"/>
      <c r="G63" s="83"/>
      <c r="H63" s="83"/>
      <c r="I63" s="83"/>
      <c r="J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</row>
    <row r="64" spans="2:33" ht="12.75">
      <c r="B64" s="83"/>
      <c r="C64" s="83"/>
      <c r="D64" s="83"/>
      <c r="E64" s="83"/>
      <c r="F64" s="83"/>
      <c r="G64" s="83"/>
      <c r="H64" s="83"/>
      <c r="I64" s="83"/>
      <c r="J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</row>
    <row r="65" spans="2:33" ht="12.75">
      <c r="B65" s="83"/>
      <c r="C65" s="83"/>
      <c r="D65" s="83"/>
      <c r="E65" s="83"/>
      <c r="F65" s="83"/>
      <c r="G65" s="83"/>
      <c r="H65" s="83"/>
      <c r="I65" s="83"/>
      <c r="J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</row>
    <row r="66" spans="2:33" ht="12.75">
      <c r="B66" s="83"/>
      <c r="C66" s="83"/>
      <c r="D66" s="83"/>
      <c r="E66" s="83"/>
      <c r="F66" s="83"/>
      <c r="G66" s="83"/>
      <c r="H66" s="83"/>
      <c r="I66" s="83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</row>
    <row r="67" spans="2:33" ht="12.75">
      <c r="B67" s="83"/>
      <c r="C67" s="83"/>
      <c r="D67" s="83"/>
      <c r="E67" s="83"/>
      <c r="F67" s="83"/>
      <c r="G67" s="83"/>
      <c r="H67" s="83"/>
      <c r="I67" s="83"/>
      <c r="J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</row>
    <row r="68" spans="2:33" ht="12.75">
      <c r="B68" s="83"/>
      <c r="C68" s="83"/>
      <c r="D68" s="83"/>
      <c r="E68" s="83"/>
      <c r="F68" s="83"/>
      <c r="G68" s="83"/>
      <c r="H68" s="83"/>
      <c r="I68" s="83"/>
      <c r="J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</row>
    <row r="69" spans="2:33" ht="12.75">
      <c r="B69" s="83"/>
      <c r="C69" s="83"/>
      <c r="D69" s="83"/>
      <c r="E69" s="83"/>
      <c r="F69" s="83"/>
      <c r="G69" s="83"/>
      <c r="H69" s="83"/>
      <c r="I69" s="83"/>
      <c r="J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</row>
    <row r="70" spans="2:33" ht="12.75">
      <c r="B70" s="83"/>
      <c r="C70" s="83"/>
      <c r="D70" s="83"/>
      <c r="E70" s="83"/>
      <c r="F70" s="83"/>
      <c r="G70" s="83"/>
      <c r="H70" s="83"/>
      <c r="I70" s="83"/>
      <c r="J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</row>
    <row r="71" spans="2:33" ht="12.75">
      <c r="B71" s="83"/>
      <c r="C71" s="83"/>
      <c r="D71" s="83"/>
      <c r="E71" s="83"/>
      <c r="F71" s="83"/>
      <c r="G71" s="83"/>
      <c r="H71" s="83"/>
      <c r="I71" s="83"/>
      <c r="J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</row>
    <row r="72" spans="2:33" ht="12.75">
      <c r="B72" s="83"/>
      <c r="C72" s="83"/>
      <c r="D72" s="83"/>
      <c r="E72" s="83"/>
      <c r="F72" s="83"/>
      <c r="G72" s="83"/>
      <c r="H72" s="83"/>
      <c r="I72" s="83"/>
      <c r="J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</row>
    <row r="73" spans="2:33" ht="12.75">
      <c r="B73" s="83"/>
      <c r="C73" s="83"/>
      <c r="D73" s="83"/>
      <c r="E73" s="83"/>
      <c r="F73" s="83"/>
      <c r="G73" s="83"/>
      <c r="H73" s="83"/>
      <c r="I73" s="83"/>
      <c r="J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</row>
    <row r="74" spans="2:33" ht="12.75">
      <c r="B74" s="83"/>
      <c r="C74" s="83"/>
      <c r="D74" s="83"/>
      <c r="E74" s="83"/>
      <c r="F74" s="83"/>
      <c r="G74" s="83"/>
      <c r="H74" s="83"/>
      <c r="I74" s="83"/>
      <c r="J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</row>
    <row r="75" spans="2:33" ht="12.75">
      <c r="B75" s="83"/>
      <c r="C75" s="83"/>
      <c r="D75" s="83"/>
      <c r="E75" s="83"/>
      <c r="F75" s="83"/>
      <c r="G75" s="83"/>
      <c r="H75" s="83"/>
      <c r="I75" s="83"/>
      <c r="J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</row>
    <row r="76" spans="2:33" ht="12.75">
      <c r="B76" s="83"/>
      <c r="C76" s="83"/>
      <c r="D76" s="83"/>
      <c r="E76" s="83"/>
      <c r="F76" s="83"/>
      <c r="G76" s="83"/>
      <c r="H76" s="83"/>
      <c r="I76" s="83"/>
      <c r="J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</row>
    <row r="77" spans="2:33" ht="12.75">
      <c r="B77" s="83"/>
      <c r="C77" s="83"/>
      <c r="D77" s="83"/>
      <c r="E77" s="83"/>
      <c r="F77" s="83"/>
      <c r="G77" s="83"/>
      <c r="H77" s="83"/>
      <c r="I77" s="83"/>
      <c r="J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</row>
    <row r="78" spans="2:33" ht="12.75">
      <c r="B78" s="83"/>
      <c r="C78" s="83"/>
      <c r="D78" s="83"/>
      <c r="E78" s="83"/>
      <c r="F78" s="83"/>
      <c r="G78" s="83"/>
      <c r="H78" s="83"/>
      <c r="I78" s="83"/>
      <c r="J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</row>
    <row r="79" spans="2:33" ht="12.75">
      <c r="B79" s="83"/>
      <c r="C79" s="83"/>
      <c r="D79" s="83"/>
      <c r="E79" s="83"/>
      <c r="F79" s="83"/>
      <c r="G79" s="83"/>
      <c r="H79" s="83"/>
      <c r="I79" s="83"/>
      <c r="J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</row>
    <row r="80" spans="2:33" ht="12.75">
      <c r="B80" s="83"/>
      <c r="C80" s="83"/>
      <c r="D80" s="83"/>
      <c r="E80" s="83"/>
      <c r="F80" s="83"/>
      <c r="G80" s="83"/>
      <c r="H80" s="83"/>
      <c r="I80" s="83"/>
      <c r="J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</row>
    <row r="81" spans="2:33" ht="12.75">
      <c r="B81" s="83"/>
      <c r="C81" s="83"/>
      <c r="D81" s="83"/>
      <c r="E81" s="83"/>
      <c r="F81" s="83"/>
      <c r="G81" s="83"/>
      <c r="H81" s="83"/>
      <c r="I81" s="83"/>
      <c r="J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</row>
    <row r="82" spans="2:33" ht="12.75">
      <c r="B82" s="83"/>
      <c r="C82" s="83"/>
      <c r="D82" s="83"/>
      <c r="E82" s="83"/>
      <c r="F82" s="83"/>
      <c r="G82" s="83"/>
      <c r="H82" s="83"/>
      <c r="I82" s="83"/>
      <c r="J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</row>
    <row r="83" spans="2:33" ht="12.75">
      <c r="B83" s="83"/>
      <c r="C83" s="83"/>
      <c r="D83" s="83"/>
      <c r="E83" s="83"/>
      <c r="F83" s="83"/>
      <c r="G83" s="83"/>
      <c r="H83" s="83"/>
      <c r="I83" s="83"/>
      <c r="J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</row>
    <row r="84" spans="2:33" ht="12.75">
      <c r="B84" s="83"/>
      <c r="C84" s="83"/>
      <c r="D84" s="83"/>
      <c r="E84" s="83"/>
      <c r="F84" s="83"/>
      <c r="G84" s="83"/>
      <c r="H84" s="83"/>
      <c r="I84" s="83"/>
      <c r="J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2:33" ht="12.75">
      <c r="B85" s="83"/>
      <c r="C85" s="83"/>
      <c r="D85" s="83"/>
      <c r="E85" s="83"/>
      <c r="F85" s="83"/>
      <c r="G85" s="83"/>
      <c r="H85" s="83"/>
      <c r="I85" s="83"/>
      <c r="J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2:33" ht="12.75">
      <c r="B86" s="83"/>
      <c r="C86" s="83"/>
      <c r="D86" s="83"/>
      <c r="E86" s="83"/>
      <c r="F86" s="83"/>
      <c r="G86" s="83"/>
      <c r="H86" s="83"/>
      <c r="I86" s="83"/>
      <c r="J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2:33" ht="12.75">
      <c r="B87" s="83"/>
      <c r="C87" s="83"/>
      <c r="D87" s="83"/>
      <c r="E87" s="83"/>
      <c r="F87" s="83"/>
      <c r="G87" s="83"/>
      <c r="H87" s="83"/>
      <c r="I87" s="83"/>
      <c r="J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2:33" ht="12.75">
      <c r="B88" s="83"/>
      <c r="C88" s="83"/>
      <c r="D88" s="83"/>
      <c r="E88" s="83"/>
      <c r="F88" s="83"/>
      <c r="G88" s="83"/>
      <c r="H88" s="83"/>
      <c r="I88" s="83"/>
      <c r="J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2:33" ht="12.75">
      <c r="B89" s="83"/>
      <c r="C89" s="83"/>
      <c r="D89" s="83"/>
      <c r="E89" s="83"/>
      <c r="F89" s="83"/>
      <c r="G89" s="83"/>
      <c r="H89" s="83"/>
      <c r="I89" s="83"/>
      <c r="J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2:33" ht="12.75">
      <c r="B90" s="83"/>
      <c r="C90" s="83"/>
      <c r="D90" s="83"/>
      <c r="E90" s="83"/>
      <c r="F90" s="83"/>
      <c r="G90" s="83"/>
      <c r="H90" s="83"/>
      <c r="I90" s="83"/>
      <c r="J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2:33" ht="12.75">
      <c r="B91" s="83"/>
      <c r="C91" s="83"/>
      <c r="D91" s="83"/>
      <c r="E91" s="83"/>
      <c r="F91" s="83"/>
      <c r="G91" s="83"/>
      <c r="H91" s="83"/>
      <c r="I91" s="83"/>
      <c r="J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2:33" ht="12.75">
      <c r="B92" s="83"/>
      <c r="C92" s="83"/>
      <c r="D92" s="83"/>
      <c r="E92" s="83"/>
      <c r="F92" s="83"/>
      <c r="G92" s="83"/>
      <c r="H92" s="83"/>
      <c r="I92" s="83"/>
      <c r="J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2:33" ht="12.75">
      <c r="B93" s="83"/>
      <c r="C93" s="83"/>
      <c r="D93" s="83"/>
      <c r="E93" s="83"/>
      <c r="F93" s="83"/>
      <c r="G93" s="83"/>
      <c r="H93" s="83"/>
      <c r="I93" s="83"/>
      <c r="J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2:33" ht="12.75">
      <c r="B94" s="83"/>
      <c r="C94" s="83"/>
      <c r="D94" s="83"/>
      <c r="E94" s="83"/>
      <c r="F94" s="83"/>
      <c r="G94" s="83"/>
      <c r="H94" s="83"/>
      <c r="I94" s="83"/>
      <c r="J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2:33" ht="12.75">
      <c r="B95" s="83"/>
      <c r="C95" s="83"/>
      <c r="D95" s="83"/>
      <c r="E95" s="83"/>
      <c r="F95" s="83"/>
      <c r="G95" s="83"/>
      <c r="H95" s="83"/>
      <c r="I95" s="83"/>
      <c r="J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</row>
    <row r="96" spans="2:33" ht="12.75">
      <c r="B96" s="83"/>
      <c r="C96" s="83"/>
      <c r="D96" s="83"/>
      <c r="E96" s="83"/>
      <c r="F96" s="83"/>
      <c r="G96" s="83"/>
      <c r="H96" s="83"/>
      <c r="I96" s="83"/>
      <c r="J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</row>
    <row r="97" spans="2:33" ht="12.75">
      <c r="B97" s="83"/>
      <c r="C97" s="83"/>
      <c r="D97" s="83"/>
      <c r="E97" s="83"/>
      <c r="F97" s="83"/>
      <c r="G97" s="83"/>
      <c r="H97" s="83"/>
      <c r="I97" s="83"/>
      <c r="J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</row>
    <row r="98" spans="2:33" ht="12.75">
      <c r="B98" s="83"/>
      <c r="C98" s="83"/>
      <c r="D98" s="83"/>
      <c r="E98" s="83"/>
      <c r="F98" s="83"/>
      <c r="G98" s="83"/>
      <c r="H98" s="83"/>
      <c r="I98" s="83"/>
      <c r="J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</row>
    <row r="99" spans="2:33" ht="12.75">
      <c r="B99" s="83"/>
      <c r="C99" s="83"/>
      <c r="D99" s="83"/>
      <c r="E99" s="83"/>
      <c r="F99" s="83"/>
      <c r="G99" s="83"/>
      <c r="H99" s="83"/>
      <c r="I99" s="83"/>
      <c r="J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</row>
    <row r="100" spans="2:33" ht="12.75">
      <c r="B100" s="83"/>
      <c r="C100" s="83"/>
      <c r="D100" s="83"/>
      <c r="E100" s="83"/>
      <c r="F100" s="83"/>
      <c r="G100" s="83"/>
      <c r="H100" s="83"/>
      <c r="I100" s="83"/>
      <c r="J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</row>
    <row r="101" spans="2:33" ht="12.75">
      <c r="B101" s="83"/>
      <c r="C101" s="83"/>
      <c r="D101" s="83"/>
      <c r="E101" s="83"/>
      <c r="F101" s="83"/>
      <c r="G101" s="83"/>
      <c r="H101" s="83"/>
      <c r="I101" s="83"/>
      <c r="J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</row>
    <row r="102" spans="2:33" ht="12.75">
      <c r="B102" s="83"/>
      <c r="C102" s="83"/>
      <c r="D102" s="83"/>
      <c r="E102" s="83"/>
      <c r="F102" s="83"/>
      <c r="G102" s="83"/>
      <c r="H102" s="83"/>
      <c r="I102" s="83"/>
      <c r="J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</row>
    <row r="103" spans="2:33" ht="12.75">
      <c r="B103" s="83"/>
      <c r="C103" s="83"/>
      <c r="D103" s="83"/>
      <c r="E103" s="83"/>
      <c r="F103" s="83"/>
      <c r="G103" s="83"/>
      <c r="H103" s="83"/>
      <c r="I103" s="83"/>
      <c r="J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</row>
    <row r="104" spans="2:33" ht="12.75">
      <c r="B104" s="83"/>
      <c r="C104" s="83"/>
      <c r="D104" s="83"/>
      <c r="E104" s="83"/>
      <c r="F104" s="83"/>
      <c r="G104" s="83"/>
      <c r="H104" s="83"/>
      <c r="I104" s="83"/>
      <c r="J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</row>
    <row r="105" spans="2:33" ht="12.75">
      <c r="B105" s="83"/>
      <c r="C105" s="83"/>
      <c r="D105" s="83"/>
      <c r="E105" s="83"/>
      <c r="F105" s="83"/>
      <c r="G105" s="83"/>
      <c r="H105" s="83"/>
      <c r="I105" s="83"/>
      <c r="J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</row>
    <row r="106" spans="2:33" ht="12.75">
      <c r="B106" s="83"/>
      <c r="C106" s="83"/>
      <c r="D106" s="83"/>
      <c r="E106" s="83"/>
      <c r="F106" s="83"/>
      <c r="G106" s="83"/>
      <c r="H106" s="83"/>
      <c r="I106" s="83"/>
      <c r="J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</row>
    <row r="107" spans="2:33" ht="12.75">
      <c r="B107" s="83"/>
      <c r="C107" s="83"/>
      <c r="D107" s="83"/>
      <c r="E107" s="83"/>
      <c r="F107" s="83"/>
      <c r="G107" s="83"/>
      <c r="H107" s="83"/>
      <c r="I107" s="83"/>
      <c r="J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</row>
    <row r="108" spans="2:33" ht="12.75">
      <c r="B108" s="83"/>
      <c r="C108" s="83"/>
      <c r="D108" s="83"/>
      <c r="E108" s="83"/>
      <c r="F108" s="83"/>
      <c r="G108" s="83"/>
      <c r="H108" s="83"/>
      <c r="I108" s="83"/>
      <c r="J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</row>
    <row r="109" spans="2:33" ht="12.75">
      <c r="B109" s="83"/>
      <c r="C109" s="83"/>
      <c r="D109" s="83"/>
      <c r="E109" s="83"/>
      <c r="F109" s="83"/>
      <c r="G109" s="83"/>
      <c r="H109" s="83"/>
      <c r="I109" s="83"/>
      <c r="J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</row>
    <row r="110" spans="2:33" ht="12.75">
      <c r="B110" s="83"/>
      <c r="C110" s="83"/>
      <c r="D110" s="83"/>
      <c r="E110" s="83"/>
      <c r="F110" s="83"/>
      <c r="G110" s="83"/>
      <c r="H110" s="83"/>
      <c r="I110" s="83"/>
      <c r="J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</row>
    <row r="111" spans="2:33" ht="12.75">
      <c r="B111" s="83"/>
      <c r="C111" s="83"/>
      <c r="D111" s="83"/>
      <c r="E111" s="83"/>
      <c r="F111" s="83"/>
      <c r="G111" s="83"/>
      <c r="H111" s="83"/>
      <c r="I111" s="83"/>
      <c r="J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</row>
    <row r="112" spans="2:33" ht="12.75">
      <c r="B112" s="83"/>
      <c r="C112" s="83"/>
      <c r="D112" s="83"/>
      <c r="E112" s="83"/>
      <c r="F112" s="83"/>
      <c r="G112" s="83"/>
      <c r="H112" s="83"/>
      <c r="I112" s="83"/>
      <c r="J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</row>
    <row r="113" spans="2:33" ht="12.75">
      <c r="B113" s="83"/>
      <c r="C113" s="83"/>
      <c r="D113" s="83"/>
      <c r="E113" s="83"/>
      <c r="F113" s="83"/>
      <c r="G113" s="83"/>
      <c r="H113" s="83"/>
      <c r="I113" s="83"/>
      <c r="J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</row>
    <row r="114" spans="2:33" ht="12.75">
      <c r="B114" s="83"/>
      <c r="C114" s="83"/>
      <c r="D114" s="83"/>
      <c r="E114" s="83"/>
      <c r="F114" s="83"/>
      <c r="G114" s="83"/>
      <c r="H114" s="83"/>
      <c r="I114" s="83"/>
      <c r="J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</row>
    <row r="115" spans="2:33" ht="12.75">
      <c r="B115" s="83"/>
      <c r="C115" s="83"/>
      <c r="D115" s="83"/>
      <c r="E115" s="83"/>
      <c r="F115" s="83"/>
      <c r="G115" s="83"/>
      <c r="H115" s="83"/>
      <c r="I115" s="83"/>
      <c r="J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</row>
    <row r="116" spans="2:33" ht="12.75">
      <c r="B116" s="83"/>
      <c r="C116" s="83"/>
      <c r="D116" s="83"/>
      <c r="E116" s="83"/>
      <c r="F116" s="83"/>
      <c r="G116" s="83"/>
      <c r="H116" s="83"/>
      <c r="I116" s="83"/>
      <c r="J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</row>
    <row r="117" spans="2:33" ht="12.75">
      <c r="B117" s="83"/>
      <c r="C117" s="83"/>
      <c r="D117" s="83"/>
      <c r="E117" s="83"/>
      <c r="F117" s="83"/>
      <c r="G117" s="83"/>
      <c r="H117" s="83"/>
      <c r="I117" s="83"/>
      <c r="J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</row>
    <row r="118" spans="2:33" ht="12.75">
      <c r="B118" s="83"/>
      <c r="C118" s="83"/>
      <c r="D118" s="83"/>
      <c r="E118" s="83"/>
      <c r="F118" s="83"/>
      <c r="G118" s="83"/>
      <c r="H118" s="83"/>
      <c r="I118" s="83"/>
      <c r="J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</row>
    <row r="119" spans="2:33" ht="12.75">
      <c r="B119" s="83"/>
      <c r="C119" s="83"/>
      <c r="D119" s="83"/>
      <c r="E119" s="83"/>
      <c r="F119" s="83"/>
      <c r="G119" s="83"/>
      <c r="H119" s="83"/>
      <c r="I119" s="83"/>
      <c r="J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</row>
    <row r="120" spans="2:33" ht="12.75">
      <c r="B120" s="83"/>
      <c r="C120" s="83"/>
      <c r="D120" s="83"/>
      <c r="E120" s="83"/>
      <c r="F120" s="83"/>
      <c r="G120" s="83"/>
      <c r="H120" s="83"/>
      <c r="I120" s="83"/>
      <c r="J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</row>
    <row r="121" spans="2:33" ht="12.75">
      <c r="B121" s="83"/>
      <c r="C121" s="83"/>
      <c r="D121" s="83"/>
      <c r="E121" s="83"/>
      <c r="F121" s="83"/>
      <c r="G121" s="83"/>
      <c r="H121" s="83"/>
      <c r="I121" s="83"/>
      <c r="J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</row>
    <row r="122" spans="2:33" ht="12.75">
      <c r="B122" s="83"/>
      <c r="C122" s="83"/>
      <c r="D122" s="83"/>
      <c r="E122" s="83"/>
      <c r="F122" s="83"/>
      <c r="G122" s="83"/>
      <c r="H122" s="83"/>
      <c r="I122" s="83"/>
      <c r="J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</row>
    <row r="123" spans="2:33" ht="12.75">
      <c r="B123" s="83"/>
      <c r="C123" s="83"/>
      <c r="D123" s="83"/>
      <c r="E123" s="83"/>
      <c r="F123" s="83"/>
      <c r="G123" s="83"/>
      <c r="H123" s="83"/>
      <c r="I123" s="83"/>
      <c r="J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</row>
    <row r="124" spans="2:33" ht="12.75">
      <c r="B124" s="83"/>
      <c r="C124" s="83"/>
      <c r="D124" s="83"/>
      <c r="E124" s="83"/>
      <c r="F124" s="83"/>
      <c r="G124" s="83"/>
      <c r="H124" s="83"/>
      <c r="I124" s="83"/>
      <c r="J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</row>
    <row r="125" spans="12:33" ht="12.75"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</row>
    <row r="126" spans="12:33" ht="12.75"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</row>
    <row r="127" spans="12:33" ht="12.75"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</row>
    <row r="128" spans="12:33" ht="12.75"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</row>
    <row r="129" spans="12:33" ht="12.75"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</row>
    <row r="130" spans="12:33" ht="12.75"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</row>
  </sheetData>
  <sheetProtection/>
  <mergeCells count="7">
    <mergeCell ref="A39:J39"/>
    <mergeCell ref="A1:I1"/>
    <mergeCell ref="A2:J2"/>
    <mergeCell ref="C4:E4"/>
    <mergeCell ref="H4:J4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K16" sqref="K16"/>
    </sheetView>
  </sheetViews>
  <sheetFormatPr defaultColWidth="12.140625" defaultRowHeight="12.75"/>
  <cols>
    <col min="1" max="1" width="17.421875" style="99" customWidth="1"/>
    <col min="2" max="5" width="12.140625" style="99" customWidth="1"/>
    <col min="6" max="6" width="14.7109375" style="99" customWidth="1"/>
    <col min="7" max="10" width="12.140625" style="99" customWidth="1"/>
    <col min="11" max="163" width="12.140625" style="95" customWidth="1"/>
    <col min="164" max="16384" width="12.140625" style="99" customWidth="1"/>
  </cols>
  <sheetData>
    <row r="1" spans="1:163" s="97" customFormat="1" ht="21.75" customHeight="1">
      <c r="A1" s="262" t="s">
        <v>206</v>
      </c>
      <c r="B1" s="262"/>
      <c r="C1" s="262"/>
      <c r="D1" s="262"/>
      <c r="E1" s="262"/>
      <c r="F1" s="262"/>
      <c r="G1" s="262"/>
      <c r="H1" s="92"/>
      <c r="I1" s="92"/>
      <c r="J1" s="96"/>
      <c r="K1" s="96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1:163" s="97" customFormat="1" ht="12" customHeight="1">
      <c r="A2" s="263" t="s">
        <v>176</v>
      </c>
      <c r="B2" s="263"/>
      <c r="C2" s="263"/>
      <c r="D2" s="263"/>
      <c r="E2" s="263"/>
      <c r="F2" s="263"/>
      <c r="G2" s="263"/>
      <c r="H2" s="93"/>
      <c r="I2" s="93"/>
      <c r="J2" s="96"/>
      <c r="K2" s="96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</row>
    <row r="3" spans="1:163" s="97" customFormat="1" ht="24.75" customHeight="1">
      <c r="A3" s="264" t="s">
        <v>182</v>
      </c>
      <c r="B3" s="264"/>
      <c r="C3" s="264"/>
      <c r="D3" s="264"/>
      <c r="E3" s="264"/>
      <c r="F3" s="264"/>
      <c r="G3" s="264"/>
      <c r="H3" s="94"/>
      <c r="I3" s="94"/>
      <c r="J3" s="92"/>
      <c r="K3" s="18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</row>
    <row r="4" spans="1:163" s="97" customFormat="1" ht="17.25" customHeight="1">
      <c r="A4" s="174"/>
      <c r="B4" s="174"/>
      <c r="C4" s="174"/>
      <c r="D4" s="174"/>
      <c r="E4" s="174"/>
      <c r="F4" s="175"/>
      <c r="G4" s="175"/>
      <c r="H4" s="18"/>
      <c r="I4" s="92"/>
      <c r="J4" s="92"/>
      <c r="K4" s="18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</row>
    <row r="5" spans="1:163" s="97" customFormat="1" ht="46.5" customHeight="1">
      <c r="A5" s="176" t="s">
        <v>28</v>
      </c>
      <c r="B5" s="176" t="s">
        <v>145</v>
      </c>
      <c r="C5" s="176" t="s">
        <v>29</v>
      </c>
      <c r="D5" s="176" t="s">
        <v>30</v>
      </c>
      <c r="E5" s="176" t="s">
        <v>31</v>
      </c>
      <c r="F5" s="176" t="s">
        <v>32</v>
      </c>
      <c r="G5" s="176" t="s">
        <v>10</v>
      </c>
      <c r="H5" s="18"/>
      <c r="I5" s="105"/>
      <c r="J5" s="103"/>
      <c r="K5" s="103"/>
      <c r="L5" s="103"/>
      <c r="M5" s="103"/>
      <c r="N5" s="103"/>
      <c r="O5" s="103"/>
      <c r="P5" s="101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</row>
    <row r="6" spans="1:163" s="97" customFormat="1" ht="18" customHeight="1">
      <c r="A6" s="177" t="s">
        <v>166</v>
      </c>
      <c r="B6" s="178">
        <v>812.41</v>
      </c>
      <c r="C6" s="178">
        <v>962.62</v>
      </c>
      <c r="D6" s="178">
        <v>973.19</v>
      </c>
      <c r="E6" s="178">
        <v>1026.09</v>
      </c>
      <c r="F6" s="178">
        <v>690.76</v>
      </c>
      <c r="G6" s="178">
        <v>687.72</v>
      </c>
      <c r="H6" s="101"/>
      <c r="I6" s="98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</row>
    <row r="7" spans="1:163" s="97" customFormat="1" ht="18" customHeight="1">
      <c r="A7" s="177" t="s">
        <v>168</v>
      </c>
      <c r="B7" s="178">
        <v>804.51</v>
      </c>
      <c r="C7" s="178">
        <v>969.64</v>
      </c>
      <c r="D7" s="178">
        <v>973.87</v>
      </c>
      <c r="E7" s="178">
        <v>1026.8</v>
      </c>
      <c r="F7" s="178">
        <v>684.89</v>
      </c>
      <c r="G7" s="178">
        <v>697.73</v>
      </c>
      <c r="H7" s="104"/>
      <c r="I7" s="98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</row>
    <row r="8" spans="1:163" s="97" customFormat="1" ht="18" customHeight="1">
      <c r="A8" s="177" t="s">
        <v>169</v>
      </c>
      <c r="B8" s="178">
        <v>804.27</v>
      </c>
      <c r="C8" s="178">
        <v>969.35</v>
      </c>
      <c r="D8" s="178">
        <v>1047.66</v>
      </c>
      <c r="E8" s="178">
        <v>1026.5</v>
      </c>
      <c r="F8" s="178">
        <v>693.15</v>
      </c>
      <c r="G8" s="178">
        <v>697.52</v>
      </c>
      <c r="H8" s="104"/>
      <c r="I8" s="98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</row>
    <row r="9" spans="1:163" s="97" customFormat="1" ht="18" customHeight="1">
      <c r="A9" s="177" t="s">
        <v>177</v>
      </c>
      <c r="B9" s="178">
        <v>804.85</v>
      </c>
      <c r="C9" s="178">
        <v>970.05</v>
      </c>
      <c r="D9" s="178" t="s">
        <v>178</v>
      </c>
      <c r="E9" s="178">
        <v>1027.24</v>
      </c>
      <c r="F9" s="178">
        <v>693.65</v>
      </c>
      <c r="G9" s="178">
        <v>698.02</v>
      </c>
      <c r="H9" s="107"/>
      <c r="I9" s="98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</row>
    <row r="10" spans="1:163" s="97" customFormat="1" ht="18" customHeight="1">
      <c r="A10" s="177" t="s">
        <v>188</v>
      </c>
      <c r="B10" s="178">
        <v>771.9</v>
      </c>
      <c r="C10" s="178">
        <v>961.78</v>
      </c>
      <c r="D10" s="178">
        <v>1021.63</v>
      </c>
      <c r="E10" s="178">
        <v>992.74</v>
      </c>
      <c r="F10" s="178">
        <v>675.93</v>
      </c>
      <c r="G10" s="178">
        <v>657.49</v>
      </c>
      <c r="H10" s="108"/>
      <c r="I10" s="9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</row>
    <row r="11" spans="1:163" s="97" customFormat="1" ht="18" customHeight="1">
      <c r="A11" s="177" t="s">
        <v>193</v>
      </c>
      <c r="B11" s="178">
        <v>743.7</v>
      </c>
      <c r="C11" s="178">
        <v>926.64</v>
      </c>
      <c r="D11" s="178">
        <v>984.31</v>
      </c>
      <c r="E11" s="178">
        <v>956.47</v>
      </c>
      <c r="F11" s="178">
        <v>651.24</v>
      </c>
      <c r="G11" s="178">
        <v>633.47</v>
      </c>
      <c r="H11" s="109"/>
      <c r="I11" s="9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</row>
    <row r="12" spans="1:163" s="97" customFormat="1" ht="18" customHeight="1">
      <c r="A12" s="177" t="s">
        <v>199</v>
      </c>
      <c r="B12" s="178">
        <v>740.65</v>
      </c>
      <c r="C12" s="178" t="s">
        <v>178</v>
      </c>
      <c r="D12" s="178">
        <v>980.28</v>
      </c>
      <c r="E12" s="178">
        <v>956.51</v>
      </c>
      <c r="F12" s="178">
        <v>641.64</v>
      </c>
      <c r="G12" s="178">
        <v>606.12</v>
      </c>
      <c r="H12" s="118"/>
      <c r="I12" s="9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s="97" customFormat="1" ht="18" customHeight="1">
      <c r="A13" s="177" t="s">
        <v>200</v>
      </c>
      <c r="B13" s="178">
        <v>747.19</v>
      </c>
      <c r="C13" s="178" t="s">
        <v>178</v>
      </c>
      <c r="D13" s="178">
        <v>965.68</v>
      </c>
      <c r="E13" s="178">
        <v>942.27</v>
      </c>
      <c r="F13" s="178">
        <v>632.08</v>
      </c>
      <c r="G13" s="178">
        <v>597.12</v>
      </c>
      <c r="H13" s="119"/>
      <c r="I13" s="98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</row>
    <row r="14" spans="1:163" s="97" customFormat="1" ht="12.75">
      <c r="A14" s="177" t="s">
        <v>201</v>
      </c>
      <c r="B14" s="178">
        <v>726.36</v>
      </c>
      <c r="C14" s="178" t="s">
        <v>178</v>
      </c>
      <c r="D14" s="178">
        <v>981.03</v>
      </c>
      <c r="E14" s="178">
        <v>957.25</v>
      </c>
      <c r="F14" s="178">
        <v>642.13</v>
      </c>
      <c r="G14" s="178">
        <v>605.59</v>
      </c>
      <c r="H14" s="120"/>
      <c r="I14" s="98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</row>
    <row r="15" spans="1:163" s="97" customFormat="1" ht="19.5" customHeight="1">
      <c r="A15" s="177" t="s">
        <v>203</v>
      </c>
      <c r="B15" s="178">
        <v>737.8</v>
      </c>
      <c r="C15" s="178" t="s">
        <v>178</v>
      </c>
      <c r="D15" s="178">
        <v>988.4</v>
      </c>
      <c r="E15" s="178">
        <v>986.4</v>
      </c>
      <c r="F15" s="178">
        <v>638.96</v>
      </c>
      <c r="G15" s="178">
        <v>651.08</v>
      </c>
      <c r="H15" s="127"/>
      <c r="I15" s="98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</row>
    <row r="16" spans="1:163" s="97" customFormat="1" ht="19.5" customHeight="1">
      <c r="A16" s="177" t="s">
        <v>205</v>
      </c>
      <c r="B16" s="178">
        <v>711.6</v>
      </c>
      <c r="C16" s="178" t="s">
        <v>178</v>
      </c>
      <c r="D16" s="178">
        <v>953.3</v>
      </c>
      <c r="E16" s="178">
        <v>951.37</v>
      </c>
      <c r="F16" s="178">
        <v>616.27</v>
      </c>
      <c r="G16" s="178">
        <v>627.95</v>
      </c>
      <c r="H16" s="133"/>
      <c r="I16" s="98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</row>
    <row r="17" spans="1:163" s="97" customFormat="1" ht="19.5" customHeight="1">
      <c r="A17" s="177" t="s">
        <v>208</v>
      </c>
      <c r="B17" s="178">
        <v>697.89</v>
      </c>
      <c r="C17" s="178">
        <v>963.26</v>
      </c>
      <c r="D17" s="178">
        <v>963.26</v>
      </c>
      <c r="E17" s="178">
        <v>955.71</v>
      </c>
      <c r="F17" s="178">
        <v>600.62</v>
      </c>
      <c r="G17" s="178">
        <v>586.61</v>
      </c>
      <c r="H17" s="134"/>
      <c r="I17" s="98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</row>
    <row r="18" spans="1:163" s="97" customFormat="1" ht="19.5" customHeight="1">
      <c r="A18" s="177" t="s">
        <v>213</v>
      </c>
      <c r="B18" s="178">
        <v>688.04</v>
      </c>
      <c r="C18" s="178">
        <v>949.67</v>
      </c>
      <c r="D18" s="178">
        <v>949.67</v>
      </c>
      <c r="E18" s="178">
        <v>942.22</v>
      </c>
      <c r="F18" s="178">
        <v>592.15</v>
      </c>
      <c r="G18" s="178">
        <v>593.98</v>
      </c>
      <c r="H18" s="140"/>
      <c r="I18" s="98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</row>
    <row r="19" spans="1:163" s="97" customFormat="1" ht="25.5">
      <c r="A19" s="179" t="s">
        <v>214</v>
      </c>
      <c r="B19" s="180">
        <f aca="true" t="shared" si="0" ref="B19:G19">((B18/B6)-1)*100</f>
        <v>-15.308772664048941</v>
      </c>
      <c r="C19" s="180">
        <f t="shared" si="0"/>
        <v>-1.345286821383318</v>
      </c>
      <c r="D19" s="180">
        <f t="shared" si="0"/>
        <v>-2.4167942539483622</v>
      </c>
      <c r="E19" s="180">
        <f t="shared" si="0"/>
        <v>-8.173746942276006</v>
      </c>
      <c r="F19" s="180">
        <f t="shared" si="0"/>
        <v>-14.275580520006947</v>
      </c>
      <c r="G19" s="180">
        <f t="shared" si="0"/>
        <v>-13.630547315768048</v>
      </c>
      <c r="H19" s="92"/>
      <c r="I19" s="98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</row>
    <row r="20" spans="1:10" ht="12.75">
      <c r="A20" s="261" t="s">
        <v>225</v>
      </c>
      <c r="B20" s="261"/>
      <c r="C20" s="261"/>
      <c r="D20" s="261"/>
      <c r="E20" s="261"/>
      <c r="F20" s="261"/>
      <c r="G20" s="261"/>
      <c r="H20" s="95"/>
      <c r="I20" s="95"/>
      <c r="J20" s="95"/>
    </row>
    <row r="21" spans="1:7" s="95" customFormat="1" ht="12.75">
      <c r="A21" s="184" t="s">
        <v>215</v>
      </c>
      <c r="B21" s="182"/>
      <c r="C21" s="182"/>
      <c r="D21" s="182"/>
      <c r="E21" s="182"/>
      <c r="F21" s="182"/>
      <c r="G21" s="182"/>
    </row>
    <row r="22" spans="1:7" s="95" customFormat="1" ht="12.75">
      <c r="A22" s="182" t="s">
        <v>196</v>
      </c>
      <c r="B22" s="182"/>
      <c r="C22" s="182"/>
      <c r="D22" s="182"/>
      <c r="E22" s="182"/>
      <c r="F22" s="182"/>
      <c r="G22" s="182"/>
    </row>
    <row r="23" spans="1:7" s="121" customFormat="1" ht="12.75">
      <c r="A23" s="182"/>
      <c r="B23" s="182"/>
      <c r="C23" s="182"/>
      <c r="D23" s="182"/>
      <c r="E23" s="182"/>
      <c r="F23" s="182"/>
      <c r="G23" s="182"/>
    </row>
    <row r="24" spans="1:7" s="121" customFormat="1" ht="14.25">
      <c r="A24" s="183"/>
      <c r="B24" s="183"/>
      <c r="C24" s="183"/>
      <c r="D24" s="183"/>
      <c r="E24" s="183"/>
      <c r="F24" s="183"/>
      <c r="G24" s="183"/>
    </row>
    <row r="25" s="95" customFormat="1" ht="12.75"/>
    <row r="26" s="95" customFormat="1" ht="12.75"/>
    <row r="27" s="95" customFormat="1" ht="12.75"/>
    <row r="28" s="95" customFormat="1" ht="12.75"/>
    <row r="29" s="95" customFormat="1" ht="12.75"/>
    <row r="30" s="95" customFormat="1" ht="12.75"/>
    <row r="31" s="95" customFormat="1" ht="12.75"/>
    <row r="32" s="95" customFormat="1" ht="12.75"/>
    <row r="33" s="95" customFormat="1" ht="12.75"/>
    <row r="34" s="95" customFormat="1" ht="12.75"/>
    <row r="35" s="95" customFormat="1" ht="12.75"/>
    <row r="36" s="95" customFormat="1" ht="12.75"/>
    <row r="37" s="95" customFormat="1" ht="12.75"/>
    <row r="38" s="95" customFormat="1" ht="12.75">
      <c r="D38" s="115"/>
    </row>
    <row r="39" s="95" customFormat="1" ht="12.75"/>
    <row r="40" s="95" customFormat="1" ht="12.75"/>
    <row r="41" s="95" customFormat="1" ht="12.75"/>
    <row r="42" s="95" customFormat="1" ht="12.75"/>
    <row r="43" s="95" customFormat="1" ht="12.75"/>
    <row r="44" s="95" customFormat="1" ht="12.75"/>
    <row r="45" s="95" customFormat="1" ht="12.75"/>
    <row r="46" s="95" customFormat="1" ht="12.75"/>
    <row r="47" s="95" customFormat="1" ht="12.75"/>
    <row r="48" s="95" customFormat="1" ht="12.75"/>
    <row r="49" s="95" customFormat="1" ht="12.75"/>
    <row r="50" s="95" customFormat="1" ht="12.75"/>
    <row r="51" s="95" customFormat="1" ht="12.75"/>
    <row r="52" s="95" customFormat="1" ht="12.75"/>
    <row r="53" s="95" customFormat="1" ht="12.75"/>
    <row r="54" s="95" customFormat="1" ht="12.75"/>
    <row r="55" s="95" customFormat="1" ht="12.75"/>
    <row r="56" s="95" customFormat="1" ht="12.75"/>
    <row r="57" s="95" customFormat="1" ht="12.75"/>
    <row r="58" s="95" customFormat="1" ht="12.75"/>
    <row r="59" s="95" customFormat="1" ht="12.75"/>
    <row r="60" s="95" customFormat="1" ht="12.75"/>
    <row r="61" s="95" customFormat="1" ht="12.75"/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12.75"/>
    <row r="75" s="95" customFormat="1" ht="12.75"/>
    <row r="76" s="95" customFormat="1" ht="12.75"/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93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15.00390625" style="19" customWidth="1"/>
    <col min="2" max="2" width="11.421875" style="19" customWidth="1"/>
    <col min="3" max="3" width="12.7109375" style="19" customWidth="1"/>
    <col min="4" max="4" width="12.28125" style="19" customWidth="1"/>
    <col min="5" max="8" width="11.421875" style="19" customWidth="1"/>
    <col min="9" max="29" width="11.421875" style="7" customWidth="1"/>
    <col min="30" max="16384" width="11.421875" style="19" customWidth="1"/>
  </cols>
  <sheetData>
    <row r="1" spans="1:29" s="16" customFormat="1" ht="12.75">
      <c r="A1" s="256" t="s">
        <v>119</v>
      </c>
      <c r="B1" s="256"/>
      <c r="C1" s="256"/>
      <c r="D1" s="256"/>
      <c r="E1" s="256"/>
      <c r="F1" s="256"/>
      <c r="G1" s="3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6" customFormat="1" ht="17.25" customHeight="1">
      <c r="A2" s="265" t="s">
        <v>100</v>
      </c>
      <c r="B2" s="265"/>
      <c r="C2" s="265"/>
      <c r="D2" s="265"/>
      <c r="E2" s="265"/>
      <c r="F2" s="265"/>
      <c r="G2" s="3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6" customFormat="1" ht="12.75">
      <c r="A3" s="262" t="s">
        <v>181</v>
      </c>
      <c r="B3" s="262"/>
      <c r="C3" s="262"/>
      <c r="D3" s="262"/>
      <c r="E3" s="262"/>
      <c r="F3" s="262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6" customFormat="1" ht="16.5" customHeight="1">
      <c r="A4" s="185"/>
      <c r="B4" s="185"/>
      <c r="C4" s="185"/>
      <c r="D4" s="185"/>
      <c r="E4" s="185"/>
      <c r="F4" s="18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6" customFormat="1" ht="51">
      <c r="A5" s="176" t="s">
        <v>33</v>
      </c>
      <c r="B5" s="176" t="s">
        <v>227</v>
      </c>
      <c r="C5" s="176" t="s">
        <v>87</v>
      </c>
      <c r="D5" s="176" t="s">
        <v>86</v>
      </c>
      <c r="E5" s="176" t="s">
        <v>88</v>
      </c>
      <c r="F5" s="176" t="s">
        <v>226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6" customFormat="1" ht="12.75">
      <c r="A6" s="186" t="s">
        <v>166</v>
      </c>
      <c r="B6" s="178">
        <v>477.5</v>
      </c>
      <c r="C6" s="178">
        <v>410</v>
      </c>
      <c r="D6" s="178">
        <v>395</v>
      </c>
      <c r="E6" s="178">
        <v>182.5</v>
      </c>
      <c r="F6" s="178">
        <v>409.1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6" customFormat="1" ht="12.75">
      <c r="A7" s="186" t="s">
        <v>168</v>
      </c>
      <c r="B7" s="178">
        <v>590.83</v>
      </c>
      <c r="C7" s="178">
        <v>450</v>
      </c>
      <c r="D7" s="178">
        <v>435</v>
      </c>
      <c r="E7" s="178">
        <v>195</v>
      </c>
      <c r="F7" s="178">
        <v>397.5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6" customFormat="1" ht="12.75">
      <c r="A8" s="186" t="s">
        <v>169</v>
      </c>
      <c r="B8" s="178">
        <v>504.88</v>
      </c>
      <c r="C8" s="178">
        <v>410</v>
      </c>
      <c r="D8" s="178">
        <v>395</v>
      </c>
      <c r="E8" s="178">
        <v>160</v>
      </c>
      <c r="F8" s="178">
        <v>401.9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6" customFormat="1" ht="12.75">
      <c r="A9" s="186" t="s">
        <v>177</v>
      </c>
      <c r="B9" s="178">
        <v>505.6</v>
      </c>
      <c r="C9" s="178">
        <v>410</v>
      </c>
      <c r="D9" s="178">
        <v>395</v>
      </c>
      <c r="E9" s="178">
        <v>157.5</v>
      </c>
      <c r="F9" s="178">
        <v>379.9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6" customFormat="1" ht="12.75">
      <c r="A10" s="186" t="s">
        <v>188</v>
      </c>
      <c r="B10" s="178">
        <v>478.8</v>
      </c>
      <c r="C10" s="178">
        <v>410</v>
      </c>
      <c r="D10" s="178">
        <v>395</v>
      </c>
      <c r="E10" s="178">
        <v>157.5</v>
      </c>
      <c r="F10" s="178">
        <v>333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6" customFormat="1" ht="12.75">
      <c r="A11" s="186" t="s">
        <v>193</v>
      </c>
      <c r="B11" s="178">
        <v>470.4</v>
      </c>
      <c r="C11" s="178">
        <v>410</v>
      </c>
      <c r="D11" s="178">
        <v>395</v>
      </c>
      <c r="E11" s="178">
        <v>125.6</v>
      </c>
      <c r="F11" s="178">
        <v>326.5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6" customFormat="1" ht="12.75">
      <c r="A12" s="186" t="s">
        <v>199</v>
      </c>
      <c r="B12" s="178">
        <v>452.8</v>
      </c>
      <c r="C12" s="178">
        <v>410</v>
      </c>
      <c r="D12" s="178">
        <v>395</v>
      </c>
      <c r="E12" s="178">
        <v>115</v>
      </c>
      <c r="F12" s="178">
        <v>314.8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6" customFormat="1" ht="12.75">
      <c r="A13" s="186" t="s">
        <v>200</v>
      </c>
      <c r="B13" s="178">
        <v>433.5</v>
      </c>
      <c r="C13" s="178">
        <v>410</v>
      </c>
      <c r="D13" s="178">
        <v>395</v>
      </c>
      <c r="E13" s="178">
        <v>115</v>
      </c>
      <c r="F13" s="178">
        <v>305.3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6" customFormat="1" ht="12.75">
      <c r="A14" s="186" t="s">
        <v>201</v>
      </c>
      <c r="B14" s="178">
        <v>390.63</v>
      </c>
      <c r="C14" s="178">
        <v>410</v>
      </c>
      <c r="D14" s="178">
        <v>395</v>
      </c>
      <c r="E14" s="178">
        <v>97.5</v>
      </c>
      <c r="F14" s="178">
        <v>291.7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6" customFormat="1" ht="12.75">
      <c r="A15" s="186" t="s">
        <v>203</v>
      </c>
      <c r="B15" s="178">
        <v>367.7</v>
      </c>
      <c r="C15" s="178">
        <v>410</v>
      </c>
      <c r="D15" s="178">
        <v>395</v>
      </c>
      <c r="E15" s="178">
        <v>84.38</v>
      </c>
      <c r="F15" s="178">
        <v>287.6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6" customFormat="1" ht="12.75">
      <c r="A16" s="186" t="s">
        <v>205</v>
      </c>
      <c r="B16" s="178">
        <v>349.13</v>
      </c>
      <c r="C16" s="178">
        <v>410</v>
      </c>
      <c r="D16" s="178">
        <v>395</v>
      </c>
      <c r="E16" s="178">
        <v>87.5</v>
      </c>
      <c r="F16" s="178">
        <v>306.25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6" customFormat="1" ht="12.75">
      <c r="A17" s="186" t="s">
        <v>208</v>
      </c>
      <c r="B17" s="178">
        <v>368.5</v>
      </c>
      <c r="C17" s="178">
        <v>410</v>
      </c>
      <c r="D17" s="178">
        <v>395</v>
      </c>
      <c r="E17" s="178">
        <v>96.88</v>
      </c>
      <c r="F17" s="178">
        <v>327.5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6" customFormat="1" ht="12.75">
      <c r="A18" s="186" t="s">
        <v>213</v>
      </c>
      <c r="B18" s="178">
        <v>438.3</v>
      </c>
      <c r="C18" s="178">
        <v>410</v>
      </c>
      <c r="D18" s="178">
        <v>395</v>
      </c>
      <c r="E18" s="178">
        <v>97.5</v>
      </c>
      <c r="F18" s="178">
        <v>377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6" customFormat="1" ht="25.5">
      <c r="A19" s="179" t="s">
        <v>214</v>
      </c>
      <c r="B19" s="187">
        <f>((B18/B6)-1)*100</f>
        <v>-8.209424083769633</v>
      </c>
      <c r="C19" s="187">
        <f>((C18/C6)-1)*100</f>
        <v>0</v>
      </c>
      <c r="D19" s="187">
        <f>((D18/D6)-1)*100</f>
        <v>0</v>
      </c>
      <c r="E19" s="187">
        <f>((E18/E6)-1)*100</f>
        <v>-46.57534246575342</v>
      </c>
      <c r="F19" s="187">
        <f>((F18/F6)-1)*100</f>
        <v>-7.846492300171115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6" customFormat="1" ht="42.75" customHeight="1">
      <c r="A20" s="266" t="s">
        <v>148</v>
      </c>
      <c r="B20" s="266"/>
      <c r="C20" s="266"/>
      <c r="D20" s="266"/>
      <c r="E20" s="266"/>
      <c r="F20" s="266"/>
      <c r="G20" s="1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11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8:D36"/>
  <sheetViews>
    <sheetView view="pageBreakPreview" zoomScaleSheetLayoutView="100" zoomScalePageLayoutView="0" workbookViewId="0" topLeftCell="A1">
      <selection activeCell="N20" sqref="N20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18" ht="12.75" customHeight="1">
      <c r="D18" s="12" t="s">
        <v>189</v>
      </c>
    </row>
    <row r="30" ht="10.5"/>
    <row r="36" ht="12.75" customHeight="1">
      <c r="D36" s="113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O29" sqref="O29"/>
    </sheetView>
  </sheetViews>
  <sheetFormatPr defaultColWidth="11.421875" defaultRowHeight="12.75"/>
  <sheetData>
    <row r="18" ht="12.75">
      <c r="D18" t="s">
        <v>189</v>
      </c>
    </row>
    <row r="35" spans="1:10" ht="12.75">
      <c r="A35" s="267"/>
      <c r="B35" s="267"/>
      <c r="C35" s="267"/>
      <c r="D35" s="267"/>
      <c r="E35" s="267"/>
      <c r="F35" s="267"/>
      <c r="G35" s="267"/>
      <c r="H35" s="267"/>
      <c r="I35" s="267"/>
      <c r="J35" s="267"/>
    </row>
    <row r="36" spans="1:10" ht="12.75">
      <c r="A36" s="267"/>
      <c r="B36" s="267"/>
      <c r="C36" s="267"/>
      <c r="D36" s="267"/>
      <c r="E36" s="267"/>
      <c r="F36" s="267"/>
      <c r="G36" s="267"/>
      <c r="H36" s="267"/>
      <c r="I36" s="267"/>
      <c r="J36" s="267"/>
    </row>
    <row r="41" ht="12.75">
      <c r="D41" s="111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2014-02-27T19:32:35Z</cp:lastPrinted>
  <dcterms:created xsi:type="dcterms:W3CDTF">1999-11-18T22:07:59Z</dcterms:created>
  <dcterms:modified xsi:type="dcterms:W3CDTF">2018-07-19T19:18:14Z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