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charts/chart4.xml" ContentType="application/vnd.openxmlformats-officedocument.drawingml.chart+xml"/>
  <Override PartName="/xl/drawings/drawing10.xml" ContentType="application/vnd.openxmlformats-officedocument.drawingml.chartshapes+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filterPrivacy="1" updateLinks="never" codeName="ThisWorkbook" defaultThemeVersion="124226"/>
  <xr:revisionPtr revIDLastSave="0" documentId="8_{D28A932F-3916-43E5-926C-273607DA6083}" xr6:coauthVersionLast="36" xr6:coauthVersionMax="36" xr10:uidLastSave="{00000000-0000-0000-0000-000000000000}"/>
  <bookViews>
    <workbookView xWindow="0" yWindow="0" windowWidth="28800" windowHeight="12225" xr2:uid="{00000000-000D-0000-FFFF-FFFF00000000}"/>
  </bookViews>
  <sheets>
    <sheet name="Portada" sheetId="17" r:id="rId1"/>
    <sheet name="Índice" sheetId="62" r:id="rId2"/>
    <sheet name="1" sheetId="6" r:id="rId3"/>
    <sheet name="2" sheetId="44" r:id="rId4"/>
    <sheet name="3" sheetId="134" r:id="rId5"/>
    <sheet name="4" sheetId="7" r:id="rId6"/>
    <sheet name="5" sheetId="27" r:id="rId7"/>
    <sheet name="6" sheetId="135" r:id="rId8"/>
    <sheet name="7" sheetId="136" r:id="rId9"/>
  </sheets>
  <externalReferences>
    <externalReference r:id="rId10"/>
  </externalReferences>
  <definedNames>
    <definedName name="_xlnm._FilterDatabase" localSheetId="3" hidden="1">'2'!$Z$3:$AD$3</definedName>
    <definedName name="_xlnm._FilterDatabase" localSheetId="6" hidden="1">'5'!$M$31:$N$31</definedName>
    <definedName name="_xlnm._FilterDatabase" localSheetId="7" hidden="1">'6'!$K$1:$L$23</definedName>
    <definedName name="_xlnm.Print_Area" localSheetId="2">'1'!$A$1:$O$47</definedName>
    <definedName name="_xlnm.Print_Area" localSheetId="3">'2'!$A$1:$G$50</definedName>
    <definedName name="_xlnm.Print_Area" localSheetId="4">'3'!$A$1:$G$50</definedName>
    <definedName name="_xlnm.Print_Area" localSheetId="5">'4'!$A$1:$H$34</definedName>
    <definedName name="_xlnm.Print_Area" localSheetId="6">'5'!$A$1:$H$68</definedName>
    <definedName name="_xlnm.Print_Area" localSheetId="7">'6'!$A$1:$H$48</definedName>
    <definedName name="_xlnm.Print_Area" localSheetId="8">'7'!$A$1:$H$68</definedName>
    <definedName name="_xlnm.Print_Area" localSheetId="1">Índice!$A$1:$C$31</definedName>
    <definedName name="_xlnm.Print_Area" localSheetId="0">Portada!$A$1:$G$77</definedName>
    <definedName name="ASI">#REF!</definedName>
    <definedName name="TDclase">'[1]TD clase'!$A$5:$G$6</definedName>
    <definedName name="valores">#REF!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7" l="1"/>
  <c r="L21" i="136"/>
  <c r="K21" i="136"/>
  <c r="H7" i="7"/>
  <c r="H8" i="7"/>
  <c r="H9" i="7"/>
  <c r="H10" i="7"/>
  <c r="H11" i="7"/>
  <c r="H12" i="7"/>
  <c r="H14" i="7"/>
  <c r="H15" i="7"/>
  <c r="H6" i="7"/>
  <c r="E8" i="7"/>
  <c r="E9" i="7"/>
  <c r="E10" i="7"/>
  <c r="E11" i="7"/>
  <c r="E12" i="7"/>
  <c r="E14" i="7"/>
  <c r="E15" i="7"/>
  <c r="E7" i="7"/>
  <c r="H7" i="135"/>
  <c r="H9" i="135"/>
  <c r="H10" i="135"/>
  <c r="H11" i="135"/>
  <c r="H13" i="135"/>
  <c r="H14" i="135"/>
  <c r="H15" i="135"/>
  <c r="H16" i="135"/>
  <c r="H18" i="135"/>
  <c r="H21" i="135"/>
  <c r="H23" i="135"/>
  <c r="H24" i="135"/>
  <c r="H25" i="135"/>
  <c r="H26" i="135"/>
  <c r="H28" i="135"/>
  <c r="H35" i="135"/>
  <c r="H36" i="135"/>
  <c r="H37" i="135"/>
  <c r="H38" i="135"/>
  <c r="H39" i="135"/>
  <c r="H6" i="135"/>
  <c r="E7" i="135"/>
  <c r="E9" i="135"/>
  <c r="E10" i="135"/>
  <c r="E11" i="135"/>
  <c r="E13" i="135"/>
  <c r="E14" i="135"/>
  <c r="E15" i="135"/>
  <c r="E16" i="135"/>
  <c r="E18" i="135"/>
  <c r="E21" i="135"/>
  <c r="E23" i="135"/>
  <c r="E24" i="135"/>
  <c r="E25" i="135"/>
  <c r="E26" i="135"/>
  <c r="E28" i="135"/>
  <c r="E35" i="135"/>
  <c r="E36" i="135"/>
  <c r="E37" i="135"/>
  <c r="E38" i="135"/>
  <c r="E39" i="135"/>
  <c r="E6" i="135"/>
  <c r="N8" i="27"/>
  <c r="M8" i="27"/>
  <c r="M7" i="27"/>
  <c r="O27" i="6"/>
  <c r="O28" i="6"/>
  <c r="O29" i="6"/>
  <c r="O30" i="6"/>
  <c r="O31" i="6"/>
  <c r="O32" i="6"/>
  <c r="O26" i="6"/>
  <c r="O24" i="6"/>
  <c r="O25" i="6"/>
  <c r="O19" i="6"/>
  <c r="O21" i="6"/>
  <c r="O22" i="6"/>
  <c r="O23" i="6"/>
  <c r="O18" i="6"/>
  <c r="O13" i="6"/>
  <c r="O11" i="6"/>
  <c r="O8" i="6"/>
  <c r="O9" i="6"/>
  <c r="O10" i="6"/>
  <c r="O6" i="6"/>
  <c r="O15" i="6"/>
  <c r="O16" i="6"/>
  <c r="O17" i="6"/>
  <c r="O5" i="6"/>
  <c r="N27" i="6"/>
  <c r="N28" i="6"/>
  <c r="N29" i="6"/>
  <c r="N30" i="6"/>
  <c r="N31" i="6"/>
  <c r="N26" i="6"/>
  <c r="N19" i="6"/>
  <c r="N21" i="6"/>
  <c r="N22" i="6"/>
  <c r="N24" i="6"/>
  <c r="N25" i="6"/>
  <c r="N18" i="6"/>
  <c r="N13" i="6"/>
  <c r="N11" i="6"/>
  <c r="N9" i="6"/>
  <c r="N10" i="6"/>
  <c r="N7" i="6"/>
  <c r="N15" i="6"/>
  <c r="N16" i="6"/>
  <c r="N17" i="6"/>
  <c r="N6" i="6"/>
  <c r="N5" i="6"/>
  <c r="K5" i="6"/>
  <c r="K6" i="6"/>
  <c r="L6" i="6"/>
  <c r="M6" i="6"/>
  <c r="K9" i="6"/>
  <c r="L9" i="6"/>
  <c r="M9" i="6"/>
  <c r="K10" i="6"/>
  <c r="L10" i="6"/>
  <c r="M10" i="6"/>
  <c r="K11" i="6"/>
  <c r="L11" i="6"/>
  <c r="M11" i="6"/>
  <c r="K13" i="6"/>
  <c r="L13" i="6"/>
  <c r="M13" i="6"/>
  <c r="K15" i="6"/>
  <c r="L15" i="6"/>
  <c r="M15" i="6"/>
  <c r="K16" i="6"/>
  <c r="L16" i="6"/>
  <c r="M16" i="6"/>
  <c r="K17" i="6"/>
  <c r="L17" i="6"/>
  <c r="M17" i="6"/>
  <c r="K18" i="6"/>
  <c r="L18" i="6"/>
  <c r="M18" i="6"/>
  <c r="K19" i="6"/>
  <c r="L19" i="6"/>
  <c r="M19" i="6"/>
  <c r="K21" i="6"/>
  <c r="L21" i="6"/>
  <c r="M21" i="6"/>
  <c r="K22" i="6"/>
  <c r="L22" i="6"/>
  <c r="M22" i="6"/>
  <c r="K24" i="6"/>
  <c r="L24" i="6"/>
  <c r="M24" i="6"/>
  <c r="K25" i="6"/>
  <c r="L25" i="6"/>
  <c r="M25" i="6"/>
  <c r="K26" i="6"/>
  <c r="L26" i="6"/>
  <c r="M26" i="6"/>
  <c r="K27" i="6"/>
  <c r="L27" i="6"/>
  <c r="M27" i="6"/>
  <c r="K28" i="6"/>
  <c r="L28" i="6"/>
  <c r="M28" i="6"/>
  <c r="K29" i="6"/>
  <c r="L29" i="6"/>
  <c r="M29" i="6"/>
  <c r="K30" i="6"/>
  <c r="L30" i="6"/>
  <c r="M30" i="6"/>
  <c r="K31" i="6"/>
  <c r="L31" i="6"/>
  <c r="M31" i="6"/>
  <c r="L5" i="6"/>
  <c r="M5" i="6"/>
  <c r="F4" i="7"/>
  <c r="O3" i="6"/>
  <c r="N3" i="6"/>
  <c r="F4" i="135"/>
</calcChain>
</file>

<file path=xl/sharedStrings.xml><?xml version="1.0" encoding="utf-8"?>
<sst xmlns="http://schemas.openxmlformats.org/spreadsheetml/2006/main" count="415" uniqueCount="155">
  <si>
    <t xml:space="preserve"> </t>
  </si>
  <si>
    <t>Producto</t>
  </si>
  <si>
    <t>-</t>
  </si>
  <si>
    <t xml:space="preserve">www.odepa.gob.cl  </t>
  </si>
  <si>
    <t>Fax :(56- 2) 3973111</t>
  </si>
  <si>
    <t>Teléfono :(56- 2) 3973000</t>
  </si>
  <si>
    <t>Teatinos 40, piso 8. Santiago, Chile</t>
  </si>
  <si>
    <t>Se puede reproducir total o parcialmente citando la fuente</t>
  </si>
  <si>
    <t>Director y Representante Legal</t>
  </si>
  <si>
    <t>del Ministerio de Agricultura, Gobierno de Chile</t>
  </si>
  <si>
    <t>Gráfico</t>
  </si>
  <si>
    <t>Cuadro</t>
  </si>
  <si>
    <t>CONTENIDO</t>
  </si>
  <si>
    <t>Cuadro 1</t>
  </si>
  <si>
    <t>Cuadro 2</t>
  </si>
  <si>
    <t>Unidad</t>
  </si>
  <si>
    <t>Cuadro 3</t>
  </si>
  <si>
    <t>Cuadro 4</t>
  </si>
  <si>
    <t>Cuadro 5</t>
  </si>
  <si>
    <t>Publicación de la Oficina de Estudios y Políticas Agrarias (Odepa)</t>
  </si>
  <si>
    <t xml:space="preserve">       </t>
  </si>
  <si>
    <t>Volumen (kilos)</t>
  </si>
  <si>
    <t>Comentario</t>
  </si>
  <si>
    <t xml:space="preserve">         Agosto 2012</t>
  </si>
  <si>
    <t>N°</t>
  </si>
  <si>
    <t>Pág.</t>
  </si>
  <si>
    <t>s/e</t>
  </si>
  <si>
    <t>precios y comercio exterior</t>
  </si>
  <si>
    <t xml:space="preserve">Boletín de flores: </t>
  </si>
  <si>
    <t xml:space="preserve">         Marzo 2014</t>
  </si>
  <si>
    <t>Boletín de flores: precios y comercio exterior</t>
  </si>
  <si>
    <t>Precio de flores</t>
  </si>
  <si>
    <t>Exportaciones de flores</t>
  </si>
  <si>
    <t>Importaciones de flores</t>
  </si>
  <si>
    <t xml:space="preserve">Precios promedio mensuales de flores en mercado mayorista de Santiago </t>
  </si>
  <si>
    <t>Precios promedio mensuales de la rosa</t>
  </si>
  <si>
    <t>Precios promedio mensuales del clavel</t>
  </si>
  <si>
    <t>Exportaciones chilenas de flores</t>
  </si>
  <si>
    <t>Importaciones chilenas de flores</t>
  </si>
  <si>
    <t xml:space="preserve">Volumen de las exportaciones de flores chilenas </t>
  </si>
  <si>
    <t>Valor de las exportaciones de flores chilenas</t>
  </si>
  <si>
    <t>Distribución de las importaciones de flores</t>
  </si>
  <si>
    <t>Precios promedio mensuales de flores en mercado mayorista de Santiago (pesos nominales sin IVA)</t>
  </si>
  <si>
    <t>Variedad</t>
  </si>
  <si>
    <t>Calidad</t>
  </si>
  <si>
    <t>mínimo</t>
  </si>
  <si>
    <t>máximo</t>
  </si>
  <si>
    <t>común</t>
  </si>
  <si>
    <t>Variación (%)</t>
  </si>
  <si>
    <t>$ común/vara</t>
  </si>
  <si>
    <t>Alstroemeria</t>
  </si>
  <si>
    <t>s/e  (multicolor)</t>
  </si>
  <si>
    <t>Tallo corto</t>
  </si>
  <si>
    <t>$/paquete 100 varas</t>
  </si>
  <si>
    <t>Primera</t>
  </si>
  <si>
    <t>Clavel</t>
  </si>
  <si>
    <t>Short</t>
  </si>
  <si>
    <t>$/cartón 400 varas</t>
  </si>
  <si>
    <t>Standard</t>
  </si>
  <si>
    <t>Fancy</t>
  </si>
  <si>
    <t>Select</t>
  </si>
  <si>
    <t>Crisantemo</t>
  </si>
  <si>
    <t>Marble</t>
  </si>
  <si>
    <t>$/paquete 10 varas</t>
  </si>
  <si>
    <t>Marble importada</t>
  </si>
  <si>
    <t>Spider</t>
  </si>
  <si>
    <t>Spider importada</t>
  </si>
  <si>
    <t>Olga</t>
  </si>
  <si>
    <t>Gladiolo</t>
  </si>
  <si>
    <t>s/e (surtido color)</t>
  </si>
  <si>
    <t>Lilium</t>
  </si>
  <si>
    <t>Otros orientales</t>
  </si>
  <si>
    <t xml:space="preserve">Primera 2 flores </t>
  </si>
  <si>
    <t xml:space="preserve">Primera 3 flores </t>
  </si>
  <si>
    <t xml:space="preserve">Primera 5 flores </t>
  </si>
  <si>
    <t>Otros asiáticos</t>
  </si>
  <si>
    <t>Primera 2 flores</t>
  </si>
  <si>
    <t>Primera 3 flores</t>
  </si>
  <si>
    <t>Primera 5 flores</t>
  </si>
  <si>
    <t>Lisianthus</t>
  </si>
  <si>
    <t>Rosa</t>
  </si>
  <si>
    <t>Rojas importadas</t>
  </si>
  <si>
    <t>$/paquete 25 varas</t>
  </si>
  <si>
    <t>s/e (importada)</t>
  </si>
  <si>
    <t xml:space="preserve">Primera 50 cm. </t>
  </si>
  <si>
    <t xml:space="preserve">Primera 60 cm. </t>
  </si>
  <si>
    <t xml:space="preserve">Primera 70 cm. </t>
  </si>
  <si>
    <t>s/e (nacional)</t>
  </si>
  <si>
    <t>Mes</t>
  </si>
  <si>
    <t>ene</t>
  </si>
  <si>
    <t>feb</t>
  </si>
  <si>
    <t>mar</t>
  </si>
  <si>
    <t>abr</t>
  </si>
  <si>
    <t>may</t>
  </si>
  <si>
    <t>jun</t>
  </si>
  <si>
    <t>jul</t>
  </si>
  <si>
    <t>ago</t>
  </si>
  <si>
    <t>sep</t>
  </si>
  <si>
    <t>oct</t>
  </si>
  <si>
    <t>nov</t>
  </si>
  <si>
    <t>dic</t>
  </si>
  <si>
    <t>País</t>
  </si>
  <si>
    <t>Valor FOB (dólares)</t>
  </si>
  <si>
    <t>Cifras sujetas a revisión por informes de variación de valor (IVV)</t>
  </si>
  <si>
    <t>Valor CIF (dólares)</t>
  </si>
  <si>
    <t xml:space="preserve">Precios de flores </t>
  </si>
  <si>
    <t xml:space="preserve"> Precios promedio mensuales de la rosa</t>
  </si>
  <si>
    <t xml:space="preserve"> Febrero 2014</t>
  </si>
  <si>
    <t xml:space="preserve"> Febrero 2013</t>
  </si>
  <si>
    <t xml:space="preserve"> Febrero</t>
  </si>
  <si>
    <t xml:space="preserve"> Febrero </t>
  </si>
  <si>
    <t xml:space="preserve">Calas </t>
  </si>
  <si>
    <t>Estados Unidos</t>
  </si>
  <si>
    <t>Total</t>
  </si>
  <si>
    <t>Los demás flores</t>
  </si>
  <si>
    <t>Japón</t>
  </si>
  <si>
    <t>Reino Unido</t>
  </si>
  <si>
    <t xml:space="preserve">Peonías </t>
  </si>
  <si>
    <t>Total flores frescas</t>
  </si>
  <si>
    <t xml:space="preserve"> Feb 2013</t>
  </si>
  <si>
    <t xml:space="preserve"> Feb 2014</t>
  </si>
  <si>
    <t>Rosas</t>
  </si>
  <si>
    <t>Colombia</t>
  </si>
  <si>
    <t>Ecuador</t>
  </si>
  <si>
    <t>Perú</t>
  </si>
  <si>
    <t xml:space="preserve">Crisantemos </t>
  </si>
  <si>
    <t>Gipsófilas</t>
  </si>
  <si>
    <t>España</t>
  </si>
  <si>
    <t xml:space="preserve">Gladiolos </t>
  </si>
  <si>
    <t xml:space="preserve">Claveles </t>
  </si>
  <si>
    <t xml:space="preserve">Hipéricum </t>
  </si>
  <si>
    <t>Liatris</t>
  </si>
  <si>
    <t xml:space="preserve">Tulipán </t>
  </si>
  <si>
    <t>Calas</t>
  </si>
  <si>
    <t xml:space="preserve">Limonium </t>
  </si>
  <si>
    <t xml:space="preserve">Los demás flores </t>
  </si>
  <si>
    <t>Claveles, Hipéricum, liatris, tulipán, cala y limonium</t>
  </si>
  <si>
    <t>Claudia Carbonell Piccardo</t>
  </si>
  <si>
    <r>
      <rPr>
        <i/>
        <sz val="10"/>
        <rFont val="Arial"/>
        <family val="2"/>
      </rPr>
      <t>Fuente</t>
    </r>
    <r>
      <rPr>
        <sz val="10"/>
        <rFont val="Arial"/>
        <family val="2"/>
      </rPr>
      <t xml:space="preserve">: elaborado por Odepa con información del Servicio Nacional de Aduanas. </t>
    </r>
  </si>
  <si>
    <t xml:space="preserve"> Marzo 2014</t>
  </si>
  <si>
    <t>Marzo 2014</t>
  </si>
  <si>
    <t>Comentario 1</t>
  </si>
  <si>
    <t>Comentario 2</t>
  </si>
  <si>
    <t>Comentario 3</t>
  </si>
  <si>
    <t>Comentario 4</t>
  </si>
  <si>
    <t>Comentario 5</t>
  </si>
  <si>
    <r>
      <rPr>
        <i/>
        <sz val="10"/>
        <rFont val="Arial"/>
        <family val="2"/>
      </rPr>
      <t>Fuente</t>
    </r>
    <r>
      <rPr>
        <sz val="10"/>
        <rFont val="Arial"/>
        <family val="2"/>
      </rPr>
      <t>: elaborado por Odepa con información del Servicio Nacional de Aduanas. Cifras sujetas a revisión por informes de variación de valor (IVV)</t>
    </r>
  </si>
  <si>
    <t>Paloma Cortez Eguillor</t>
  </si>
  <si>
    <t xml:space="preserve">Distribución de las exportaciones de flores chilenas </t>
  </si>
  <si>
    <t xml:space="preserve">Volumen de las importaciones chilenas de flores </t>
  </si>
  <si>
    <t xml:space="preserve">Valor de las importaciones chilenas de flores  </t>
  </si>
  <si>
    <r>
      <rPr>
        <i/>
        <sz val="10"/>
        <rFont val="Arial"/>
        <family val="2"/>
      </rPr>
      <t>Fuente</t>
    </r>
    <r>
      <rPr>
        <sz val="10"/>
        <rFont val="Arial"/>
        <family val="2"/>
      </rPr>
      <t xml:space="preserve">: Odepa.            </t>
    </r>
  </si>
  <si>
    <r>
      <rPr>
        <i/>
        <sz val="10"/>
        <color indexed="8"/>
        <rFont val="Arial"/>
        <family val="2"/>
      </rPr>
      <t>Fuente</t>
    </r>
    <r>
      <rPr>
        <sz val="10"/>
        <color indexed="8"/>
        <rFont val="Arial"/>
        <family val="2"/>
      </rPr>
      <t xml:space="preserve">: Odepa. Precio común; Sin especificar; Select; $/cartón 400 varas </t>
    </r>
  </si>
  <si>
    <r>
      <rPr>
        <i/>
        <sz val="10"/>
        <rFont val="Arial"/>
        <family val="2"/>
      </rPr>
      <t>Fuente</t>
    </r>
    <r>
      <rPr>
        <sz val="10"/>
        <rFont val="Arial"/>
        <family val="2"/>
      </rPr>
      <t xml:space="preserve">: Odepa. recio común; Sin especificar (importada); Primera 70 cm; $/paquete 25 varas </t>
    </r>
  </si>
  <si>
    <t>Países Bajos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</si>
</sst>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 #,##0.00_-;_-* &quot;-&quot;??_-;_-@_-"/>
    <numFmt numFmtId="166" formatCode="_(* #,##0_);_(* \(#,##0\);_(* &quot;-&quot;_);_(@_)"/>
    <numFmt numFmtId="167" formatCode="_(* #,##0.00_);_(* \(#,##0.00\);_(* &quot;-&quot;??_);_(@_)"/>
    <numFmt numFmtId="168" formatCode="0.0"/>
    <numFmt numFmtId="169" formatCode="#,##0.0"/>
    <numFmt numFmtId="170" formatCode="_-* #,##0.0\ _€_-;\-* #,##0.0\ _€_-;_-* &quot;-&quot;??\ _€_-;_-@_-"/>
  </numFmts>
  <fonts count="62" x14ac:knownFonts="1">
    <font>
      <sz val="10"/>
      <name val="Arial"/>
    </font>
    <font>
      <sz val="10"/>
      <name val="Arial"/>
      <family val="2"/>
    </font>
    <font>
      <b/>
      <sz val="10"/>
      <name val="Arial"/>
      <family val="2"/>
    </font>
    <font>
      <sz val="10"/>
      <name val="Arial"/>
      <family val="2"/>
    </font>
    <font>
      <b/>
      <sz val="10"/>
      <name val="Arial"/>
      <family val="2"/>
    </font>
    <font>
      <sz val="10"/>
      <name val="Arial"/>
      <family val="2"/>
    </font>
    <font>
      <b/>
      <sz val="11"/>
      <name val="Verdana"/>
      <family val="2"/>
    </font>
    <font>
      <sz val="11"/>
      <name val="Verdana"/>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2"/>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u/>
      <sz val="10"/>
      <color indexed="12"/>
      <name val="Arial"/>
      <family val="2"/>
    </font>
    <font>
      <b/>
      <sz val="9"/>
      <name val="Arial"/>
      <family val="2"/>
    </font>
    <font>
      <sz val="9"/>
      <name val="Arial"/>
      <family val="2"/>
    </font>
    <font>
      <sz val="10"/>
      <name val="Arial"/>
      <family val="2"/>
    </font>
    <font>
      <i/>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2"/>
      <color theme="1"/>
      <name val="Verdana"/>
      <family val="2"/>
    </font>
    <font>
      <sz val="11"/>
      <color theme="1"/>
      <name val="Verdana"/>
      <family val="2"/>
    </font>
    <font>
      <b/>
      <sz val="7"/>
      <color rgb="FF0066CC"/>
      <name val="Verdana"/>
      <family val="2"/>
    </font>
    <font>
      <sz val="7"/>
      <color theme="1"/>
      <name val="Verdana"/>
      <family val="2"/>
    </font>
    <font>
      <sz val="12"/>
      <color rgb="FF333333"/>
      <name val="Verdana"/>
      <family val="2"/>
    </font>
    <font>
      <b/>
      <sz val="10"/>
      <color theme="1"/>
      <name val="Verdana"/>
      <family val="2"/>
    </font>
    <font>
      <sz val="10"/>
      <color theme="1"/>
      <name val="Verdana"/>
      <family val="2"/>
    </font>
    <font>
      <sz val="18"/>
      <color rgb="FF0066CC"/>
      <name val="Verdana"/>
      <family val="2"/>
    </font>
    <font>
      <b/>
      <sz val="10"/>
      <color rgb="FF0000FF"/>
      <name val="Arial"/>
      <family val="2"/>
    </font>
    <font>
      <sz val="10"/>
      <color rgb="FF0000FF"/>
      <name val="Arial"/>
      <family val="2"/>
    </font>
    <font>
      <sz val="16"/>
      <color rgb="FF0070C0"/>
      <name val="Verdana"/>
      <family val="2"/>
    </font>
    <font>
      <sz val="10"/>
      <color rgb="FF333333"/>
      <name val="Verdana"/>
      <family val="2"/>
    </font>
    <font>
      <i/>
      <sz val="10"/>
      <color indexed="8"/>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2">
    <xf numFmtId="0" fontId="0" fillId="0" borderId="0"/>
    <xf numFmtId="0" fontId="8" fillId="2"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8" fillId="2"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8" fillId="3"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8" fillId="4"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8" fillId="5"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8" fillId="6"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8" fillId="7"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8" fillId="8"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8" fillId="9"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8" fillId="10"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8" fillId="5"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8" fillId="8"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8" fillId="1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9" fillId="12"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9" fillId="9"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9" fillId="10"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9" fillId="13"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 fillId="1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9" fillId="15"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0" fillId="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34" fillId="43" borderId="25" applyNumberFormat="0" applyAlignment="0" applyProtection="0"/>
    <xf numFmtId="0" fontId="34" fillId="43" borderId="25" applyNumberFormat="0" applyAlignment="0" applyProtection="0"/>
    <xf numFmtId="0" fontId="34" fillId="43" borderId="25" applyNumberFormat="0" applyAlignment="0" applyProtection="0"/>
    <xf numFmtId="0" fontId="11" fillId="16" borderId="1" applyNumberFormat="0" applyAlignment="0" applyProtection="0"/>
    <xf numFmtId="0" fontId="34" fillId="43" borderId="25" applyNumberFormat="0" applyAlignment="0" applyProtection="0"/>
    <xf numFmtId="0" fontId="34" fillId="43" borderId="25" applyNumberFormat="0" applyAlignment="0" applyProtection="0"/>
    <xf numFmtId="0" fontId="11" fillId="16" borderId="1" applyNumberFormat="0" applyAlignment="0" applyProtection="0"/>
    <xf numFmtId="0" fontId="12" fillId="17" borderId="2" applyNumberFormat="0" applyAlignment="0" applyProtection="0"/>
    <xf numFmtId="0" fontId="35" fillId="44" borderId="26" applyNumberFormat="0" applyAlignment="0" applyProtection="0"/>
    <xf numFmtId="0" fontId="35" fillId="44" borderId="26" applyNumberFormat="0" applyAlignment="0" applyProtection="0"/>
    <xf numFmtId="0" fontId="35" fillId="44" borderId="26" applyNumberFormat="0" applyAlignment="0" applyProtection="0"/>
    <xf numFmtId="0" fontId="12" fillId="17" borderId="2" applyNumberFormat="0" applyAlignment="0" applyProtection="0"/>
    <xf numFmtId="0" fontId="35" fillId="44" borderId="26" applyNumberFormat="0" applyAlignment="0" applyProtection="0"/>
    <xf numFmtId="0" fontId="35" fillId="44" borderId="26" applyNumberFormat="0" applyAlignment="0" applyProtection="0"/>
    <xf numFmtId="0" fontId="12" fillId="17" borderId="2" applyNumberFormat="0" applyAlignment="0" applyProtection="0"/>
    <xf numFmtId="0" fontId="13" fillId="0" borderId="3" applyNumberFormat="0" applyFill="0" applyAlignment="0" applyProtection="0"/>
    <xf numFmtId="0" fontId="36" fillId="0" borderId="27" applyNumberFormat="0" applyFill="0" applyAlignment="0" applyProtection="0"/>
    <xf numFmtId="0" fontId="36" fillId="0" borderId="27" applyNumberFormat="0" applyFill="0" applyAlignment="0" applyProtection="0"/>
    <xf numFmtId="0" fontId="36" fillId="0" borderId="27" applyNumberFormat="0" applyFill="0" applyAlignment="0" applyProtection="0"/>
    <xf numFmtId="0" fontId="13" fillId="0" borderId="3" applyNumberFormat="0" applyFill="0" applyAlignment="0" applyProtection="0"/>
    <xf numFmtId="0" fontId="36" fillId="0" borderId="27" applyNumberFormat="0" applyFill="0" applyAlignment="0" applyProtection="0"/>
    <xf numFmtId="0" fontId="36" fillId="0" borderId="27" applyNumberFormat="0" applyFill="0" applyAlignment="0" applyProtection="0"/>
    <xf numFmtId="0" fontId="13" fillId="0" borderId="3" applyNumberFormat="0" applyFill="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4" fillId="0" borderId="0" applyNumberFormat="0" applyFill="0" applyBorder="0" applyAlignment="0" applyProtection="0"/>
    <xf numFmtId="0" fontId="9" fillId="18"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9" fillId="18"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9" fillId="19"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9" fillId="20"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9" fillId="13"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9" fillId="14"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9" fillId="21"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38" fillId="51" borderId="25" applyNumberFormat="0" applyAlignment="0" applyProtection="0"/>
    <xf numFmtId="0" fontId="38" fillId="51" borderId="25" applyNumberFormat="0" applyAlignment="0" applyProtection="0"/>
    <xf numFmtId="0" fontId="38" fillId="51" borderId="25" applyNumberFormat="0" applyAlignment="0" applyProtection="0"/>
    <xf numFmtId="0" fontId="15" fillId="7" borderId="1" applyNumberFormat="0" applyAlignment="0" applyProtection="0"/>
    <xf numFmtId="0" fontId="38" fillId="51" borderId="25" applyNumberFormat="0" applyAlignment="0" applyProtection="0"/>
    <xf numFmtId="0" fontId="38" fillId="51" borderId="25" applyNumberFormat="0" applyAlignment="0" applyProtection="0"/>
    <xf numFmtId="0" fontId="15" fillId="7" borderId="1" applyNumberFormat="0" applyAlignment="0" applyProtection="0"/>
    <xf numFmtId="0" fontId="2" fillId="0" borderId="0" applyFont="0" applyBorder="0"/>
    <xf numFmtId="0" fontId="26"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6" fillId="3"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16" fillId="3"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16" fillId="3" borderId="0" applyNumberFormat="0" applyBorder="0" applyAlignment="0" applyProtection="0"/>
    <xf numFmtId="166" fontId="3" fillId="0" borderId="0" applyFont="0" applyFill="0" applyBorder="0" applyAlignment="0" applyProtection="0"/>
    <xf numFmtId="166" fontId="29" fillId="0" borderId="0" applyFont="0" applyFill="0" applyBorder="0" applyAlignment="0" applyProtection="0"/>
    <xf numFmtId="165" fontId="3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3"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7" fontId="29" fillId="0" borderId="0" applyFont="0" applyFill="0" applyBorder="0" applyAlignment="0" applyProtection="0"/>
    <xf numFmtId="167" fontId="1" fillId="0" borderId="0" applyFont="0" applyFill="0" applyBorder="0" applyAlignment="0" applyProtection="0"/>
    <xf numFmtId="165" fontId="31" fillId="0" borderId="0" applyFont="0" applyFill="0" applyBorder="0" applyAlignment="0" applyProtection="0"/>
    <xf numFmtId="0" fontId="17" fillId="2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17" fillId="22"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17" fillId="22" borderId="0" applyNumberFormat="0" applyBorder="0" applyAlignment="0" applyProtection="0"/>
    <xf numFmtId="0" fontId="5" fillId="0" borderId="0"/>
    <xf numFmtId="0" fontId="5" fillId="0" borderId="0"/>
    <xf numFmtId="0" fontId="5" fillId="0" borderId="0"/>
    <xf numFmtId="0" fontId="3" fillId="0" borderId="0"/>
    <xf numFmtId="0" fontId="1" fillId="0" borderId="0"/>
    <xf numFmtId="0" fontId="5" fillId="0" borderId="0"/>
    <xf numFmtId="0" fontId="3" fillId="0" borderId="0"/>
    <xf numFmtId="0" fontId="1" fillId="0" borderId="0"/>
    <xf numFmtId="0" fontId="3" fillId="0" borderId="0"/>
    <xf numFmtId="0" fontId="5" fillId="0" borderId="0"/>
    <xf numFmtId="0" fontId="5" fillId="0" borderId="0"/>
    <xf numFmtId="0" fontId="5"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 fillId="0" borderId="0"/>
    <xf numFmtId="0" fontId="5" fillId="0" borderId="0"/>
    <xf numFmtId="0" fontId="3" fillId="0" borderId="0"/>
    <xf numFmtId="0" fontId="1" fillId="0" borderId="0"/>
    <xf numFmtId="0" fontId="18" fillId="0" borderId="0"/>
    <xf numFmtId="0" fontId="5" fillId="23" borderId="4" applyNumberFormat="0" applyFont="0" applyAlignment="0" applyProtection="0"/>
    <xf numFmtId="0" fontId="31" fillId="54" borderId="28" applyNumberFormat="0" applyFont="0" applyAlignment="0" applyProtection="0"/>
    <xf numFmtId="0" fontId="31" fillId="54" borderId="28" applyNumberFormat="0" applyFont="0" applyAlignment="0" applyProtection="0"/>
    <xf numFmtId="0" fontId="31" fillId="54" borderId="28" applyNumberFormat="0" applyFont="0" applyAlignment="0" applyProtection="0"/>
    <xf numFmtId="0" fontId="5" fillId="23" borderId="4" applyNumberFormat="0" applyFont="0" applyAlignment="0" applyProtection="0"/>
    <xf numFmtId="0" fontId="31" fillId="54" borderId="28" applyNumberFormat="0" applyFont="0" applyAlignment="0" applyProtection="0"/>
    <xf numFmtId="0" fontId="31" fillId="54" borderId="28" applyNumberFormat="0" applyFont="0" applyAlignment="0" applyProtection="0"/>
    <xf numFmtId="0" fontId="5" fillId="23" borderId="4" applyNumberFormat="0" applyFont="0" applyAlignment="0" applyProtection="0"/>
    <xf numFmtId="9" fontId="1"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9" fillId="16" borderId="5" applyNumberFormat="0" applyAlignment="0" applyProtection="0"/>
    <xf numFmtId="0" fontId="42" fillId="43" borderId="29" applyNumberFormat="0" applyAlignment="0" applyProtection="0"/>
    <xf numFmtId="0" fontId="42" fillId="43" borderId="29" applyNumberFormat="0" applyAlignment="0" applyProtection="0"/>
    <xf numFmtId="0" fontId="42" fillId="43" borderId="29" applyNumberFormat="0" applyAlignment="0" applyProtection="0"/>
    <xf numFmtId="0" fontId="19" fillId="16" borderId="5" applyNumberFormat="0" applyAlignment="0" applyProtection="0"/>
    <xf numFmtId="0" fontId="42" fillId="43" borderId="29" applyNumberFormat="0" applyAlignment="0" applyProtection="0"/>
    <xf numFmtId="0" fontId="42" fillId="43" borderId="29" applyNumberFormat="0" applyAlignment="0" applyProtection="0"/>
    <xf numFmtId="0" fontId="19" fillId="16" borderId="5" applyNumberFormat="0" applyAlignment="0" applyProtection="0"/>
    <xf numFmtId="0" fontId="20"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0"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1"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46" fillId="0" borderId="30" applyNumberFormat="0" applyFill="0" applyAlignment="0" applyProtection="0"/>
    <xf numFmtId="0" fontId="46" fillId="0" borderId="30" applyNumberFormat="0" applyFill="0" applyAlignment="0" applyProtection="0"/>
    <xf numFmtId="0" fontId="46" fillId="0" borderId="30" applyNumberFormat="0" applyFill="0" applyAlignment="0" applyProtection="0"/>
    <xf numFmtId="0" fontId="22" fillId="0" borderId="6" applyNumberFormat="0" applyFill="0" applyAlignment="0" applyProtection="0"/>
    <xf numFmtId="0" fontId="46" fillId="0" borderId="30" applyNumberFormat="0" applyFill="0" applyAlignment="0" applyProtection="0"/>
    <xf numFmtId="0" fontId="46" fillId="0" borderId="30"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47" fillId="0" borderId="31" applyNumberFormat="0" applyFill="0" applyAlignment="0" applyProtection="0"/>
    <xf numFmtId="0" fontId="47" fillId="0" borderId="31" applyNumberFormat="0" applyFill="0" applyAlignment="0" applyProtection="0"/>
    <xf numFmtId="0" fontId="47" fillId="0" borderId="31" applyNumberFormat="0" applyFill="0" applyAlignment="0" applyProtection="0"/>
    <xf numFmtId="0" fontId="23" fillId="0" borderId="7" applyNumberFormat="0" applyFill="0" applyAlignment="0" applyProtection="0"/>
    <xf numFmtId="0" fontId="47" fillId="0" borderId="31" applyNumberFormat="0" applyFill="0" applyAlignment="0" applyProtection="0"/>
    <xf numFmtId="0" fontId="47" fillId="0" borderId="31" applyNumberFormat="0" applyFill="0" applyAlignment="0" applyProtection="0"/>
    <xf numFmtId="0" fontId="23" fillId="0" borderId="7" applyNumberFormat="0" applyFill="0" applyAlignment="0" applyProtection="0"/>
    <xf numFmtId="0" fontId="14" fillId="0" borderId="8" applyNumberFormat="0" applyFill="0" applyAlignment="0" applyProtection="0"/>
    <xf numFmtId="0" fontId="37" fillId="0" borderId="32" applyNumberFormat="0" applyFill="0" applyAlignment="0" applyProtection="0"/>
    <xf numFmtId="0" fontId="37" fillId="0" borderId="32" applyNumberFormat="0" applyFill="0" applyAlignment="0" applyProtection="0"/>
    <xf numFmtId="0" fontId="37" fillId="0" borderId="32" applyNumberFormat="0" applyFill="0" applyAlignment="0" applyProtection="0"/>
    <xf numFmtId="0" fontId="14" fillId="0" borderId="8" applyNumberFormat="0" applyFill="0" applyAlignment="0" applyProtection="0"/>
    <xf numFmtId="0" fontId="37" fillId="0" borderId="32" applyNumberFormat="0" applyFill="0" applyAlignment="0" applyProtection="0"/>
    <xf numFmtId="0" fontId="37" fillId="0" borderId="32" applyNumberFormat="0" applyFill="0" applyAlignment="0" applyProtection="0"/>
    <xf numFmtId="0" fontId="14" fillId="0" borderId="8"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25" fillId="0" borderId="9" applyNumberFormat="0" applyFill="0" applyAlignment="0" applyProtection="0"/>
    <xf numFmtId="0" fontId="48" fillId="0" borderId="33" applyNumberFormat="0" applyFill="0" applyAlignment="0" applyProtection="0"/>
    <xf numFmtId="0" fontId="48" fillId="0" borderId="33" applyNumberFormat="0" applyFill="0" applyAlignment="0" applyProtection="0"/>
    <xf numFmtId="0" fontId="25" fillId="0" borderId="9" applyNumberFormat="0" applyFill="0" applyAlignment="0" applyProtection="0"/>
  </cellStyleXfs>
  <cellXfs count="258">
    <xf numFmtId="0" fontId="0" fillId="0" borderId="0" xfId="0"/>
    <xf numFmtId="0" fontId="0" fillId="0" borderId="0" xfId="0" applyBorder="1"/>
    <xf numFmtId="0" fontId="0" fillId="55" borderId="0" xfId="0" applyFill="1"/>
    <xf numFmtId="0" fontId="5" fillId="55" borderId="0" xfId="0" applyFont="1" applyFill="1" applyAlignment="1">
      <alignment horizontal="center"/>
    </xf>
    <xf numFmtId="0" fontId="5" fillId="55" borderId="0" xfId="0" applyFont="1" applyFill="1"/>
    <xf numFmtId="0" fontId="5" fillId="55" borderId="0" xfId="0" applyFont="1" applyFill="1" applyAlignment="1">
      <alignment wrapText="1"/>
    </xf>
    <xf numFmtId="0" fontId="49" fillId="55" borderId="0" xfId="0" applyFont="1" applyFill="1"/>
    <xf numFmtId="0" fontId="50" fillId="55" borderId="0" xfId="0" applyFont="1" applyFill="1"/>
    <xf numFmtId="0" fontId="51" fillId="55" borderId="0" xfId="0" applyFont="1" applyFill="1"/>
    <xf numFmtId="0" fontId="49" fillId="55" borderId="0" xfId="0" quotePrefix="1" applyFont="1" applyFill="1"/>
    <xf numFmtId="0" fontId="52" fillId="55" borderId="0" xfId="0" applyFont="1" applyFill="1"/>
    <xf numFmtId="0" fontId="53" fillId="55" borderId="0" xfId="0" applyFont="1" applyFill="1" applyAlignment="1">
      <alignment horizontal="left" indent="15"/>
    </xf>
    <xf numFmtId="0" fontId="54" fillId="55" borderId="0" xfId="0" applyFont="1" applyFill="1" applyAlignment="1">
      <alignment horizontal="center"/>
    </xf>
    <xf numFmtId="0" fontId="55" fillId="55" borderId="0" xfId="0" applyFont="1" applyFill="1" applyAlignment="1">
      <alignment horizontal="center"/>
    </xf>
    <xf numFmtId="17" fontId="54" fillId="55" borderId="0" xfId="0" quotePrefix="1" applyNumberFormat="1" applyFont="1" applyFill="1" applyAlignment="1">
      <alignment horizontal="center"/>
    </xf>
    <xf numFmtId="0" fontId="5" fillId="55" borderId="0" xfId="288" applyFill="1"/>
    <xf numFmtId="168" fontId="5" fillId="55" borderId="0" xfId="288" applyNumberFormat="1" applyFill="1"/>
    <xf numFmtId="168" fontId="0" fillId="55" borderId="0" xfId="0" applyNumberFormat="1" applyFill="1"/>
    <xf numFmtId="165" fontId="7" fillId="55" borderId="0" xfId="255" applyFont="1" applyFill="1" applyBorder="1" applyAlignment="1">
      <alignment horizontal="left"/>
    </xf>
    <xf numFmtId="165" fontId="6" fillId="55" borderId="0" xfId="255" applyFont="1" applyFill="1" applyBorder="1" applyAlignment="1">
      <alignment horizontal="left"/>
    </xf>
    <xf numFmtId="0" fontId="6" fillId="55" borderId="0" xfId="0" applyFont="1" applyFill="1" applyBorder="1"/>
    <xf numFmtId="168" fontId="7" fillId="55" borderId="0" xfId="0" applyNumberFormat="1" applyFont="1" applyFill="1"/>
    <xf numFmtId="49" fontId="7" fillId="55" borderId="0" xfId="255" applyNumberFormat="1" applyFont="1" applyFill="1" applyBorder="1" applyAlignment="1">
      <alignment horizontal="left" vertical="center" wrapText="1"/>
    </xf>
    <xf numFmtId="0" fontId="6" fillId="55" borderId="0" xfId="0" applyFont="1" applyFill="1" applyBorder="1" applyAlignment="1">
      <alignment horizontal="left"/>
    </xf>
    <xf numFmtId="169" fontId="5" fillId="55" borderId="0" xfId="288" applyNumberFormat="1" applyFill="1"/>
    <xf numFmtId="169" fontId="5" fillId="55" borderId="0" xfId="288" applyNumberFormat="1" applyFont="1" applyFill="1" applyBorder="1"/>
    <xf numFmtId="165" fontId="5" fillId="55" borderId="0" xfId="255" applyFont="1" applyFill="1" applyBorder="1" applyAlignment="1">
      <alignment horizontal="left"/>
    </xf>
    <xf numFmtId="165" fontId="5" fillId="55" borderId="0" xfId="255" applyFont="1" applyFill="1" applyBorder="1" applyAlignment="1">
      <alignment horizontal="left" wrapText="1"/>
    </xf>
    <xf numFmtId="169" fontId="5" fillId="55" borderId="0" xfId="255" applyNumberFormat="1" applyFont="1" applyFill="1"/>
    <xf numFmtId="0" fontId="56" fillId="55" borderId="0" xfId="0" applyFont="1" applyFill="1" applyAlignment="1"/>
    <xf numFmtId="0" fontId="28" fillId="55" borderId="0" xfId="312" applyFont="1" applyFill="1" applyBorder="1" applyAlignment="1" applyProtection="1">
      <alignment horizontal="center"/>
    </xf>
    <xf numFmtId="0" fontId="27" fillId="55" borderId="10" xfId="312" applyFont="1" applyFill="1" applyBorder="1" applyAlignment="1" applyProtection="1">
      <alignment horizontal="center" vertical="center"/>
    </xf>
    <xf numFmtId="0" fontId="57" fillId="55" borderId="0" xfId="312" applyFont="1" applyFill="1" applyBorder="1" applyAlignment="1" applyProtection="1">
      <alignment horizontal="center"/>
    </xf>
    <xf numFmtId="0" fontId="58" fillId="55" borderId="0" xfId="312" applyFont="1" applyFill="1" applyBorder="1" applyProtection="1"/>
    <xf numFmtId="0" fontId="58" fillId="55" borderId="0" xfId="312" applyFont="1" applyFill="1" applyBorder="1" applyAlignment="1" applyProtection="1">
      <alignment horizontal="center"/>
    </xf>
    <xf numFmtId="0" fontId="58" fillId="55" borderId="0" xfId="312" applyFont="1" applyFill="1" applyBorder="1" applyAlignment="1" applyProtection="1">
      <alignment horizontal="right"/>
    </xf>
    <xf numFmtId="0" fontId="3" fillId="55" borderId="0" xfId="291" applyFill="1"/>
    <xf numFmtId="0" fontId="28" fillId="55" borderId="0" xfId="291" applyFont="1" applyFill="1"/>
    <xf numFmtId="0" fontId="28" fillId="55" borderId="0" xfId="291" applyFont="1" applyFill="1" applyAlignment="1"/>
    <xf numFmtId="0" fontId="2" fillId="55" borderId="0" xfId="312" applyFont="1" applyFill="1" applyBorder="1" applyProtection="1"/>
    <xf numFmtId="0" fontId="28" fillId="55" borderId="0" xfId="291" applyFont="1" applyFill="1" applyAlignment="1">
      <alignment horizontal="center"/>
    </xf>
    <xf numFmtId="0" fontId="3" fillId="55" borderId="0" xfId="312" applyFont="1" applyFill="1" applyBorder="1" applyAlignment="1" applyProtection="1">
      <alignment horizontal="center" vertical="center"/>
    </xf>
    <xf numFmtId="0" fontId="3" fillId="55" borderId="0" xfId="312" applyFont="1" applyFill="1" applyBorder="1" applyProtection="1"/>
    <xf numFmtId="0" fontId="3" fillId="55" borderId="0" xfId="312" applyFont="1" applyFill="1" applyBorder="1" applyAlignment="1" applyProtection="1">
      <alignment horizontal="center"/>
    </xf>
    <xf numFmtId="0" fontId="3" fillId="55" borderId="0" xfId="312" applyFont="1" applyFill="1" applyBorder="1" applyAlignment="1" applyProtection="1"/>
    <xf numFmtId="0" fontId="2" fillId="55" borderId="0" xfId="312" applyFont="1" applyFill="1" applyBorder="1" applyAlignment="1" applyProtection="1">
      <alignment horizontal="center"/>
    </xf>
    <xf numFmtId="0" fontId="3" fillId="55" borderId="0" xfId="291" applyFont="1" applyFill="1" applyAlignment="1">
      <alignment horizontal="center" vertical="center"/>
    </xf>
    <xf numFmtId="0" fontId="3" fillId="55" borderId="0" xfId="291" applyFont="1" applyFill="1"/>
    <xf numFmtId="0" fontId="26" fillId="55" borderId="0" xfId="242" applyFill="1" applyAlignment="1" applyProtection="1"/>
    <xf numFmtId="0" fontId="27" fillId="55" borderId="10" xfId="312" applyFont="1" applyFill="1" applyBorder="1" applyAlignment="1" applyProtection="1">
      <alignment horizontal="left" vertical="center"/>
    </xf>
    <xf numFmtId="0" fontId="27" fillId="55" borderId="10" xfId="312" applyFont="1" applyFill="1" applyBorder="1" applyAlignment="1" applyProtection="1">
      <alignment vertical="center"/>
    </xf>
    <xf numFmtId="0" fontId="1" fillId="55" borderId="0" xfId="0" applyFont="1" applyFill="1" applyBorder="1"/>
    <xf numFmtId="165" fontId="1" fillId="55" borderId="0" xfId="255" applyFont="1" applyFill="1" applyBorder="1" applyAlignment="1">
      <alignment horizontal="left"/>
    </xf>
    <xf numFmtId="0" fontId="2" fillId="55" borderId="11" xfId="0" applyFont="1" applyFill="1" applyBorder="1" applyAlignment="1">
      <alignment horizontal="center"/>
    </xf>
    <xf numFmtId="0" fontId="1" fillId="55" borderId="11" xfId="0" applyFont="1" applyFill="1" applyBorder="1"/>
    <xf numFmtId="169" fontId="5" fillId="55" borderId="0" xfId="288" applyNumberFormat="1" applyFont="1" applyFill="1" applyBorder="1" applyAlignment="1">
      <alignment horizontal="right"/>
    </xf>
    <xf numFmtId="0" fontId="54" fillId="55" borderId="0" xfId="0" applyFont="1" applyFill="1" applyAlignment="1">
      <alignment vertical="top"/>
    </xf>
    <xf numFmtId="165" fontId="1" fillId="55" borderId="0" xfId="255" applyFont="1" applyFill="1" applyBorder="1" applyAlignment="1">
      <alignment vertical="center" wrapText="1"/>
    </xf>
    <xf numFmtId="0" fontId="28" fillId="55" borderId="0" xfId="292" applyFont="1" applyFill="1" applyAlignment="1"/>
    <xf numFmtId="0" fontId="1" fillId="55" borderId="0" xfId="0" applyFont="1" applyFill="1"/>
    <xf numFmtId="0" fontId="2" fillId="55" borderId="0" xfId="0" applyFont="1" applyFill="1"/>
    <xf numFmtId="3" fontId="1" fillId="55" borderId="12" xfId="0" applyNumberFormat="1" applyFont="1" applyFill="1" applyBorder="1" applyAlignment="1">
      <alignment horizontal="right"/>
    </xf>
    <xf numFmtId="0" fontId="1" fillId="55" borderId="0" xfId="288" applyFont="1" applyFill="1" applyBorder="1"/>
    <xf numFmtId="3" fontId="1" fillId="55" borderId="0" xfId="0" applyNumberFormat="1" applyFont="1" applyFill="1" applyBorder="1" applyAlignment="1">
      <alignment horizontal="right"/>
    </xf>
    <xf numFmtId="169" fontId="5" fillId="55" borderId="0" xfId="321" applyNumberFormat="1" applyFont="1" applyFill="1" applyBorder="1" applyAlignment="1">
      <alignment horizontal="right"/>
    </xf>
    <xf numFmtId="0" fontId="59" fillId="55" borderId="0" xfId="0" applyFont="1" applyFill="1" applyAlignment="1">
      <alignment wrapText="1"/>
    </xf>
    <xf numFmtId="0" fontId="54" fillId="55" borderId="0" xfId="0" applyFont="1" applyFill="1" applyAlignment="1"/>
    <xf numFmtId="49" fontId="54" fillId="55" borderId="0" xfId="0" quotePrefix="1" applyNumberFormat="1" applyFont="1" applyFill="1" applyAlignment="1"/>
    <xf numFmtId="0" fontId="55" fillId="55" borderId="0" xfId="0" applyFont="1" applyFill="1" applyAlignment="1"/>
    <xf numFmtId="0" fontId="1" fillId="55" borderId="0" xfId="292" applyFont="1" applyFill="1"/>
    <xf numFmtId="0" fontId="2" fillId="55" borderId="0" xfId="312" applyFont="1" applyFill="1" applyBorder="1" applyAlignment="1" applyProtection="1">
      <alignment horizontal="center" vertical="center"/>
    </xf>
    <xf numFmtId="0" fontId="2" fillId="55" borderId="11" xfId="288" applyNumberFormat="1" applyFont="1" applyFill="1" applyBorder="1" applyAlignment="1">
      <alignment horizontal="center" vertical="center" wrapText="1"/>
    </xf>
    <xf numFmtId="0" fontId="1" fillId="55" borderId="0" xfId="288" applyFont="1" applyFill="1"/>
    <xf numFmtId="0" fontId="2" fillId="55" borderId="0" xfId="288" applyFont="1" applyFill="1" applyBorder="1" applyAlignment="1"/>
    <xf numFmtId="0" fontId="1" fillId="55" borderId="13" xfId="0" applyFont="1" applyFill="1" applyBorder="1"/>
    <xf numFmtId="169" fontId="1" fillId="55" borderId="0" xfId="288" applyNumberFormat="1" applyFont="1" applyFill="1" applyBorder="1"/>
    <xf numFmtId="0" fontId="1" fillId="55" borderId="14" xfId="0" applyFont="1" applyFill="1" applyBorder="1"/>
    <xf numFmtId="0" fontId="1" fillId="55" borderId="12" xfId="0" applyFont="1" applyFill="1" applyBorder="1"/>
    <xf numFmtId="0" fontId="1" fillId="55" borderId="15" xfId="0" applyFont="1" applyFill="1" applyBorder="1"/>
    <xf numFmtId="0" fontId="1" fillId="55" borderId="16" xfId="0" applyFont="1" applyFill="1" applyBorder="1"/>
    <xf numFmtId="0" fontId="8" fillId="55" borderId="0" xfId="0" applyFont="1" applyFill="1" applyBorder="1" applyAlignment="1">
      <alignment horizontal="left" vertical="center" wrapText="1"/>
    </xf>
    <xf numFmtId="0" fontId="8" fillId="55" borderId="16" xfId="0" applyFont="1" applyFill="1" applyBorder="1" applyAlignment="1">
      <alignment horizontal="left" vertical="center" wrapText="1"/>
    </xf>
    <xf numFmtId="169" fontId="1" fillId="55" borderId="0" xfId="288" applyNumberFormat="1" applyFont="1" applyFill="1"/>
    <xf numFmtId="169" fontId="1" fillId="55" borderId="0" xfId="288" applyNumberFormat="1" applyFont="1" applyFill="1" applyAlignment="1">
      <alignment horizontal="right"/>
    </xf>
    <xf numFmtId="0" fontId="1" fillId="0" borderId="0" xfId="288" applyFont="1" applyFill="1" applyBorder="1" applyAlignment="1">
      <alignment horizontal="left"/>
    </xf>
    <xf numFmtId="169" fontId="2" fillId="55" borderId="0" xfId="288" applyNumberFormat="1" applyFont="1" applyFill="1" applyBorder="1" applyAlignment="1">
      <alignment horizontal="right"/>
    </xf>
    <xf numFmtId="0" fontId="1" fillId="55" borderId="0" xfId="288" applyFont="1" applyFill="1" applyBorder="1" applyAlignment="1">
      <alignment horizontal="center"/>
    </xf>
    <xf numFmtId="0" fontId="1" fillId="55" borderId="0" xfId="288" applyFont="1" applyFill="1" applyAlignment="1">
      <alignment horizontal="center"/>
    </xf>
    <xf numFmtId="3" fontId="8" fillId="55" borderId="11" xfId="0" applyNumberFormat="1" applyFont="1" applyFill="1" applyBorder="1" applyAlignment="1">
      <alignment horizontal="right" vertical="center" wrapText="1"/>
    </xf>
    <xf numFmtId="0" fontId="25" fillId="55" borderId="11" xfId="0" applyFont="1" applyFill="1" applyBorder="1" applyAlignment="1">
      <alignment horizontal="center" vertical="center" wrapText="1"/>
    </xf>
    <xf numFmtId="0" fontId="25" fillId="55" borderId="11" xfId="0" applyNumberFormat="1" applyFont="1" applyFill="1" applyBorder="1" applyAlignment="1">
      <alignment horizontal="center" vertical="center" wrapText="1"/>
    </xf>
    <xf numFmtId="0" fontId="1" fillId="55" borderId="17" xfId="0" applyFont="1" applyFill="1" applyBorder="1"/>
    <xf numFmtId="0" fontId="1" fillId="55" borderId="18" xfId="0" applyFont="1" applyFill="1" applyBorder="1"/>
    <xf numFmtId="0" fontId="1" fillId="55" borderId="19" xfId="0" applyFont="1" applyFill="1" applyBorder="1"/>
    <xf numFmtId="170" fontId="2" fillId="55" borderId="14" xfId="255" applyNumberFormat="1" applyFont="1" applyFill="1" applyBorder="1" applyAlignment="1">
      <alignment horizontal="center" vertical="center" wrapText="1"/>
    </xf>
    <xf numFmtId="0" fontId="1" fillId="55" borderId="14" xfId="288" applyFont="1" applyFill="1" applyBorder="1"/>
    <xf numFmtId="0" fontId="1" fillId="55" borderId="20" xfId="288" applyFont="1" applyFill="1" applyBorder="1" applyAlignment="1">
      <alignment horizontal="right"/>
    </xf>
    <xf numFmtId="0" fontId="1" fillId="55" borderId="21" xfId="288" applyFont="1" applyFill="1" applyBorder="1" applyAlignment="1">
      <alignment horizontal="right"/>
    </xf>
    <xf numFmtId="3" fontId="1" fillId="55" borderId="18" xfId="0" applyNumberFormat="1" applyFont="1" applyFill="1" applyBorder="1" applyAlignment="1">
      <alignment horizontal="right"/>
    </xf>
    <xf numFmtId="3" fontId="1" fillId="55" borderId="17" xfId="0" applyNumberFormat="1" applyFont="1" applyFill="1" applyBorder="1" applyAlignment="1">
      <alignment horizontal="right"/>
    </xf>
    <xf numFmtId="3" fontId="1" fillId="55" borderId="19" xfId="0" applyNumberFormat="1" applyFont="1" applyFill="1" applyBorder="1" applyAlignment="1">
      <alignment horizontal="right"/>
    </xf>
    <xf numFmtId="3" fontId="1" fillId="55" borderId="16" xfId="0" applyNumberFormat="1" applyFont="1" applyFill="1" applyBorder="1" applyAlignment="1">
      <alignment horizontal="right"/>
    </xf>
    <xf numFmtId="3" fontId="1" fillId="55" borderId="20" xfId="0" applyNumberFormat="1" applyFont="1" applyFill="1" applyBorder="1" applyAlignment="1">
      <alignment horizontal="right"/>
    </xf>
    <xf numFmtId="3" fontId="1" fillId="55" borderId="21" xfId="0" applyNumberFormat="1" applyFont="1" applyFill="1" applyBorder="1" applyAlignment="1">
      <alignment horizontal="right"/>
    </xf>
    <xf numFmtId="3" fontId="1" fillId="55" borderId="22" xfId="0" applyNumberFormat="1" applyFont="1" applyFill="1" applyBorder="1" applyAlignment="1">
      <alignment horizontal="right"/>
    </xf>
    <xf numFmtId="0" fontId="2" fillId="55" borderId="11" xfId="288" applyFont="1" applyFill="1" applyBorder="1" applyAlignment="1">
      <alignment horizontal="center" vertical="center"/>
    </xf>
    <xf numFmtId="0" fontId="2" fillId="55" borderId="0" xfId="312" applyFont="1" applyFill="1" applyBorder="1" applyAlignment="1" applyProtection="1">
      <alignment horizontal="center" vertical="center"/>
    </xf>
    <xf numFmtId="0" fontId="1" fillId="55" borderId="12" xfId="288" applyFont="1" applyFill="1" applyBorder="1"/>
    <xf numFmtId="1" fontId="1" fillId="55" borderId="0" xfId="288" applyNumberFormat="1" applyFont="1" applyFill="1" applyBorder="1"/>
    <xf numFmtId="1" fontId="1" fillId="55" borderId="0" xfId="0" applyNumberFormat="1" applyFont="1" applyFill="1" applyBorder="1" applyAlignment="1">
      <alignment horizontal="right"/>
    </xf>
    <xf numFmtId="3" fontId="1" fillId="55" borderId="14" xfId="0" applyNumberFormat="1" applyFont="1" applyFill="1" applyBorder="1" applyAlignment="1">
      <alignment horizontal="right"/>
    </xf>
    <xf numFmtId="3" fontId="1" fillId="55" borderId="13" xfId="0" applyNumberFormat="1" applyFont="1" applyFill="1" applyBorder="1" applyAlignment="1">
      <alignment horizontal="right"/>
    </xf>
    <xf numFmtId="3" fontId="1" fillId="55" borderId="15" xfId="0" applyNumberFormat="1" applyFont="1" applyFill="1" applyBorder="1" applyAlignment="1">
      <alignment horizontal="right"/>
    </xf>
    <xf numFmtId="1" fontId="1" fillId="55" borderId="21" xfId="288" applyNumberFormat="1" applyFont="1" applyFill="1" applyBorder="1" applyAlignment="1">
      <alignment horizontal="right"/>
    </xf>
    <xf numFmtId="0" fontId="1" fillId="55" borderId="22" xfId="288" applyFont="1" applyFill="1" applyBorder="1" applyAlignment="1">
      <alignment horizontal="right"/>
    </xf>
    <xf numFmtId="1" fontId="1" fillId="55" borderId="13" xfId="288" applyNumberFormat="1" applyFont="1" applyFill="1" applyBorder="1"/>
    <xf numFmtId="1" fontId="1" fillId="55" borderId="13" xfId="0" applyNumberFormat="1" applyFont="1" applyFill="1" applyBorder="1" applyAlignment="1">
      <alignment horizontal="right"/>
    </xf>
    <xf numFmtId="1" fontId="1" fillId="55" borderId="15" xfId="288" applyNumberFormat="1" applyFont="1" applyFill="1" applyBorder="1"/>
    <xf numFmtId="0" fontId="1" fillId="55" borderId="14" xfId="288" applyFont="1" applyFill="1" applyBorder="1" applyAlignment="1">
      <alignment horizontal="right"/>
    </xf>
    <xf numFmtId="1" fontId="1" fillId="55" borderId="13" xfId="288" applyNumberFormat="1" applyFont="1" applyFill="1" applyBorder="1" applyAlignment="1">
      <alignment horizontal="right"/>
    </xf>
    <xf numFmtId="0" fontId="1" fillId="55" borderId="13" xfId="288" applyFont="1" applyFill="1" applyBorder="1" applyAlignment="1">
      <alignment horizontal="right"/>
    </xf>
    <xf numFmtId="0" fontId="1" fillId="55" borderId="15" xfId="288" applyFont="1" applyFill="1" applyBorder="1" applyAlignment="1">
      <alignment horizontal="right"/>
    </xf>
    <xf numFmtId="1" fontId="1" fillId="55" borderId="16" xfId="288" applyNumberFormat="1" applyFont="1" applyFill="1" applyBorder="1"/>
    <xf numFmtId="1" fontId="1" fillId="55" borderId="15" xfId="288" applyNumberFormat="1" applyFont="1" applyFill="1" applyBorder="1" applyAlignment="1">
      <alignment horizontal="right"/>
    </xf>
    <xf numFmtId="1" fontId="1" fillId="55" borderId="14" xfId="288" applyNumberFormat="1" applyFont="1" applyFill="1" applyBorder="1"/>
    <xf numFmtId="1" fontId="1" fillId="55" borderId="12" xfId="288" applyNumberFormat="1" applyFont="1" applyFill="1" applyBorder="1"/>
    <xf numFmtId="1" fontId="1" fillId="55" borderId="14" xfId="288" applyNumberFormat="1" applyFont="1" applyFill="1" applyBorder="1" applyAlignment="1">
      <alignment horizontal="right"/>
    </xf>
    <xf numFmtId="1" fontId="1" fillId="55" borderId="20" xfId="288" applyNumberFormat="1" applyFont="1" applyFill="1" applyBorder="1" applyAlignment="1">
      <alignment horizontal="right"/>
    </xf>
    <xf numFmtId="1" fontId="1" fillId="55" borderId="22" xfId="288" applyNumberFormat="1" applyFont="1" applyFill="1" applyBorder="1" applyAlignment="1">
      <alignment horizontal="right"/>
    </xf>
    <xf numFmtId="1" fontId="1" fillId="55" borderId="15" xfId="0" applyNumberFormat="1" applyFont="1" applyFill="1" applyBorder="1" applyAlignment="1">
      <alignment horizontal="right"/>
    </xf>
    <xf numFmtId="1" fontId="1" fillId="55" borderId="16" xfId="0" applyNumberFormat="1" applyFont="1" applyFill="1" applyBorder="1" applyAlignment="1">
      <alignment horizontal="right"/>
    </xf>
    <xf numFmtId="0" fontId="0" fillId="55" borderId="0" xfId="0" applyFill="1" applyAlignment="1">
      <alignment horizontal="left"/>
    </xf>
    <xf numFmtId="0" fontId="0" fillId="55" borderId="13" xfId="0" applyFill="1" applyBorder="1" applyAlignment="1"/>
    <xf numFmtId="0" fontId="0" fillId="55" borderId="14" xfId="0" applyFill="1" applyBorder="1" applyAlignment="1"/>
    <xf numFmtId="0" fontId="2" fillId="55" borderId="23" xfId="288" applyFont="1" applyFill="1" applyBorder="1" applyAlignment="1"/>
    <xf numFmtId="0" fontId="2" fillId="55" borderId="10" xfId="288" applyFont="1" applyFill="1" applyBorder="1" applyAlignment="1"/>
    <xf numFmtId="0" fontId="2" fillId="55" borderId="24" xfId="288" applyFont="1" applyFill="1" applyBorder="1" applyAlignment="1"/>
    <xf numFmtId="0" fontId="2" fillId="55" borderId="14" xfId="288" applyFont="1" applyFill="1" applyBorder="1" applyAlignment="1">
      <alignment vertical="center"/>
    </xf>
    <xf numFmtId="0" fontId="2" fillId="55" borderId="15" xfId="288" applyFont="1" applyFill="1" applyBorder="1" applyAlignment="1">
      <alignment vertical="center"/>
    </xf>
    <xf numFmtId="0" fontId="1" fillId="55" borderId="15" xfId="0" applyFont="1" applyFill="1" applyBorder="1" applyAlignment="1">
      <alignment horizontal="left"/>
    </xf>
    <xf numFmtId="0" fontId="0" fillId="55" borderId="14" xfId="0" applyFill="1" applyBorder="1" applyAlignment="1">
      <alignment vertical="center"/>
    </xf>
    <xf numFmtId="17" fontId="2" fillId="55" borderId="24" xfId="288" applyNumberFormat="1" applyFont="1" applyFill="1" applyBorder="1" applyAlignment="1">
      <alignment horizontal="center" vertical="center"/>
    </xf>
    <xf numFmtId="17" fontId="2" fillId="55" borderId="11" xfId="288" applyNumberFormat="1" applyFont="1" applyFill="1" applyBorder="1" applyAlignment="1">
      <alignment horizontal="center" vertical="center" wrapText="1"/>
    </xf>
    <xf numFmtId="3" fontId="0" fillId="55" borderId="16" xfId="0" applyNumberFormat="1" applyFill="1" applyBorder="1"/>
    <xf numFmtId="3" fontId="0" fillId="55" borderId="15" xfId="0" applyNumberFormat="1" applyFill="1" applyBorder="1"/>
    <xf numFmtId="3" fontId="0" fillId="55" borderId="22" xfId="0" applyNumberFormat="1" applyFill="1" applyBorder="1"/>
    <xf numFmtId="0" fontId="2" fillId="55" borderId="13" xfId="288" applyFont="1" applyFill="1" applyBorder="1" applyAlignment="1">
      <alignment vertical="center"/>
    </xf>
    <xf numFmtId="169" fontId="5" fillId="55" borderId="0" xfId="255" applyNumberFormat="1" applyFont="1" applyFill="1" applyAlignment="1">
      <alignment horizontal="right"/>
    </xf>
    <xf numFmtId="169" fontId="1" fillId="55" borderId="0" xfId="255" applyNumberFormat="1" applyFont="1" applyFill="1" applyAlignment="1">
      <alignment horizontal="right"/>
    </xf>
    <xf numFmtId="0" fontId="1" fillId="55" borderId="0" xfId="291" applyFont="1" applyFill="1"/>
    <xf numFmtId="3" fontId="0" fillId="55" borderId="12" xfId="0" applyNumberFormat="1" applyFill="1" applyBorder="1"/>
    <xf numFmtId="3" fontId="0" fillId="55" borderId="18" xfId="0" applyNumberFormat="1" applyFill="1" applyBorder="1"/>
    <xf numFmtId="3" fontId="5" fillId="55" borderId="14" xfId="288" applyNumberFormat="1" applyFill="1" applyBorder="1"/>
    <xf numFmtId="3" fontId="5" fillId="55" borderId="13" xfId="288" applyNumberFormat="1" applyFill="1" applyBorder="1"/>
    <xf numFmtId="3" fontId="0" fillId="55" borderId="0" xfId="0" applyNumberFormat="1" applyFill="1" applyBorder="1"/>
    <xf numFmtId="3" fontId="0" fillId="55" borderId="17" xfId="0" applyNumberFormat="1" applyFill="1" applyBorder="1"/>
    <xf numFmtId="3" fontId="1" fillId="55" borderId="13" xfId="288" applyNumberFormat="1" applyFont="1" applyFill="1" applyBorder="1" applyAlignment="1">
      <alignment horizontal="right"/>
    </xf>
    <xf numFmtId="3" fontId="48" fillId="55" borderId="0" xfId="0" applyNumberFormat="1" applyFont="1" applyFill="1" applyBorder="1"/>
    <xf numFmtId="0" fontId="0" fillId="55" borderId="14" xfId="0" applyFill="1" applyBorder="1"/>
    <xf numFmtId="0" fontId="0" fillId="55" borderId="13" xfId="0" applyFill="1" applyBorder="1"/>
    <xf numFmtId="3" fontId="0" fillId="55" borderId="14" xfId="0" applyNumberFormat="1" applyFill="1" applyBorder="1"/>
    <xf numFmtId="3" fontId="0" fillId="55" borderId="13" xfId="0" applyNumberFormat="1" applyFill="1" applyBorder="1"/>
    <xf numFmtId="3" fontId="48" fillId="55" borderId="13" xfId="0" applyNumberFormat="1" applyFont="1" applyFill="1" applyBorder="1"/>
    <xf numFmtId="3" fontId="0" fillId="55" borderId="14" xfId="0" applyNumberFormat="1" applyFill="1" applyBorder="1" applyAlignment="1">
      <alignment horizontal="right"/>
    </xf>
    <xf numFmtId="3" fontId="0" fillId="55" borderId="13" xfId="0" applyNumberFormat="1" applyFill="1" applyBorder="1" applyAlignment="1">
      <alignment horizontal="right"/>
    </xf>
    <xf numFmtId="0" fontId="48" fillId="55" borderId="15" xfId="0" applyFont="1" applyFill="1" applyBorder="1"/>
    <xf numFmtId="3" fontId="48" fillId="55" borderId="15" xfId="0" applyNumberFormat="1" applyFont="1" applyFill="1" applyBorder="1"/>
    <xf numFmtId="3" fontId="48" fillId="55" borderId="16" xfId="0" applyNumberFormat="1" applyFont="1" applyFill="1" applyBorder="1"/>
    <xf numFmtId="3" fontId="5" fillId="55" borderId="20" xfId="255" applyNumberFormat="1" applyFont="1" applyFill="1" applyBorder="1" applyAlignment="1">
      <alignment horizontal="right"/>
    </xf>
    <xf numFmtId="3" fontId="5" fillId="55" borderId="21" xfId="255" applyNumberFormat="1" applyFont="1" applyFill="1" applyBorder="1" applyAlignment="1">
      <alignment horizontal="right"/>
    </xf>
    <xf numFmtId="3" fontId="1" fillId="55" borderId="21" xfId="255" applyNumberFormat="1" applyFont="1" applyFill="1" applyBorder="1" applyAlignment="1">
      <alignment horizontal="right"/>
    </xf>
    <xf numFmtId="3" fontId="1" fillId="55" borderId="20" xfId="255" applyNumberFormat="1" applyFont="1" applyFill="1" applyBorder="1" applyAlignment="1">
      <alignment horizontal="right"/>
    </xf>
    <xf numFmtId="0" fontId="2" fillId="55" borderId="15" xfId="0" applyFont="1" applyFill="1" applyBorder="1" applyAlignment="1"/>
    <xf numFmtId="3" fontId="2" fillId="55" borderId="16" xfId="0" applyNumberFormat="1" applyFont="1" applyFill="1" applyBorder="1"/>
    <xf numFmtId="3" fontId="2" fillId="55" borderId="19" xfId="0" applyNumberFormat="1" applyFont="1" applyFill="1" applyBorder="1"/>
    <xf numFmtId="3" fontId="2" fillId="55" borderId="13" xfId="288" applyNumberFormat="1" applyFont="1" applyFill="1" applyBorder="1"/>
    <xf numFmtId="3" fontId="2" fillId="55" borderId="15" xfId="288" applyNumberFormat="1" applyFont="1" applyFill="1" applyBorder="1"/>
    <xf numFmtId="3" fontId="2" fillId="55" borderId="11" xfId="288" applyNumberFormat="1" applyFont="1" applyFill="1" applyBorder="1"/>
    <xf numFmtId="0" fontId="2" fillId="55" borderId="23" xfId="0" applyFont="1" applyFill="1" applyBorder="1"/>
    <xf numFmtId="0" fontId="2" fillId="55" borderId="11" xfId="0" applyFont="1" applyFill="1" applyBorder="1"/>
    <xf numFmtId="3" fontId="2" fillId="55" borderId="11" xfId="0" applyNumberFormat="1" applyFont="1" applyFill="1" applyBorder="1"/>
    <xf numFmtId="3" fontId="2" fillId="55" borderId="10" xfId="0" applyNumberFormat="1" applyFont="1" applyFill="1" applyBorder="1"/>
    <xf numFmtId="3" fontId="2" fillId="55" borderId="11" xfId="0" applyNumberFormat="1" applyFont="1" applyFill="1" applyBorder="1" applyAlignment="1">
      <alignment horizontal="right"/>
    </xf>
    <xf numFmtId="3" fontId="2" fillId="55" borderId="24" xfId="255" applyNumberFormat="1" applyFont="1" applyFill="1" applyBorder="1" applyAlignment="1">
      <alignment horizontal="right"/>
    </xf>
    <xf numFmtId="3" fontId="2" fillId="55" borderId="15" xfId="0" applyNumberFormat="1" applyFont="1" applyFill="1" applyBorder="1" applyAlignment="1">
      <alignment horizontal="right"/>
    </xf>
    <xf numFmtId="3" fontId="2" fillId="55" borderId="22" xfId="255" applyNumberFormat="1" applyFont="1" applyFill="1" applyBorder="1" applyAlignment="1">
      <alignment horizontal="right"/>
    </xf>
    <xf numFmtId="169" fontId="2" fillId="55" borderId="0" xfId="288" applyNumberFormat="1" applyFont="1" applyFill="1"/>
    <xf numFmtId="0" fontId="2" fillId="55" borderId="0" xfId="288" applyFont="1" applyFill="1"/>
    <xf numFmtId="3" fontId="2" fillId="55" borderId="13" xfId="0" applyNumberFormat="1" applyFont="1" applyFill="1" applyBorder="1" applyAlignment="1">
      <alignment horizontal="right"/>
    </xf>
    <xf numFmtId="3" fontId="2" fillId="55" borderId="21" xfId="255" applyNumberFormat="1" applyFont="1" applyFill="1" applyBorder="1" applyAlignment="1">
      <alignment horizontal="right"/>
    </xf>
    <xf numFmtId="168" fontId="2" fillId="55" borderId="24" xfId="288" applyNumberFormat="1" applyFont="1" applyFill="1" applyBorder="1" applyAlignment="1">
      <alignment vertical="center" wrapText="1"/>
    </xf>
    <xf numFmtId="0" fontId="1" fillId="0" borderId="11" xfId="0" applyFont="1" applyBorder="1"/>
    <xf numFmtId="0" fontId="1" fillId="0" borderId="14" xfId="0" applyFont="1" applyBorder="1" applyAlignment="1">
      <alignment vertical="center"/>
    </xf>
    <xf numFmtId="0" fontId="2" fillId="55" borderId="0" xfId="292" applyFont="1" applyFill="1"/>
    <xf numFmtId="0" fontId="1" fillId="55" borderId="0" xfId="0" applyFont="1" applyFill="1" applyBorder="1" applyAlignment="1"/>
    <xf numFmtId="3" fontId="1" fillId="55" borderId="0" xfId="0" applyNumberFormat="1" applyFont="1" applyFill="1"/>
    <xf numFmtId="3" fontId="0" fillId="55" borderId="0" xfId="0" applyNumberFormat="1" applyFill="1"/>
    <xf numFmtId="0" fontId="2" fillId="0" borderId="0" xfId="0" applyFont="1"/>
    <xf numFmtId="0" fontId="2" fillId="55" borderId="0" xfId="300" applyFont="1" applyFill="1"/>
    <xf numFmtId="170" fontId="2" fillId="55" borderId="11" xfId="255" applyNumberFormat="1" applyFont="1" applyFill="1" applyBorder="1" applyAlignment="1">
      <alignment horizontal="center" vertical="center" wrapText="1"/>
    </xf>
    <xf numFmtId="0" fontId="2" fillId="55" borderId="11" xfId="288" applyFont="1" applyFill="1" applyBorder="1" applyAlignment="1">
      <alignment horizontal="center" vertical="center"/>
    </xf>
    <xf numFmtId="9" fontId="5" fillId="55" borderId="0" xfId="321" applyFont="1" applyFill="1"/>
    <xf numFmtId="0" fontId="1" fillId="55" borderId="23" xfId="288" applyFont="1" applyFill="1" applyBorder="1" applyAlignment="1"/>
    <xf numFmtId="0" fontId="1" fillId="55" borderId="24" xfId="288" applyFont="1" applyFill="1" applyBorder="1" applyAlignment="1">
      <alignment vertical="center"/>
    </xf>
    <xf numFmtId="0" fontId="1" fillId="55" borderId="11" xfId="288" applyFont="1" applyFill="1" applyBorder="1" applyAlignment="1">
      <alignment horizontal="center" vertical="center"/>
    </xf>
    <xf numFmtId="17" fontId="1" fillId="55" borderId="11" xfId="288" applyNumberFormat="1" applyFont="1" applyFill="1" applyBorder="1" applyAlignment="1">
      <alignment horizontal="center" vertical="center"/>
    </xf>
    <xf numFmtId="3" fontId="31" fillId="0" borderId="11" xfId="0" applyNumberFormat="1" applyFont="1" applyBorder="1"/>
    <xf numFmtId="3" fontId="1" fillId="0" borderId="11" xfId="0" applyNumberFormat="1" applyFont="1" applyBorder="1"/>
    <xf numFmtId="0" fontId="1" fillId="55" borderId="11" xfId="288" applyNumberFormat="1" applyFont="1" applyFill="1" applyBorder="1" applyAlignment="1">
      <alignment horizontal="center" vertical="center" wrapText="1"/>
    </xf>
    <xf numFmtId="0" fontId="1" fillId="0" borderId="0" xfId="0" applyFont="1"/>
    <xf numFmtId="3" fontId="1" fillId="55" borderId="11" xfId="0" applyNumberFormat="1" applyFont="1" applyFill="1" applyBorder="1"/>
    <xf numFmtId="0" fontId="1" fillId="0" borderId="11" xfId="0" applyFont="1" applyBorder="1" applyAlignment="1">
      <alignment vertical="center"/>
    </xf>
    <xf numFmtId="17" fontId="1" fillId="55" borderId="11" xfId="288" applyNumberFormat="1" applyFont="1" applyFill="1" applyBorder="1" applyAlignment="1">
      <alignment horizontal="center" vertical="center" wrapText="1"/>
    </xf>
    <xf numFmtId="3" fontId="2" fillId="55" borderId="15" xfId="0" applyNumberFormat="1" applyFont="1" applyFill="1" applyBorder="1"/>
    <xf numFmtId="2" fontId="1" fillId="55" borderId="0" xfId="288" applyNumberFormat="1" applyFont="1" applyFill="1"/>
    <xf numFmtId="0" fontId="1" fillId="55" borderId="13" xfId="0" applyFont="1" applyFill="1" applyBorder="1" applyAlignment="1"/>
    <xf numFmtId="49" fontId="54" fillId="55" borderId="0" xfId="0" applyNumberFormat="1" applyFont="1" applyFill="1" applyAlignment="1">
      <alignment horizontal="center"/>
    </xf>
    <xf numFmtId="0" fontId="56" fillId="55" borderId="0" xfId="0" applyFont="1" applyFill="1" applyAlignment="1">
      <alignment horizontal="left"/>
    </xf>
    <xf numFmtId="0" fontId="60" fillId="55" borderId="0" xfId="0" applyFont="1" applyFill="1" applyAlignment="1">
      <alignment horizontal="left"/>
    </xf>
    <xf numFmtId="0" fontId="60" fillId="55" borderId="0" xfId="0" applyFont="1" applyFill="1" applyAlignment="1"/>
    <xf numFmtId="0" fontId="59" fillId="55" borderId="0" xfId="0" applyFont="1" applyFill="1" applyAlignment="1">
      <alignment horizontal="left" wrapText="1"/>
    </xf>
    <xf numFmtId="0" fontId="59" fillId="55" borderId="0" xfId="0" applyFont="1" applyFill="1" applyAlignment="1">
      <alignment horizontal="left"/>
    </xf>
    <xf numFmtId="0" fontId="53" fillId="55" borderId="0" xfId="0" applyFont="1" applyFill="1" applyAlignment="1">
      <alignment horizontal="center"/>
    </xf>
    <xf numFmtId="0" fontId="54" fillId="55" borderId="0" xfId="0" applyFont="1" applyFill="1" applyAlignment="1">
      <alignment horizontal="center"/>
    </xf>
    <xf numFmtId="0" fontId="5" fillId="55" borderId="0" xfId="0" applyFont="1" applyFill="1" applyAlignment="1">
      <alignment horizontal="center"/>
    </xf>
    <xf numFmtId="0" fontId="55" fillId="55" borderId="0" xfId="0" applyFont="1" applyFill="1" applyAlignment="1">
      <alignment horizontal="center"/>
    </xf>
    <xf numFmtId="0" fontId="54" fillId="55" borderId="0" xfId="0" applyFont="1" applyFill="1" applyAlignment="1">
      <alignment horizontal="center" vertical="top"/>
    </xf>
    <xf numFmtId="0" fontId="2" fillId="55" borderId="0" xfId="312" applyFont="1" applyFill="1" applyBorder="1" applyAlignment="1" applyProtection="1">
      <alignment horizontal="center" vertical="center"/>
    </xf>
    <xf numFmtId="0" fontId="1" fillId="55" borderId="18" xfId="0" applyFont="1" applyFill="1" applyBorder="1" applyAlignment="1">
      <alignment horizontal="center" vertical="center"/>
    </xf>
    <xf numFmtId="0" fontId="1" fillId="55" borderId="17" xfId="0" applyFont="1" applyFill="1" applyBorder="1" applyAlignment="1">
      <alignment horizontal="center" vertical="center"/>
    </xf>
    <xf numFmtId="0" fontId="1" fillId="55" borderId="19" xfId="0" applyFont="1" applyFill="1" applyBorder="1" applyAlignment="1">
      <alignment horizontal="center" vertical="center"/>
    </xf>
    <xf numFmtId="0" fontId="2" fillId="55" borderId="0" xfId="288" applyFont="1" applyFill="1" applyBorder="1" applyAlignment="1">
      <alignment horizontal="center" vertical="center" wrapText="1"/>
    </xf>
    <xf numFmtId="0" fontId="2" fillId="55" borderId="0" xfId="288" applyFont="1" applyFill="1" applyBorder="1" applyAlignment="1">
      <alignment horizontal="center" vertical="center"/>
    </xf>
    <xf numFmtId="0" fontId="1" fillId="55" borderId="14" xfId="0" applyFont="1" applyFill="1" applyBorder="1" applyAlignment="1">
      <alignment horizontal="center" vertical="center"/>
    </xf>
    <xf numFmtId="0" fontId="1" fillId="55" borderId="15" xfId="0" applyFont="1" applyFill="1" applyBorder="1" applyAlignment="1">
      <alignment horizontal="center" vertical="center"/>
    </xf>
    <xf numFmtId="0" fontId="2" fillId="55" borderId="11" xfId="288" applyFont="1" applyFill="1" applyBorder="1" applyAlignment="1">
      <alignment horizontal="center" vertical="center"/>
    </xf>
    <xf numFmtId="170" fontId="2" fillId="55" borderId="11" xfId="255" applyNumberFormat="1" applyFont="1" applyFill="1" applyBorder="1" applyAlignment="1">
      <alignment horizontal="center" vertical="center" wrapText="1"/>
    </xf>
    <xf numFmtId="0" fontId="25" fillId="55" borderId="0" xfId="0" applyFont="1" applyFill="1" applyBorder="1" applyAlignment="1">
      <alignment horizontal="center" vertical="center" wrapText="1"/>
    </xf>
    <xf numFmtId="0" fontId="1" fillId="55" borderId="11" xfId="0" applyFont="1" applyFill="1" applyBorder="1" applyAlignment="1">
      <alignment horizontal="left"/>
    </xf>
    <xf numFmtId="0" fontId="2" fillId="55" borderId="0" xfId="0" applyFont="1" applyFill="1" applyBorder="1" applyAlignment="1">
      <alignment horizontal="center"/>
    </xf>
    <xf numFmtId="0" fontId="8" fillId="55" borderId="11" xfId="0" applyFont="1" applyFill="1" applyBorder="1" applyAlignment="1">
      <alignment horizontal="left" vertical="center" wrapText="1"/>
    </xf>
    <xf numFmtId="0" fontId="2" fillId="55" borderId="0" xfId="0" applyFont="1" applyFill="1" applyAlignment="1">
      <alignment horizontal="center"/>
    </xf>
    <xf numFmtId="0" fontId="2" fillId="55" borderId="19" xfId="0" applyFont="1" applyFill="1" applyBorder="1" applyAlignment="1">
      <alignment horizontal="left"/>
    </xf>
    <xf numFmtId="0" fontId="2" fillId="55" borderId="22" xfId="0" applyFont="1" applyFill="1" applyBorder="1" applyAlignment="1">
      <alignment horizontal="left"/>
    </xf>
    <xf numFmtId="0" fontId="6" fillId="55" borderId="0" xfId="0" applyFont="1" applyFill="1" applyAlignment="1">
      <alignment horizontal="center"/>
    </xf>
    <xf numFmtId="0" fontId="2" fillId="55" borderId="0" xfId="288" applyFont="1" applyFill="1" applyBorder="1" applyAlignment="1">
      <alignment horizontal="center"/>
    </xf>
    <xf numFmtId="0" fontId="4" fillId="55" borderId="0" xfId="288" applyFont="1" applyFill="1" applyBorder="1" applyAlignment="1">
      <alignment horizontal="center"/>
    </xf>
    <xf numFmtId="0" fontId="2" fillId="55" borderId="11" xfId="288" applyFont="1" applyFill="1" applyBorder="1" applyAlignment="1">
      <alignment horizontal="center"/>
    </xf>
    <xf numFmtId="0" fontId="2" fillId="55" borderId="23" xfId="288" applyFont="1" applyFill="1" applyBorder="1" applyAlignment="1">
      <alignment horizontal="center" vertical="center"/>
    </xf>
    <xf numFmtId="168" fontId="2" fillId="55" borderId="11" xfId="288" applyNumberFormat="1" applyFont="1" applyFill="1" applyBorder="1" applyAlignment="1">
      <alignment horizontal="center" vertical="center" wrapText="1"/>
    </xf>
    <xf numFmtId="0" fontId="2" fillId="55" borderId="14" xfId="288" applyFont="1" applyFill="1" applyBorder="1" applyAlignment="1">
      <alignment horizontal="center" vertical="center"/>
    </xf>
    <xf numFmtId="0" fontId="2" fillId="55" borderId="13" xfId="288" applyFont="1" applyFill="1" applyBorder="1" applyAlignment="1">
      <alignment horizontal="center" vertical="center"/>
    </xf>
    <xf numFmtId="0" fontId="0" fillId="55" borderId="18" xfId="0" applyFill="1" applyBorder="1" applyAlignment="1">
      <alignment horizontal="center" vertical="center"/>
    </xf>
    <xf numFmtId="0" fontId="0" fillId="55" borderId="19" xfId="0" applyFill="1" applyBorder="1" applyAlignment="1">
      <alignment horizontal="center" vertical="center"/>
    </xf>
    <xf numFmtId="0" fontId="0" fillId="55" borderId="17" xfId="0" applyFill="1" applyBorder="1" applyAlignment="1">
      <alignment horizontal="center" vertical="center"/>
    </xf>
    <xf numFmtId="0" fontId="2" fillId="55" borderId="24" xfId="288" applyFont="1" applyFill="1" applyBorder="1" applyAlignment="1">
      <alignment horizontal="center" vertical="center"/>
    </xf>
    <xf numFmtId="0" fontId="0" fillId="55" borderId="23" xfId="0" applyFill="1" applyBorder="1" applyAlignment="1">
      <alignment horizontal="center" vertical="center"/>
    </xf>
    <xf numFmtId="0" fontId="2" fillId="55" borderId="15" xfId="288" applyFont="1" applyFill="1" applyBorder="1" applyAlignment="1">
      <alignment horizontal="center" vertical="center"/>
    </xf>
  </cellXfs>
  <cellStyles count="392">
    <cellStyle name="20% - Énfasis1 2 2" xfId="1" xr:uid="{00000000-0005-0000-0000-000000000000}"/>
    <cellStyle name="20% - Énfasis1 2 2 2" xfId="2" xr:uid="{00000000-0005-0000-0000-000001000000}"/>
    <cellStyle name="20% - Énfasis1 2 2 3" xfId="3" xr:uid="{00000000-0005-0000-0000-000002000000}"/>
    <cellStyle name="20% - Énfasis1 2 3" xfId="4" xr:uid="{00000000-0005-0000-0000-000003000000}"/>
    <cellStyle name="20% - Énfasis1 2 4" xfId="5" xr:uid="{00000000-0005-0000-0000-000004000000}"/>
    <cellStyle name="20% - Énfasis1 3 2" xfId="6" xr:uid="{00000000-0005-0000-0000-000005000000}"/>
    <cellStyle name="20% - Énfasis1 3 3" xfId="7" xr:uid="{00000000-0005-0000-0000-000006000000}"/>
    <cellStyle name="20% - Énfasis1 4" xfId="8" xr:uid="{00000000-0005-0000-0000-000007000000}"/>
    <cellStyle name="20% - Énfasis2 2 2" xfId="9" xr:uid="{00000000-0005-0000-0000-000008000000}"/>
    <cellStyle name="20% - Énfasis2 2 2 2" xfId="10" xr:uid="{00000000-0005-0000-0000-000009000000}"/>
    <cellStyle name="20% - Énfasis2 2 2 3" xfId="11" xr:uid="{00000000-0005-0000-0000-00000A000000}"/>
    <cellStyle name="20% - Énfasis2 2 3" xfId="12" xr:uid="{00000000-0005-0000-0000-00000B000000}"/>
    <cellStyle name="20% - Énfasis2 2 4" xfId="13" xr:uid="{00000000-0005-0000-0000-00000C000000}"/>
    <cellStyle name="20% - Énfasis2 3 2" xfId="14" xr:uid="{00000000-0005-0000-0000-00000D000000}"/>
    <cellStyle name="20% - Énfasis2 3 3" xfId="15" xr:uid="{00000000-0005-0000-0000-00000E000000}"/>
    <cellStyle name="20% - Énfasis2 4" xfId="16" xr:uid="{00000000-0005-0000-0000-00000F000000}"/>
    <cellStyle name="20% - Énfasis3 2 2" xfId="17" xr:uid="{00000000-0005-0000-0000-000010000000}"/>
    <cellStyle name="20% - Énfasis3 2 2 2" xfId="18" xr:uid="{00000000-0005-0000-0000-000011000000}"/>
    <cellStyle name="20% - Énfasis3 2 2 3" xfId="19" xr:uid="{00000000-0005-0000-0000-000012000000}"/>
    <cellStyle name="20% - Énfasis3 2 3" xfId="20" xr:uid="{00000000-0005-0000-0000-000013000000}"/>
    <cellStyle name="20% - Énfasis3 2 4" xfId="21" xr:uid="{00000000-0005-0000-0000-000014000000}"/>
    <cellStyle name="20% - Énfasis3 3 2" xfId="22" xr:uid="{00000000-0005-0000-0000-000015000000}"/>
    <cellStyle name="20% - Énfasis3 3 3" xfId="23" xr:uid="{00000000-0005-0000-0000-000016000000}"/>
    <cellStyle name="20% - Énfasis3 4" xfId="24" xr:uid="{00000000-0005-0000-0000-000017000000}"/>
    <cellStyle name="20% - Énfasis4 2 2" xfId="25" xr:uid="{00000000-0005-0000-0000-000018000000}"/>
    <cellStyle name="20% - Énfasis4 2 2 2" xfId="26" xr:uid="{00000000-0005-0000-0000-000019000000}"/>
    <cellStyle name="20% - Énfasis4 2 2 3" xfId="27" xr:uid="{00000000-0005-0000-0000-00001A000000}"/>
    <cellStyle name="20% - Énfasis4 2 3" xfId="28" xr:uid="{00000000-0005-0000-0000-00001B000000}"/>
    <cellStyle name="20% - Énfasis4 2 4" xfId="29" xr:uid="{00000000-0005-0000-0000-00001C000000}"/>
    <cellStyle name="20% - Énfasis4 3 2" xfId="30" xr:uid="{00000000-0005-0000-0000-00001D000000}"/>
    <cellStyle name="20% - Énfasis4 3 3" xfId="31" xr:uid="{00000000-0005-0000-0000-00001E000000}"/>
    <cellStyle name="20% - Énfasis4 4" xfId="32" xr:uid="{00000000-0005-0000-0000-00001F000000}"/>
    <cellStyle name="20% - Énfasis5 2 2" xfId="33" xr:uid="{00000000-0005-0000-0000-000020000000}"/>
    <cellStyle name="20% - Énfasis5 2 2 2" xfId="34" xr:uid="{00000000-0005-0000-0000-000021000000}"/>
    <cellStyle name="20% - Énfasis5 2 2 3" xfId="35" xr:uid="{00000000-0005-0000-0000-000022000000}"/>
    <cellStyle name="20% - Énfasis5 2 3" xfId="36" xr:uid="{00000000-0005-0000-0000-000023000000}"/>
    <cellStyle name="20% - Énfasis5 2 4" xfId="37" xr:uid="{00000000-0005-0000-0000-000024000000}"/>
    <cellStyle name="20% - Énfasis5 3 2" xfId="38" xr:uid="{00000000-0005-0000-0000-000025000000}"/>
    <cellStyle name="20% - Énfasis5 3 3" xfId="39" xr:uid="{00000000-0005-0000-0000-000026000000}"/>
    <cellStyle name="20% - Énfasis5 4" xfId="40" xr:uid="{00000000-0005-0000-0000-000027000000}"/>
    <cellStyle name="20% - Énfasis6 2 2" xfId="41" xr:uid="{00000000-0005-0000-0000-000028000000}"/>
    <cellStyle name="20% - Énfasis6 2 2 2" xfId="42" xr:uid="{00000000-0005-0000-0000-000029000000}"/>
    <cellStyle name="20% - Énfasis6 2 2 3" xfId="43" xr:uid="{00000000-0005-0000-0000-00002A000000}"/>
    <cellStyle name="20% - Énfasis6 2 3" xfId="44" xr:uid="{00000000-0005-0000-0000-00002B000000}"/>
    <cellStyle name="20% - Énfasis6 2 4" xfId="45" xr:uid="{00000000-0005-0000-0000-00002C000000}"/>
    <cellStyle name="20% - Énfasis6 3 2" xfId="46" xr:uid="{00000000-0005-0000-0000-00002D000000}"/>
    <cellStyle name="20% - Énfasis6 3 3" xfId="47" xr:uid="{00000000-0005-0000-0000-00002E000000}"/>
    <cellStyle name="20% - Énfasis6 4" xfId="48" xr:uid="{00000000-0005-0000-0000-00002F000000}"/>
    <cellStyle name="40% - Énfasis1 2 2" xfId="49" xr:uid="{00000000-0005-0000-0000-000030000000}"/>
    <cellStyle name="40% - Énfasis1 2 2 2" xfId="50" xr:uid="{00000000-0005-0000-0000-000031000000}"/>
    <cellStyle name="40% - Énfasis1 2 2 3" xfId="51" xr:uid="{00000000-0005-0000-0000-000032000000}"/>
    <cellStyle name="40% - Énfasis1 2 3" xfId="52" xr:uid="{00000000-0005-0000-0000-000033000000}"/>
    <cellStyle name="40% - Énfasis1 2 4" xfId="53" xr:uid="{00000000-0005-0000-0000-000034000000}"/>
    <cellStyle name="40% - Énfasis1 3 2" xfId="54" xr:uid="{00000000-0005-0000-0000-000035000000}"/>
    <cellStyle name="40% - Énfasis1 3 3" xfId="55" xr:uid="{00000000-0005-0000-0000-000036000000}"/>
    <cellStyle name="40% - Énfasis1 4" xfId="56" xr:uid="{00000000-0005-0000-0000-000037000000}"/>
    <cellStyle name="40% - Énfasis2 2 2" xfId="57" xr:uid="{00000000-0005-0000-0000-000038000000}"/>
    <cellStyle name="40% - Énfasis2 2 2 2" xfId="58" xr:uid="{00000000-0005-0000-0000-000039000000}"/>
    <cellStyle name="40% - Énfasis2 2 2 3" xfId="59" xr:uid="{00000000-0005-0000-0000-00003A000000}"/>
    <cellStyle name="40% - Énfasis2 2 3" xfId="60" xr:uid="{00000000-0005-0000-0000-00003B000000}"/>
    <cellStyle name="40% - Énfasis2 2 4" xfId="61" xr:uid="{00000000-0005-0000-0000-00003C000000}"/>
    <cellStyle name="40% - Énfasis2 3 2" xfId="62" xr:uid="{00000000-0005-0000-0000-00003D000000}"/>
    <cellStyle name="40% - Énfasis2 3 3" xfId="63" xr:uid="{00000000-0005-0000-0000-00003E000000}"/>
    <cellStyle name="40% - Énfasis2 4" xfId="64" xr:uid="{00000000-0005-0000-0000-00003F000000}"/>
    <cellStyle name="40% - Énfasis3 2 2" xfId="65" xr:uid="{00000000-0005-0000-0000-000040000000}"/>
    <cellStyle name="40% - Énfasis3 2 2 2" xfId="66" xr:uid="{00000000-0005-0000-0000-000041000000}"/>
    <cellStyle name="40% - Énfasis3 2 2 3" xfId="67" xr:uid="{00000000-0005-0000-0000-000042000000}"/>
    <cellStyle name="40% - Énfasis3 2 3" xfId="68" xr:uid="{00000000-0005-0000-0000-000043000000}"/>
    <cellStyle name="40% - Énfasis3 2 4" xfId="69" xr:uid="{00000000-0005-0000-0000-000044000000}"/>
    <cellStyle name="40% - Énfasis3 3 2" xfId="70" xr:uid="{00000000-0005-0000-0000-000045000000}"/>
    <cellStyle name="40% - Énfasis3 3 3" xfId="71" xr:uid="{00000000-0005-0000-0000-000046000000}"/>
    <cellStyle name="40% - Énfasis3 4" xfId="72" xr:uid="{00000000-0005-0000-0000-000047000000}"/>
    <cellStyle name="40% - Énfasis4 2 2" xfId="73" xr:uid="{00000000-0005-0000-0000-000048000000}"/>
    <cellStyle name="40% - Énfasis4 2 2 2" xfId="74" xr:uid="{00000000-0005-0000-0000-000049000000}"/>
    <cellStyle name="40% - Énfasis4 2 2 3" xfId="75" xr:uid="{00000000-0005-0000-0000-00004A000000}"/>
    <cellStyle name="40% - Énfasis4 2 3" xfId="76" xr:uid="{00000000-0005-0000-0000-00004B000000}"/>
    <cellStyle name="40% - Énfasis4 2 4" xfId="77" xr:uid="{00000000-0005-0000-0000-00004C000000}"/>
    <cellStyle name="40% - Énfasis4 3 2" xfId="78" xr:uid="{00000000-0005-0000-0000-00004D000000}"/>
    <cellStyle name="40% - Énfasis4 3 3" xfId="79" xr:uid="{00000000-0005-0000-0000-00004E000000}"/>
    <cellStyle name="40% - Énfasis4 4" xfId="80" xr:uid="{00000000-0005-0000-0000-00004F000000}"/>
    <cellStyle name="40% - Énfasis5 2 2" xfId="81" xr:uid="{00000000-0005-0000-0000-000050000000}"/>
    <cellStyle name="40% - Énfasis5 2 2 2" xfId="82" xr:uid="{00000000-0005-0000-0000-000051000000}"/>
    <cellStyle name="40% - Énfasis5 2 2 3" xfId="83" xr:uid="{00000000-0005-0000-0000-000052000000}"/>
    <cellStyle name="40% - Énfasis5 2 3" xfId="84" xr:uid="{00000000-0005-0000-0000-000053000000}"/>
    <cellStyle name="40% - Énfasis5 2 4" xfId="85" xr:uid="{00000000-0005-0000-0000-000054000000}"/>
    <cellStyle name="40% - Énfasis5 3 2" xfId="86" xr:uid="{00000000-0005-0000-0000-000055000000}"/>
    <cellStyle name="40% - Énfasis5 3 3" xfId="87" xr:uid="{00000000-0005-0000-0000-000056000000}"/>
    <cellStyle name="40% - Énfasis5 4" xfId="88" xr:uid="{00000000-0005-0000-0000-000057000000}"/>
    <cellStyle name="40% - Énfasis6 2 2" xfId="89" xr:uid="{00000000-0005-0000-0000-000058000000}"/>
    <cellStyle name="40% - Énfasis6 2 2 2" xfId="90" xr:uid="{00000000-0005-0000-0000-000059000000}"/>
    <cellStyle name="40% - Énfasis6 2 2 3" xfId="91" xr:uid="{00000000-0005-0000-0000-00005A000000}"/>
    <cellStyle name="40% - Énfasis6 2 3" xfId="92" xr:uid="{00000000-0005-0000-0000-00005B000000}"/>
    <cellStyle name="40% - Énfasis6 2 4" xfId="93" xr:uid="{00000000-0005-0000-0000-00005C000000}"/>
    <cellStyle name="40% - Énfasis6 3 2" xfId="94" xr:uid="{00000000-0005-0000-0000-00005D000000}"/>
    <cellStyle name="40% - Énfasis6 3 3" xfId="95" xr:uid="{00000000-0005-0000-0000-00005E000000}"/>
    <cellStyle name="40% - Énfasis6 4" xfId="96" xr:uid="{00000000-0005-0000-0000-00005F000000}"/>
    <cellStyle name="60% - Énfasis1 2 2" xfId="97" xr:uid="{00000000-0005-0000-0000-000060000000}"/>
    <cellStyle name="60% - Énfasis1 2 2 2" xfId="98" xr:uid="{00000000-0005-0000-0000-000061000000}"/>
    <cellStyle name="60% - Énfasis1 2 2 3" xfId="99" xr:uid="{00000000-0005-0000-0000-000062000000}"/>
    <cellStyle name="60% - Énfasis1 2 3" xfId="100" xr:uid="{00000000-0005-0000-0000-000063000000}"/>
    <cellStyle name="60% - Énfasis1 2 4" xfId="101" xr:uid="{00000000-0005-0000-0000-000064000000}"/>
    <cellStyle name="60% - Énfasis1 3 2" xfId="102" xr:uid="{00000000-0005-0000-0000-000065000000}"/>
    <cellStyle name="60% - Énfasis1 3 3" xfId="103" xr:uid="{00000000-0005-0000-0000-000066000000}"/>
    <cellStyle name="60% - Énfasis1 4" xfId="104" xr:uid="{00000000-0005-0000-0000-000067000000}"/>
    <cellStyle name="60% - Énfasis2 2 2" xfId="105" xr:uid="{00000000-0005-0000-0000-000068000000}"/>
    <cellStyle name="60% - Énfasis2 2 2 2" xfId="106" xr:uid="{00000000-0005-0000-0000-000069000000}"/>
    <cellStyle name="60% - Énfasis2 2 2 3" xfId="107" xr:uid="{00000000-0005-0000-0000-00006A000000}"/>
    <cellStyle name="60% - Énfasis2 2 3" xfId="108" xr:uid="{00000000-0005-0000-0000-00006B000000}"/>
    <cellStyle name="60% - Énfasis2 2 4" xfId="109" xr:uid="{00000000-0005-0000-0000-00006C000000}"/>
    <cellStyle name="60% - Énfasis2 3 2" xfId="110" xr:uid="{00000000-0005-0000-0000-00006D000000}"/>
    <cellStyle name="60% - Énfasis2 3 3" xfId="111" xr:uid="{00000000-0005-0000-0000-00006E000000}"/>
    <cellStyle name="60% - Énfasis2 4" xfId="112" xr:uid="{00000000-0005-0000-0000-00006F000000}"/>
    <cellStyle name="60% - Énfasis3 2 2" xfId="113" xr:uid="{00000000-0005-0000-0000-000070000000}"/>
    <cellStyle name="60% - Énfasis3 2 2 2" xfId="114" xr:uid="{00000000-0005-0000-0000-000071000000}"/>
    <cellStyle name="60% - Énfasis3 2 2 3" xfId="115" xr:uid="{00000000-0005-0000-0000-000072000000}"/>
    <cellStyle name="60% - Énfasis3 2 3" xfId="116" xr:uid="{00000000-0005-0000-0000-000073000000}"/>
    <cellStyle name="60% - Énfasis3 2 4" xfId="117" xr:uid="{00000000-0005-0000-0000-000074000000}"/>
    <cellStyle name="60% - Énfasis3 3 2" xfId="118" xr:uid="{00000000-0005-0000-0000-000075000000}"/>
    <cellStyle name="60% - Énfasis3 3 3" xfId="119" xr:uid="{00000000-0005-0000-0000-000076000000}"/>
    <cellStyle name="60% - Énfasis3 4" xfId="120" xr:uid="{00000000-0005-0000-0000-000077000000}"/>
    <cellStyle name="60% - Énfasis4 2 2" xfId="121" xr:uid="{00000000-0005-0000-0000-000078000000}"/>
    <cellStyle name="60% - Énfasis4 2 2 2" xfId="122" xr:uid="{00000000-0005-0000-0000-000079000000}"/>
    <cellStyle name="60% - Énfasis4 2 2 3" xfId="123" xr:uid="{00000000-0005-0000-0000-00007A000000}"/>
    <cellStyle name="60% - Énfasis4 2 3" xfId="124" xr:uid="{00000000-0005-0000-0000-00007B000000}"/>
    <cellStyle name="60% - Énfasis4 2 4" xfId="125" xr:uid="{00000000-0005-0000-0000-00007C000000}"/>
    <cellStyle name="60% - Énfasis4 3 2" xfId="126" xr:uid="{00000000-0005-0000-0000-00007D000000}"/>
    <cellStyle name="60% - Énfasis4 3 3" xfId="127" xr:uid="{00000000-0005-0000-0000-00007E000000}"/>
    <cellStyle name="60% - Énfasis4 4" xfId="128" xr:uid="{00000000-0005-0000-0000-00007F000000}"/>
    <cellStyle name="60% - Énfasis5 2 2" xfId="129" xr:uid="{00000000-0005-0000-0000-000080000000}"/>
    <cellStyle name="60% - Énfasis5 2 2 2" xfId="130" xr:uid="{00000000-0005-0000-0000-000081000000}"/>
    <cellStyle name="60% - Énfasis5 2 2 3" xfId="131" xr:uid="{00000000-0005-0000-0000-000082000000}"/>
    <cellStyle name="60% - Énfasis5 2 3" xfId="132" xr:uid="{00000000-0005-0000-0000-000083000000}"/>
    <cellStyle name="60% - Énfasis5 2 4" xfId="133" xr:uid="{00000000-0005-0000-0000-000084000000}"/>
    <cellStyle name="60% - Énfasis5 3 2" xfId="134" xr:uid="{00000000-0005-0000-0000-000085000000}"/>
    <cellStyle name="60% - Énfasis5 3 3" xfId="135" xr:uid="{00000000-0005-0000-0000-000086000000}"/>
    <cellStyle name="60% - Énfasis5 4" xfId="136" xr:uid="{00000000-0005-0000-0000-000087000000}"/>
    <cellStyle name="60% - Énfasis6 2 2" xfId="137" xr:uid="{00000000-0005-0000-0000-000088000000}"/>
    <cellStyle name="60% - Énfasis6 2 2 2" xfId="138" xr:uid="{00000000-0005-0000-0000-000089000000}"/>
    <cellStyle name="60% - Énfasis6 2 2 3" xfId="139" xr:uid="{00000000-0005-0000-0000-00008A000000}"/>
    <cellStyle name="60% - Énfasis6 2 3" xfId="140" xr:uid="{00000000-0005-0000-0000-00008B000000}"/>
    <cellStyle name="60% - Énfasis6 2 4" xfId="141" xr:uid="{00000000-0005-0000-0000-00008C000000}"/>
    <cellStyle name="60% - Énfasis6 3 2" xfId="142" xr:uid="{00000000-0005-0000-0000-00008D000000}"/>
    <cellStyle name="60% - Énfasis6 3 3" xfId="143" xr:uid="{00000000-0005-0000-0000-00008E000000}"/>
    <cellStyle name="60% - Énfasis6 4" xfId="144" xr:uid="{00000000-0005-0000-0000-00008F000000}"/>
    <cellStyle name="Buena 2 2" xfId="145" xr:uid="{00000000-0005-0000-0000-000090000000}"/>
    <cellStyle name="Buena 2 2 2" xfId="146" xr:uid="{00000000-0005-0000-0000-000091000000}"/>
    <cellStyle name="Buena 2 2 3" xfId="147" xr:uid="{00000000-0005-0000-0000-000092000000}"/>
    <cellStyle name="Buena 2 3" xfId="148" xr:uid="{00000000-0005-0000-0000-000093000000}"/>
    <cellStyle name="Buena 2 4" xfId="149" xr:uid="{00000000-0005-0000-0000-000094000000}"/>
    <cellStyle name="Buena 3 2" xfId="150" xr:uid="{00000000-0005-0000-0000-000095000000}"/>
    <cellStyle name="Buena 3 3" xfId="151" xr:uid="{00000000-0005-0000-0000-000096000000}"/>
    <cellStyle name="Buena 4" xfId="152" xr:uid="{00000000-0005-0000-0000-000097000000}"/>
    <cellStyle name="Cálculo 2 2" xfId="153" xr:uid="{00000000-0005-0000-0000-000098000000}"/>
    <cellStyle name="Cálculo 2 2 2" xfId="154" xr:uid="{00000000-0005-0000-0000-000099000000}"/>
    <cellStyle name="Cálculo 2 2 3" xfId="155" xr:uid="{00000000-0005-0000-0000-00009A000000}"/>
    <cellStyle name="Cálculo 2 3" xfId="156" xr:uid="{00000000-0005-0000-0000-00009B000000}"/>
    <cellStyle name="Cálculo 2 4" xfId="157" xr:uid="{00000000-0005-0000-0000-00009C000000}"/>
    <cellStyle name="Cálculo 3 2" xfId="158" xr:uid="{00000000-0005-0000-0000-00009D000000}"/>
    <cellStyle name="Cálculo 3 3" xfId="159" xr:uid="{00000000-0005-0000-0000-00009E000000}"/>
    <cellStyle name="Cálculo 4" xfId="160" xr:uid="{00000000-0005-0000-0000-00009F000000}"/>
    <cellStyle name="Celda de comprobación 2 2" xfId="161" xr:uid="{00000000-0005-0000-0000-0000A0000000}"/>
    <cellStyle name="Celda de comprobación 2 2 2" xfId="162" xr:uid="{00000000-0005-0000-0000-0000A1000000}"/>
    <cellStyle name="Celda de comprobación 2 2 3" xfId="163" xr:uid="{00000000-0005-0000-0000-0000A2000000}"/>
    <cellStyle name="Celda de comprobación 2 3" xfId="164" xr:uid="{00000000-0005-0000-0000-0000A3000000}"/>
    <cellStyle name="Celda de comprobación 2 4" xfId="165" xr:uid="{00000000-0005-0000-0000-0000A4000000}"/>
    <cellStyle name="Celda de comprobación 3 2" xfId="166" xr:uid="{00000000-0005-0000-0000-0000A5000000}"/>
    <cellStyle name="Celda de comprobación 3 3" xfId="167" xr:uid="{00000000-0005-0000-0000-0000A6000000}"/>
    <cellStyle name="Celda de comprobación 4" xfId="168" xr:uid="{00000000-0005-0000-0000-0000A7000000}"/>
    <cellStyle name="Celda vinculada 2 2" xfId="169" xr:uid="{00000000-0005-0000-0000-0000A8000000}"/>
    <cellStyle name="Celda vinculada 2 2 2" xfId="170" xr:uid="{00000000-0005-0000-0000-0000A9000000}"/>
    <cellStyle name="Celda vinculada 2 2 3" xfId="171" xr:uid="{00000000-0005-0000-0000-0000AA000000}"/>
    <cellStyle name="Celda vinculada 2 3" xfId="172" xr:uid="{00000000-0005-0000-0000-0000AB000000}"/>
    <cellStyle name="Celda vinculada 2 4" xfId="173" xr:uid="{00000000-0005-0000-0000-0000AC000000}"/>
    <cellStyle name="Celda vinculada 3 2" xfId="174" xr:uid="{00000000-0005-0000-0000-0000AD000000}"/>
    <cellStyle name="Celda vinculada 3 3" xfId="175" xr:uid="{00000000-0005-0000-0000-0000AE000000}"/>
    <cellStyle name="Celda vinculada 4" xfId="176" xr:uid="{00000000-0005-0000-0000-0000AF000000}"/>
    <cellStyle name="Encabezado 4 2 2" xfId="177" xr:uid="{00000000-0005-0000-0000-0000B0000000}"/>
    <cellStyle name="Encabezado 4 2 2 2" xfId="178" xr:uid="{00000000-0005-0000-0000-0000B1000000}"/>
    <cellStyle name="Encabezado 4 2 2 3" xfId="179" xr:uid="{00000000-0005-0000-0000-0000B2000000}"/>
    <cellStyle name="Encabezado 4 2 3" xfId="180" xr:uid="{00000000-0005-0000-0000-0000B3000000}"/>
    <cellStyle name="Encabezado 4 2 4" xfId="181" xr:uid="{00000000-0005-0000-0000-0000B4000000}"/>
    <cellStyle name="Encabezado 4 3 2" xfId="182" xr:uid="{00000000-0005-0000-0000-0000B5000000}"/>
    <cellStyle name="Encabezado 4 3 3" xfId="183" xr:uid="{00000000-0005-0000-0000-0000B6000000}"/>
    <cellStyle name="Encabezado 4 4" xfId="184" xr:uid="{00000000-0005-0000-0000-0000B7000000}"/>
    <cellStyle name="Énfasis1 2 2" xfId="185" xr:uid="{00000000-0005-0000-0000-0000B8000000}"/>
    <cellStyle name="Énfasis1 2 2 2" xfId="186" xr:uid="{00000000-0005-0000-0000-0000B9000000}"/>
    <cellStyle name="Énfasis1 2 2 3" xfId="187" xr:uid="{00000000-0005-0000-0000-0000BA000000}"/>
    <cellStyle name="Énfasis1 2 3" xfId="188" xr:uid="{00000000-0005-0000-0000-0000BB000000}"/>
    <cellStyle name="Énfasis1 2 4" xfId="189" xr:uid="{00000000-0005-0000-0000-0000BC000000}"/>
    <cellStyle name="Énfasis1 3 2" xfId="190" xr:uid="{00000000-0005-0000-0000-0000BD000000}"/>
    <cellStyle name="Énfasis1 3 3" xfId="191" xr:uid="{00000000-0005-0000-0000-0000BE000000}"/>
    <cellStyle name="Énfasis1 4" xfId="192" xr:uid="{00000000-0005-0000-0000-0000BF000000}"/>
    <cellStyle name="Énfasis2 2 2" xfId="193" xr:uid="{00000000-0005-0000-0000-0000C0000000}"/>
    <cellStyle name="Énfasis2 2 2 2" xfId="194" xr:uid="{00000000-0005-0000-0000-0000C1000000}"/>
    <cellStyle name="Énfasis2 2 2 3" xfId="195" xr:uid="{00000000-0005-0000-0000-0000C2000000}"/>
    <cellStyle name="Énfasis2 2 3" xfId="196" xr:uid="{00000000-0005-0000-0000-0000C3000000}"/>
    <cellStyle name="Énfasis2 2 4" xfId="197" xr:uid="{00000000-0005-0000-0000-0000C4000000}"/>
    <cellStyle name="Énfasis2 3 2" xfId="198" xr:uid="{00000000-0005-0000-0000-0000C5000000}"/>
    <cellStyle name="Énfasis2 3 3" xfId="199" xr:uid="{00000000-0005-0000-0000-0000C6000000}"/>
    <cellStyle name="Énfasis2 4" xfId="200" xr:uid="{00000000-0005-0000-0000-0000C7000000}"/>
    <cellStyle name="Énfasis3 2 2" xfId="201" xr:uid="{00000000-0005-0000-0000-0000C8000000}"/>
    <cellStyle name="Énfasis3 2 2 2" xfId="202" xr:uid="{00000000-0005-0000-0000-0000C9000000}"/>
    <cellStyle name="Énfasis3 2 2 3" xfId="203" xr:uid="{00000000-0005-0000-0000-0000CA000000}"/>
    <cellStyle name="Énfasis3 2 3" xfId="204" xr:uid="{00000000-0005-0000-0000-0000CB000000}"/>
    <cellStyle name="Énfasis3 2 4" xfId="205" xr:uid="{00000000-0005-0000-0000-0000CC000000}"/>
    <cellStyle name="Énfasis3 3 2" xfId="206" xr:uid="{00000000-0005-0000-0000-0000CD000000}"/>
    <cellStyle name="Énfasis3 3 3" xfId="207" xr:uid="{00000000-0005-0000-0000-0000CE000000}"/>
    <cellStyle name="Énfasis3 4" xfId="208" xr:uid="{00000000-0005-0000-0000-0000CF000000}"/>
    <cellStyle name="Énfasis4 2 2" xfId="209" xr:uid="{00000000-0005-0000-0000-0000D0000000}"/>
    <cellStyle name="Énfasis4 2 2 2" xfId="210" xr:uid="{00000000-0005-0000-0000-0000D1000000}"/>
    <cellStyle name="Énfasis4 2 2 3" xfId="211" xr:uid="{00000000-0005-0000-0000-0000D2000000}"/>
    <cellStyle name="Énfasis4 2 3" xfId="212" xr:uid="{00000000-0005-0000-0000-0000D3000000}"/>
    <cellStyle name="Énfasis4 2 4" xfId="213" xr:uid="{00000000-0005-0000-0000-0000D4000000}"/>
    <cellStyle name="Énfasis4 3 2" xfId="214" xr:uid="{00000000-0005-0000-0000-0000D5000000}"/>
    <cellStyle name="Énfasis4 3 3" xfId="215" xr:uid="{00000000-0005-0000-0000-0000D6000000}"/>
    <cellStyle name="Énfasis4 4" xfId="216" xr:uid="{00000000-0005-0000-0000-0000D7000000}"/>
    <cellStyle name="Énfasis5 2 2" xfId="217" xr:uid="{00000000-0005-0000-0000-0000D8000000}"/>
    <cellStyle name="Énfasis5 2 2 2" xfId="218" xr:uid="{00000000-0005-0000-0000-0000D9000000}"/>
    <cellStyle name="Énfasis5 2 2 3" xfId="219" xr:uid="{00000000-0005-0000-0000-0000DA000000}"/>
    <cellStyle name="Énfasis5 2 3" xfId="220" xr:uid="{00000000-0005-0000-0000-0000DB000000}"/>
    <cellStyle name="Énfasis5 2 4" xfId="221" xr:uid="{00000000-0005-0000-0000-0000DC000000}"/>
    <cellStyle name="Énfasis5 3 2" xfId="222" xr:uid="{00000000-0005-0000-0000-0000DD000000}"/>
    <cellStyle name="Énfasis5 3 3" xfId="223" xr:uid="{00000000-0005-0000-0000-0000DE000000}"/>
    <cellStyle name="Énfasis5 4" xfId="224" xr:uid="{00000000-0005-0000-0000-0000DF000000}"/>
    <cellStyle name="Énfasis6 2 2" xfId="225" xr:uid="{00000000-0005-0000-0000-0000E0000000}"/>
    <cellStyle name="Énfasis6 2 2 2" xfId="226" xr:uid="{00000000-0005-0000-0000-0000E1000000}"/>
    <cellStyle name="Énfasis6 2 2 3" xfId="227" xr:uid="{00000000-0005-0000-0000-0000E2000000}"/>
    <cellStyle name="Énfasis6 2 3" xfId="228" xr:uid="{00000000-0005-0000-0000-0000E3000000}"/>
    <cellStyle name="Énfasis6 2 4" xfId="229" xr:uid="{00000000-0005-0000-0000-0000E4000000}"/>
    <cellStyle name="Énfasis6 3 2" xfId="230" xr:uid="{00000000-0005-0000-0000-0000E5000000}"/>
    <cellStyle name="Énfasis6 3 3" xfId="231" xr:uid="{00000000-0005-0000-0000-0000E6000000}"/>
    <cellStyle name="Énfasis6 4" xfId="232" xr:uid="{00000000-0005-0000-0000-0000E7000000}"/>
    <cellStyle name="Entrada 2 2" xfId="233" xr:uid="{00000000-0005-0000-0000-0000E8000000}"/>
    <cellStyle name="Entrada 2 2 2" xfId="234" xr:uid="{00000000-0005-0000-0000-0000E9000000}"/>
    <cellStyle name="Entrada 2 2 3" xfId="235" xr:uid="{00000000-0005-0000-0000-0000EA000000}"/>
    <cellStyle name="Entrada 2 3" xfId="236" xr:uid="{00000000-0005-0000-0000-0000EB000000}"/>
    <cellStyle name="Entrada 2 4" xfId="237" xr:uid="{00000000-0005-0000-0000-0000EC000000}"/>
    <cellStyle name="Entrada 3 2" xfId="238" xr:uid="{00000000-0005-0000-0000-0000ED000000}"/>
    <cellStyle name="Entrada 3 3" xfId="239" xr:uid="{00000000-0005-0000-0000-0000EE000000}"/>
    <cellStyle name="Entrada 4" xfId="240" xr:uid="{00000000-0005-0000-0000-0000EF000000}"/>
    <cellStyle name="Estilo 1" xfId="241" xr:uid="{00000000-0005-0000-0000-0000F0000000}"/>
    <cellStyle name="Hipervínculo" xfId="242" builtinId="8"/>
    <cellStyle name="Hipervínculo 2" xfId="243" xr:uid="{00000000-0005-0000-0000-0000F2000000}"/>
    <cellStyle name="Incorrecto 2 2" xfId="244" xr:uid="{00000000-0005-0000-0000-0000F3000000}"/>
    <cellStyle name="Incorrecto 2 2 2" xfId="245" xr:uid="{00000000-0005-0000-0000-0000F4000000}"/>
    <cellStyle name="Incorrecto 2 2 3" xfId="246" xr:uid="{00000000-0005-0000-0000-0000F5000000}"/>
    <cellStyle name="Incorrecto 2 3" xfId="247" xr:uid="{00000000-0005-0000-0000-0000F6000000}"/>
    <cellStyle name="Incorrecto 2 4" xfId="248" xr:uid="{00000000-0005-0000-0000-0000F7000000}"/>
    <cellStyle name="Incorrecto 3 2" xfId="249" xr:uid="{00000000-0005-0000-0000-0000F8000000}"/>
    <cellStyle name="Incorrecto 3 3" xfId="250" xr:uid="{00000000-0005-0000-0000-0000F9000000}"/>
    <cellStyle name="Incorrecto 4" xfId="251" xr:uid="{00000000-0005-0000-0000-0000FA000000}"/>
    <cellStyle name="Millares [0] 2" xfId="252" xr:uid="{00000000-0005-0000-0000-0000FB000000}"/>
    <cellStyle name="Millares [0] 3" xfId="253" xr:uid="{00000000-0005-0000-0000-0000FC000000}"/>
    <cellStyle name="Millares 10" xfId="254" xr:uid="{00000000-0005-0000-0000-0000FD000000}"/>
    <cellStyle name="Millares 2" xfId="255" xr:uid="{00000000-0005-0000-0000-0000FE000000}"/>
    <cellStyle name="Millares 2 2" xfId="256" xr:uid="{00000000-0005-0000-0000-0000FF000000}"/>
    <cellStyle name="Millares 2 3" xfId="257" xr:uid="{00000000-0005-0000-0000-000000010000}"/>
    <cellStyle name="Millares 2 4" xfId="258" xr:uid="{00000000-0005-0000-0000-000001010000}"/>
    <cellStyle name="Millares 2 5" xfId="259" xr:uid="{00000000-0005-0000-0000-000002010000}"/>
    <cellStyle name="Millares 2 5 2" xfId="260" xr:uid="{00000000-0005-0000-0000-000003010000}"/>
    <cellStyle name="Millares 2 5 2 2" xfId="261" xr:uid="{00000000-0005-0000-0000-000004010000}"/>
    <cellStyle name="Millares 3" xfId="262" xr:uid="{00000000-0005-0000-0000-000005010000}"/>
    <cellStyle name="Millares 3 2" xfId="263" xr:uid="{00000000-0005-0000-0000-000006010000}"/>
    <cellStyle name="Millares 3 2 2" xfId="264" xr:uid="{00000000-0005-0000-0000-000007010000}"/>
    <cellStyle name="Millares 4" xfId="265" xr:uid="{00000000-0005-0000-0000-000008010000}"/>
    <cellStyle name="Millares 4 2" xfId="266" xr:uid="{00000000-0005-0000-0000-000009010000}"/>
    <cellStyle name="Millares 4 2 2" xfId="267" xr:uid="{00000000-0005-0000-0000-00000A010000}"/>
    <cellStyle name="Millares 5" xfId="268" xr:uid="{00000000-0005-0000-0000-00000B010000}"/>
    <cellStyle name="Millares 5 2" xfId="269" xr:uid="{00000000-0005-0000-0000-00000C010000}"/>
    <cellStyle name="Millares 5 2 2" xfId="270" xr:uid="{00000000-0005-0000-0000-00000D010000}"/>
    <cellStyle name="Millares 6" xfId="271" xr:uid="{00000000-0005-0000-0000-00000E010000}"/>
    <cellStyle name="Millares 6 2" xfId="272" xr:uid="{00000000-0005-0000-0000-00000F010000}"/>
    <cellStyle name="Millares 6 2 2" xfId="273" xr:uid="{00000000-0005-0000-0000-000010010000}"/>
    <cellStyle name="Millares 7" xfId="274" xr:uid="{00000000-0005-0000-0000-000011010000}"/>
    <cellStyle name="Millares 7 2" xfId="275" xr:uid="{00000000-0005-0000-0000-000012010000}"/>
    <cellStyle name="Millares 7 2 2" xfId="276" xr:uid="{00000000-0005-0000-0000-000013010000}"/>
    <cellStyle name="Millares 8" xfId="277" xr:uid="{00000000-0005-0000-0000-000014010000}"/>
    <cellStyle name="Millares 8 2" xfId="278" xr:uid="{00000000-0005-0000-0000-000015010000}"/>
    <cellStyle name="Millares 9" xfId="279" xr:uid="{00000000-0005-0000-0000-000016010000}"/>
    <cellStyle name="Neutral 2 2" xfId="280" xr:uid="{00000000-0005-0000-0000-000017010000}"/>
    <cellStyle name="Neutral 2 2 2" xfId="281" xr:uid="{00000000-0005-0000-0000-000018010000}"/>
    <cellStyle name="Neutral 2 2 3" xfId="282" xr:uid="{00000000-0005-0000-0000-000019010000}"/>
    <cellStyle name="Neutral 2 3" xfId="283" xr:uid="{00000000-0005-0000-0000-00001A010000}"/>
    <cellStyle name="Neutral 2 4" xfId="284" xr:uid="{00000000-0005-0000-0000-00001B010000}"/>
    <cellStyle name="Neutral 3 2" xfId="285" xr:uid="{00000000-0005-0000-0000-00001C010000}"/>
    <cellStyle name="Neutral 3 3" xfId="286" xr:uid="{00000000-0005-0000-0000-00001D010000}"/>
    <cellStyle name="Neutral 4" xfId="287" xr:uid="{00000000-0005-0000-0000-00001E010000}"/>
    <cellStyle name="Normal" xfId="0" builtinId="0"/>
    <cellStyle name="Normal 2" xfId="288" xr:uid="{00000000-0005-0000-0000-000020010000}"/>
    <cellStyle name="Normal 2 2" xfId="289" xr:uid="{00000000-0005-0000-0000-000021010000}"/>
    <cellStyle name="Normal 2 2 2" xfId="290" xr:uid="{00000000-0005-0000-0000-000022010000}"/>
    <cellStyle name="Normal 2 2 2 2" xfId="291" xr:uid="{00000000-0005-0000-0000-000023010000}"/>
    <cellStyle name="Normal 2 2 2 2 2" xfId="292" xr:uid="{00000000-0005-0000-0000-000024010000}"/>
    <cellStyle name="Normal 2 3" xfId="293" xr:uid="{00000000-0005-0000-0000-000025010000}"/>
    <cellStyle name="Normal 2 4" xfId="294" xr:uid="{00000000-0005-0000-0000-000026010000}"/>
    <cellStyle name="Normal 2 4 2" xfId="295" xr:uid="{00000000-0005-0000-0000-000027010000}"/>
    <cellStyle name="Normal 3" xfId="296" xr:uid="{00000000-0005-0000-0000-000028010000}"/>
    <cellStyle name="Normal 3 2" xfId="297" xr:uid="{00000000-0005-0000-0000-000029010000}"/>
    <cellStyle name="Normal 3 3" xfId="298" xr:uid="{00000000-0005-0000-0000-00002A010000}"/>
    <cellStyle name="Normal 3 4" xfId="299" xr:uid="{00000000-0005-0000-0000-00002B010000}"/>
    <cellStyle name="Normal 3 5" xfId="300" xr:uid="{00000000-0005-0000-0000-00002C010000}"/>
    <cellStyle name="Normal 4" xfId="301" xr:uid="{00000000-0005-0000-0000-00002D010000}"/>
    <cellStyle name="Normal 4 2" xfId="302" xr:uid="{00000000-0005-0000-0000-00002E010000}"/>
    <cellStyle name="Normal 4 2 2" xfId="303" xr:uid="{00000000-0005-0000-0000-00002F010000}"/>
    <cellStyle name="Normal 4 2 2 2" xfId="304" xr:uid="{00000000-0005-0000-0000-000030010000}"/>
    <cellStyle name="Normal 4 2 2 2 2" xfId="305" xr:uid="{00000000-0005-0000-0000-000031010000}"/>
    <cellStyle name="Normal 4 2 3" xfId="306" xr:uid="{00000000-0005-0000-0000-000032010000}"/>
    <cellStyle name="Normal 4 3" xfId="307" xr:uid="{00000000-0005-0000-0000-000033010000}"/>
    <cellStyle name="Normal 5" xfId="308" xr:uid="{00000000-0005-0000-0000-000034010000}"/>
    <cellStyle name="Normal 5 2" xfId="309" xr:uid="{00000000-0005-0000-0000-000035010000}"/>
    <cellStyle name="Normal 5 2 2" xfId="310" xr:uid="{00000000-0005-0000-0000-000036010000}"/>
    <cellStyle name="Normal 5 2 2 2" xfId="311" xr:uid="{00000000-0005-0000-0000-000037010000}"/>
    <cellStyle name="Normal_indice" xfId="312" xr:uid="{00000000-0005-0000-0000-000038010000}"/>
    <cellStyle name="Notas 2 2" xfId="313" xr:uid="{00000000-0005-0000-0000-000039010000}"/>
    <cellStyle name="Notas 2 2 2" xfId="314" xr:uid="{00000000-0005-0000-0000-00003A010000}"/>
    <cellStyle name="Notas 2 2 3" xfId="315" xr:uid="{00000000-0005-0000-0000-00003B010000}"/>
    <cellStyle name="Notas 2 3" xfId="316" xr:uid="{00000000-0005-0000-0000-00003C010000}"/>
    <cellStyle name="Notas 2 4" xfId="317" xr:uid="{00000000-0005-0000-0000-00003D010000}"/>
    <cellStyle name="Notas 3 2" xfId="318" xr:uid="{00000000-0005-0000-0000-00003E010000}"/>
    <cellStyle name="Notas 3 3" xfId="319" xr:uid="{00000000-0005-0000-0000-00003F010000}"/>
    <cellStyle name="Notas 4" xfId="320" xr:uid="{00000000-0005-0000-0000-000040010000}"/>
    <cellStyle name="Porcentaje" xfId="321" builtinId="5"/>
    <cellStyle name="Porcentaje 2" xfId="322" xr:uid="{00000000-0005-0000-0000-000042010000}"/>
    <cellStyle name="Porcentual 2" xfId="323" xr:uid="{00000000-0005-0000-0000-000043010000}"/>
    <cellStyle name="Porcentual 2 2" xfId="324" xr:uid="{00000000-0005-0000-0000-000044010000}"/>
    <cellStyle name="Porcentual 2 3" xfId="325" xr:uid="{00000000-0005-0000-0000-000045010000}"/>
    <cellStyle name="Porcentual 2 4" xfId="326" xr:uid="{00000000-0005-0000-0000-000046010000}"/>
    <cellStyle name="Porcentual 2 4 2" xfId="327" xr:uid="{00000000-0005-0000-0000-000047010000}"/>
    <cellStyle name="Salida 2 2" xfId="328" xr:uid="{00000000-0005-0000-0000-000048010000}"/>
    <cellStyle name="Salida 2 2 2" xfId="329" xr:uid="{00000000-0005-0000-0000-000049010000}"/>
    <cellStyle name="Salida 2 2 3" xfId="330" xr:uid="{00000000-0005-0000-0000-00004A010000}"/>
    <cellStyle name="Salida 2 3" xfId="331" xr:uid="{00000000-0005-0000-0000-00004B010000}"/>
    <cellStyle name="Salida 2 4" xfId="332" xr:uid="{00000000-0005-0000-0000-00004C010000}"/>
    <cellStyle name="Salida 3 2" xfId="333" xr:uid="{00000000-0005-0000-0000-00004D010000}"/>
    <cellStyle name="Salida 3 3" xfId="334" xr:uid="{00000000-0005-0000-0000-00004E010000}"/>
    <cellStyle name="Salida 4" xfId="335" xr:uid="{00000000-0005-0000-0000-00004F010000}"/>
    <cellStyle name="Texto de advertencia 2 2" xfId="336" xr:uid="{00000000-0005-0000-0000-000050010000}"/>
    <cellStyle name="Texto de advertencia 2 2 2" xfId="337" xr:uid="{00000000-0005-0000-0000-000051010000}"/>
    <cellStyle name="Texto de advertencia 2 2 3" xfId="338" xr:uid="{00000000-0005-0000-0000-000052010000}"/>
    <cellStyle name="Texto de advertencia 2 3" xfId="339" xr:uid="{00000000-0005-0000-0000-000053010000}"/>
    <cellStyle name="Texto de advertencia 2 4" xfId="340" xr:uid="{00000000-0005-0000-0000-000054010000}"/>
    <cellStyle name="Texto de advertencia 3 2" xfId="341" xr:uid="{00000000-0005-0000-0000-000055010000}"/>
    <cellStyle name="Texto de advertencia 3 3" xfId="342" xr:uid="{00000000-0005-0000-0000-000056010000}"/>
    <cellStyle name="Texto de advertencia 4" xfId="343" xr:uid="{00000000-0005-0000-0000-000057010000}"/>
    <cellStyle name="Texto explicativo 2 2" xfId="344" xr:uid="{00000000-0005-0000-0000-000058010000}"/>
    <cellStyle name="Texto explicativo 2 2 2" xfId="345" xr:uid="{00000000-0005-0000-0000-000059010000}"/>
    <cellStyle name="Texto explicativo 2 2 3" xfId="346" xr:uid="{00000000-0005-0000-0000-00005A010000}"/>
    <cellStyle name="Texto explicativo 2 3" xfId="347" xr:uid="{00000000-0005-0000-0000-00005B010000}"/>
    <cellStyle name="Texto explicativo 2 4" xfId="348" xr:uid="{00000000-0005-0000-0000-00005C010000}"/>
    <cellStyle name="Texto explicativo 3 2" xfId="349" xr:uid="{00000000-0005-0000-0000-00005D010000}"/>
    <cellStyle name="Texto explicativo 3 3" xfId="350" xr:uid="{00000000-0005-0000-0000-00005E010000}"/>
    <cellStyle name="Texto explicativo 4" xfId="351" xr:uid="{00000000-0005-0000-0000-00005F010000}"/>
    <cellStyle name="Título 1 2 2" xfId="352" xr:uid="{00000000-0005-0000-0000-000060010000}"/>
    <cellStyle name="Título 1 2 2 2" xfId="353" xr:uid="{00000000-0005-0000-0000-000061010000}"/>
    <cellStyle name="Título 1 2 2 3" xfId="354" xr:uid="{00000000-0005-0000-0000-000062010000}"/>
    <cellStyle name="Título 1 2 3" xfId="355" xr:uid="{00000000-0005-0000-0000-000063010000}"/>
    <cellStyle name="Título 1 2 4" xfId="356" xr:uid="{00000000-0005-0000-0000-000064010000}"/>
    <cellStyle name="Título 1 3 2" xfId="357" xr:uid="{00000000-0005-0000-0000-000065010000}"/>
    <cellStyle name="Título 1 3 3" xfId="358" xr:uid="{00000000-0005-0000-0000-000066010000}"/>
    <cellStyle name="Título 1 4" xfId="359" xr:uid="{00000000-0005-0000-0000-000067010000}"/>
    <cellStyle name="Título 2 2 2" xfId="360" xr:uid="{00000000-0005-0000-0000-000068010000}"/>
    <cellStyle name="Título 2 2 2 2" xfId="361" xr:uid="{00000000-0005-0000-0000-000069010000}"/>
    <cellStyle name="Título 2 2 2 3" xfId="362" xr:uid="{00000000-0005-0000-0000-00006A010000}"/>
    <cellStyle name="Título 2 2 3" xfId="363" xr:uid="{00000000-0005-0000-0000-00006B010000}"/>
    <cellStyle name="Título 2 2 4" xfId="364" xr:uid="{00000000-0005-0000-0000-00006C010000}"/>
    <cellStyle name="Título 2 3 2" xfId="365" xr:uid="{00000000-0005-0000-0000-00006D010000}"/>
    <cellStyle name="Título 2 3 3" xfId="366" xr:uid="{00000000-0005-0000-0000-00006E010000}"/>
    <cellStyle name="Título 2 4" xfId="367" xr:uid="{00000000-0005-0000-0000-00006F010000}"/>
    <cellStyle name="Título 3 2 2" xfId="368" xr:uid="{00000000-0005-0000-0000-000070010000}"/>
    <cellStyle name="Título 3 2 2 2" xfId="369" xr:uid="{00000000-0005-0000-0000-000071010000}"/>
    <cellStyle name="Título 3 2 2 3" xfId="370" xr:uid="{00000000-0005-0000-0000-000072010000}"/>
    <cellStyle name="Título 3 2 3" xfId="371" xr:uid="{00000000-0005-0000-0000-000073010000}"/>
    <cellStyle name="Título 3 2 4" xfId="372" xr:uid="{00000000-0005-0000-0000-000074010000}"/>
    <cellStyle name="Título 3 3 2" xfId="373" xr:uid="{00000000-0005-0000-0000-000075010000}"/>
    <cellStyle name="Título 3 3 3" xfId="374" xr:uid="{00000000-0005-0000-0000-000076010000}"/>
    <cellStyle name="Título 3 4" xfId="375" xr:uid="{00000000-0005-0000-0000-000077010000}"/>
    <cellStyle name="Título 4 2" xfId="376" xr:uid="{00000000-0005-0000-0000-000078010000}"/>
    <cellStyle name="Título 4 2 2" xfId="377" xr:uid="{00000000-0005-0000-0000-000079010000}"/>
    <cellStyle name="Título 4 2 3" xfId="378" xr:uid="{00000000-0005-0000-0000-00007A010000}"/>
    <cellStyle name="Título 4 3" xfId="379" xr:uid="{00000000-0005-0000-0000-00007B010000}"/>
    <cellStyle name="Título 4 4" xfId="380" xr:uid="{00000000-0005-0000-0000-00007C010000}"/>
    <cellStyle name="Título 5 2" xfId="381" xr:uid="{00000000-0005-0000-0000-00007D010000}"/>
    <cellStyle name="Título 5 3" xfId="382" xr:uid="{00000000-0005-0000-0000-00007E010000}"/>
    <cellStyle name="Título 6" xfId="383" xr:uid="{00000000-0005-0000-0000-00007F010000}"/>
    <cellStyle name="Total 2 2" xfId="384" xr:uid="{00000000-0005-0000-0000-000080010000}"/>
    <cellStyle name="Total 2 2 2" xfId="385" xr:uid="{00000000-0005-0000-0000-000081010000}"/>
    <cellStyle name="Total 2 2 3" xfId="386" xr:uid="{00000000-0005-0000-0000-000082010000}"/>
    <cellStyle name="Total 2 3" xfId="387" xr:uid="{00000000-0005-0000-0000-000083010000}"/>
    <cellStyle name="Total 2 4" xfId="388" xr:uid="{00000000-0005-0000-0000-000084010000}"/>
    <cellStyle name="Total 3 2" xfId="389" xr:uid="{00000000-0005-0000-0000-000085010000}"/>
    <cellStyle name="Total 3 3" xfId="390" xr:uid="{00000000-0005-0000-0000-000086010000}"/>
    <cellStyle name="Total 4" xfId="391" xr:uid="{00000000-0005-0000-0000-00008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Gráfico 1. Precios promedio mensuales de la rosa</a:t>
            </a:r>
          </a:p>
          <a:p>
            <a:pPr>
              <a:defRPr/>
            </a:pPr>
            <a:r>
              <a:rPr lang="es-ES"/>
              <a:t>(en pesos nominales sin IVA) </a:t>
            </a:r>
          </a:p>
        </c:rich>
      </c:tx>
      <c:overlay val="0"/>
    </c:title>
    <c:autoTitleDeleted val="0"/>
    <c:plotArea>
      <c:layout>
        <c:manualLayout>
          <c:layoutTarget val="inner"/>
          <c:xMode val="edge"/>
          <c:yMode val="edge"/>
          <c:x val="0.17967141221926933"/>
          <c:y val="0.18326133442964834"/>
          <c:w val="0.64881761986409991"/>
          <c:h val="0.66498063094495585"/>
        </c:manualLayout>
      </c:layout>
      <c:lineChart>
        <c:grouping val="standard"/>
        <c:varyColors val="0"/>
        <c:ser>
          <c:idx val="0"/>
          <c:order val="0"/>
          <c:tx>
            <c:strRef>
              <c:f>'2'!$B$3</c:f>
              <c:strCache>
                <c:ptCount val="1"/>
                <c:pt idx="0">
                  <c:v>2010</c:v>
                </c:pt>
              </c:strCache>
            </c:strRef>
          </c:tx>
          <c:marker>
            <c:symbol val="none"/>
          </c:marker>
          <c:cat>
            <c:strRef>
              <c: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'2'!$B$4:$B$15</c:f>
              <c:numCache>
                <c:formatCode>#,##0</c:formatCode>
                <c:ptCount val="12"/>
                <c:pt idx="0">
                  <c:v>9063</c:v>
                </c:pt>
                <c:pt idx="1">
                  <c:v>9625</c:v>
                </c:pt>
                <c:pt idx="2">
                  <c:v>10050</c:v>
                </c:pt>
                <c:pt idx="3">
                  <c:v>9563</c:v>
                </c:pt>
                <c:pt idx="4">
                  <c:v>10500</c:v>
                </c:pt>
                <c:pt idx="5">
                  <c:v>10444</c:v>
                </c:pt>
                <c:pt idx="6">
                  <c:v>10111</c:v>
                </c:pt>
                <c:pt idx="7">
                  <c:v>10333</c:v>
                </c:pt>
                <c:pt idx="8">
                  <c:v>10389</c:v>
                </c:pt>
                <c:pt idx="9">
                  <c:v>10188</c:v>
                </c:pt>
                <c:pt idx="10">
                  <c:v>10611</c:v>
                </c:pt>
                <c:pt idx="11">
                  <c:v>10500</c:v>
                </c:pt>
              </c:numCache>
            </c:numRef>
          </c:val>
          <c:smooth val="0"/>
          <c:extLst>
            <c:ext xmlns:c16="http://schemas.microsoft.com/office/drawing/2014/chart" uri="{C3380CC4-5D6E-409C-BE32-E72D297353CC}">
              <c16:uniqueId val="{00000000-B461-48E6-9A6C-69382D85DAA5}"/>
            </c:ext>
          </c:extLst>
        </c:ser>
        <c:ser>
          <c:idx val="1"/>
          <c:order val="1"/>
          <c:tx>
            <c:strRef>
              <c:f>'2'!$C$3</c:f>
              <c:strCache>
                <c:ptCount val="1"/>
                <c:pt idx="0">
                  <c:v>2011</c:v>
                </c:pt>
              </c:strCache>
            </c:strRef>
          </c:tx>
          <c:marker>
            <c:symbol val="none"/>
          </c:marker>
          <c:cat>
            <c:strRef>
              <c: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'2'!$C$4:$C$15</c:f>
              <c:numCache>
                <c:formatCode>#,##0</c:formatCode>
                <c:ptCount val="12"/>
                <c:pt idx="0">
                  <c:v>9687.5</c:v>
                </c:pt>
                <c:pt idx="1">
                  <c:v>9700</c:v>
                </c:pt>
                <c:pt idx="2">
                  <c:v>10350</c:v>
                </c:pt>
                <c:pt idx="3">
                  <c:v>8500</c:v>
                </c:pt>
                <c:pt idx="4">
                  <c:v>10277.780000000001</c:v>
                </c:pt>
                <c:pt idx="5">
                  <c:v>9500</c:v>
                </c:pt>
                <c:pt idx="6">
                  <c:v>8687.5</c:v>
                </c:pt>
                <c:pt idx="7">
                  <c:v>8333.33</c:v>
                </c:pt>
                <c:pt idx="8">
                  <c:v>9277.7800000000007</c:v>
                </c:pt>
                <c:pt idx="9">
                  <c:v>9812.5</c:v>
                </c:pt>
                <c:pt idx="10">
                  <c:v>9277.7800000000007</c:v>
                </c:pt>
                <c:pt idx="11">
                  <c:v>10166.67</c:v>
                </c:pt>
              </c:numCache>
            </c:numRef>
          </c:val>
          <c:smooth val="0"/>
          <c:extLst>
            <c:ext xmlns:c16="http://schemas.microsoft.com/office/drawing/2014/chart" uri="{C3380CC4-5D6E-409C-BE32-E72D297353CC}">
              <c16:uniqueId val="{00000001-B461-48E6-9A6C-69382D85DAA5}"/>
            </c:ext>
          </c:extLst>
        </c:ser>
        <c:ser>
          <c:idx val="2"/>
          <c:order val="2"/>
          <c:tx>
            <c:strRef>
              <c:f>'2'!$D$3</c:f>
              <c:strCache>
                <c:ptCount val="1"/>
                <c:pt idx="0">
                  <c:v>2012</c:v>
                </c:pt>
              </c:strCache>
            </c:strRef>
          </c:tx>
          <c:marker>
            <c:symbol val="none"/>
          </c:marker>
          <c:cat>
            <c:strRef>
              <c: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'2'!$D$4:$D$15</c:f>
              <c:numCache>
                <c:formatCode>#,##0</c:formatCode>
                <c:ptCount val="12"/>
                <c:pt idx="0">
                  <c:v>9714.2900000000009</c:v>
                </c:pt>
                <c:pt idx="1">
                  <c:v>10785.71</c:v>
                </c:pt>
                <c:pt idx="2">
                  <c:v>10166.67</c:v>
                </c:pt>
                <c:pt idx="3">
                  <c:v>9812.5</c:v>
                </c:pt>
                <c:pt idx="4">
                  <c:v>9850</c:v>
                </c:pt>
                <c:pt idx="5">
                  <c:v>9812.5</c:v>
                </c:pt>
                <c:pt idx="6">
                  <c:v>9388.89</c:v>
                </c:pt>
                <c:pt idx="7">
                  <c:v>9055.56</c:v>
                </c:pt>
                <c:pt idx="8">
                  <c:v>8928.57</c:v>
                </c:pt>
                <c:pt idx="9">
                  <c:v>9055.56</c:v>
                </c:pt>
                <c:pt idx="10">
                  <c:v>9437.5</c:v>
                </c:pt>
                <c:pt idx="11">
                  <c:v>9142.86</c:v>
                </c:pt>
              </c:numCache>
            </c:numRef>
          </c:val>
          <c:smooth val="0"/>
          <c:extLst>
            <c:ext xmlns:c16="http://schemas.microsoft.com/office/drawing/2014/chart" uri="{C3380CC4-5D6E-409C-BE32-E72D297353CC}">
              <c16:uniqueId val="{00000002-B461-48E6-9A6C-69382D85DAA5}"/>
            </c:ext>
          </c:extLst>
        </c:ser>
        <c:ser>
          <c:idx val="3"/>
          <c:order val="3"/>
          <c:tx>
            <c:strRef>
              <c:f>'2'!$E$3</c:f>
              <c:strCache>
                <c:ptCount val="1"/>
                <c:pt idx="0">
                  <c:v>2013</c:v>
                </c:pt>
              </c:strCache>
            </c:strRef>
          </c:tx>
          <c:marker>
            <c:symbol val="none"/>
          </c:marker>
          <c:cat>
            <c:strRef>
              <c: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'2'!$E$4:$E$15</c:f>
              <c:numCache>
                <c:formatCode>#,##0</c:formatCode>
                <c:ptCount val="12"/>
                <c:pt idx="0">
                  <c:v>9055.56</c:v>
                </c:pt>
                <c:pt idx="1">
                  <c:v>11687.5</c:v>
                </c:pt>
                <c:pt idx="2">
                  <c:v>14250</c:v>
                </c:pt>
                <c:pt idx="3">
                  <c:v>8666.67</c:v>
                </c:pt>
                <c:pt idx="4">
                  <c:v>9250</c:v>
                </c:pt>
                <c:pt idx="5">
                  <c:v>9000</c:v>
                </c:pt>
                <c:pt idx="6">
                  <c:v>9312.5</c:v>
                </c:pt>
                <c:pt idx="7">
                  <c:v>9625</c:v>
                </c:pt>
                <c:pt idx="8">
                  <c:v>9300</c:v>
                </c:pt>
                <c:pt idx="9">
                  <c:v>9388.89</c:v>
                </c:pt>
                <c:pt idx="10">
                  <c:v>9428.57</c:v>
                </c:pt>
                <c:pt idx="11">
                  <c:v>10083.33</c:v>
                </c:pt>
              </c:numCache>
            </c:numRef>
          </c:val>
          <c:smooth val="0"/>
          <c:extLst>
            <c:ext xmlns:c16="http://schemas.microsoft.com/office/drawing/2014/chart" uri="{C3380CC4-5D6E-409C-BE32-E72D297353CC}">
              <c16:uniqueId val="{00000003-B461-48E6-9A6C-69382D85DAA5}"/>
            </c:ext>
          </c:extLst>
        </c:ser>
        <c:ser>
          <c:idx val="4"/>
          <c:order val="4"/>
          <c:tx>
            <c:strRef>
              <c:f>'2'!$F$3</c:f>
              <c:strCache>
                <c:ptCount val="1"/>
                <c:pt idx="0">
                  <c:v>2014</c:v>
                </c:pt>
              </c:strCache>
            </c:strRef>
          </c:tx>
          <c:marker>
            <c:symbol val="square"/>
            <c:size val="5"/>
          </c:marker>
          <c:dPt>
            <c:idx val="0"/>
            <c:bubble3D val="0"/>
            <c:extLst>
              <c:ext xmlns:c16="http://schemas.microsoft.com/office/drawing/2014/chart" uri="{C3380CC4-5D6E-409C-BE32-E72D297353CC}">
                <c16:uniqueId val="{00000004-B461-48E6-9A6C-69382D85DAA5}"/>
              </c:ext>
            </c:extLst>
          </c:dPt>
          <c:cat>
            <c:strRef>
              <c:f>'2'!$A$4:$A$15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'2'!$F$4:$F$15</c:f>
              <c:numCache>
                <c:formatCode>#,##0</c:formatCode>
                <c:ptCount val="12"/>
                <c:pt idx="0">
                  <c:v>9571</c:v>
                </c:pt>
                <c:pt idx="1">
                  <c:v>11416.67</c:v>
                </c:pt>
              </c:numCache>
            </c:numRef>
          </c:val>
          <c:smooth val="0"/>
          <c:extLst>
            <c:ext xmlns:c16="http://schemas.microsoft.com/office/drawing/2014/chart" uri="{C3380CC4-5D6E-409C-BE32-E72D297353CC}">
              <c16:uniqueId val="{00000005-B461-48E6-9A6C-69382D85DAA5}"/>
            </c:ext>
          </c:extLst>
        </c:ser>
        <c:dLbls>
          <c:showLegendKey val="0"/>
          <c:showVal val="0"/>
          <c:showCatName val="0"/>
          <c:showSerName val="0"/>
          <c:showPercent val="0"/>
          <c:showBubbleSize val="0"/>
        </c:dLbls>
        <c:smooth val="0"/>
        <c:axId val="104863616"/>
        <c:axId val="104865152"/>
      </c:lineChart>
      <c:catAx>
        <c:axId val="104863616"/>
        <c:scaling>
          <c:orientation val="minMax"/>
        </c:scaling>
        <c:delete val="0"/>
        <c:axPos val="b"/>
        <c:numFmt formatCode="General" sourceLinked="1"/>
        <c:majorTickMark val="none"/>
        <c:minorTickMark val="none"/>
        <c:tickLblPos val="nextTo"/>
        <c:crossAx val="104865152"/>
        <c:crosses val="autoZero"/>
        <c:auto val="1"/>
        <c:lblAlgn val="ctr"/>
        <c:lblOffset val="100"/>
        <c:noMultiLvlLbl val="0"/>
      </c:catAx>
      <c:valAx>
        <c:axId val="104865152"/>
        <c:scaling>
          <c:orientation val="minMax"/>
          <c:max val="15000"/>
          <c:min val="8000"/>
        </c:scaling>
        <c:delete val="0"/>
        <c:axPos val="l"/>
        <c:majorGridlines/>
        <c:title>
          <c:tx>
            <c:rich>
              <a:bodyPr/>
              <a:lstStyle/>
              <a:p>
                <a:pPr>
                  <a:defRPr/>
                </a:pPr>
                <a:r>
                  <a:rPr lang="es-ES"/>
                  <a:t>Pesos nominales sin IVA</a:t>
                </a:r>
              </a:p>
            </c:rich>
          </c:tx>
          <c:overlay val="0"/>
        </c:title>
        <c:numFmt formatCode="#,##0" sourceLinked="1"/>
        <c:majorTickMark val="none"/>
        <c:minorTickMark val="none"/>
        <c:tickLblPos val="nextTo"/>
        <c:crossAx val="104863616"/>
        <c:crosses val="autoZero"/>
        <c:crossBetween val="between"/>
        <c:majorUnit val="1000"/>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t>Gráfico 2. Precios promedio mensuales del clavel</a:t>
            </a:r>
          </a:p>
          <a:p>
            <a:pPr>
              <a:defRPr/>
            </a:pPr>
            <a:r>
              <a:rPr lang="es-ES"/>
              <a:t>(en pesos nominales sin IVA) </a:t>
            </a:r>
          </a:p>
          <a:p>
            <a:pPr>
              <a:defRPr/>
            </a:pPr>
            <a:endParaRPr lang="es-ES"/>
          </a:p>
        </c:rich>
      </c:tx>
      <c:overlay val="0"/>
    </c:title>
    <c:autoTitleDeleted val="0"/>
    <c:plotArea>
      <c:layout>
        <c:manualLayout>
          <c:layoutTarget val="inner"/>
          <c:xMode val="edge"/>
          <c:yMode val="edge"/>
          <c:x val="0.17856215369074119"/>
          <c:y val="0.24029222340495662"/>
          <c:w val="0.65098575582642626"/>
          <c:h val="0.57874481503266206"/>
        </c:manualLayout>
      </c:layout>
      <c:lineChart>
        <c:grouping val="standard"/>
        <c:varyColors val="0"/>
        <c:ser>
          <c:idx val="0"/>
          <c:order val="0"/>
          <c:tx>
            <c:strRef>
              <c:f>'3'!$B$3</c:f>
              <c:strCache>
                <c:ptCount val="1"/>
                <c:pt idx="0">
                  <c:v>2010</c:v>
                </c:pt>
              </c:strCache>
            </c:strRef>
          </c:tx>
          <c:marker>
            <c:symbol val="none"/>
          </c:marker>
          <c:cat>
            <c:strRef>
              <c:f>'3'!$A$4:$A$15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'3'!$B$4:$B$15</c:f>
              <c:numCache>
                <c:formatCode>#,##0</c:formatCode>
                <c:ptCount val="12"/>
                <c:pt idx="0">
                  <c:v>14125</c:v>
                </c:pt>
                <c:pt idx="1">
                  <c:v>20500</c:v>
                </c:pt>
                <c:pt idx="2">
                  <c:v>22300</c:v>
                </c:pt>
                <c:pt idx="3">
                  <c:v>28250</c:v>
                </c:pt>
                <c:pt idx="4">
                  <c:v>41000</c:v>
                </c:pt>
                <c:pt idx="5">
                  <c:v>37125</c:v>
                </c:pt>
                <c:pt idx="6">
                  <c:v>44000</c:v>
                </c:pt>
                <c:pt idx="7">
                  <c:v>42714.29</c:v>
                </c:pt>
                <c:pt idx="8">
                  <c:v>25714.29</c:v>
                </c:pt>
                <c:pt idx="9">
                  <c:v>35125</c:v>
                </c:pt>
                <c:pt idx="10">
                  <c:v>18000</c:v>
                </c:pt>
                <c:pt idx="11">
                  <c:v>21777.78</c:v>
                </c:pt>
              </c:numCache>
            </c:numRef>
          </c:val>
          <c:smooth val="0"/>
          <c:extLst>
            <c:ext xmlns:c16="http://schemas.microsoft.com/office/drawing/2014/chart" uri="{C3380CC4-5D6E-409C-BE32-E72D297353CC}">
              <c16:uniqueId val="{00000000-2E56-4FEE-A9B4-EF66B3E5FBA7}"/>
            </c:ext>
          </c:extLst>
        </c:ser>
        <c:ser>
          <c:idx val="1"/>
          <c:order val="1"/>
          <c:tx>
            <c:strRef>
              <c:f>'3'!$C$3</c:f>
              <c:strCache>
                <c:ptCount val="1"/>
                <c:pt idx="0">
                  <c:v>2011</c:v>
                </c:pt>
              </c:strCache>
            </c:strRef>
          </c:tx>
          <c:marker>
            <c:symbol val="none"/>
          </c:marker>
          <c:cat>
            <c:strRef>
              <c:f>'3'!$A$4:$A$15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'3'!$C$4:$C$15</c:f>
              <c:numCache>
                <c:formatCode>#,##0</c:formatCode>
                <c:ptCount val="12"/>
                <c:pt idx="0">
                  <c:v>20250</c:v>
                </c:pt>
                <c:pt idx="1">
                  <c:v>21000</c:v>
                </c:pt>
                <c:pt idx="2">
                  <c:v>31100</c:v>
                </c:pt>
                <c:pt idx="3">
                  <c:v>31000</c:v>
                </c:pt>
                <c:pt idx="4">
                  <c:v>43000</c:v>
                </c:pt>
                <c:pt idx="5">
                  <c:v>39111.11</c:v>
                </c:pt>
                <c:pt idx="6">
                  <c:v>39625</c:v>
                </c:pt>
                <c:pt idx="7">
                  <c:v>34777.78</c:v>
                </c:pt>
                <c:pt idx="8">
                  <c:v>27625</c:v>
                </c:pt>
                <c:pt idx="9">
                  <c:v>34125</c:v>
                </c:pt>
                <c:pt idx="10">
                  <c:v>18000</c:v>
                </c:pt>
                <c:pt idx="11">
                  <c:v>23222.22</c:v>
                </c:pt>
              </c:numCache>
            </c:numRef>
          </c:val>
          <c:smooth val="0"/>
          <c:extLst>
            <c:ext xmlns:c16="http://schemas.microsoft.com/office/drawing/2014/chart" uri="{C3380CC4-5D6E-409C-BE32-E72D297353CC}">
              <c16:uniqueId val="{00000001-2E56-4FEE-A9B4-EF66B3E5FBA7}"/>
            </c:ext>
          </c:extLst>
        </c:ser>
        <c:ser>
          <c:idx val="2"/>
          <c:order val="2"/>
          <c:tx>
            <c:strRef>
              <c:f>'3'!$D$3</c:f>
              <c:strCache>
                <c:ptCount val="1"/>
                <c:pt idx="0">
                  <c:v>2012</c:v>
                </c:pt>
              </c:strCache>
            </c:strRef>
          </c:tx>
          <c:marker>
            <c:symbol val="none"/>
          </c:marker>
          <c:cat>
            <c:strRef>
              <c:f>'3'!$A$4:$A$15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'3'!$D$4:$D$15</c:f>
              <c:numCache>
                <c:formatCode>#,##0</c:formatCode>
                <c:ptCount val="12"/>
                <c:pt idx="0">
                  <c:v>23500</c:v>
                </c:pt>
                <c:pt idx="1">
                  <c:v>28875</c:v>
                </c:pt>
                <c:pt idx="2">
                  <c:v>35222.22</c:v>
                </c:pt>
                <c:pt idx="3">
                  <c:v>36000</c:v>
                </c:pt>
                <c:pt idx="4">
                  <c:v>39500</c:v>
                </c:pt>
                <c:pt idx="5">
                  <c:v>40375</c:v>
                </c:pt>
                <c:pt idx="6">
                  <c:v>37000</c:v>
                </c:pt>
                <c:pt idx="7">
                  <c:v>41222.22</c:v>
                </c:pt>
                <c:pt idx="8">
                  <c:v>39333.33</c:v>
                </c:pt>
                <c:pt idx="9">
                  <c:v>44444.44</c:v>
                </c:pt>
                <c:pt idx="10">
                  <c:v>18500</c:v>
                </c:pt>
                <c:pt idx="11">
                  <c:v>20000</c:v>
                </c:pt>
              </c:numCache>
            </c:numRef>
          </c:val>
          <c:smooth val="0"/>
          <c:extLst>
            <c:ext xmlns:c16="http://schemas.microsoft.com/office/drawing/2014/chart" uri="{C3380CC4-5D6E-409C-BE32-E72D297353CC}">
              <c16:uniqueId val="{00000002-2E56-4FEE-A9B4-EF66B3E5FBA7}"/>
            </c:ext>
          </c:extLst>
        </c:ser>
        <c:ser>
          <c:idx val="3"/>
          <c:order val="3"/>
          <c:tx>
            <c:strRef>
              <c:f>'3'!$E$3</c:f>
              <c:strCache>
                <c:ptCount val="1"/>
                <c:pt idx="0">
                  <c:v>2013</c:v>
                </c:pt>
              </c:strCache>
            </c:strRef>
          </c:tx>
          <c:marker>
            <c:symbol val="none"/>
          </c:marker>
          <c:cat>
            <c:strRef>
              <c:f>'3'!$A$4:$A$15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'3'!$E$4:$E$15</c:f>
              <c:numCache>
                <c:formatCode>#,##0</c:formatCode>
                <c:ptCount val="12"/>
                <c:pt idx="0">
                  <c:v>23222.22</c:v>
                </c:pt>
                <c:pt idx="1">
                  <c:v>27333.33</c:v>
                </c:pt>
                <c:pt idx="2">
                  <c:v>39875</c:v>
                </c:pt>
                <c:pt idx="3">
                  <c:v>45000</c:v>
                </c:pt>
                <c:pt idx="4">
                  <c:v>42833.33</c:v>
                </c:pt>
                <c:pt idx="5">
                  <c:v>34750</c:v>
                </c:pt>
                <c:pt idx="6">
                  <c:v>40500</c:v>
                </c:pt>
                <c:pt idx="7">
                  <c:v>45625</c:v>
                </c:pt>
                <c:pt idx="8">
                  <c:v>43600</c:v>
                </c:pt>
                <c:pt idx="9">
                  <c:v>44666.67</c:v>
                </c:pt>
                <c:pt idx="10">
                  <c:v>28875</c:v>
                </c:pt>
                <c:pt idx="11">
                  <c:v>19166.669999999998</c:v>
                </c:pt>
              </c:numCache>
            </c:numRef>
          </c:val>
          <c:smooth val="0"/>
          <c:extLst>
            <c:ext xmlns:c16="http://schemas.microsoft.com/office/drawing/2014/chart" uri="{C3380CC4-5D6E-409C-BE32-E72D297353CC}">
              <c16:uniqueId val="{00000003-2E56-4FEE-A9B4-EF66B3E5FBA7}"/>
            </c:ext>
          </c:extLst>
        </c:ser>
        <c:ser>
          <c:idx val="4"/>
          <c:order val="4"/>
          <c:tx>
            <c:strRef>
              <c:f>'3'!$F$3</c:f>
              <c:strCache>
                <c:ptCount val="1"/>
                <c:pt idx="0">
                  <c:v>2014</c:v>
                </c:pt>
              </c:strCache>
            </c:strRef>
          </c:tx>
          <c:marker>
            <c:symbol val="square"/>
            <c:size val="5"/>
          </c:marker>
          <c:dPt>
            <c:idx val="0"/>
            <c:bubble3D val="0"/>
            <c:extLst>
              <c:ext xmlns:c16="http://schemas.microsoft.com/office/drawing/2014/chart" uri="{C3380CC4-5D6E-409C-BE32-E72D297353CC}">
                <c16:uniqueId val="{00000004-2E56-4FEE-A9B4-EF66B3E5FBA7}"/>
              </c:ext>
            </c:extLst>
          </c:dPt>
          <c:cat>
            <c:strRef>
              <c:f>'3'!$A$4:$A$15</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'3'!$F$4:$F$15</c:f>
              <c:numCache>
                <c:formatCode>#,##0</c:formatCode>
                <c:ptCount val="12"/>
                <c:pt idx="0">
                  <c:v>16555.560000000001</c:v>
                </c:pt>
                <c:pt idx="1">
                  <c:v>33500</c:v>
                </c:pt>
              </c:numCache>
            </c:numRef>
          </c:val>
          <c:smooth val="0"/>
          <c:extLst>
            <c:ext xmlns:c16="http://schemas.microsoft.com/office/drawing/2014/chart" uri="{C3380CC4-5D6E-409C-BE32-E72D297353CC}">
              <c16:uniqueId val="{00000005-2E56-4FEE-A9B4-EF66B3E5FBA7}"/>
            </c:ext>
          </c:extLst>
        </c:ser>
        <c:dLbls>
          <c:showLegendKey val="0"/>
          <c:showVal val="0"/>
          <c:showCatName val="0"/>
          <c:showSerName val="0"/>
          <c:showPercent val="0"/>
          <c:showBubbleSize val="0"/>
        </c:dLbls>
        <c:smooth val="0"/>
        <c:axId val="105468288"/>
        <c:axId val="105469824"/>
      </c:lineChart>
      <c:catAx>
        <c:axId val="105468288"/>
        <c:scaling>
          <c:orientation val="minMax"/>
        </c:scaling>
        <c:delete val="0"/>
        <c:axPos val="b"/>
        <c:numFmt formatCode="General" sourceLinked="1"/>
        <c:majorTickMark val="none"/>
        <c:minorTickMark val="none"/>
        <c:tickLblPos val="nextTo"/>
        <c:crossAx val="105469824"/>
        <c:crosses val="autoZero"/>
        <c:auto val="1"/>
        <c:lblAlgn val="ctr"/>
        <c:lblOffset val="100"/>
        <c:noMultiLvlLbl val="0"/>
      </c:catAx>
      <c:valAx>
        <c:axId val="105469824"/>
        <c:scaling>
          <c:orientation val="minMax"/>
          <c:min val="10000"/>
        </c:scaling>
        <c:delete val="0"/>
        <c:axPos val="l"/>
        <c:majorGridlines/>
        <c:title>
          <c:tx>
            <c:rich>
              <a:bodyPr/>
              <a:lstStyle/>
              <a:p>
                <a:pPr>
                  <a:defRPr/>
                </a:pPr>
                <a:r>
                  <a:rPr lang="es-ES"/>
                  <a:t>Pesos nominales sin IVA</a:t>
                </a:r>
              </a:p>
            </c:rich>
          </c:tx>
          <c:overlay val="0"/>
        </c:title>
        <c:numFmt formatCode="#,##0" sourceLinked="1"/>
        <c:majorTickMark val="none"/>
        <c:minorTickMark val="none"/>
        <c:tickLblPos val="nextTo"/>
        <c:txPr>
          <a:bodyPr/>
          <a:lstStyle/>
          <a:p>
            <a:pPr>
              <a:defRPr sz="1050">
                <a:latin typeface="Arial" panose="020B0604020202020204" pitchFamily="34" charset="0"/>
                <a:cs typeface="Arial" panose="020B0604020202020204" pitchFamily="34" charset="0"/>
              </a:defRPr>
            </a:pPr>
            <a:endParaRPr lang="es-ES"/>
          </a:p>
        </c:txPr>
        <c:crossAx val="105468288"/>
        <c:crosses val="autoZero"/>
        <c:crossBetween val="between"/>
      </c:valAx>
    </c:plotArea>
    <c:legend>
      <c:legendPos val="r"/>
      <c:overlay val="0"/>
    </c:legend>
    <c:plotVisOnly val="1"/>
    <c:dispBlanksAs val="gap"/>
    <c:showDLblsOverMax val="0"/>
  </c:chart>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s-ES" sz="1200"/>
              <a:t>Gráfico 3. Volumen de las exportaciones de flores chilenas   Febrero 2014 (kilos)</a:t>
            </a:r>
          </a:p>
        </c:rich>
      </c:tx>
      <c:overlay val="0"/>
    </c:title>
    <c:autoTitleDeleted val="0"/>
    <c:plotArea>
      <c:layout>
        <c:manualLayout>
          <c:layoutTarget val="inner"/>
          <c:xMode val="edge"/>
          <c:yMode val="edge"/>
          <c:x val="0.27965613858892735"/>
          <c:y val="0.2863890503619933"/>
          <c:w val="0.66524976415776249"/>
          <c:h val="0.59968086098626461"/>
        </c:manualLayout>
      </c:layout>
      <c:barChart>
        <c:barDir val="bar"/>
        <c:grouping val="clustered"/>
        <c:varyColors val="0"/>
        <c:ser>
          <c:idx val="0"/>
          <c:order val="0"/>
          <c:tx>
            <c:strRef>
              <c:f>'5'!$K$8</c:f>
              <c:strCache>
                <c:ptCount val="1"/>
                <c:pt idx="0">
                  <c:v> Feb 2013</c:v>
                </c:pt>
              </c:strCache>
            </c:strRef>
          </c:tx>
          <c:invertIfNegative val="0"/>
          <c:dPt>
            <c:idx val="2"/>
            <c:invertIfNegative val="0"/>
            <c:bubble3D val="0"/>
            <c:spPr>
              <a:solidFill>
                <a:schemeClr val="accent1"/>
              </a:solidFill>
            </c:spPr>
            <c:extLst>
              <c:ext xmlns:c16="http://schemas.microsoft.com/office/drawing/2014/chart" uri="{C3380CC4-5D6E-409C-BE32-E72D297353CC}">
                <c16:uniqueId val="{00000001-F42B-40BC-8AA1-49EEB613144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'5'!$J$9:$J$12</c:f>
              <c:strCache>
                <c:ptCount val="4"/>
                <c:pt idx="0">
                  <c:v>Peonías </c:v>
                </c:pt>
                <c:pt idx="1">
                  <c:v>Calas </c:v>
                </c:pt>
                <c:pt idx="2">
                  <c:v>Los demás flores</c:v>
                </c:pt>
                <c:pt idx="3">
                  <c:v>Total flores frescas</c:v>
                </c:pt>
              </c:strCache>
            </c:strRef>
          </c:cat>
          <c:val>
            <c:numRef>
              <c:f>'5'!$K$9:$K$12</c:f>
              <c:numCache>
                <c:formatCode>#,##0</c:formatCode>
                <c:ptCount val="4"/>
                <c:pt idx="0">
                  <c:v>1574</c:v>
                </c:pt>
                <c:pt idx="1">
                  <c:v>459</c:v>
                </c:pt>
                <c:pt idx="2">
                  <c:v>7381</c:v>
                </c:pt>
                <c:pt idx="3">
                  <c:v>9414</c:v>
                </c:pt>
              </c:numCache>
            </c:numRef>
          </c:val>
          <c:extLst>
            <c:ext xmlns:c16="http://schemas.microsoft.com/office/drawing/2014/chart" uri="{C3380CC4-5D6E-409C-BE32-E72D297353CC}">
              <c16:uniqueId val="{00000002-F42B-40BC-8AA1-49EEB613144B}"/>
            </c:ext>
          </c:extLst>
        </c:ser>
        <c:ser>
          <c:idx val="1"/>
          <c:order val="1"/>
          <c:tx>
            <c:strRef>
              <c:f>'5'!$L$8</c:f>
              <c:strCache>
                <c:ptCount val="1"/>
                <c:pt idx="0">
                  <c:v> Feb 2014</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'5'!$J$9:$J$12</c:f>
              <c:strCache>
                <c:ptCount val="4"/>
                <c:pt idx="0">
                  <c:v>Peonías </c:v>
                </c:pt>
                <c:pt idx="1">
                  <c:v>Calas </c:v>
                </c:pt>
                <c:pt idx="2">
                  <c:v>Los demás flores</c:v>
                </c:pt>
                <c:pt idx="3">
                  <c:v>Total flores frescas</c:v>
                </c:pt>
              </c:strCache>
            </c:strRef>
          </c:cat>
          <c:val>
            <c:numRef>
              <c:f>'5'!$L$9:$L$12</c:f>
              <c:numCache>
                <c:formatCode>#,##0</c:formatCode>
                <c:ptCount val="4"/>
                <c:pt idx="0">
                  <c:v>1676</c:v>
                </c:pt>
                <c:pt idx="1">
                  <c:v>589</c:v>
                </c:pt>
                <c:pt idx="2">
                  <c:v>7210</c:v>
                </c:pt>
                <c:pt idx="3">
                  <c:v>9475</c:v>
                </c:pt>
              </c:numCache>
            </c:numRef>
          </c:val>
          <c:extLst>
            <c:ext xmlns:c16="http://schemas.microsoft.com/office/drawing/2014/chart" uri="{C3380CC4-5D6E-409C-BE32-E72D297353CC}">
              <c16:uniqueId val="{00000003-F42B-40BC-8AA1-49EEB613144B}"/>
            </c:ext>
          </c:extLst>
        </c:ser>
        <c:dLbls>
          <c:showLegendKey val="0"/>
          <c:showVal val="0"/>
          <c:showCatName val="0"/>
          <c:showSerName val="0"/>
          <c:showPercent val="0"/>
          <c:showBubbleSize val="0"/>
        </c:dLbls>
        <c:gapWidth val="150"/>
        <c:overlap val="-25"/>
        <c:axId val="111955968"/>
        <c:axId val="111957504"/>
      </c:barChart>
      <c:catAx>
        <c:axId val="111955968"/>
        <c:scaling>
          <c:orientation val="minMax"/>
        </c:scaling>
        <c:delete val="0"/>
        <c:axPos val="l"/>
        <c:numFmt formatCode="General" sourceLinked="1"/>
        <c:majorTickMark val="none"/>
        <c:minorTickMark val="none"/>
        <c:tickLblPos val="nextTo"/>
        <c:txPr>
          <a:bodyPr/>
          <a:lstStyle/>
          <a:p>
            <a:pPr>
              <a:defRPr sz="1050"/>
            </a:pPr>
            <a:endParaRPr lang="es-ES"/>
          </a:p>
        </c:txPr>
        <c:crossAx val="111957504"/>
        <c:crosses val="autoZero"/>
        <c:auto val="1"/>
        <c:lblAlgn val="ctr"/>
        <c:lblOffset val="100"/>
        <c:noMultiLvlLbl val="0"/>
      </c:catAx>
      <c:valAx>
        <c:axId val="111957504"/>
        <c:scaling>
          <c:orientation val="minMax"/>
        </c:scaling>
        <c:delete val="1"/>
        <c:axPos val="b"/>
        <c:numFmt formatCode="#,##0" sourceLinked="1"/>
        <c:majorTickMark val="out"/>
        <c:minorTickMark val="none"/>
        <c:tickLblPos val="nextTo"/>
        <c:crossAx val="111955968"/>
        <c:crosses val="autoZero"/>
        <c:crossBetween val="between"/>
      </c:valAx>
    </c:plotArea>
    <c:legend>
      <c:legendPos val="t"/>
      <c:overlay val="0"/>
    </c:legend>
    <c:plotVisOnly val="1"/>
    <c:dispBlanksAs val="gap"/>
    <c:showDLblsOverMax val="0"/>
  </c:chart>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s-ES" sz="1200"/>
              <a:t>Gráfico 4. Valor de las exportaciones de flores chilenas</a:t>
            </a:r>
          </a:p>
          <a:p>
            <a:pPr>
              <a:defRPr sz="1200"/>
            </a:pPr>
            <a:r>
              <a:rPr lang="es-ES" sz="1200"/>
              <a:t> Febrero 2014 </a:t>
            </a:r>
            <a:r>
              <a:rPr lang="es-ES" sz="1200" b="1" i="0" u="none" strike="noStrike" baseline="0">
                <a:effectLst/>
              </a:rPr>
              <a:t>(en USD FOB)</a:t>
            </a:r>
            <a:endParaRPr lang="es-ES" sz="1200"/>
          </a:p>
        </c:rich>
      </c:tx>
      <c:overlay val="0"/>
    </c:title>
    <c:autoTitleDeleted val="0"/>
    <c:plotArea>
      <c:layout>
        <c:manualLayout>
          <c:layoutTarget val="inner"/>
          <c:xMode val="edge"/>
          <c:yMode val="edge"/>
          <c:x val="0.23248598226358791"/>
          <c:y val="0.24900956764619514"/>
          <c:w val="0.7290866937910454"/>
          <c:h val="0.63650647745354472"/>
        </c:manualLayout>
      </c:layout>
      <c:barChart>
        <c:barDir val="bar"/>
        <c:grouping val="clustered"/>
        <c:varyColors val="0"/>
        <c:ser>
          <c:idx val="2"/>
          <c:order val="0"/>
          <c:tx>
            <c:strRef>
              <c:f>'5'!$M$8</c:f>
              <c:strCache>
                <c:ptCount val="1"/>
                <c:pt idx="0">
                  <c:v> Feb 2013</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'5'!$J$9:$J$12</c:f>
              <c:strCache>
                <c:ptCount val="4"/>
                <c:pt idx="0">
                  <c:v>Peonías </c:v>
                </c:pt>
                <c:pt idx="1">
                  <c:v>Calas </c:v>
                </c:pt>
                <c:pt idx="2">
                  <c:v>Los demás flores</c:v>
                </c:pt>
                <c:pt idx="3">
                  <c:v>Total flores frescas</c:v>
                </c:pt>
              </c:strCache>
            </c:strRef>
          </c:cat>
          <c:val>
            <c:numRef>
              <c:f>'5'!$M$9:$M$12</c:f>
              <c:numCache>
                <c:formatCode>#,##0</c:formatCode>
                <c:ptCount val="4"/>
                <c:pt idx="0">
                  <c:v>47103</c:v>
                </c:pt>
                <c:pt idx="1">
                  <c:v>18118</c:v>
                </c:pt>
                <c:pt idx="2">
                  <c:v>116944</c:v>
                </c:pt>
                <c:pt idx="3">
                  <c:v>182165</c:v>
                </c:pt>
              </c:numCache>
            </c:numRef>
          </c:val>
          <c:extLst>
            <c:ext xmlns:c16="http://schemas.microsoft.com/office/drawing/2014/chart" uri="{C3380CC4-5D6E-409C-BE32-E72D297353CC}">
              <c16:uniqueId val="{00000000-C214-4A5F-A723-EE4787945373}"/>
            </c:ext>
          </c:extLst>
        </c:ser>
        <c:ser>
          <c:idx val="3"/>
          <c:order val="1"/>
          <c:tx>
            <c:strRef>
              <c:f>'5'!$N$8</c:f>
              <c:strCache>
                <c:ptCount val="1"/>
                <c:pt idx="0">
                  <c:v> Feb 2014</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'5'!$J$9:$J$12</c:f>
              <c:strCache>
                <c:ptCount val="4"/>
                <c:pt idx="0">
                  <c:v>Peonías </c:v>
                </c:pt>
                <c:pt idx="1">
                  <c:v>Calas </c:v>
                </c:pt>
                <c:pt idx="2">
                  <c:v>Los demás flores</c:v>
                </c:pt>
                <c:pt idx="3">
                  <c:v>Total flores frescas</c:v>
                </c:pt>
              </c:strCache>
            </c:strRef>
          </c:cat>
          <c:val>
            <c:numRef>
              <c:f>'5'!$N$9:$N$12</c:f>
              <c:numCache>
                <c:formatCode>#,##0</c:formatCode>
                <c:ptCount val="4"/>
                <c:pt idx="0">
                  <c:v>13611</c:v>
                </c:pt>
                <c:pt idx="1">
                  <c:v>5958</c:v>
                </c:pt>
                <c:pt idx="2">
                  <c:v>61235</c:v>
                </c:pt>
                <c:pt idx="3">
                  <c:v>80804</c:v>
                </c:pt>
              </c:numCache>
            </c:numRef>
          </c:val>
          <c:extLst>
            <c:ext xmlns:c16="http://schemas.microsoft.com/office/drawing/2014/chart" uri="{C3380CC4-5D6E-409C-BE32-E72D297353CC}">
              <c16:uniqueId val="{00000001-C214-4A5F-A723-EE4787945373}"/>
            </c:ext>
          </c:extLst>
        </c:ser>
        <c:dLbls>
          <c:showLegendKey val="0"/>
          <c:showVal val="0"/>
          <c:showCatName val="0"/>
          <c:showSerName val="0"/>
          <c:showPercent val="0"/>
          <c:showBubbleSize val="0"/>
        </c:dLbls>
        <c:gapWidth val="150"/>
        <c:overlap val="-25"/>
        <c:axId val="111995904"/>
        <c:axId val="112001792"/>
      </c:barChart>
      <c:catAx>
        <c:axId val="111995904"/>
        <c:scaling>
          <c:orientation val="minMax"/>
        </c:scaling>
        <c:delete val="0"/>
        <c:axPos val="l"/>
        <c:numFmt formatCode="General" sourceLinked="1"/>
        <c:majorTickMark val="none"/>
        <c:minorTickMark val="none"/>
        <c:tickLblPos val="nextTo"/>
        <c:crossAx val="112001792"/>
        <c:crosses val="autoZero"/>
        <c:auto val="1"/>
        <c:lblAlgn val="ctr"/>
        <c:lblOffset val="100"/>
        <c:noMultiLvlLbl val="0"/>
      </c:catAx>
      <c:valAx>
        <c:axId val="112001792"/>
        <c:scaling>
          <c:orientation val="minMax"/>
        </c:scaling>
        <c:delete val="1"/>
        <c:axPos val="b"/>
        <c:numFmt formatCode="#,##0" sourceLinked="1"/>
        <c:majorTickMark val="out"/>
        <c:minorTickMark val="none"/>
        <c:tickLblPos val="nextTo"/>
        <c:crossAx val="111995904"/>
        <c:crosses val="autoZero"/>
        <c:crossBetween val="between"/>
      </c:valAx>
    </c:plotArea>
    <c:legend>
      <c:legendPos val="t"/>
      <c:overlay val="0"/>
    </c:legend>
    <c:plotVisOnly val="1"/>
    <c:dispBlanksAs val="gap"/>
    <c:showDLblsOverMax val="0"/>
  </c:chart>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anose="020B0604020202020204" pitchFamily="34" charset="0"/>
                <a:cs typeface="Arial" panose="020B0604020202020204" pitchFamily="34" charset="0"/>
              </a:defRPr>
            </a:pPr>
            <a:r>
              <a:rPr lang="en-US" sz="1200">
                <a:latin typeface="Arial" panose="020B0604020202020204" pitchFamily="34" charset="0"/>
                <a:cs typeface="Arial" panose="020B0604020202020204" pitchFamily="34" charset="0"/>
              </a:rPr>
              <a:t>Gráfico 5. Distribución de las exportaciones de flores, </a:t>
            </a:r>
          </a:p>
          <a:p>
            <a:pPr>
              <a:defRPr sz="1200">
                <a:latin typeface="Arial" panose="020B0604020202020204" pitchFamily="34" charset="0"/>
                <a:cs typeface="Arial" panose="020B0604020202020204" pitchFamily="34" charset="0"/>
              </a:defRPr>
            </a:pPr>
            <a:r>
              <a:rPr lang="en-US" sz="1200">
                <a:latin typeface="Arial" panose="020B0604020202020204" pitchFamily="34" charset="0"/>
                <a:cs typeface="Arial" panose="020B0604020202020204" pitchFamily="34" charset="0"/>
              </a:rPr>
              <a:t>según volumen. Febrero</a:t>
            </a:r>
            <a:r>
              <a:rPr lang="en-US" sz="1200" baseline="0">
                <a:latin typeface="Arial" panose="020B0604020202020204" pitchFamily="34" charset="0"/>
                <a:cs typeface="Arial" panose="020B0604020202020204" pitchFamily="34" charset="0"/>
              </a:rPr>
              <a:t> 2014</a:t>
            </a:r>
            <a:endParaRPr lang="en-US" sz="1200">
              <a:latin typeface="Arial" panose="020B0604020202020204" pitchFamily="34" charset="0"/>
              <a:cs typeface="Arial" panose="020B0604020202020204" pitchFamily="34" charset="0"/>
            </a:endParaRPr>
          </a:p>
        </c:rich>
      </c:tx>
      <c:overlay val="0"/>
    </c:title>
    <c:autoTitleDeleted val="0"/>
    <c:plotArea>
      <c:layout/>
      <c:pieChart>
        <c:varyColors val="1"/>
        <c:ser>
          <c:idx val="0"/>
          <c:order val="0"/>
          <c:tx>
            <c:strRef>
              <c:f>'5'!$L$8</c:f>
              <c:strCache>
                <c:ptCount val="1"/>
                <c:pt idx="0">
                  <c:v> Feb 2014</c:v>
                </c:pt>
              </c:strCache>
            </c:strRef>
          </c:tx>
          <c:dPt>
            <c:idx val="0"/>
            <c:bubble3D val="0"/>
            <c:extLst>
              <c:ext xmlns:c16="http://schemas.microsoft.com/office/drawing/2014/chart" uri="{C3380CC4-5D6E-409C-BE32-E72D297353CC}">
                <c16:uniqueId val="{00000000-8B27-4B6B-9801-6AEE5A5E2FA4}"/>
              </c:ext>
            </c:extLst>
          </c:dPt>
          <c:dPt>
            <c:idx val="1"/>
            <c:bubble3D val="0"/>
            <c:extLst>
              <c:ext xmlns:c16="http://schemas.microsoft.com/office/drawing/2014/chart" uri="{C3380CC4-5D6E-409C-BE32-E72D297353CC}">
                <c16:uniqueId val="{00000001-8B27-4B6B-9801-6AEE5A5E2FA4}"/>
              </c:ext>
            </c:extLst>
          </c:dPt>
          <c:dPt>
            <c:idx val="2"/>
            <c:bubble3D val="0"/>
            <c:extLst>
              <c:ext xmlns:c16="http://schemas.microsoft.com/office/drawing/2014/chart" uri="{C3380CC4-5D6E-409C-BE32-E72D297353CC}">
                <c16:uniqueId val="{00000002-8B27-4B6B-9801-6AEE5A5E2FA4}"/>
              </c:ext>
            </c:extLst>
          </c:dPt>
          <c:dLbls>
            <c:dLbl>
              <c:idx val="0"/>
              <c:layout>
                <c:manualLayout>
                  <c:x val="2.1323970917609531E-2"/>
                  <c:y val="-8.523851511575272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7-4B6B-9801-6AEE5A5E2FA4}"/>
                </c:ext>
              </c:extLst>
            </c:dLbl>
            <c:dLbl>
              <c:idx val="1"/>
              <c:layout>
                <c:manualLayout>
                  <c:x val="0.11001342771057199"/>
                  <c:y val="-0.108503716231391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7-4B6B-9801-6AEE5A5E2FA4}"/>
                </c:ext>
              </c:extLst>
            </c:dLbl>
            <c:dLbl>
              <c:idx val="2"/>
              <c:layout>
                <c:manualLayout>
                  <c:x val="1.034629641956857E-2"/>
                  <c:y val="0.129552780035100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7-4B6B-9801-6AEE5A5E2FA4}"/>
                </c:ext>
              </c:extLst>
            </c:dLbl>
            <c:dLbl>
              <c:idx val="3"/>
              <c:layout>
                <c:manualLayout>
                  <c:x val="0.16070253082422745"/>
                  <c:y val="0.1561715576131305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7-4B6B-9801-6AEE5A5E2FA4}"/>
                </c:ext>
              </c:extLst>
            </c:dLbl>
            <c:spPr>
              <a:noFill/>
              <a:ln>
                <a:noFill/>
              </a:ln>
              <a:effectLst/>
            </c:spPr>
            <c:txPr>
              <a:bodyPr/>
              <a:lstStyle/>
              <a:p>
                <a:pPr>
                  <a:defRPr sz="1100">
                    <a:latin typeface="Arial" panose="020B0604020202020204" pitchFamily="34" charset="0"/>
                    <a:cs typeface="Arial" panose="020B0604020202020204" pitchFamily="34" charset="0"/>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'5'!$J$9:$J$11</c:f>
              <c:strCache>
                <c:ptCount val="3"/>
                <c:pt idx="0">
                  <c:v>Peonías </c:v>
                </c:pt>
                <c:pt idx="1">
                  <c:v>Calas </c:v>
                </c:pt>
                <c:pt idx="2">
                  <c:v>Los demás flores</c:v>
                </c:pt>
              </c:strCache>
            </c:strRef>
          </c:cat>
          <c:val>
            <c:numRef>
              <c:f>'5'!$L$9:$L$11</c:f>
              <c:numCache>
                <c:formatCode>#,##0</c:formatCode>
                <c:ptCount val="3"/>
                <c:pt idx="0">
                  <c:v>1676</c:v>
                </c:pt>
                <c:pt idx="1">
                  <c:v>589</c:v>
                </c:pt>
                <c:pt idx="2">
                  <c:v>7210</c:v>
                </c:pt>
              </c:numCache>
            </c:numRef>
          </c:val>
          <c:extLst>
            <c:ext xmlns:c16="http://schemas.microsoft.com/office/drawing/2014/chart" uri="{C3380CC4-5D6E-409C-BE32-E72D297353CC}">
              <c16:uniqueId val="{00000004-8B27-4B6B-9801-6AEE5A5E2FA4}"/>
            </c:ext>
          </c:extLst>
        </c:ser>
        <c:dLbls>
          <c:showLegendKey val="0"/>
          <c:showVal val="0"/>
          <c:showCatName val="0"/>
          <c:showSerName val="0"/>
          <c:showPercent val="0"/>
          <c:showBubbleSize val="0"/>
          <c:showLeaderLines val="1"/>
        </c:dLbls>
        <c:firstSliceAng val="64"/>
      </c:pieChart>
      <c:spPr>
        <a:noFill/>
        <a:ln w="25400">
          <a:noFill/>
        </a:ln>
      </c:spPr>
    </c:plotArea>
    <c:plotVisOnly val="1"/>
    <c:dispBlanksAs val="gap"/>
    <c:showDLblsOverMax val="0"/>
  </c:chart>
  <c:txPr>
    <a:bodyPr/>
    <a:lstStyle/>
    <a:p>
      <a:pPr>
        <a:defRPr sz="1100"/>
      </a:pPr>
      <a:endParaRPr lang="es-E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200"/>
            </a:pPr>
            <a:r>
              <a:rPr lang="es-ES" sz="1200"/>
              <a:t>Gráfico 6. Volumen de las importaciones chilenas de flores  F</a:t>
            </a:r>
            <a:r>
              <a:rPr lang="es-ES" sz="1200" b="1" i="0" u="none" strike="noStrike" baseline="0">
                <a:effectLst/>
              </a:rPr>
              <a:t>ebrero de 2014 (kilos)</a:t>
            </a:r>
            <a:endParaRPr lang="es-ES" sz="1200"/>
          </a:p>
        </c:rich>
      </c:tx>
      <c:layout>
        <c:manualLayout>
          <c:xMode val="edge"/>
          <c:yMode val="edge"/>
          <c:x val="0.20165875817246984"/>
          <c:y val="2.1276606158495921E-2"/>
        </c:manualLayout>
      </c:layout>
      <c:overlay val="0"/>
    </c:title>
    <c:autoTitleDeleted val="0"/>
    <c:plotArea>
      <c:layout>
        <c:manualLayout>
          <c:layoutTarget val="inner"/>
          <c:xMode val="edge"/>
          <c:yMode val="edge"/>
          <c:x val="0.25892879115882472"/>
          <c:y val="0.20234891691170181"/>
          <c:w val="0.71130233122773534"/>
          <c:h val="0.71532135406151154"/>
        </c:manualLayout>
      </c:layout>
      <c:barChart>
        <c:barDir val="bar"/>
        <c:grouping val="clustered"/>
        <c:varyColors val="0"/>
        <c:ser>
          <c:idx val="0"/>
          <c:order val="0"/>
          <c:tx>
            <c:strRef>
              <c:f>'7'!$K$3</c:f>
              <c:strCache>
                <c:ptCount val="1"/>
                <c:pt idx="0">
                  <c:v> Feb 2013</c:v>
                </c:pt>
              </c:strCache>
            </c:strRef>
          </c:tx>
          <c:invertIfNegative val="0"/>
          <c:dLbls>
            <c:spPr>
              <a:noFill/>
              <a:ln>
                <a:noFill/>
              </a:ln>
              <a:effectLst/>
            </c:spPr>
            <c:txPr>
              <a:bodyPr/>
              <a:lstStyle/>
              <a:p>
                <a:pPr>
                  <a:defRPr sz="10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'7'!$J$4:$J$15</c:f>
              <c:strCache>
                <c:ptCount val="12"/>
                <c:pt idx="0">
                  <c:v>Rosas</c:v>
                </c:pt>
                <c:pt idx="1">
                  <c:v>Crisantemos </c:v>
                </c:pt>
                <c:pt idx="2">
                  <c:v>Gipsófilas</c:v>
                </c:pt>
                <c:pt idx="3">
                  <c:v>Gladiolos </c:v>
                </c:pt>
                <c:pt idx="4">
                  <c:v>Claveles </c:v>
                </c:pt>
                <c:pt idx="5">
                  <c:v>Hipéricum </c:v>
                </c:pt>
                <c:pt idx="6">
                  <c:v>Liatris</c:v>
                </c:pt>
                <c:pt idx="7">
                  <c:v>Tulipán </c:v>
                </c:pt>
                <c:pt idx="8">
                  <c:v>Calas</c:v>
                </c:pt>
                <c:pt idx="9">
                  <c:v>Limonium </c:v>
                </c:pt>
                <c:pt idx="10">
                  <c:v>Los demás flores </c:v>
                </c:pt>
                <c:pt idx="11">
                  <c:v>Total flores frescas</c:v>
                </c:pt>
              </c:strCache>
            </c:strRef>
          </c:cat>
          <c:val>
            <c:numRef>
              <c:f>'7'!$K$4:$K$15</c:f>
              <c:numCache>
                <c:formatCode>#,##0</c:formatCode>
                <c:ptCount val="12"/>
                <c:pt idx="0">
                  <c:v>168985</c:v>
                </c:pt>
                <c:pt idx="1">
                  <c:v>44181</c:v>
                </c:pt>
                <c:pt idx="2">
                  <c:v>12190</c:v>
                </c:pt>
                <c:pt idx="3">
                  <c:v>0</c:v>
                </c:pt>
                <c:pt idx="4">
                  <c:v>762</c:v>
                </c:pt>
                <c:pt idx="5">
                  <c:v>2394</c:v>
                </c:pt>
                <c:pt idx="6">
                  <c:v>131</c:v>
                </c:pt>
                <c:pt idx="7">
                  <c:v>0</c:v>
                </c:pt>
                <c:pt idx="8">
                  <c:v>0</c:v>
                </c:pt>
                <c:pt idx="9">
                  <c:v>0</c:v>
                </c:pt>
                <c:pt idx="10">
                  <c:v>5541</c:v>
                </c:pt>
                <c:pt idx="11">
                  <c:v>234184</c:v>
                </c:pt>
              </c:numCache>
            </c:numRef>
          </c:val>
          <c:extLst>
            <c:ext xmlns:c16="http://schemas.microsoft.com/office/drawing/2014/chart" uri="{C3380CC4-5D6E-409C-BE32-E72D297353CC}">
              <c16:uniqueId val="{00000000-BDF0-43B4-82AB-3321BBE326C0}"/>
            </c:ext>
          </c:extLst>
        </c:ser>
        <c:ser>
          <c:idx val="1"/>
          <c:order val="1"/>
          <c:tx>
            <c:strRef>
              <c:f>'7'!$L$3</c:f>
              <c:strCache>
                <c:ptCount val="1"/>
                <c:pt idx="0">
                  <c:v> Feb 2014</c:v>
                </c:pt>
              </c:strCache>
            </c:strRef>
          </c:tx>
          <c:invertIfNegative val="0"/>
          <c:dLbls>
            <c:spPr>
              <a:noFill/>
              <a:ln>
                <a:noFill/>
              </a:ln>
              <a:effectLst/>
            </c:spPr>
            <c:txPr>
              <a:bodyPr/>
              <a:lstStyle/>
              <a:p>
                <a:pPr>
                  <a:defRPr sz="10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'7'!$J$4:$J$15</c:f>
              <c:strCache>
                <c:ptCount val="12"/>
                <c:pt idx="0">
                  <c:v>Rosas</c:v>
                </c:pt>
                <c:pt idx="1">
                  <c:v>Crisantemos </c:v>
                </c:pt>
                <c:pt idx="2">
                  <c:v>Gipsófilas</c:v>
                </c:pt>
                <c:pt idx="3">
                  <c:v>Gladiolos </c:v>
                </c:pt>
                <c:pt idx="4">
                  <c:v>Claveles </c:v>
                </c:pt>
                <c:pt idx="5">
                  <c:v>Hipéricum </c:v>
                </c:pt>
                <c:pt idx="6">
                  <c:v>Liatris</c:v>
                </c:pt>
                <c:pt idx="7">
                  <c:v>Tulipán </c:v>
                </c:pt>
                <c:pt idx="8">
                  <c:v>Calas</c:v>
                </c:pt>
                <c:pt idx="9">
                  <c:v>Limonium </c:v>
                </c:pt>
                <c:pt idx="10">
                  <c:v>Los demás flores </c:v>
                </c:pt>
                <c:pt idx="11">
                  <c:v>Total flores frescas</c:v>
                </c:pt>
              </c:strCache>
            </c:strRef>
          </c:cat>
          <c:val>
            <c:numRef>
              <c:f>'7'!$L$4:$L$15</c:f>
              <c:numCache>
                <c:formatCode>#,##0</c:formatCode>
                <c:ptCount val="12"/>
                <c:pt idx="0">
                  <c:v>151716</c:v>
                </c:pt>
                <c:pt idx="1">
                  <c:v>72605</c:v>
                </c:pt>
                <c:pt idx="2">
                  <c:v>12996</c:v>
                </c:pt>
                <c:pt idx="3">
                  <c:v>4617</c:v>
                </c:pt>
                <c:pt idx="4">
                  <c:v>2260</c:v>
                </c:pt>
                <c:pt idx="5">
                  <c:v>606</c:v>
                </c:pt>
                <c:pt idx="6">
                  <c:v>71</c:v>
                </c:pt>
                <c:pt idx="7">
                  <c:v>28</c:v>
                </c:pt>
                <c:pt idx="8">
                  <c:v>15</c:v>
                </c:pt>
                <c:pt idx="9">
                  <c:v>14</c:v>
                </c:pt>
                <c:pt idx="10">
                  <c:v>7560</c:v>
                </c:pt>
                <c:pt idx="11">
                  <c:v>252488</c:v>
                </c:pt>
              </c:numCache>
            </c:numRef>
          </c:val>
          <c:extLst>
            <c:ext xmlns:c16="http://schemas.microsoft.com/office/drawing/2014/chart" uri="{C3380CC4-5D6E-409C-BE32-E72D297353CC}">
              <c16:uniqueId val="{00000001-BDF0-43B4-82AB-3321BBE326C0}"/>
            </c:ext>
          </c:extLst>
        </c:ser>
        <c:dLbls>
          <c:showLegendKey val="0"/>
          <c:showVal val="0"/>
          <c:showCatName val="0"/>
          <c:showSerName val="0"/>
          <c:showPercent val="0"/>
          <c:showBubbleSize val="0"/>
        </c:dLbls>
        <c:gapWidth val="68"/>
        <c:overlap val="-64"/>
        <c:axId val="111680128"/>
        <c:axId val="111686016"/>
      </c:barChart>
      <c:catAx>
        <c:axId val="111680128"/>
        <c:scaling>
          <c:orientation val="minMax"/>
        </c:scaling>
        <c:delete val="0"/>
        <c:axPos val="l"/>
        <c:numFmt formatCode="General" sourceLinked="1"/>
        <c:majorTickMark val="none"/>
        <c:minorTickMark val="none"/>
        <c:tickLblPos val="nextTo"/>
        <c:txPr>
          <a:bodyPr/>
          <a:lstStyle/>
          <a:p>
            <a:pPr>
              <a:defRPr sz="1000"/>
            </a:pPr>
            <a:endParaRPr lang="es-ES"/>
          </a:p>
        </c:txPr>
        <c:crossAx val="111686016"/>
        <c:crosses val="autoZero"/>
        <c:auto val="1"/>
        <c:lblAlgn val="ctr"/>
        <c:lblOffset val="100"/>
        <c:noMultiLvlLbl val="0"/>
      </c:catAx>
      <c:valAx>
        <c:axId val="111686016"/>
        <c:scaling>
          <c:orientation val="minMax"/>
        </c:scaling>
        <c:delete val="1"/>
        <c:axPos val="b"/>
        <c:numFmt formatCode="#,##0" sourceLinked="1"/>
        <c:majorTickMark val="out"/>
        <c:minorTickMark val="none"/>
        <c:tickLblPos val="nextTo"/>
        <c:crossAx val="111680128"/>
        <c:crosses val="autoZero"/>
        <c:crossBetween val="between"/>
      </c:valAx>
    </c:plotArea>
    <c:legend>
      <c:legendPos val="t"/>
      <c:overlay val="0"/>
      <c:txPr>
        <a:bodyPr/>
        <a:lstStyle/>
        <a:p>
          <a:pPr>
            <a:defRPr sz="1000"/>
          </a:pPr>
          <a:endParaRPr lang="es-ES"/>
        </a:p>
      </c:txPr>
    </c:legend>
    <c:plotVisOnly val="1"/>
    <c:dispBlanksAs val="gap"/>
    <c:showDLblsOverMax val="0"/>
  </c:chart>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s-ES" sz="1200"/>
              <a:t>Gráfico 7. Valor de las importaciones chilenas de flores  Febrero de 2014 (dólares CIF)</a:t>
            </a:r>
          </a:p>
        </c:rich>
      </c:tx>
      <c:overlay val="0"/>
    </c:title>
    <c:autoTitleDeleted val="0"/>
    <c:plotArea>
      <c:layout>
        <c:manualLayout>
          <c:layoutTarget val="inner"/>
          <c:xMode val="edge"/>
          <c:yMode val="edge"/>
          <c:x val="0.24242683054447844"/>
          <c:y val="0.1981401191349822"/>
          <c:w val="0.68711553571727102"/>
          <c:h val="0.7290816208949491"/>
        </c:manualLayout>
      </c:layout>
      <c:barChart>
        <c:barDir val="bar"/>
        <c:grouping val="clustered"/>
        <c:varyColors val="0"/>
        <c:ser>
          <c:idx val="0"/>
          <c:order val="0"/>
          <c:tx>
            <c:strRef>
              <c:f>'7'!$K$21</c:f>
              <c:strCache>
                <c:ptCount val="1"/>
                <c:pt idx="0">
                  <c:v> Feb 2013</c:v>
                </c:pt>
              </c:strCache>
            </c:strRef>
          </c:tx>
          <c:invertIfNegative val="0"/>
          <c:dLbls>
            <c:spPr>
              <a:noFill/>
              <a:ln>
                <a:noFill/>
              </a:ln>
              <a:effectLst/>
            </c:spPr>
            <c:txPr>
              <a:bodyPr/>
              <a:lstStyle/>
              <a:p>
                <a:pPr>
                  <a:defRPr sz="10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'7'!$J$22:$J$33</c:f>
              <c:strCache>
                <c:ptCount val="12"/>
                <c:pt idx="0">
                  <c:v>Rosas</c:v>
                </c:pt>
                <c:pt idx="1">
                  <c:v>Crisantemos </c:v>
                </c:pt>
                <c:pt idx="2">
                  <c:v>Gipsófilas</c:v>
                </c:pt>
                <c:pt idx="3">
                  <c:v>Gladiolos </c:v>
                </c:pt>
                <c:pt idx="4">
                  <c:v>Claveles </c:v>
                </c:pt>
                <c:pt idx="5">
                  <c:v>Hipéricum </c:v>
                </c:pt>
                <c:pt idx="6">
                  <c:v>Liatris</c:v>
                </c:pt>
                <c:pt idx="7">
                  <c:v>Tulipán </c:v>
                </c:pt>
                <c:pt idx="8">
                  <c:v>Calas</c:v>
                </c:pt>
                <c:pt idx="9">
                  <c:v>Limonium </c:v>
                </c:pt>
                <c:pt idx="10">
                  <c:v>Los demás flores </c:v>
                </c:pt>
                <c:pt idx="11">
                  <c:v>Total flores frescas</c:v>
                </c:pt>
              </c:strCache>
            </c:strRef>
          </c:cat>
          <c:val>
            <c:numRef>
              <c:f>'7'!$K$22:$K$33</c:f>
              <c:numCache>
                <c:formatCode>#,##0</c:formatCode>
                <c:ptCount val="12"/>
                <c:pt idx="0">
                  <c:v>943907</c:v>
                </c:pt>
                <c:pt idx="1">
                  <c:v>266603</c:v>
                </c:pt>
                <c:pt idx="2">
                  <c:v>71368</c:v>
                </c:pt>
                <c:pt idx="3">
                  <c:v>0</c:v>
                </c:pt>
                <c:pt idx="4">
                  <c:v>4725</c:v>
                </c:pt>
                <c:pt idx="5">
                  <c:v>14663</c:v>
                </c:pt>
                <c:pt idx="6">
                  <c:v>714</c:v>
                </c:pt>
                <c:pt idx="7">
                  <c:v>0</c:v>
                </c:pt>
                <c:pt idx="8">
                  <c:v>0</c:v>
                </c:pt>
                <c:pt idx="9">
                  <c:v>0</c:v>
                </c:pt>
                <c:pt idx="10">
                  <c:v>35142</c:v>
                </c:pt>
                <c:pt idx="11">
                  <c:v>1337122</c:v>
                </c:pt>
              </c:numCache>
            </c:numRef>
          </c:val>
          <c:extLst>
            <c:ext xmlns:c16="http://schemas.microsoft.com/office/drawing/2014/chart" uri="{C3380CC4-5D6E-409C-BE32-E72D297353CC}">
              <c16:uniqueId val="{00000000-2564-4BA8-B6B5-BB38815E21FE}"/>
            </c:ext>
          </c:extLst>
        </c:ser>
        <c:ser>
          <c:idx val="1"/>
          <c:order val="1"/>
          <c:tx>
            <c:strRef>
              <c:f>'7'!$L$21</c:f>
              <c:strCache>
                <c:ptCount val="1"/>
                <c:pt idx="0">
                  <c:v> Feb 2014</c:v>
                </c:pt>
              </c:strCache>
            </c:strRef>
          </c:tx>
          <c:invertIfNegative val="0"/>
          <c:dLbls>
            <c:spPr>
              <a:noFill/>
              <a:ln>
                <a:noFill/>
              </a:ln>
              <a:effectLst/>
            </c:spPr>
            <c:txPr>
              <a:bodyPr/>
              <a:lstStyle/>
              <a:p>
                <a:pPr>
                  <a:defRPr sz="10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'7'!$J$22:$J$33</c:f>
              <c:strCache>
                <c:ptCount val="12"/>
                <c:pt idx="0">
                  <c:v>Rosas</c:v>
                </c:pt>
                <c:pt idx="1">
                  <c:v>Crisantemos </c:v>
                </c:pt>
                <c:pt idx="2">
                  <c:v>Gipsófilas</c:v>
                </c:pt>
                <c:pt idx="3">
                  <c:v>Gladiolos </c:v>
                </c:pt>
                <c:pt idx="4">
                  <c:v>Claveles </c:v>
                </c:pt>
                <c:pt idx="5">
                  <c:v>Hipéricum </c:v>
                </c:pt>
                <c:pt idx="6">
                  <c:v>Liatris</c:v>
                </c:pt>
                <c:pt idx="7">
                  <c:v>Tulipán </c:v>
                </c:pt>
                <c:pt idx="8">
                  <c:v>Calas</c:v>
                </c:pt>
                <c:pt idx="9">
                  <c:v>Limonium </c:v>
                </c:pt>
                <c:pt idx="10">
                  <c:v>Los demás flores </c:v>
                </c:pt>
                <c:pt idx="11">
                  <c:v>Total flores frescas</c:v>
                </c:pt>
              </c:strCache>
            </c:strRef>
          </c:cat>
          <c:val>
            <c:numRef>
              <c:f>'7'!$L$22:$L$33</c:f>
              <c:numCache>
                <c:formatCode>#,##0</c:formatCode>
                <c:ptCount val="12"/>
                <c:pt idx="0">
                  <c:v>783620</c:v>
                </c:pt>
                <c:pt idx="1">
                  <c:v>354818</c:v>
                </c:pt>
                <c:pt idx="2">
                  <c:v>72448</c:v>
                </c:pt>
                <c:pt idx="3">
                  <c:v>1962</c:v>
                </c:pt>
                <c:pt idx="4">
                  <c:v>2241</c:v>
                </c:pt>
                <c:pt idx="5">
                  <c:v>3476</c:v>
                </c:pt>
                <c:pt idx="6">
                  <c:v>597</c:v>
                </c:pt>
                <c:pt idx="7">
                  <c:v>204</c:v>
                </c:pt>
                <c:pt idx="8">
                  <c:v>109</c:v>
                </c:pt>
                <c:pt idx="9">
                  <c:v>123</c:v>
                </c:pt>
                <c:pt idx="10">
                  <c:v>48777</c:v>
                </c:pt>
                <c:pt idx="11">
                  <c:v>1268375</c:v>
                </c:pt>
              </c:numCache>
            </c:numRef>
          </c:val>
          <c:extLst>
            <c:ext xmlns:c16="http://schemas.microsoft.com/office/drawing/2014/chart" uri="{C3380CC4-5D6E-409C-BE32-E72D297353CC}">
              <c16:uniqueId val="{00000001-2564-4BA8-B6B5-BB38815E21FE}"/>
            </c:ext>
          </c:extLst>
        </c:ser>
        <c:dLbls>
          <c:showLegendKey val="0"/>
          <c:showVal val="0"/>
          <c:showCatName val="0"/>
          <c:showSerName val="0"/>
          <c:showPercent val="0"/>
          <c:showBubbleSize val="0"/>
        </c:dLbls>
        <c:gapWidth val="68"/>
        <c:overlap val="-64"/>
        <c:axId val="111720704"/>
        <c:axId val="111730688"/>
      </c:barChart>
      <c:catAx>
        <c:axId val="111720704"/>
        <c:scaling>
          <c:orientation val="minMax"/>
        </c:scaling>
        <c:delete val="0"/>
        <c:axPos val="l"/>
        <c:numFmt formatCode="General" sourceLinked="1"/>
        <c:majorTickMark val="none"/>
        <c:minorTickMark val="none"/>
        <c:tickLblPos val="nextTo"/>
        <c:txPr>
          <a:bodyPr/>
          <a:lstStyle/>
          <a:p>
            <a:pPr>
              <a:defRPr sz="1000"/>
            </a:pPr>
            <a:endParaRPr lang="es-ES"/>
          </a:p>
        </c:txPr>
        <c:crossAx val="111730688"/>
        <c:crosses val="autoZero"/>
        <c:auto val="1"/>
        <c:lblAlgn val="ctr"/>
        <c:lblOffset val="100"/>
        <c:noMultiLvlLbl val="0"/>
      </c:catAx>
      <c:valAx>
        <c:axId val="111730688"/>
        <c:scaling>
          <c:orientation val="minMax"/>
        </c:scaling>
        <c:delete val="1"/>
        <c:axPos val="b"/>
        <c:numFmt formatCode="#,##0" sourceLinked="1"/>
        <c:majorTickMark val="out"/>
        <c:minorTickMark val="none"/>
        <c:tickLblPos val="nextTo"/>
        <c:crossAx val="111720704"/>
        <c:crosses val="autoZero"/>
        <c:crossBetween val="between"/>
      </c:valAx>
    </c:plotArea>
    <c:legend>
      <c:legendPos val="t"/>
      <c:overlay val="0"/>
      <c:txPr>
        <a:bodyPr/>
        <a:lstStyle/>
        <a:p>
          <a:pPr>
            <a:defRPr sz="1000"/>
          </a:pPr>
          <a:endParaRPr lang="es-ES"/>
        </a:p>
      </c:txPr>
    </c:legend>
    <c:plotVisOnly val="1"/>
    <c:dispBlanksAs val="gap"/>
    <c:showDLblsOverMax val="0"/>
  </c:chart>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anose="020B0604020202020204" pitchFamily="34" charset="0"/>
                <a:cs typeface="Arial" panose="020B0604020202020204" pitchFamily="34" charset="0"/>
              </a:defRPr>
            </a:pPr>
            <a:r>
              <a:rPr lang="en-US" sz="1200">
                <a:latin typeface="Arial" panose="020B0604020202020204" pitchFamily="34" charset="0"/>
                <a:cs typeface="Arial" panose="020B0604020202020204" pitchFamily="34" charset="0"/>
              </a:rPr>
              <a:t>Gráfico 8. Distribución de las importaciones de flores, </a:t>
            </a:r>
          </a:p>
          <a:p>
            <a:pPr>
              <a:defRPr sz="1200">
                <a:latin typeface="Arial" panose="020B0604020202020204" pitchFamily="34" charset="0"/>
                <a:cs typeface="Arial" panose="020B0604020202020204" pitchFamily="34" charset="0"/>
              </a:defRPr>
            </a:pPr>
            <a:r>
              <a:rPr lang="en-US" sz="1200">
                <a:latin typeface="Arial" panose="020B0604020202020204" pitchFamily="34" charset="0"/>
                <a:cs typeface="Arial" panose="020B0604020202020204" pitchFamily="34" charset="0"/>
              </a:rPr>
              <a:t>según</a:t>
            </a:r>
            <a:r>
              <a:rPr lang="en-US" sz="1200" baseline="0">
                <a:latin typeface="Arial" panose="020B0604020202020204" pitchFamily="34" charset="0"/>
                <a:cs typeface="Arial" panose="020B0604020202020204" pitchFamily="34" charset="0"/>
              </a:rPr>
              <a:t> volumen. Febrero de </a:t>
            </a:r>
            <a:r>
              <a:rPr lang="en-US" sz="1200">
                <a:latin typeface="Arial" panose="020B0604020202020204" pitchFamily="34" charset="0"/>
                <a:cs typeface="Arial" panose="020B0604020202020204" pitchFamily="34" charset="0"/>
              </a:rPr>
              <a:t>2014</a:t>
            </a:r>
          </a:p>
        </c:rich>
      </c:tx>
      <c:overlay val="0"/>
    </c:title>
    <c:autoTitleDeleted val="0"/>
    <c:plotArea>
      <c:layout/>
      <c:pieChart>
        <c:varyColors val="1"/>
        <c:ser>
          <c:idx val="0"/>
          <c:order val="0"/>
          <c:tx>
            <c:strRef>
              <c:f>'7'!$K$48</c:f>
              <c:strCache>
                <c:ptCount val="1"/>
                <c:pt idx="0">
                  <c:v> Feb 2014</c:v>
                </c:pt>
              </c:strCache>
            </c:strRef>
          </c:tx>
          <c:dPt>
            <c:idx val="0"/>
            <c:bubble3D val="0"/>
            <c:extLst>
              <c:ext xmlns:c16="http://schemas.microsoft.com/office/drawing/2014/chart" uri="{C3380CC4-5D6E-409C-BE32-E72D297353CC}">
                <c16:uniqueId val="{00000000-3D7B-444B-9398-15F259512D8B}"/>
              </c:ext>
            </c:extLst>
          </c:dPt>
          <c:dPt>
            <c:idx val="1"/>
            <c:bubble3D val="0"/>
            <c:extLst>
              <c:ext xmlns:c16="http://schemas.microsoft.com/office/drawing/2014/chart" uri="{C3380CC4-5D6E-409C-BE32-E72D297353CC}">
                <c16:uniqueId val="{00000001-3D7B-444B-9398-15F259512D8B}"/>
              </c:ext>
            </c:extLst>
          </c:dPt>
          <c:dPt>
            <c:idx val="2"/>
            <c:bubble3D val="0"/>
            <c:extLst>
              <c:ext xmlns:c16="http://schemas.microsoft.com/office/drawing/2014/chart" uri="{C3380CC4-5D6E-409C-BE32-E72D297353CC}">
                <c16:uniqueId val="{00000002-3D7B-444B-9398-15F259512D8B}"/>
              </c:ext>
            </c:extLst>
          </c:dPt>
          <c:dPt>
            <c:idx val="3"/>
            <c:bubble3D val="0"/>
            <c:extLst>
              <c:ext xmlns:c16="http://schemas.microsoft.com/office/drawing/2014/chart" uri="{C3380CC4-5D6E-409C-BE32-E72D297353CC}">
                <c16:uniqueId val="{00000003-3D7B-444B-9398-15F259512D8B}"/>
              </c:ext>
            </c:extLst>
          </c:dPt>
          <c:dPt>
            <c:idx val="4"/>
            <c:bubble3D val="0"/>
            <c:extLst>
              <c:ext xmlns:c16="http://schemas.microsoft.com/office/drawing/2014/chart" uri="{C3380CC4-5D6E-409C-BE32-E72D297353CC}">
                <c16:uniqueId val="{00000004-3D7B-444B-9398-15F259512D8B}"/>
              </c:ext>
            </c:extLst>
          </c:dPt>
          <c:dPt>
            <c:idx val="5"/>
            <c:bubble3D val="0"/>
            <c:extLst>
              <c:ext xmlns:c16="http://schemas.microsoft.com/office/drawing/2014/chart" uri="{C3380CC4-5D6E-409C-BE32-E72D297353CC}">
                <c16:uniqueId val="{00000005-3D7B-444B-9398-15F259512D8B}"/>
              </c:ext>
            </c:extLst>
          </c:dPt>
          <c:dLbls>
            <c:dLbl>
              <c:idx val="0"/>
              <c:layout>
                <c:manualLayout>
                  <c:x val="-5.8948225531214538E-2"/>
                  <c:y val="-0.1000047149794898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D7B-444B-9398-15F259512D8B}"/>
                </c:ext>
              </c:extLst>
            </c:dLbl>
            <c:dLbl>
              <c:idx val="1"/>
              <c:layout>
                <c:manualLayout>
                  <c:x val="3.9054425127552125E-2"/>
                  <c:y val="5.92019111383532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D7B-444B-9398-15F259512D8B}"/>
                </c:ext>
              </c:extLst>
            </c:dLbl>
            <c:dLbl>
              <c:idx val="2"/>
              <c:layout>
                <c:manualLayout>
                  <c:x val="3.3248497966190248E-2"/>
                  <c:y val="-0.1125465604224621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D7B-444B-9398-15F259512D8B}"/>
                </c:ext>
              </c:extLst>
            </c:dLbl>
            <c:dLbl>
              <c:idx val="3"/>
              <c:layout>
                <c:manualLayout>
                  <c:x val="0.10756560643189743"/>
                  <c:y val="-0.101639241202634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D7B-444B-9398-15F259512D8B}"/>
                </c:ext>
              </c:extLst>
            </c:dLbl>
            <c:dLbl>
              <c:idx val="4"/>
              <c:layout>
                <c:manualLayout>
                  <c:x val="0.11259983497323497"/>
                  <c:y val="4.1665959419743194E-2"/>
                </c:manualLayout>
              </c:layout>
              <c:tx>
                <c:rich>
                  <a:bodyPr/>
                  <a:lstStyle/>
                  <a:p>
                    <a:r>
                      <a:rPr lang="en-US"/>
                      <a:t>Claveles, hipéricum, liatris, tulipán, cala y limonium
1%</a:t>
                    </a:r>
                  </a:p>
                </c:rich>
              </c:tx>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D7B-444B-9398-15F259512D8B}"/>
                </c:ext>
              </c:extLst>
            </c:dLbl>
            <c:dLbl>
              <c:idx val="5"/>
              <c:layout>
                <c:manualLayout>
                  <c:x val="6.4125254485369418E-2"/>
                  <c:y val="0.19627233721533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D7B-444B-9398-15F259512D8B}"/>
                </c:ext>
              </c:extLst>
            </c:dLbl>
            <c:dLbl>
              <c:idx val="6"/>
              <c:layout>
                <c:manualLayout>
                  <c:x val="-2.5812176321561701E-3"/>
                  <c:y val="-0.2075848303393213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D7B-444B-9398-15F259512D8B}"/>
                </c:ext>
              </c:extLst>
            </c:dLbl>
            <c:spPr>
              <a:noFill/>
              <a:ln>
                <a:noFill/>
              </a:ln>
              <a:effectLst/>
            </c:spPr>
            <c:txPr>
              <a:bodyPr/>
              <a:lstStyle/>
              <a:p>
                <a:pPr>
                  <a:defRPr>
                    <a:latin typeface="Arial" panose="020B0604020202020204" pitchFamily="34" charset="0"/>
                    <a:cs typeface="Arial" panose="020B0604020202020204" pitchFamily="34" charset="0"/>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'7'!$J$49:$J$54</c:f>
              <c:strCache>
                <c:ptCount val="6"/>
                <c:pt idx="0">
                  <c:v>Rosas</c:v>
                </c:pt>
                <c:pt idx="1">
                  <c:v>Crisantemos </c:v>
                </c:pt>
                <c:pt idx="2">
                  <c:v>Gipsófilas</c:v>
                </c:pt>
                <c:pt idx="3">
                  <c:v>Gladiolos </c:v>
                </c:pt>
                <c:pt idx="4">
                  <c:v>Claveles, Hipéricum, liatris, tulipán, cala y limonium</c:v>
                </c:pt>
                <c:pt idx="5">
                  <c:v>Los demás flores </c:v>
                </c:pt>
              </c:strCache>
            </c:strRef>
          </c:cat>
          <c:val>
            <c:numRef>
              <c:f>'7'!$K$49:$K$54</c:f>
              <c:numCache>
                <c:formatCode>#,##0</c:formatCode>
                <c:ptCount val="6"/>
                <c:pt idx="0">
                  <c:v>151716</c:v>
                </c:pt>
                <c:pt idx="1">
                  <c:v>72605</c:v>
                </c:pt>
                <c:pt idx="2">
                  <c:v>12996</c:v>
                </c:pt>
                <c:pt idx="3">
                  <c:v>4617</c:v>
                </c:pt>
                <c:pt idx="4">
                  <c:v>2994</c:v>
                </c:pt>
                <c:pt idx="5">
                  <c:v>7560</c:v>
                </c:pt>
              </c:numCache>
            </c:numRef>
          </c:val>
          <c:extLst>
            <c:ext xmlns:c16="http://schemas.microsoft.com/office/drawing/2014/chart" uri="{C3380CC4-5D6E-409C-BE32-E72D297353CC}">
              <c16:uniqueId val="{00000007-3D7B-444B-9398-15F259512D8B}"/>
            </c:ext>
          </c:extLst>
        </c:ser>
        <c:dLbls>
          <c:showLegendKey val="0"/>
          <c:showVal val="0"/>
          <c:showCatName val="0"/>
          <c:showSerName val="0"/>
          <c:showPercent val="0"/>
          <c:showBubbleSize val="0"/>
          <c:showLeaderLines val="1"/>
        </c:dLbls>
        <c:firstSliceAng val="117"/>
      </c:pieChart>
      <c:spPr>
        <a:noFill/>
        <a:ln w="25400">
          <a:noFill/>
        </a:ln>
      </c:spPr>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76</xdr:row>
      <xdr:rowOff>0</xdr:rowOff>
    </xdr:from>
    <xdr:to>
      <xdr:col>1</xdr:col>
      <xdr:colOff>476250</xdr:colOff>
      <xdr:row>76</xdr:row>
      <xdr:rowOff>66675</xdr:rowOff>
    </xdr:to>
    <xdr:pic>
      <xdr:nvPicPr>
        <xdr:cNvPr id="1229" name="Picture 41" descr="pie">
          <a:extLst>
            <a:ext uri="{FF2B5EF4-FFF2-40B4-BE49-F238E27FC236}">
              <a16:creationId xmlns:a16="http://schemas.microsoft.com/office/drawing/2014/main" id="{00000000-0008-0000-0000-0000C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373350"/>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19050</xdr:rowOff>
    </xdr:from>
    <xdr:to>
      <xdr:col>2</xdr:col>
      <xdr:colOff>323850</xdr:colOff>
      <xdr:row>8</xdr:row>
      <xdr:rowOff>28575</xdr:rowOff>
    </xdr:to>
    <xdr:pic>
      <xdr:nvPicPr>
        <xdr:cNvPr id="1230" name="Picture 2" descr="LOGO_ODEPA">
          <a:extLst>
            <a:ext uri="{FF2B5EF4-FFF2-40B4-BE49-F238E27FC236}">
              <a16:creationId xmlns:a16="http://schemas.microsoft.com/office/drawing/2014/main" id="{00000000-0008-0000-0000-0000C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0"/>
          <a:ext cx="18288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37</xdr:row>
      <xdr:rowOff>57150</xdr:rowOff>
    </xdr:from>
    <xdr:to>
      <xdr:col>2</xdr:col>
      <xdr:colOff>419100</xdr:colOff>
      <xdr:row>37</xdr:row>
      <xdr:rowOff>171450</xdr:rowOff>
    </xdr:to>
    <xdr:pic>
      <xdr:nvPicPr>
        <xdr:cNvPr id="1231" name="Picture 1" descr="LOGO_FUCOA">
          <a:extLst>
            <a:ext uri="{FF2B5EF4-FFF2-40B4-BE49-F238E27FC236}">
              <a16:creationId xmlns:a16="http://schemas.microsoft.com/office/drawing/2014/main" id="{00000000-0008-0000-0000-0000CF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629525"/>
          <a:ext cx="19431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0.00796</cdr:x>
      <cdr:y>0.92556</cdr:y>
    </cdr:from>
    <cdr:to>
      <cdr:x>0.81975</cdr:x>
      <cdr:y>0.97918</cdr:y>
    </cdr:to>
    <cdr:sp macro="" textlink="">
      <cdr:nvSpPr>
        <cdr:cNvPr id="2" name="1 CuadroTexto"/>
        <cdr:cNvSpPr txBox="1"/>
      </cdr:nvSpPr>
      <cdr:spPr>
        <a:xfrm xmlns:a="http://schemas.openxmlformats.org/drawingml/2006/main" rot="10800000" flipV="1">
          <a:off x="50800" y="3781424"/>
          <a:ext cx="5181600"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antecedentes del Servicio Nacional de Aduanas.</a:t>
          </a:r>
        </a:p>
      </cdr:txBody>
    </cdr:sp>
  </cdr:relSizeAnchor>
</c:userShapes>
</file>

<file path=xl/drawings/drawing11.xml><?xml version="1.0" encoding="utf-8"?>
<c:userShapes xmlns:c="http://schemas.openxmlformats.org/drawingml/2006/chart">
  <cdr:relSizeAnchor xmlns:cdr="http://schemas.openxmlformats.org/drawingml/2006/chartDrawing">
    <cdr:from>
      <cdr:x>0.00792</cdr:x>
      <cdr:y>0.91014</cdr:y>
    </cdr:from>
    <cdr:to>
      <cdr:x>0.81555</cdr:x>
      <cdr:y>0.98587</cdr:y>
    </cdr:to>
    <cdr:sp macro="" textlink="">
      <cdr:nvSpPr>
        <cdr:cNvPr id="2" name="1 CuadroTexto"/>
        <cdr:cNvSpPr txBox="1"/>
      </cdr:nvSpPr>
      <cdr:spPr>
        <a:xfrm xmlns:a="http://schemas.openxmlformats.org/drawingml/2006/main" rot="10800000" flipV="1">
          <a:off x="50800" y="3090862"/>
          <a:ext cx="5181600" cy="257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antecedentes del Servicio Nacional de Aduanas.</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37043</xdr:colOff>
      <xdr:row>43</xdr:row>
      <xdr:rowOff>21166</xdr:rowOff>
    </xdr:from>
    <xdr:to>
      <xdr:col>7</xdr:col>
      <xdr:colOff>1008593</xdr:colOff>
      <xdr:row>47</xdr:row>
      <xdr:rowOff>161925</xdr:rowOff>
    </xdr:to>
    <xdr:sp macro="" textlink="">
      <xdr:nvSpPr>
        <xdr:cNvPr id="2" name="1 CuadroTexto">
          <a:extLst>
            <a:ext uri="{FF2B5EF4-FFF2-40B4-BE49-F238E27FC236}">
              <a16:creationId xmlns:a16="http://schemas.microsoft.com/office/drawing/2014/main" id="{00000000-0008-0000-0700-000002000000}"/>
            </a:ext>
          </a:extLst>
        </xdr:cNvPr>
        <xdr:cNvSpPr txBox="1"/>
      </xdr:nvSpPr>
      <xdr:spPr>
        <a:xfrm>
          <a:off x="37043" y="6983941"/>
          <a:ext cx="8210550" cy="826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Hasta la fecha, las importaciones de flores están 8% sobre los  volúmenes importados en el año anterior, pero su valor es 5% inferior. </a:t>
          </a:r>
        </a:p>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Se observó una disminución en el valor y volumen de rosas, especificamente provenientes de Ecuador, con un precio medio similar.</a:t>
          </a:r>
        </a:p>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La rosa fue la flor más importada en valor y volumen, con un 60% de representación en volumen y algo más en valor.	</a:t>
          </a:r>
        </a:p>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Los países proveedores de flores fueron sólo tres: Ecuador, Colombia y Perú. </a:t>
          </a:r>
        </a:p>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Según volumen importado, el principal proveedor es Ecuador, con 52% de participación. Lo sigue Colombia, con 33%.</a:t>
          </a:r>
          <a:endParaRPr lang="es-ES" sz="1000">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19050</xdr:rowOff>
    </xdr:from>
    <xdr:to>
      <xdr:col>7</xdr:col>
      <xdr:colOff>247650</xdr:colOff>
      <xdr:row>23</xdr:row>
      <xdr:rowOff>9525</xdr:rowOff>
    </xdr:to>
    <xdr:graphicFrame macro="">
      <xdr:nvGraphicFramePr>
        <xdr:cNvPr id="219320" name="1 Gráfico">
          <a:extLst>
            <a:ext uri="{FF2B5EF4-FFF2-40B4-BE49-F238E27FC236}">
              <a16:creationId xmlns:a16="http://schemas.microsoft.com/office/drawing/2014/main" id="{00000000-0008-0000-0800-0000B85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24</xdr:row>
      <xdr:rowOff>9525</xdr:rowOff>
    </xdr:from>
    <xdr:to>
      <xdr:col>7</xdr:col>
      <xdr:colOff>257175</xdr:colOff>
      <xdr:row>46</xdr:row>
      <xdr:rowOff>123825</xdr:rowOff>
    </xdr:to>
    <xdr:graphicFrame macro="">
      <xdr:nvGraphicFramePr>
        <xdr:cNvPr id="219321" name="2 Gráfico">
          <a:extLst>
            <a:ext uri="{FF2B5EF4-FFF2-40B4-BE49-F238E27FC236}">
              <a16:creationId xmlns:a16="http://schemas.microsoft.com/office/drawing/2014/main" id="{00000000-0008-0000-0800-0000B95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47</xdr:row>
      <xdr:rowOff>152400</xdr:rowOff>
    </xdr:from>
    <xdr:to>
      <xdr:col>7</xdr:col>
      <xdr:colOff>219075</xdr:colOff>
      <xdr:row>66</xdr:row>
      <xdr:rowOff>28575</xdr:rowOff>
    </xdr:to>
    <xdr:graphicFrame macro="">
      <xdr:nvGraphicFramePr>
        <xdr:cNvPr id="219322" name="3 Gráfico">
          <a:extLst>
            <a:ext uri="{FF2B5EF4-FFF2-40B4-BE49-F238E27FC236}">
              <a16:creationId xmlns:a16="http://schemas.microsoft.com/office/drawing/2014/main" id="{00000000-0008-0000-0800-0000BA5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0.01595</cdr:x>
      <cdr:y>0.92637</cdr:y>
    </cdr:from>
    <cdr:to>
      <cdr:x>0.89777</cdr:x>
      <cdr:y>0.99572</cdr:y>
    </cdr:to>
    <cdr:sp macro="" textlink="">
      <cdr:nvSpPr>
        <cdr:cNvPr id="2" name="1 CuadroTexto"/>
        <cdr:cNvSpPr txBox="1"/>
      </cdr:nvSpPr>
      <cdr:spPr>
        <a:xfrm xmlns:a="http://schemas.openxmlformats.org/drawingml/2006/main">
          <a:off x="95250" y="3435350"/>
          <a:ext cx="52673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información del Servicio Nacional de Aduanas.</a:t>
          </a:r>
        </a:p>
      </cdr:txBody>
    </cdr:sp>
  </cdr:relSizeAnchor>
</c:userShapes>
</file>

<file path=xl/drawings/drawing15.xml><?xml version="1.0" encoding="utf-8"?>
<c:userShapes xmlns:c="http://schemas.openxmlformats.org/drawingml/2006/chart">
  <cdr:relSizeAnchor xmlns:cdr="http://schemas.openxmlformats.org/drawingml/2006/chartDrawing">
    <cdr:from>
      <cdr:x>0.02616</cdr:x>
      <cdr:y>0.93523</cdr:y>
    </cdr:from>
    <cdr:to>
      <cdr:x>0.87491</cdr:x>
      <cdr:y>0.97668</cdr:y>
    </cdr:to>
    <cdr:sp macro="" textlink="">
      <cdr:nvSpPr>
        <cdr:cNvPr id="2" name="1 CuadroTexto"/>
        <cdr:cNvSpPr txBox="1"/>
      </cdr:nvSpPr>
      <cdr:spPr>
        <a:xfrm xmlns:a="http://schemas.openxmlformats.org/drawingml/2006/main">
          <a:off x="155575" y="3438525"/>
          <a:ext cx="5048250"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a:t>
          </a:r>
          <a:r>
            <a:rPr lang="es-ES" sz="900" baseline="0">
              <a:latin typeface="Arial" panose="020B0604020202020204" pitchFamily="34" charset="0"/>
              <a:cs typeface="Arial" panose="020B0604020202020204" pitchFamily="34" charset="0"/>
            </a:rPr>
            <a:t> información del Servicio Nacional de Aduanas.</a:t>
          </a:r>
          <a:endParaRPr lang="es-ES" sz="900">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0.00211</cdr:x>
      <cdr:y>0.91717</cdr:y>
    </cdr:from>
    <cdr:to>
      <cdr:x>0.79896</cdr:x>
      <cdr:y>0.99295</cdr:y>
    </cdr:to>
    <cdr:sp macro="" textlink="">
      <cdr:nvSpPr>
        <cdr:cNvPr id="2" name="1 CuadroTexto"/>
        <cdr:cNvSpPr txBox="1"/>
      </cdr:nvSpPr>
      <cdr:spPr>
        <a:xfrm xmlns:a="http://schemas.openxmlformats.org/drawingml/2006/main" rot="10800000" flipV="1">
          <a:off x="12700" y="2917825"/>
          <a:ext cx="4804504" cy="2410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antecedentes del Servicio Nacional de Aduanas.</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26307</xdr:colOff>
      <xdr:row>36</xdr:row>
      <xdr:rowOff>13154</xdr:rowOff>
    </xdr:from>
    <xdr:to>
      <xdr:col>14</xdr:col>
      <xdr:colOff>1024165</xdr:colOff>
      <xdr:row>44</xdr:row>
      <xdr:rowOff>57150</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26307" y="5880554"/>
          <a:ext cx="12113533" cy="1339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0" i="0" u="none" strike="noStrike" baseline="0">
              <a:solidFill>
                <a:schemeClr val="dk1"/>
              </a:solidFill>
              <a:latin typeface="Arial" panose="020B0604020202020204" pitchFamily="34" charset="0"/>
              <a:ea typeface="+mn-ea"/>
              <a:cs typeface="Arial" panose="020B0604020202020204" pitchFamily="34" charset="0"/>
            </a:rPr>
            <a:t>Según los precios </a:t>
          </a:r>
          <a:r>
            <a:rPr lang="es-ES" sz="1000" b="0" i="0" baseline="0">
              <a:solidFill>
                <a:schemeClr val="dk1"/>
              </a:solidFill>
              <a:effectLst/>
              <a:latin typeface="Arial" panose="020B0604020202020204" pitchFamily="34" charset="0"/>
              <a:ea typeface="+mn-ea"/>
              <a:cs typeface="Arial" panose="020B0604020202020204" pitchFamily="34" charset="0"/>
            </a:rPr>
            <a:t>del Terminal Panamericana Norte </a:t>
          </a:r>
          <a:r>
            <a:rPr lang="es-ES" sz="1000" b="0" i="0" u="none" strike="noStrike" baseline="0">
              <a:solidFill>
                <a:schemeClr val="dk1"/>
              </a:solidFill>
              <a:latin typeface="Arial" panose="020B0604020202020204" pitchFamily="34" charset="0"/>
              <a:ea typeface="+mn-ea"/>
              <a:cs typeface="Arial" panose="020B0604020202020204" pitchFamily="34" charset="0"/>
            </a:rPr>
            <a:t>registrados por Odepa en febrero del año 2014,  los precios comunes de flores mostraron variaciones positivas en comparación con el mismo período del año anterior en las siguientes especies: alstroemeria, clavel, crisantemo, gladiolo y lisianthus.</a:t>
          </a:r>
        </a:p>
        <a:p>
          <a:r>
            <a:rPr lang="es-ES" sz="1000" b="0" i="0" u="none" strike="noStrike" baseline="0">
              <a:solidFill>
                <a:schemeClr val="dk1"/>
              </a:solidFill>
              <a:latin typeface="Arial" panose="020B0604020202020204" pitchFamily="34" charset="0"/>
              <a:ea typeface="+mn-ea"/>
              <a:cs typeface="Arial" panose="020B0604020202020204" pitchFamily="34" charset="0"/>
            </a:rPr>
            <a:t>Las mayores alzas se presentaron en la variedad Olga de crisantemos (87%) y en clavel (32%).</a:t>
          </a:r>
        </a:p>
        <a:p>
          <a:r>
            <a:rPr lang="es-ES" sz="1000" b="0" i="0" u="none" strike="noStrike" baseline="0">
              <a:solidFill>
                <a:schemeClr val="dk1"/>
              </a:solidFill>
              <a:latin typeface="Arial" panose="020B0604020202020204" pitchFamily="34" charset="0"/>
              <a:ea typeface="+mn-ea"/>
              <a:cs typeface="Arial" panose="020B0604020202020204" pitchFamily="34" charset="0"/>
            </a:rPr>
            <a:t>En cuanto a las rosas, se observan precios más bajos respecto a febrero del año anterior, siendo la rosa nacional de vara más corta la que presenta mayor variación (-37%). La rosa importada varía menos al analizar los precios comunes (entre -2% y 5%).</a:t>
          </a:r>
        </a:p>
        <a:p>
          <a:r>
            <a:rPr lang="es-ES" sz="1000" b="0" i="0" u="none" strike="noStrike" baseline="0">
              <a:solidFill>
                <a:schemeClr val="dk1"/>
              </a:solidFill>
              <a:latin typeface="Arial" panose="020B0604020202020204" pitchFamily="34" charset="0"/>
              <a:ea typeface="+mn-ea"/>
              <a:cs typeface="Arial" panose="020B0604020202020204" pitchFamily="34" charset="0"/>
            </a:rPr>
            <a:t>En el mes de febrero del año 2014, </a:t>
          </a:r>
          <a:r>
            <a:rPr lang="es-ES" sz="1000" b="0" i="0" baseline="0">
              <a:solidFill>
                <a:schemeClr val="dk1"/>
              </a:solidFill>
              <a:effectLst/>
              <a:latin typeface="Arial" panose="020B0604020202020204" pitchFamily="34" charset="0"/>
              <a:ea typeface="+mn-ea"/>
              <a:cs typeface="Arial" panose="020B0604020202020204" pitchFamily="34" charset="0"/>
            </a:rPr>
            <a:t>las especies con el mayor precio por vara son </a:t>
          </a:r>
          <a:r>
            <a:rPr lang="es-ES" sz="1000" b="0" i="0" u="none" strike="noStrike" baseline="0">
              <a:solidFill>
                <a:schemeClr val="dk1"/>
              </a:solidFill>
              <a:latin typeface="Arial" panose="020B0604020202020204" pitchFamily="34" charset="0"/>
              <a:ea typeface="+mn-ea"/>
              <a:cs typeface="Arial" panose="020B0604020202020204" pitchFamily="34" charset="0"/>
            </a:rPr>
            <a:t>el lilium asiático de primera calidad con 5 flores y las rosas rojas importadas, con precios por vara sobre los $500, en tanto que la especie más económica sigue siendo el clavel (entre $ 58 y $ 84 por vara), seguido por alstroemeria ($ 80 y $105 por vara).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17</xdr:row>
      <xdr:rowOff>28575</xdr:rowOff>
    </xdr:from>
    <xdr:to>
      <xdr:col>6</xdr:col>
      <xdr:colOff>0</xdr:colOff>
      <xdr:row>40</xdr:row>
      <xdr:rowOff>9525</xdr:rowOff>
    </xdr:to>
    <xdr:graphicFrame macro="">
      <xdr:nvGraphicFramePr>
        <xdr:cNvPr id="3228" name="1 Gráfico">
          <a:extLst>
            <a:ext uri="{FF2B5EF4-FFF2-40B4-BE49-F238E27FC236}">
              <a16:creationId xmlns:a16="http://schemas.microsoft.com/office/drawing/2014/main" id="{00000000-0008-0000-0300-00009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43</xdr:row>
      <xdr:rowOff>19051</xdr:rowOff>
    </xdr:from>
    <xdr:to>
      <xdr:col>5</xdr:col>
      <xdr:colOff>828675</xdr:colOff>
      <xdr:row>48</xdr:row>
      <xdr:rowOff>9525</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19050" y="6981826"/>
          <a:ext cx="514350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0" i="0" u="none" strike="noStrike" baseline="0">
              <a:solidFill>
                <a:schemeClr val="dk1"/>
              </a:solidFill>
              <a:latin typeface="Arial" panose="020B0604020202020204" pitchFamily="34" charset="0"/>
              <a:ea typeface="+mn-ea"/>
              <a:cs typeface="Arial" panose="020B0604020202020204" pitchFamily="34" charset="0"/>
            </a:rPr>
            <a:t>En febrero de este año se observa que el precio común de la rosa se encuentra por sobre el promedio de los últimos cinco años. Sin embargo, presenta una leve disminución, de 2%, en comparación con febrero del año 2013 </a:t>
          </a:r>
          <a:r>
            <a:rPr lang="es-ES" sz="1000" b="0" i="0" baseline="0">
              <a:solidFill>
                <a:schemeClr val="dk1"/>
              </a:solidFill>
              <a:effectLst/>
              <a:latin typeface="Arial" panose="020B0604020202020204" pitchFamily="34" charset="0"/>
              <a:ea typeface="+mn-ea"/>
              <a:cs typeface="Arial" panose="020B0604020202020204" pitchFamily="34" charset="0"/>
            </a:rPr>
            <a:t>(cuadro 2)</a:t>
          </a:r>
          <a:r>
            <a:rPr lang="es-ES" sz="1100" b="0" i="0" baseline="0">
              <a:solidFill>
                <a:schemeClr val="dk1"/>
              </a:solidFill>
              <a:effectLst/>
              <a:latin typeface="+mn-lt"/>
              <a:ea typeface="+mn-ea"/>
              <a:cs typeface="+mn-cs"/>
            </a:rPr>
            <a:t>.</a:t>
          </a:r>
          <a:endParaRPr lang="es-ES" sz="1000" b="0" i="0" u="none" strike="noStrike" baseline="0">
            <a:solidFill>
              <a:schemeClr val="dk1"/>
            </a:solidFill>
            <a:latin typeface="Arial" panose="020B0604020202020204" pitchFamily="34" charset="0"/>
            <a:ea typeface="+mn-ea"/>
            <a:cs typeface="Arial" panose="020B0604020202020204" pitchFamily="34" charset="0"/>
          </a:endParaRPr>
        </a:p>
        <a:p>
          <a:r>
            <a:rPr lang="es-ES" sz="1000" b="0" i="0" u="none" strike="noStrike" baseline="0">
              <a:solidFill>
                <a:schemeClr val="dk1"/>
              </a:solidFill>
              <a:latin typeface="Arial" panose="020B0604020202020204" pitchFamily="34" charset="0"/>
              <a:ea typeface="+mn-ea"/>
              <a:cs typeface="Arial" panose="020B0604020202020204" pitchFamily="34" charset="0"/>
            </a:rPr>
            <a:t>Se espera que para el mes de marzo los precios deberían aumentar. </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0.0235</cdr:x>
      <cdr:y>0.93618</cdr:y>
    </cdr:from>
    <cdr:to>
      <cdr:x>0.37979</cdr:x>
      <cdr:y>0.99703</cdr:y>
    </cdr:to>
    <cdr:sp macro="" textlink="">
      <cdr:nvSpPr>
        <cdr:cNvPr id="2" name="1 CuadroTexto"/>
        <cdr:cNvSpPr txBox="1"/>
      </cdr:nvSpPr>
      <cdr:spPr>
        <a:xfrm xmlns:a="http://schemas.openxmlformats.org/drawingml/2006/main">
          <a:off x="122768" y="3663951"/>
          <a:ext cx="18764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000" i="1">
              <a:latin typeface="Arial" panose="020B0604020202020204" pitchFamily="34" charset="0"/>
              <a:cs typeface="Arial" panose="020B0604020202020204" pitchFamily="34" charset="0"/>
            </a:rPr>
            <a:t>Fuen</a:t>
          </a:r>
          <a:r>
            <a:rPr lang="es-ES" sz="900" i="1">
              <a:latin typeface="Arial" panose="020B0604020202020204" pitchFamily="34" charset="0"/>
              <a:cs typeface="Arial" panose="020B0604020202020204" pitchFamily="34" charset="0"/>
            </a:rPr>
            <a:t>te</a:t>
          </a:r>
          <a:r>
            <a:rPr lang="es-ES" sz="900">
              <a:latin typeface="Arial" panose="020B0604020202020204" pitchFamily="34" charset="0"/>
              <a:cs typeface="Arial" panose="020B0604020202020204" pitchFamily="34" charset="0"/>
            </a:rPr>
            <a:t>: Odepa.</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xdr:colOff>
      <xdr:row>17</xdr:row>
      <xdr:rowOff>0</xdr:rowOff>
    </xdr:from>
    <xdr:to>
      <xdr:col>6</xdr:col>
      <xdr:colOff>0</xdr:colOff>
      <xdr:row>39</xdr:row>
      <xdr:rowOff>133350</xdr:rowOff>
    </xdr:to>
    <xdr:graphicFrame macro="">
      <xdr:nvGraphicFramePr>
        <xdr:cNvPr id="105595" name="2 Gráfico">
          <a:extLst>
            <a:ext uri="{FF2B5EF4-FFF2-40B4-BE49-F238E27FC236}">
              <a16:creationId xmlns:a16="http://schemas.microsoft.com/office/drawing/2014/main" id="{00000000-0008-0000-0400-00007B9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43</xdr:row>
      <xdr:rowOff>28575</xdr:rowOff>
    </xdr:from>
    <xdr:to>
      <xdr:col>6</xdr:col>
      <xdr:colOff>9525</xdr:colOff>
      <xdr:row>49</xdr:row>
      <xdr:rowOff>9525</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28575" y="7010400"/>
          <a:ext cx="52101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0" i="0" baseline="0">
              <a:solidFill>
                <a:schemeClr val="dk1"/>
              </a:solidFill>
              <a:effectLst/>
              <a:latin typeface="Arial" panose="020B0604020202020204" pitchFamily="34" charset="0"/>
              <a:ea typeface="+mn-ea"/>
              <a:cs typeface="Arial" panose="020B0604020202020204" pitchFamily="34" charset="0"/>
            </a:rPr>
            <a:t>En febrero de este año, el precio  común  promedio del clavel se encuentra por sobre el promedio de los últimos cinco  años, con un aumento de 23% en comparación con febrero del año 2013 (cuadro 3).</a:t>
          </a:r>
          <a:endParaRPr lang="es-ES" sz="1000">
            <a:effectLst/>
            <a:latin typeface="Arial" panose="020B0604020202020204" pitchFamily="34" charset="0"/>
            <a:cs typeface="Arial" panose="020B0604020202020204" pitchFamily="34" charset="0"/>
          </a:endParaRPr>
        </a:p>
        <a:p>
          <a:r>
            <a:rPr lang="es-ES" sz="1000" b="0" i="0" baseline="0">
              <a:solidFill>
                <a:schemeClr val="dk1"/>
              </a:solidFill>
              <a:effectLst/>
              <a:latin typeface="Arial" panose="020B0604020202020204" pitchFamily="34" charset="0"/>
              <a:ea typeface="+mn-ea"/>
              <a:cs typeface="Arial" panose="020B0604020202020204" pitchFamily="34" charset="0"/>
            </a:rPr>
            <a:t>Según la tendencia normal, estos precios se mantendrán altos durante los siguientes meses.</a:t>
          </a:r>
          <a:endParaRPr lang="es-ES" sz="1000">
            <a:latin typeface="Arial" panose="020B0604020202020204" pitchFamily="34" charset="0"/>
            <a:cs typeface="Arial" panose="020B0604020202020204" pitchFamily="34" charset="0"/>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0.02569</cdr:x>
      <cdr:y>0.92266</cdr:y>
    </cdr:from>
    <cdr:to>
      <cdr:x>0.45409</cdr:x>
      <cdr:y>0.99567</cdr:y>
    </cdr:to>
    <cdr:sp macro="" textlink="">
      <cdr:nvSpPr>
        <cdr:cNvPr id="2" name="1 CuadroTexto"/>
        <cdr:cNvSpPr txBox="1"/>
      </cdr:nvSpPr>
      <cdr:spPr>
        <a:xfrm xmlns:a="http://schemas.openxmlformats.org/drawingml/2006/main">
          <a:off x="136526" y="3611035"/>
          <a:ext cx="227647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a:t>
          </a:r>
          <a:r>
            <a:rPr lang="es-ES" sz="900" baseline="0">
              <a:latin typeface="Arial" panose="020B0604020202020204" pitchFamily="34" charset="0"/>
              <a:cs typeface="Arial" panose="020B0604020202020204" pitchFamily="34" charset="0"/>
            </a:rPr>
            <a:t> Odepa</a:t>
          </a:r>
          <a:r>
            <a:rPr lang="es-ES" sz="1100" baseline="0"/>
            <a:t>.</a:t>
          </a:r>
          <a:endParaRPr lang="es-ES"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7</xdr:col>
      <xdr:colOff>1047750</xdr:colOff>
      <xdr:row>30</xdr:row>
      <xdr:rowOff>25977</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38100" y="3319030"/>
          <a:ext cx="8153400" cy="16426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Al comparar las exportaciones del mes de febrero de 2014 con las de igual mes del año anterior no se observa mayor variación en volumen (apenas un incremento de 1%) . Sin embargo, se observa una significativa variación en valor (-56%). provocada por la reducción de los precios de las exportaciones a Estados Unidos.</a:t>
          </a:r>
        </a:p>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Las peonías corresponden a 18% del total de las exportaciones del mes de febrero, con un incremento de 6% en volumen, pero una disminución de 71% en valor.	</a:t>
          </a:r>
        </a:p>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El principal destino de las exportaciones de flores (medidas en valores FOB) corresponde a Estados Unidos (91%), seguido por Países Bajos (9%). </a:t>
          </a:r>
        </a:p>
        <a:p>
          <a:pPr algn="just"/>
          <a:r>
            <a:rPr lang="es-ES" sz="1000" b="0" i="0" u="none" strike="noStrike" baseline="0">
              <a:solidFill>
                <a:schemeClr val="dk1"/>
              </a:solidFill>
              <a:latin typeface="Arial" panose="020B0604020202020204" pitchFamily="34" charset="0"/>
              <a:ea typeface="+mn-ea"/>
              <a:cs typeface="Arial" panose="020B0604020202020204" pitchFamily="34" charset="0"/>
            </a:rPr>
            <a:t>En cuanto a los Países Bajos, disminuye el volumen de exportaciones, pero suben los precios medios. </a:t>
          </a:r>
        </a:p>
        <a:p>
          <a:endParaRPr lang="es-ES" sz="100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28575</xdr:rowOff>
    </xdr:from>
    <xdr:to>
      <xdr:col>7</xdr:col>
      <xdr:colOff>200025</xdr:colOff>
      <xdr:row>23</xdr:row>
      <xdr:rowOff>0</xdr:rowOff>
    </xdr:to>
    <xdr:graphicFrame macro="">
      <xdr:nvGraphicFramePr>
        <xdr:cNvPr id="4293" name="1 Gráfico">
          <a:extLst>
            <a:ext uri="{FF2B5EF4-FFF2-40B4-BE49-F238E27FC236}">
              <a16:creationId xmlns:a16="http://schemas.microsoft.com/office/drawing/2014/main" id="{00000000-0008-0000-0600-0000C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24</xdr:row>
      <xdr:rowOff>9525</xdr:rowOff>
    </xdr:from>
    <xdr:to>
      <xdr:col>7</xdr:col>
      <xdr:colOff>209550</xdr:colOff>
      <xdr:row>47</xdr:row>
      <xdr:rowOff>19050</xdr:rowOff>
    </xdr:to>
    <xdr:graphicFrame macro="">
      <xdr:nvGraphicFramePr>
        <xdr:cNvPr id="4294" name="2 Gráfico">
          <a:extLst>
            <a:ext uri="{FF2B5EF4-FFF2-40B4-BE49-F238E27FC236}">
              <a16:creationId xmlns:a16="http://schemas.microsoft.com/office/drawing/2014/main" id="{00000000-0008-0000-0600-0000C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47</xdr:row>
      <xdr:rowOff>152400</xdr:rowOff>
    </xdr:from>
    <xdr:to>
      <xdr:col>7</xdr:col>
      <xdr:colOff>209550</xdr:colOff>
      <xdr:row>67</xdr:row>
      <xdr:rowOff>76200</xdr:rowOff>
    </xdr:to>
    <xdr:graphicFrame macro="">
      <xdr:nvGraphicFramePr>
        <xdr:cNvPr id="4295" name="3 Gráfico">
          <a:extLst>
            <a:ext uri="{FF2B5EF4-FFF2-40B4-BE49-F238E27FC236}">
              <a16:creationId xmlns:a16="http://schemas.microsoft.com/office/drawing/2014/main" id="{00000000-0008-0000-0600-0000C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0.02109</cdr:x>
      <cdr:y>0.92005</cdr:y>
    </cdr:from>
    <cdr:to>
      <cdr:x>0.83629</cdr:x>
      <cdr:y>0.98568</cdr:y>
    </cdr:to>
    <cdr:sp macro="" textlink="">
      <cdr:nvSpPr>
        <cdr:cNvPr id="2" name="1 CuadroTexto"/>
        <cdr:cNvSpPr txBox="1"/>
      </cdr:nvSpPr>
      <cdr:spPr>
        <a:xfrm xmlns:a="http://schemas.openxmlformats.org/drawingml/2006/main" rot="10800000" flipV="1">
          <a:off x="134032" y="3738561"/>
          <a:ext cx="5181600" cy="266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antecedentes del Servicio Nacional de Aduanas.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95"/>
  <sheetViews>
    <sheetView tabSelected="1" view="pageBreakPreview" zoomScaleNormal="100" zoomScaleSheetLayoutView="100" workbookViewId="0">
      <selection activeCell="L15" sqref="L15"/>
    </sheetView>
  </sheetViews>
  <sheetFormatPr baseColWidth="10" defaultRowHeight="15.75" customHeight="1" x14ac:dyDescent="0.2"/>
  <cols>
    <col min="1" max="6" width="11.42578125" style="2"/>
    <col min="7" max="7" width="16" style="2" customWidth="1"/>
    <col min="8" max="8" width="11.42578125" style="2" customWidth="1"/>
  </cols>
  <sheetData>
    <row r="1" spans="1:38" ht="15.75" customHeight="1" x14ac:dyDescent="0.2">
      <c r="A1" s="6"/>
      <c r="B1" s="7"/>
      <c r="C1" s="7"/>
      <c r="D1" s="7"/>
      <c r="E1" s="7"/>
      <c r="F1" s="7"/>
      <c r="G1" s="7"/>
    </row>
    <row r="2" spans="1:38" ht="15.75" customHeight="1" x14ac:dyDescent="0.2">
      <c r="A2" s="7"/>
      <c r="B2" s="7"/>
      <c r="C2" s="7"/>
      <c r="D2" s="7"/>
      <c r="E2" s="7"/>
      <c r="F2" s="7"/>
      <c r="G2" s="7"/>
    </row>
    <row r="3" spans="1:38" ht="15.75" customHeight="1" x14ac:dyDescent="0.2">
      <c r="A3" s="6"/>
      <c r="B3" s="7"/>
      <c r="C3" s="7"/>
      <c r="D3" s="7"/>
      <c r="E3" s="7"/>
      <c r="F3" s="7"/>
      <c r="G3" s="7"/>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15.75" customHeight="1" x14ac:dyDescent="0.2">
      <c r="A4" s="7"/>
      <c r="B4" s="7"/>
      <c r="C4" s="7"/>
      <c r="D4" s="12"/>
      <c r="E4" s="7"/>
      <c r="F4" s="7"/>
      <c r="G4" s="7"/>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5.75" customHeight="1" x14ac:dyDescent="0.2">
      <c r="A5" s="6"/>
      <c r="B5" s="7"/>
      <c r="C5" s="7"/>
      <c r="D5" s="14"/>
      <c r="E5" s="7"/>
      <c r="F5" s="7"/>
      <c r="G5" s="7"/>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75" customHeight="1" x14ac:dyDescent="0.2">
      <c r="A6" s="6"/>
      <c r="B6" s="7"/>
      <c r="C6" s="7"/>
      <c r="D6" s="7"/>
      <c r="E6" s="7"/>
      <c r="F6" s="7"/>
      <c r="G6" s="7"/>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ht="15.75" customHeight="1" x14ac:dyDescent="0.2">
      <c r="A7" s="6"/>
      <c r="B7" s="7"/>
      <c r="C7" s="7"/>
      <c r="D7" s="7"/>
      <c r="E7" s="7"/>
      <c r="F7" s="7"/>
      <c r="G7" s="7"/>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ht="15.75" customHeight="1" x14ac:dyDescent="0.2">
      <c r="A8" s="7"/>
      <c r="B8" s="7"/>
      <c r="C8" s="7"/>
      <c r="D8" s="12"/>
      <c r="E8" s="7"/>
      <c r="F8" s="7"/>
      <c r="G8" s="7"/>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5.75" customHeight="1" x14ac:dyDescent="0.2">
      <c r="A9" s="11"/>
      <c r="B9" s="7"/>
      <c r="C9" s="7"/>
      <c r="D9" s="7"/>
      <c r="E9" s="7"/>
      <c r="F9" s="7"/>
      <c r="G9" s="7"/>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5.75" customHeight="1" x14ac:dyDescent="0.2">
      <c r="A10" s="6"/>
      <c r="B10" s="7"/>
      <c r="C10" s="7"/>
      <c r="D10" s="7"/>
      <c r="E10" s="7"/>
      <c r="F10" s="7"/>
      <c r="G10" s="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15.75" customHeight="1" x14ac:dyDescent="0.2">
      <c r="A11" s="6"/>
      <c r="B11" s="7"/>
      <c r="C11" s="7"/>
      <c r="D11" s="7"/>
      <c r="E11" s="7"/>
      <c r="F11" s="7"/>
      <c r="G11" s="7"/>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75" customHeight="1" x14ac:dyDescent="0.2">
      <c r="A12" s="6"/>
      <c r="B12" s="7"/>
      <c r="C12" s="7"/>
      <c r="D12" s="7"/>
      <c r="E12" s="7"/>
      <c r="F12" s="7"/>
      <c r="G12" s="7"/>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ht="15.75" customHeight="1" x14ac:dyDescent="0.2">
      <c r="A13" s="6"/>
      <c r="B13" s="7"/>
      <c r="C13" s="7"/>
      <c r="D13" s="7"/>
      <c r="E13" s="7"/>
      <c r="F13" s="7"/>
      <c r="G13" s="7"/>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20.25" customHeight="1" x14ac:dyDescent="0.25">
      <c r="B14" s="220" t="s">
        <v>28</v>
      </c>
      <c r="C14" s="220"/>
      <c r="D14" s="220"/>
      <c r="E14" s="220"/>
      <c r="F14" s="220"/>
      <c r="G14" s="220"/>
      <c r="H14" s="65"/>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20.25" customHeight="1" x14ac:dyDescent="0.3">
      <c r="A15" s="29" t="s">
        <v>20</v>
      </c>
      <c r="B15" s="221" t="s">
        <v>27</v>
      </c>
      <c r="C15" s="221"/>
      <c r="D15" s="221"/>
      <c r="E15" s="221"/>
      <c r="F15" s="221"/>
      <c r="G15" s="221"/>
      <c r="I15" s="29"/>
      <c r="J15" s="1"/>
      <c r="K15" s="1"/>
      <c r="L15" s="209"/>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20.25" customHeight="1" x14ac:dyDescent="0.3">
      <c r="A16" s="7"/>
      <c r="B16" s="7"/>
      <c r="C16" s="217"/>
      <c r="D16" s="217"/>
      <c r="E16" s="217"/>
      <c r="F16" s="217"/>
      <c r="G16" s="217"/>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5.75" customHeight="1" x14ac:dyDescent="0.2">
      <c r="A17" s="7"/>
      <c r="B17" s="7"/>
      <c r="C17" s="7"/>
      <c r="D17" s="13"/>
      <c r="E17" s="7"/>
      <c r="F17" s="7"/>
      <c r="G17" s="7"/>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5.75" customHeight="1" x14ac:dyDescent="0.2">
      <c r="A18" s="7"/>
      <c r="B18" s="222" t="s">
        <v>139</v>
      </c>
      <c r="C18" s="222"/>
      <c r="D18" s="222"/>
      <c r="E18" s="222"/>
      <c r="F18" s="222"/>
      <c r="G18" s="222"/>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5.75" customHeight="1" x14ac:dyDescent="0.2">
      <c r="A19" s="7"/>
      <c r="B19" s="7"/>
      <c r="C19" s="7"/>
      <c r="D19" s="7"/>
      <c r="E19" s="7"/>
      <c r="F19" s="7"/>
      <c r="G19" s="7"/>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5.75" customHeight="1" x14ac:dyDescent="0.2">
      <c r="A20" s="7"/>
      <c r="B20" s="7"/>
      <c r="C20" s="7"/>
      <c r="D20" s="7"/>
      <c r="E20" s="7"/>
      <c r="F20" s="7"/>
      <c r="G20" s="7"/>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5.75" customHeight="1" x14ac:dyDescent="0.2">
      <c r="A21" s="7"/>
      <c r="B21" s="7"/>
      <c r="C21" s="218"/>
      <c r="D21" s="218"/>
      <c r="E21" s="218"/>
      <c r="F21" s="218"/>
      <c r="G21" s="218"/>
      <c r="H21" s="21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5.75" customHeight="1" x14ac:dyDescent="0.2">
      <c r="A22" s="6"/>
      <c r="B22" s="7"/>
      <c r="C22" s="219"/>
      <c r="D22" s="219"/>
      <c r="E22" s="219"/>
      <c r="F22" s="219"/>
      <c r="G22" s="219"/>
      <c r="H22" s="219"/>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5.75" customHeight="1" x14ac:dyDescent="0.2">
      <c r="A23" s="6"/>
      <c r="B23" s="7"/>
      <c r="C23" s="7"/>
      <c r="D23" s="12"/>
      <c r="E23" s="7"/>
      <c r="F23" s="7"/>
      <c r="G23" s="7"/>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5.75" customHeight="1" x14ac:dyDescent="0.2">
      <c r="A24" s="6"/>
      <c r="B24" s="7"/>
      <c r="C24" s="7"/>
      <c r="D24" s="13"/>
      <c r="E24" s="7"/>
      <c r="F24" s="7"/>
      <c r="G24" s="7"/>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5.75" customHeight="1" x14ac:dyDescent="0.2">
      <c r="A25" s="6"/>
      <c r="B25" s="7"/>
      <c r="C25" s="7"/>
      <c r="D25" s="7"/>
      <c r="E25" s="7"/>
      <c r="F25" s="7"/>
      <c r="G25" s="7"/>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5.75" customHeight="1" x14ac:dyDescent="0.2">
      <c r="A26" s="6"/>
      <c r="B26" s="7"/>
      <c r="C26" s="7"/>
      <c r="D26" s="7"/>
      <c r="E26" s="7"/>
      <c r="F26" s="7"/>
      <c r="G26" s="7"/>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5.75" customHeight="1" x14ac:dyDescent="0.2">
      <c r="A27" s="6"/>
      <c r="B27" s="7"/>
      <c r="C27" s="7"/>
      <c r="D27" s="7"/>
      <c r="E27" s="7"/>
      <c r="F27" s="7"/>
      <c r="G27" s="7"/>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5.75" customHeight="1" x14ac:dyDescent="0.2">
      <c r="A28" s="6"/>
      <c r="B28" s="7"/>
      <c r="C28" s="7"/>
      <c r="D28" s="12"/>
      <c r="E28" s="7"/>
      <c r="F28" s="7"/>
      <c r="G28" s="7"/>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5.75" customHeight="1" x14ac:dyDescent="0.2">
      <c r="A29" s="6"/>
      <c r="B29" s="7"/>
      <c r="C29" s="7"/>
      <c r="D29" s="7"/>
      <c r="E29" s="7"/>
      <c r="F29" s="7"/>
      <c r="G29" s="7"/>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5.75" customHeight="1" x14ac:dyDescent="0.2">
      <c r="A30" s="6"/>
      <c r="B30" s="7"/>
      <c r="C30" s="7"/>
      <c r="D30" s="7"/>
      <c r="E30" s="7"/>
      <c r="F30" s="7"/>
      <c r="G30" s="7"/>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5.75" customHeight="1" x14ac:dyDescent="0.2">
      <c r="A31" s="6"/>
      <c r="B31" s="7"/>
      <c r="C31" s="7"/>
      <c r="D31" s="7"/>
      <c r="E31" s="7"/>
      <c r="F31" s="7"/>
      <c r="G31" s="7"/>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5.75" customHeight="1" x14ac:dyDescent="0.2">
      <c r="A32" s="6"/>
      <c r="B32" s="7"/>
      <c r="C32" s="7"/>
      <c r="D32" s="7"/>
      <c r="E32" s="7"/>
      <c r="F32" s="7"/>
      <c r="G32" s="7"/>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5.75" customHeight="1" x14ac:dyDescent="0.2">
      <c r="F33" s="7"/>
      <c r="G33" s="7"/>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5.75" customHeight="1" x14ac:dyDescent="0.2">
      <c r="F34" s="7"/>
      <c r="G34" s="7"/>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5.75" customHeight="1" x14ac:dyDescent="0.2">
      <c r="A35" s="6"/>
      <c r="B35" s="7"/>
      <c r="C35" s="7"/>
      <c r="D35" s="7"/>
      <c r="E35" s="7"/>
      <c r="F35" s="7"/>
      <c r="G35" s="7"/>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5.75" customHeight="1" x14ac:dyDescent="0.2">
      <c r="A36" s="6"/>
      <c r="B36" s="7"/>
      <c r="C36" s="7"/>
      <c r="D36" s="7"/>
      <c r="E36" s="7"/>
      <c r="F36" s="7"/>
      <c r="G36" s="7"/>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5.75" customHeight="1" x14ac:dyDescent="0.2">
      <c r="A37" s="6"/>
      <c r="B37" s="7"/>
      <c r="C37" s="7"/>
      <c r="D37" s="7"/>
      <c r="E37" s="7"/>
      <c r="F37" s="7"/>
      <c r="G37" s="7"/>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5.75" customHeight="1" x14ac:dyDescent="0.2">
      <c r="A38" s="6"/>
      <c r="B38" s="7"/>
      <c r="C38" s="6" t="s">
        <v>29</v>
      </c>
      <c r="D38" s="7"/>
      <c r="E38" s="7"/>
      <c r="F38" s="7"/>
      <c r="G38" s="7"/>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5.75" customHeight="1" x14ac:dyDescent="0.2">
      <c r="A39" s="10"/>
      <c r="B39" s="7"/>
      <c r="C39" s="10"/>
      <c r="D39" s="9"/>
      <c r="E39" s="7"/>
      <c r="F39" s="7"/>
      <c r="G39" s="7"/>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5.75" customHeight="1" x14ac:dyDescent="0.2">
      <c r="A40" s="223" t="s">
        <v>30</v>
      </c>
      <c r="B40" s="223"/>
      <c r="C40" s="223"/>
      <c r="D40" s="223"/>
      <c r="E40" s="223"/>
      <c r="F40" s="223"/>
      <c r="G40" s="223"/>
      <c r="H40" s="66"/>
    </row>
    <row r="41" spans="1:38" ht="15.75" customHeight="1" x14ac:dyDescent="0.2">
      <c r="A41" s="216" t="s">
        <v>140</v>
      </c>
      <c r="B41" s="216"/>
      <c r="C41" s="216"/>
      <c r="D41" s="216"/>
      <c r="E41" s="216"/>
      <c r="F41" s="216"/>
      <c r="G41" s="216"/>
      <c r="H41" s="67"/>
    </row>
    <row r="48" spans="1:38" ht="15.75" customHeight="1" x14ac:dyDescent="0.2">
      <c r="A48" s="223" t="s">
        <v>147</v>
      </c>
      <c r="B48" s="223"/>
      <c r="C48" s="223"/>
      <c r="D48" s="223"/>
      <c r="E48" s="223"/>
      <c r="F48" s="223"/>
      <c r="G48" s="223"/>
      <c r="H48" s="66"/>
    </row>
    <row r="49" spans="1:11" ht="15.75" customHeight="1" x14ac:dyDescent="0.2">
      <c r="A49" s="226"/>
      <c r="B49" s="226"/>
      <c r="C49" s="226"/>
      <c r="D49" s="226"/>
      <c r="E49" s="226"/>
      <c r="F49" s="226"/>
      <c r="G49" s="226"/>
      <c r="H49" s="56"/>
    </row>
    <row r="50" spans="1:11" ht="15.75" customHeight="1" x14ac:dyDescent="0.2">
      <c r="A50" s="6"/>
      <c r="B50" s="7"/>
      <c r="C50" s="7"/>
      <c r="D50" s="7"/>
      <c r="E50" s="7"/>
      <c r="F50" s="7"/>
      <c r="G50" s="7"/>
    </row>
    <row r="53" spans="1:11" ht="15.75" customHeight="1" x14ac:dyDescent="0.2">
      <c r="I53" s="56"/>
      <c r="J53" s="56"/>
      <c r="K53" s="56"/>
    </row>
    <row r="54" spans="1:11" ht="15.75" customHeight="1" x14ac:dyDescent="0.2">
      <c r="A54" s="225" t="s">
        <v>19</v>
      </c>
      <c r="B54" s="225"/>
      <c r="C54" s="225"/>
      <c r="D54" s="225"/>
      <c r="E54" s="225"/>
      <c r="F54" s="225"/>
      <c r="G54" s="225"/>
      <c r="H54" s="68"/>
    </row>
    <row r="55" spans="1:11" ht="15.75" customHeight="1" x14ac:dyDescent="0.2">
      <c r="A55" s="225" t="s">
        <v>9</v>
      </c>
      <c r="B55" s="225"/>
      <c r="C55" s="225"/>
      <c r="D55" s="225"/>
      <c r="E55" s="225"/>
      <c r="F55" s="225"/>
      <c r="G55" s="225"/>
      <c r="H55" s="68"/>
    </row>
    <row r="56" spans="1:11" ht="15.75" customHeight="1" x14ac:dyDescent="0.2">
      <c r="A56" s="7"/>
      <c r="B56" s="7"/>
      <c r="C56" s="7"/>
      <c r="D56" s="7"/>
      <c r="E56" s="7"/>
      <c r="F56" s="7"/>
      <c r="G56" s="7"/>
    </row>
    <row r="57" spans="1:11" ht="15.75" customHeight="1" x14ac:dyDescent="0.2">
      <c r="A57" s="7"/>
      <c r="B57" s="7"/>
      <c r="C57" s="7"/>
      <c r="D57" s="7"/>
      <c r="E57" s="7"/>
      <c r="F57" s="7"/>
      <c r="G57" s="7"/>
    </row>
    <row r="60" spans="1:11" ht="15.75" customHeight="1" x14ac:dyDescent="0.2">
      <c r="A60" s="7"/>
      <c r="B60" s="7"/>
      <c r="C60" s="7"/>
      <c r="D60" s="7"/>
      <c r="E60" s="7"/>
      <c r="F60" s="7"/>
      <c r="G60" s="7"/>
    </row>
    <row r="61" spans="1:11" ht="15.75" customHeight="1" x14ac:dyDescent="0.2">
      <c r="A61" s="7"/>
      <c r="B61" s="7"/>
      <c r="C61" s="7"/>
      <c r="D61" s="7"/>
      <c r="E61" s="7"/>
      <c r="F61" s="7"/>
      <c r="G61" s="7"/>
    </row>
    <row r="62" spans="1:11" ht="15.75" customHeight="1" x14ac:dyDescent="0.2">
      <c r="A62" s="223" t="s">
        <v>8</v>
      </c>
      <c r="B62" s="223"/>
      <c r="C62" s="223"/>
      <c r="D62" s="223"/>
      <c r="E62" s="223"/>
      <c r="F62" s="223"/>
      <c r="G62" s="223"/>
      <c r="H62" s="66"/>
    </row>
    <row r="63" spans="1:11" ht="15.75" customHeight="1" x14ac:dyDescent="0.2">
      <c r="A63" s="225" t="s">
        <v>137</v>
      </c>
      <c r="B63" s="225"/>
      <c r="C63" s="225"/>
      <c r="D63" s="225"/>
      <c r="E63" s="225"/>
      <c r="F63" s="225"/>
      <c r="G63" s="225"/>
      <c r="H63" s="68"/>
    </row>
    <row r="64" spans="1:11" ht="15.75" customHeight="1" x14ac:dyDescent="0.2">
      <c r="A64" s="6"/>
      <c r="B64" s="7"/>
      <c r="C64" s="7"/>
      <c r="D64" s="7"/>
      <c r="E64" s="7"/>
      <c r="F64" s="7"/>
      <c r="G64" s="7"/>
    </row>
    <row r="67" spans="1:17" ht="15.75" customHeight="1" x14ac:dyDescent="0.2">
      <c r="A67" s="223" t="s">
        <v>7</v>
      </c>
      <c r="B67" s="223"/>
      <c r="C67" s="223"/>
      <c r="D67" s="223"/>
      <c r="E67" s="223"/>
      <c r="F67" s="223"/>
      <c r="G67" s="223"/>
      <c r="H67" s="66"/>
    </row>
    <row r="68" spans="1:17" ht="15.75" customHeight="1" x14ac:dyDescent="0.2">
      <c r="A68" s="6"/>
      <c r="B68" s="7"/>
      <c r="C68" s="7"/>
      <c r="D68" s="7"/>
      <c r="E68" s="7"/>
      <c r="F68" s="7"/>
      <c r="G68" s="7"/>
    </row>
    <row r="69" spans="1:17" ht="15.75" customHeight="1" x14ac:dyDescent="0.2">
      <c r="A69" s="6"/>
      <c r="B69" s="7"/>
      <c r="C69" s="7"/>
      <c r="D69" s="7"/>
      <c r="E69" s="7"/>
      <c r="F69" s="7"/>
      <c r="G69" s="7"/>
    </row>
    <row r="71" spans="1:17" ht="15.75" customHeight="1" x14ac:dyDescent="0.2">
      <c r="A71" s="6"/>
      <c r="B71" s="7"/>
      <c r="C71" s="7"/>
      <c r="D71" s="7"/>
      <c r="E71" s="7"/>
      <c r="F71" s="7"/>
      <c r="G71" s="7"/>
    </row>
    <row r="72" spans="1:17" ht="15.75" customHeight="1" x14ac:dyDescent="0.2">
      <c r="A72" s="6"/>
      <c r="B72" s="7"/>
      <c r="C72" s="7"/>
      <c r="D72" s="7"/>
      <c r="E72" s="7"/>
      <c r="F72" s="7"/>
      <c r="G72" s="7"/>
    </row>
    <row r="73" spans="1:17" ht="15.75" customHeight="1" x14ac:dyDescent="0.2">
      <c r="A73" s="10" t="s">
        <v>6</v>
      </c>
      <c r="B73" s="7"/>
      <c r="C73" s="7"/>
      <c r="D73" s="7"/>
      <c r="E73" s="7"/>
      <c r="F73" s="7"/>
      <c r="G73" s="7"/>
    </row>
    <row r="74" spans="1:17" ht="15.75" customHeight="1" x14ac:dyDescent="0.2">
      <c r="A74" s="10" t="s">
        <v>5</v>
      </c>
      <c r="B74" s="7"/>
      <c r="C74" s="7"/>
      <c r="D74" s="7"/>
      <c r="E74" s="7"/>
      <c r="F74" s="7"/>
      <c r="G74" s="7"/>
    </row>
    <row r="75" spans="1:17" ht="15.75" customHeight="1" x14ac:dyDescent="0.2">
      <c r="A75" s="10" t="s">
        <v>4</v>
      </c>
      <c r="B75" s="7"/>
      <c r="C75" s="7"/>
      <c r="D75" s="7"/>
      <c r="E75" s="7"/>
      <c r="F75" s="7"/>
      <c r="G75" s="7"/>
      <c r="J75" s="224"/>
      <c r="K75" s="224"/>
      <c r="L75" s="224"/>
      <c r="M75" s="224"/>
      <c r="N75" s="224"/>
      <c r="O75" s="224"/>
      <c r="P75" s="224"/>
      <c r="Q75" s="224"/>
    </row>
    <row r="76" spans="1:17" ht="15.75" customHeight="1" x14ac:dyDescent="0.2">
      <c r="A76" s="8" t="s">
        <v>3</v>
      </c>
      <c r="B76" s="7"/>
      <c r="C76" s="7"/>
      <c r="D76" s="7"/>
      <c r="E76" s="7"/>
      <c r="F76" s="7"/>
      <c r="G76" s="7"/>
      <c r="J76" s="224"/>
      <c r="K76" s="224"/>
      <c r="L76" s="224"/>
      <c r="M76" s="224"/>
      <c r="N76" s="224"/>
      <c r="O76" s="224"/>
      <c r="P76" s="224"/>
      <c r="Q76" s="224"/>
    </row>
    <row r="77" spans="1:17" ht="15.75" customHeight="1" x14ac:dyDescent="0.2">
      <c r="A77" s="7"/>
      <c r="B77" s="7"/>
      <c r="C77" s="7"/>
      <c r="D77" s="7"/>
      <c r="E77" s="7"/>
      <c r="F77" s="7"/>
      <c r="G77" s="7"/>
      <c r="J77" s="224"/>
      <c r="K77" s="224"/>
      <c r="L77" s="224"/>
      <c r="M77" s="224"/>
      <c r="N77" s="224"/>
      <c r="O77" s="224"/>
      <c r="P77" s="224"/>
      <c r="Q77" s="224"/>
    </row>
    <row r="78" spans="1:17" ht="15.75" customHeight="1" x14ac:dyDescent="0.2">
      <c r="A78" s="6"/>
      <c r="B78" s="7"/>
      <c r="C78" s="7"/>
      <c r="D78" s="7"/>
      <c r="E78" s="7"/>
      <c r="F78" s="7"/>
      <c r="G78" s="7"/>
      <c r="J78" s="224"/>
      <c r="K78" s="224"/>
      <c r="L78" s="224"/>
      <c r="M78" s="224"/>
      <c r="N78" s="224"/>
      <c r="O78" s="224"/>
      <c r="P78" s="224"/>
      <c r="Q78" s="224"/>
    </row>
    <row r="79" spans="1:17" ht="15.75" customHeight="1" x14ac:dyDescent="0.2">
      <c r="A79" s="6"/>
      <c r="B79" s="7"/>
      <c r="C79" s="7"/>
      <c r="D79" s="7"/>
      <c r="E79" s="7"/>
      <c r="F79" s="7"/>
      <c r="G79" s="7"/>
      <c r="J79" s="224"/>
      <c r="K79" s="224"/>
      <c r="L79" s="224"/>
      <c r="M79" s="224"/>
      <c r="N79" s="224"/>
      <c r="O79" s="224"/>
      <c r="P79" s="224"/>
      <c r="Q79" s="224"/>
    </row>
    <row r="80" spans="1:17" ht="10.5" customHeight="1" x14ac:dyDescent="0.2">
      <c r="B80" s="7"/>
      <c r="C80" s="7"/>
      <c r="D80" s="7"/>
      <c r="E80" s="7"/>
      <c r="F80" s="7"/>
      <c r="G80" s="7"/>
      <c r="J80" s="224"/>
      <c r="K80" s="224"/>
      <c r="L80" s="224"/>
      <c r="M80" s="224"/>
      <c r="N80" s="224"/>
      <c r="O80" s="224"/>
      <c r="P80" s="224"/>
      <c r="Q80" s="224"/>
    </row>
    <row r="81" spans="1:17" ht="10.5" customHeight="1" x14ac:dyDescent="0.2">
      <c r="B81" s="7"/>
      <c r="C81" s="7"/>
      <c r="D81" s="7"/>
      <c r="E81" s="7"/>
      <c r="F81" s="7"/>
      <c r="G81" s="7"/>
      <c r="J81" s="224"/>
      <c r="K81" s="224"/>
      <c r="L81" s="224"/>
      <c r="M81" s="224"/>
      <c r="N81" s="224"/>
      <c r="O81" s="224"/>
      <c r="P81" s="224"/>
      <c r="Q81" s="2"/>
    </row>
    <row r="82" spans="1:17" ht="10.5" customHeight="1" x14ac:dyDescent="0.2">
      <c r="B82" s="7"/>
      <c r="C82" s="10"/>
      <c r="D82" s="9"/>
      <c r="E82" s="7"/>
      <c r="F82" s="7"/>
      <c r="G82" s="7"/>
    </row>
    <row r="83" spans="1:17" ht="10.5" customHeight="1" x14ac:dyDescent="0.2">
      <c r="B83" s="7"/>
      <c r="C83" s="7"/>
      <c r="D83" s="7"/>
      <c r="E83" s="7"/>
      <c r="F83" s="7"/>
      <c r="G83" s="7"/>
    </row>
    <row r="84" spans="1:17" ht="10.5" customHeight="1" x14ac:dyDescent="0.2">
      <c r="B84" s="7"/>
      <c r="C84" s="7"/>
      <c r="D84" s="7"/>
      <c r="E84" s="7"/>
      <c r="F84" s="7"/>
      <c r="G84" s="7"/>
    </row>
    <row r="85" spans="1:17" ht="15.75" customHeight="1" x14ac:dyDescent="0.2">
      <c r="D85" s="6"/>
    </row>
    <row r="86" spans="1:17" ht="15.75" customHeight="1" x14ac:dyDescent="0.2">
      <c r="A86" s="5"/>
      <c r="B86" s="4"/>
      <c r="C86" s="4"/>
      <c r="D86" s="4"/>
      <c r="E86" s="4"/>
      <c r="F86" s="4"/>
      <c r="G86" s="4"/>
    </row>
    <row r="87" spans="1:17" ht="15.75" customHeight="1" x14ac:dyDescent="0.2">
      <c r="A87" s="4"/>
      <c r="B87" s="4"/>
      <c r="C87" s="4"/>
      <c r="D87" s="4"/>
      <c r="E87" s="4"/>
      <c r="F87" s="4"/>
      <c r="G87" s="4"/>
    </row>
    <row r="89" spans="1:17" ht="15.75" customHeight="1" x14ac:dyDescent="0.2">
      <c r="A89" s="3"/>
      <c r="B89" s="3"/>
      <c r="C89" s="3"/>
      <c r="D89" s="3"/>
      <c r="E89" s="3"/>
      <c r="F89" s="3"/>
      <c r="G89" s="3"/>
      <c r="H89" s="3"/>
    </row>
    <row r="90" spans="1:17" ht="15.75" customHeight="1" x14ac:dyDescent="0.2">
      <c r="A90" s="3"/>
      <c r="B90" s="3"/>
      <c r="C90" s="3"/>
      <c r="D90" s="3"/>
      <c r="E90" s="3"/>
      <c r="F90" s="3"/>
      <c r="G90" s="3"/>
      <c r="H90" s="3"/>
    </row>
    <row r="91" spans="1:17" ht="15.75" customHeight="1" x14ac:dyDescent="0.2">
      <c r="A91" s="3"/>
      <c r="B91" s="3"/>
      <c r="C91" s="3"/>
      <c r="D91" s="3"/>
      <c r="E91" s="3"/>
      <c r="F91" s="3"/>
      <c r="G91" s="3"/>
      <c r="H91" s="3"/>
    </row>
    <row r="92" spans="1:17" ht="15.75" customHeight="1" x14ac:dyDescent="0.2">
      <c r="A92" s="3"/>
      <c r="B92" s="3"/>
      <c r="C92" s="3"/>
      <c r="D92" s="3"/>
      <c r="E92" s="3"/>
      <c r="F92" s="3"/>
      <c r="G92" s="3"/>
      <c r="H92" s="3"/>
    </row>
    <row r="93" spans="1:17" ht="15.75" customHeight="1" x14ac:dyDescent="0.2">
      <c r="A93" s="3"/>
      <c r="B93" s="3"/>
      <c r="C93" s="3"/>
      <c r="D93" s="3"/>
      <c r="E93" s="3"/>
      <c r="F93" s="3"/>
      <c r="G93" s="3"/>
      <c r="H93" s="3"/>
    </row>
    <row r="94" spans="1:17" ht="15.75" customHeight="1" x14ac:dyDescent="0.2">
      <c r="A94" s="3"/>
      <c r="B94" s="3"/>
      <c r="C94" s="3"/>
      <c r="D94" s="3"/>
      <c r="E94" s="3"/>
      <c r="F94" s="3"/>
      <c r="G94" s="3"/>
      <c r="H94" s="3"/>
    </row>
    <row r="95" spans="1:17" ht="15.75" customHeight="1" x14ac:dyDescent="0.2">
      <c r="A95" s="3"/>
      <c r="B95" s="3"/>
      <c r="C95" s="3"/>
      <c r="D95" s="3"/>
      <c r="E95" s="3"/>
      <c r="F95" s="3"/>
      <c r="G95" s="3"/>
    </row>
  </sheetData>
  <mergeCells count="22">
    <mergeCell ref="A62:G62"/>
    <mergeCell ref="A63:G63"/>
    <mergeCell ref="A67:G67"/>
    <mergeCell ref="A48:G48"/>
    <mergeCell ref="A49:G49"/>
    <mergeCell ref="A54:G54"/>
    <mergeCell ref="A55:G55"/>
    <mergeCell ref="J81:P81"/>
    <mergeCell ref="J75:Q75"/>
    <mergeCell ref="J76:Q76"/>
    <mergeCell ref="J77:Q77"/>
    <mergeCell ref="J78:Q78"/>
    <mergeCell ref="J79:Q79"/>
    <mergeCell ref="J80:Q80"/>
    <mergeCell ref="A41:G41"/>
    <mergeCell ref="C16:G16"/>
    <mergeCell ref="C21:H21"/>
    <mergeCell ref="C22:H22"/>
    <mergeCell ref="B14:G14"/>
    <mergeCell ref="B15:G15"/>
    <mergeCell ref="B18:G18"/>
    <mergeCell ref="A40:G40"/>
  </mergeCells>
  <printOptions horizontalCentered="1" verticalCentered="1"/>
  <pageMargins left="0.70866141732283472" right="0.70866141732283472" top="1.3779527559055118" bottom="1.3385826771653544" header="0.31496062992125984" footer="0.31496062992125984"/>
  <pageSetup orientation="portrait" r:id="rId1"/>
  <rowBreaks count="1" manualBreakCount="1">
    <brk id="3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28"/>
  <sheetViews>
    <sheetView view="pageBreakPreview" zoomScaleNormal="100" zoomScaleSheetLayoutView="100" workbookViewId="0">
      <selection activeCell="B28" sqref="B28"/>
    </sheetView>
  </sheetViews>
  <sheetFormatPr baseColWidth="10" defaultRowHeight="12.75" x14ac:dyDescent="0.2"/>
  <cols>
    <col min="1" max="1" width="4.42578125" style="46" customWidth="1"/>
    <col min="2" max="2" width="83" style="47" customWidth="1"/>
    <col min="3" max="3" width="4.5703125" style="47" customWidth="1"/>
    <col min="4" max="6" width="9.42578125" style="36" customWidth="1"/>
    <col min="7" max="16384" width="11.42578125" style="36"/>
  </cols>
  <sheetData>
    <row r="1" spans="1:6" x14ac:dyDescent="0.2">
      <c r="A1" s="227" t="s">
        <v>12</v>
      </c>
      <c r="B1" s="227"/>
      <c r="C1" s="227"/>
    </row>
    <row r="2" spans="1:6" ht="6.75" customHeight="1" x14ac:dyDescent="0.2">
      <c r="A2" s="36"/>
      <c r="B2" s="36"/>
      <c r="C2" s="36"/>
    </row>
    <row r="3" spans="1:6" x14ac:dyDescent="0.2">
      <c r="A3" s="31" t="s">
        <v>24</v>
      </c>
      <c r="B3" s="49" t="s">
        <v>22</v>
      </c>
      <c r="C3" s="31" t="s">
        <v>25</v>
      </c>
    </row>
    <row r="4" spans="1:6" ht="8.25" customHeight="1" x14ac:dyDescent="0.2">
      <c r="A4" s="106"/>
      <c r="B4" s="39"/>
      <c r="C4" s="32"/>
    </row>
    <row r="5" spans="1:6" x14ac:dyDescent="0.2">
      <c r="A5" s="40">
        <v>1</v>
      </c>
      <c r="B5" s="37" t="s">
        <v>31</v>
      </c>
      <c r="C5" s="48">
        <v>1</v>
      </c>
      <c r="F5" s="149"/>
    </row>
    <row r="6" spans="1:6" x14ac:dyDescent="0.2">
      <c r="A6" s="40">
        <v>2</v>
      </c>
      <c r="B6" s="37" t="s">
        <v>35</v>
      </c>
      <c r="C6" s="48">
        <v>2</v>
      </c>
    </row>
    <row r="7" spans="1:6" x14ac:dyDescent="0.2">
      <c r="A7" s="40">
        <v>3</v>
      </c>
      <c r="B7" s="37" t="s">
        <v>36</v>
      </c>
      <c r="C7" s="48">
        <v>3</v>
      </c>
    </row>
    <row r="8" spans="1:6" x14ac:dyDescent="0.2">
      <c r="A8" s="40">
        <v>4</v>
      </c>
      <c r="B8" s="37" t="s">
        <v>32</v>
      </c>
      <c r="C8" s="48">
        <v>4</v>
      </c>
    </row>
    <row r="9" spans="1:6" x14ac:dyDescent="0.2">
      <c r="A9" s="40">
        <v>5</v>
      </c>
      <c r="B9" s="37" t="s">
        <v>33</v>
      </c>
      <c r="C9" s="48">
        <v>6</v>
      </c>
    </row>
    <row r="10" spans="1:6" ht="9.75" customHeight="1" x14ac:dyDescent="0.2">
      <c r="A10" s="41"/>
      <c r="B10" s="42"/>
      <c r="C10" s="33"/>
    </row>
    <row r="11" spans="1:6" x14ac:dyDescent="0.2">
      <c r="A11" s="31" t="s">
        <v>24</v>
      </c>
      <c r="B11" s="49" t="s">
        <v>11</v>
      </c>
      <c r="C11" s="31" t="s">
        <v>25</v>
      </c>
    </row>
    <row r="12" spans="1:6" ht="3.75" customHeight="1" x14ac:dyDescent="0.2">
      <c r="A12" s="43"/>
      <c r="B12" s="44"/>
      <c r="C12" s="34"/>
    </row>
    <row r="13" spans="1:6" x14ac:dyDescent="0.2">
      <c r="A13" s="30">
        <v>1</v>
      </c>
      <c r="B13" s="38" t="s">
        <v>34</v>
      </c>
      <c r="C13" s="48">
        <v>1</v>
      </c>
    </row>
    <row r="14" spans="1:6" x14ac:dyDescent="0.2">
      <c r="A14" s="30">
        <v>2</v>
      </c>
      <c r="B14" s="38" t="s">
        <v>35</v>
      </c>
      <c r="C14" s="48">
        <v>2</v>
      </c>
    </row>
    <row r="15" spans="1:6" x14ac:dyDescent="0.2">
      <c r="A15" s="30">
        <v>3</v>
      </c>
      <c r="B15" s="38" t="s">
        <v>36</v>
      </c>
      <c r="C15" s="48">
        <v>3</v>
      </c>
    </row>
    <row r="16" spans="1:6" x14ac:dyDescent="0.2">
      <c r="A16" s="30">
        <v>4</v>
      </c>
      <c r="B16" s="38" t="s">
        <v>37</v>
      </c>
      <c r="C16" s="48">
        <v>4</v>
      </c>
    </row>
    <row r="17" spans="1:3" x14ac:dyDescent="0.2">
      <c r="A17" s="30">
        <v>5</v>
      </c>
      <c r="B17" s="38" t="s">
        <v>38</v>
      </c>
      <c r="C17" s="48">
        <v>6</v>
      </c>
    </row>
    <row r="19" spans="1:3" ht="12.75" customHeight="1" x14ac:dyDescent="0.2">
      <c r="A19" s="31" t="s">
        <v>24</v>
      </c>
      <c r="B19" s="50" t="s">
        <v>10</v>
      </c>
      <c r="C19" s="31" t="s">
        <v>25</v>
      </c>
    </row>
    <row r="20" spans="1:3" x14ac:dyDescent="0.2">
      <c r="A20" s="45"/>
      <c r="B20" s="38"/>
      <c r="C20" s="35"/>
    </row>
    <row r="21" spans="1:3" x14ac:dyDescent="0.2">
      <c r="A21" s="30">
        <v>1</v>
      </c>
      <c r="B21" s="58" t="s">
        <v>35</v>
      </c>
      <c r="C21" s="48">
        <v>2</v>
      </c>
    </row>
    <row r="22" spans="1:3" x14ac:dyDescent="0.2">
      <c r="A22" s="30">
        <v>2</v>
      </c>
      <c r="B22" s="58" t="s">
        <v>36</v>
      </c>
      <c r="C22" s="48">
        <v>3</v>
      </c>
    </row>
    <row r="23" spans="1:3" ht="12.75" customHeight="1" x14ac:dyDescent="0.2">
      <c r="A23" s="30">
        <v>3</v>
      </c>
      <c r="B23" s="58" t="s">
        <v>39</v>
      </c>
      <c r="C23" s="48">
        <v>5</v>
      </c>
    </row>
    <row r="24" spans="1:3" x14ac:dyDescent="0.2">
      <c r="A24" s="30">
        <v>4</v>
      </c>
      <c r="B24" s="58" t="s">
        <v>40</v>
      </c>
      <c r="C24" s="48">
        <v>5</v>
      </c>
    </row>
    <row r="25" spans="1:3" x14ac:dyDescent="0.2">
      <c r="A25" s="30">
        <v>5</v>
      </c>
      <c r="B25" s="58" t="s">
        <v>148</v>
      </c>
      <c r="C25" s="48">
        <v>5</v>
      </c>
    </row>
    <row r="26" spans="1:3" x14ac:dyDescent="0.2">
      <c r="A26" s="30">
        <v>6</v>
      </c>
      <c r="B26" s="58" t="s">
        <v>149</v>
      </c>
      <c r="C26" s="48">
        <v>7</v>
      </c>
    </row>
    <row r="27" spans="1:3" x14ac:dyDescent="0.2">
      <c r="A27" s="46">
        <v>7</v>
      </c>
      <c r="B27" s="58" t="s">
        <v>150</v>
      </c>
      <c r="C27" s="48">
        <v>7</v>
      </c>
    </row>
    <row r="28" spans="1:3" x14ac:dyDescent="0.2">
      <c r="A28" s="46">
        <v>8</v>
      </c>
      <c r="B28" s="69" t="s">
        <v>41</v>
      </c>
      <c r="C28" s="48">
        <v>7</v>
      </c>
    </row>
  </sheetData>
  <mergeCells count="1">
    <mergeCell ref="A1:C1"/>
  </mergeCells>
  <hyperlinks>
    <hyperlink ref="C5" location="'1'!A1" display="'1'!A1" xr:uid="{00000000-0004-0000-0100-000000000000}"/>
    <hyperlink ref="C6" location="'2'!A1" display="'2'!A1" xr:uid="{00000000-0004-0000-0100-000001000000}"/>
    <hyperlink ref="C7" location="'3'!A1" display="'3'!A1" xr:uid="{00000000-0004-0000-0100-000002000000}"/>
    <hyperlink ref="C8" location="'4'!A1" display="'4'!A1" xr:uid="{00000000-0004-0000-0100-000003000000}"/>
    <hyperlink ref="C9" location="'6'!A1" display="'6'!A1" xr:uid="{00000000-0004-0000-0100-000004000000}"/>
    <hyperlink ref="C13" location="'1'!A1" display="'1'!A1" xr:uid="{00000000-0004-0000-0100-000005000000}"/>
    <hyperlink ref="C14" location="'2'!A1" display="'2'!A1" xr:uid="{00000000-0004-0000-0100-000006000000}"/>
    <hyperlink ref="C15" location="'3'!A1" display="'3'!A1" xr:uid="{00000000-0004-0000-0100-000007000000}"/>
    <hyperlink ref="C16" location="'4'!A1" display="'4'!A1" xr:uid="{00000000-0004-0000-0100-000008000000}"/>
    <hyperlink ref="C17" location="'6'!A1" display="'6'!A1" xr:uid="{00000000-0004-0000-0100-000009000000}"/>
    <hyperlink ref="C21" location="'2'!A1" display="'2'!A1" xr:uid="{00000000-0004-0000-0100-00000A000000}"/>
    <hyperlink ref="C22" location="'3'!A1" display="'3'!A1" xr:uid="{00000000-0004-0000-0100-00000B000000}"/>
    <hyperlink ref="C23" location="'5'!A1" display="'5'!A1" xr:uid="{00000000-0004-0000-0100-00000C000000}"/>
    <hyperlink ref="C24" location="'5'!A1" display="'5'!A1" xr:uid="{00000000-0004-0000-0100-00000D000000}"/>
    <hyperlink ref="C25" location="'5'!A1" display="'5'!A1" xr:uid="{00000000-0004-0000-0100-00000E000000}"/>
    <hyperlink ref="C26" location="'7'!A1" display="'7'!A1" xr:uid="{00000000-0004-0000-0100-00000F000000}"/>
    <hyperlink ref="C27" location="'7'!A1" display="'7'!A1" xr:uid="{00000000-0004-0000-0100-000010000000}"/>
    <hyperlink ref="C28" location="'7'!A1" display="'7'!A1" xr:uid="{00000000-0004-0000-0100-000011000000}"/>
  </hyperlinks>
  <printOptions horizontalCentered="1" verticalCentered="1"/>
  <pageMargins left="0.76041666666666663" right="0.625" top="0.86614173228346458" bottom="0.74803149606299213" header="0" footer="0.39370078740157483"/>
  <pageSetup fitToWidth="0" fitToHeight="0" orientation="portrait" r:id="rId1"/>
  <rowBreaks count="1" manualBreakCount="1">
    <brk id="31"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pageSetUpPr fitToPage="1"/>
  </sheetPr>
  <dimension ref="A1:Q145"/>
  <sheetViews>
    <sheetView view="pageBreakPreview" zoomScaleNormal="10" zoomScaleSheetLayoutView="100" zoomScalePageLayoutView="84" workbookViewId="0">
      <selection activeCell="D50" sqref="D50"/>
    </sheetView>
  </sheetViews>
  <sheetFormatPr baseColWidth="10" defaultRowHeight="12.75" customHeight="1" x14ac:dyDescent="0.2"/>
  <cols>
    <col min="1" max="1" width="15" style="72" customWidth="1"/>
    <col min="2" max="2" width="15.42578125" style="72" bestFit="1" customWidth="1"/>
    <col min="3" max="3" width="14.5703125" style="72" bestFit="1" customWidth="1"/>
    <col min="4" max="4" width="17.7109375" style="72" bestFit="1" customWidth="1"/>
    <col min="5" max="5" width="10" style="72" bestFit="1" customWidth="1"/>
    <col min="6" max="6" width="10.140625" style="72" bestFit="1" customWidth="1"/>
    <col min="7" max="7" width="9.140625" style="72" bestFit="1" customWidth="1"/>
    <col min="8" max="8" width="10" style="87" bestFit="1" customWidth="1"/>
    <col min="9" max="9" width="10.140625" style="72" bestFit="1" customWidth="1"/>
    <col min="10" max="10" width="9.140625" style="82" bestFit="1" customWidth="1"/>
    <col min="11" max="11" width="10" style="72" bestFit="1" customWidth="1"/>
    <col min="12" max="12" width="10.140625" style="72" bestFit="1" customWidth="1"/>
    <col min="13" max="13" width="9.140625" style="72" bestFit="1" customWidth="1"/>
    <col min="14" max="14" width="16.140625" style="72" customWidth="1"/>
    <col min="15" max="15" width="16.42578125" style="72" bestFit="1" customWidth="1"/>
    <col min="16" max="16" width="10.7109375" style="72" bestFit="1" customWidth="1"/>
    <col min="17" max="16384" width="11.42578125" style="72"/>
  </cols>
  <sheetData>
    <row r="1" spans="1:17" ht="12.75" customHeight="1" x14ac:dyDescent="0.2">
      <c r="A1" s="232" t="s">
        <v>13</v>
      </c>
      <c r="B1" s="232"/>
      <c r="C1" s="232"/>
      <c r="D1" s="232"/>
      <c r="E1" s="232"/>
      <c r="F1" s="232"/>
      <c r="G1" s="232"/>
      <c r="H1" s="232"/>
      <c r="I1" s="232"/>
      <c r="J1" s="232"/>
      <c r="K1" s="232"/>
      <c r="L1" s="232"/>
      <c r="M1" s="232"/>
      <c r="N1" s="232"/>
      <c r="O1" s="232"/>
      <c r="P1" s="73"/>
    </row>
    <row r="2" spans="1:17" ht="12.75" customHeight="1" x14ac:dyDescent="0.2">
      <c r="A2" s="231" t="s">
        <v>42</v>
      </c>
      <c r="B2" s="231"/>
      <c r="C2" s="231"/>
      <c r="D2" s="231"/>
      <c r="E2" s="231"/>
      <c r="F2" s="231"/>
      <c r="G2" s="231"/>
      <c r="H2" s="231"/>
      <c r="I2" s="231"/>
      <c r="J2" s="231"/>
      <c r="K2" s="231"/>
      <c r="L2" s="231"/>
      <c r="M2" s="231"/>
      <c r="N2" s="231"/>
      <c r="O2" s="231"/>
      <c r="P2" s="73"/>
    </row>
    <row r="3" spans="1:17" x14ac:dyDescent="0.2">
      <c r="A3" s="235" t="s">
        <v>1</v>
      </c>
      <c r="B3" s="236" t="s">
        <v>43</v>
      </c>
      <c r="C3" s="236" t="s">
        <v>44</v>
      </c>
      <c r="D3" s="236" t="s">
        <v>15</v>
      </c>
      <c r="E3" s="236" t="s">
        <v>108</v>
      </c>
      <c r="F3" s="236"/>
      <c r="G3" s="236"/>
      <c r="H3" s="236" t="s">
        <v>107</v>
      </c>
      <c r="I3" s="236"/>
      <c r="J3" s="236"/>
      <c r="K3" s="235" t="s">
        <v>48</v>
      </c>
      <c r="L3" s="235"/>
      <c r="M3" s="235"/>
      <c r="N3" s="199" t="str">
        <f>E3</f>
        <v xml:space="preserve"> Febrero 2013</v>
      </c>
      <c r="O3" s="199" t="str">
        <f>H3</f>
        <v xml:space="preserve"> Febrero 2014</v>
      </c>
      <c r="P3" s="62"/>
    </row>
    <row r="4" spans="1:17" x14ac:dyDescent="0.2">
      <c r="A4" s="235"/>
      <c r="B4" s="236"/>
      <c r="C4" s="236"/>
      <c r="D4" s="236"/>
      <c r="E4" s="94" t="s">
        <v>45</v>
      </c>
      <c r="F4" s="94" t="s">
        <v>46</v>
      </c>
      <c r="G4" s="94" t="s">
        <v>47</v>
      </c>
      <c r="H4" s="94" t="s">
        <v>45</v>
      </c>
      <c r="I4" s="94" t="s">
        <v>46</v>
      </c>
      <c r="J4" s="94" t="s">
        <v>47</v>
      </c>
      <c r="K4" s="94" t="s">
        <v>45</v>
      </c>
      <c r="L4" s="94" t="s">
        <v>46</v>
      </c>
      <c r="M4" s="94" t="s">
        <v>47</v>
      </c>
      <c r="N4" s="94" t="s">
        <v>49</v>
      </c>
      <c r="O4" s="94" t="s">
        <v>49</v>
      </c>
      <c r="P4" s="62"/>
    </row>
    <row r="5" spans="1:17" ht="12.75" customHeight="1" x14ac:dyDescent="0.2">
      <c r="A5" s="229" t="s">
        <v>50</v>
      </c>
      <c r="B5" s="74" t="s">
        <v>51</v>
      </c>
      <c r="C5" s="51" t="s">
        <v>52</v>
      </c>
      <c r="D5" s="91" t="s">
        <v>53</v>
      </c>
      <c r="E5" s="98">
        <v>7500</v>
      </c>
      <c r="F5" s="110">
        <v>8000</v>
      </c>
      <c r="G5" s="102">
        <v>8000</v>
      </c>
      <c r="H5" s="98">
        <v>6000</v>
      </c>
      <c r="I5" s="110">
        <v>12000</v>
      </c>
      <c r="J5" s="61">
        <v>8000</v>
      </c>
      <c r="K5" s="95">
        <f>((H5*100)/E5)-100</f>
        <v>-20</v>
      </c>
      <c r="L5" s="95">
        <f>((I5*100)/F5)-100</f>
        <v>50</v>
      </c>
      <c r="M5" s="107">
        <f>((J5*100)/G5)-100</f>
        <v>0</v>
      </c>
      <c r="N5" s="118">
        <f>G5/100</f>
        <v>80</v>
      </c>
      <c r="O5" s="96">
        <f>J5/100</f>
        <v>80</v>
      </c>
      <c r="P5" s="62"/>
      <c r="Q5" s="214"/>
    </row>
    <row r="6" spans="1:17" ht="12.75" customHeight="1" x14ac:dyDescent="0.2">
      <c r="A6" s="229"/>
      <c r="B6" s="74" t="s">
        <v>51</v>
      </c>
      <c r="C6" s="51" t="s">
        <v>54</v>
      </c>
      <c r="D6" s="91" t="s">
        <v>53</v>
      </c>
      <c r="E6" s="100">
        <v>7000</v>
      </c>
      <c r="F6" s="112">
        <v>10000</v>
      </c>
      <c r="G6" s="104">
        <v>8571.43</v>
      </c>
      <c r="H6" s="100">
        <v>8000</v>
      </c>
      <c r="I6" s="112">
        <v>14000</v>
      </c>
      <c r="J6" s="101">
        <v>10500</v>
      </c>
      <c r="K6" s="117">
        <f t="shared" ref="K6:K31" si="0">((H6*100)/E6)-100</f>
        <v>14.285714285714292</v>
      </c>
      <c r="L6" s="117">
        <f t="shared" ref="L6:L31" si="1">((I6*100)/F6)-100</f>
        <v>40</v>
      </c>
      <c r="M6" s="122">
        <f t="shared" ref="M6:M31" si="2">((J6*100)/G6)-100</f>
        <v>22.499979583336739</v>
      </c>
      <c r="N6" s="123">
        <f>G6/100</f>
        <v>85.714300000000009</v>
      </c>
      <c r="O6" s="114">
        <f>J6/100</f>
        <v>105</v>
      </c>
      <c r="P6" s="62"/>
      <c r="Q6" s="214"/>
    </row>
    <row r="7" spans="1:17" ht="12.75" customHeight="1" x14ac:dyDescent="0.2">
      <c r="A7" s="228" t="s">
        <v>55</v>
      </c>
      <c r="B7" s="76" t="s">
        <v>26</v>
      </c>
      <c r="C7" s="77" t="s">
        <v>56</v>
      </c>
      <c r="D7" s="92" t="s">
        <v>57</v>
      </c>
      <c r="E7" s="99">
        <v>9000</v>
      </c>
      <c r="F7" s="111">
        <v>25000</v>
      </c>
      <c r="G7" s="103">
        <v>15285.71</v>
      </c>
      <c r="H7" s="99" t="s">
        <v>2</v>
      </c>
      <c r="I7" s="111" t="s">
        <v>2</v>
      </c>
      <c r="J7" s="63" t="s">
        <v>2</v>
      </c>
      <c r="K7" s="116" t="s">
        <v>2</v>
      </c>
      <c r="L7" s="116" t="s">
        <v>2</v>
      </c>
      <c r="M7" s="109" t="s">
        <v>2</v>
      </c>
      <c r="N7" s="119">
        <f>G7/400</f>
        <v>38.214275000000001</v>
      </c>
      <c r="O7" s="97" t="s">
        <v>2</v>
      </c>
      <c r="P7" s="62"/>
      <c r="Q7" s="214"/>
    </row>
    <row r="8" spans="1:17" ht="12.75" customHeight="1" x14ac:dyDescent="0.2">
      <c r="A8" s="229"/>
      <c r="B8" s="74" t="s">
        <v>26</v>
      </c>
      <c r="C8" s="51" t="s">
        <v>58</v>
      </c>
      <c r="D8" s="91" t="s">
        <v>57</v>
      </c>
      <c r="E8" s="99" t="s">
        <v>2</v>
      </c>
      <c r="F8" s="111" t="s">
        <v>2</v>
      </c>
      <c r="G8" s="103" t="s">
        <v>2</v>
      </c>
      <c r="H8" s="99">
        <v>10000</v>
      </c>
      <c r="I8" s="111">
        <v>37000</v>
      </c>
      <c r="J8" s="63">
        <v>23250</v>
      </c>
      <c r="K8" s="116" t="s">
        <v>2</v>
      </c>
      <c r="L8" s="116" t="s">
        <v>2</v>
      </c>
      <c r="M8" s="109" t="s">
        <v>2</v>
      </c>
      <c r="N8" s="119" t="s">
        <v>2</v>
      </c>
      <c r="O8" s="113">
        <f>J8/400</f>
        <v>58.125</v>
      </c>
      <c r="P8" s="62"/>
      <c r="Q8" s="214"/>
    </row>
    <row r="9" spans="1:17" ht="12.75" customHeight="1" x14ac:dyDescent="0.2">
      <c r="A9" s="229"/>
      <c r="B9" s="74" t="s">
        <v>26</v>
      </c>
      <c r="C9" s="51" t="s">
        <v>59</v>
      </c>
      <c r="D9" s="91" t="s">
        <v>57</v>
      </c>
      <c r="E9" s="99">
        <v>13000</v>
      </c>
      <c r="F9" s="111">
        <v>34000</v>
      </c>
      <c r="G9" s="103">
        <v>21428.57</v>
      </c>
      <c r="H9" s="99">
        <v>13000</v>
      </c>
      <c r="I9" s="111">
        <v>42000</v>
      </c>
      <c r="J9" s="63">
        <v>28250</v>
      </c>
      <c r="K9" s="115">
        <f t="shared" si="0"/>
        <v>0</v>
      </c>
      <c r="L9" s="115">
        <f t="shared" si="1"/>
        <v>23.529411764705884</v>
      </c>
      <c r="M9" s="108">
        <f t="shared" si="2"/>
        <v>31.833342122222803</v>
      </c>
      <c r="N9" s="119">
        <f>G9/400</f>
        <v>53.571424999999998</v>
      </c>
      <c r="O9" s="113">
        <f>J9/400</f>
        <v>70.625</v>
      </c>
      <c r="P9" s="62"/>
      <c r="Q9" s="214"/>
    </row>
    <row r="10" spans="1:17" ht="12.75" customHeight="1" x14ac:dyDescent="0.2">
      <c r="A10" s="229"/>
      <c r="B10" s="74" t="s">
        <v>26</v>
      </c>
      <c r="C10" s="51" t="s">
        <v>60</v>
      </c>
      <c r="D10" s="93" t="s">
        <v>57</v>
      </c>
      <c r="E10" s="99">
        <v>16000</v>
      </c>
      <c r="F10" s="111">
        <v>40000</v>
      </c>
      <c r="G10" s="103">
        <v>27333.33</v>
      </c>
      <c r="H10" s="99">
        <v>17000</v>
      </c>
      <c r="I10" s="111">
        <v>48000</v>
      </c>
      <c r="J10" s="63">
        <v>33500</v>
      </c>
      <c r="K10" s="115">
        <f t="shared" si="0"/>
        <v>6.25</v>
      </c>
      <c r="L10" s="115">
        <f t="shared" si="1"/>
        <v>20</v>
      </c>
      <c r="M10" s="108">
        <f t="shared" si="2"/>
        <v>22.560990556218357</v>
      </c>
      <c r="N10" s="119">
        <f>G10/400</f>
        <v>68.333325000000002</v>
      </c>
      <c r="O10" s="113">
        <f>J10/400</f>
        <v>83.75</v>
      </c>
      <c r="P10" s="62"/>
      <c r="Q10" s="214"/>
    </row>
    <row r="11" spans="1:17" ht="12.75" customHeight="1" x14ac:dyDescent="0.2">
      <c r="A11" s="228" t="s">
        <v>61</v>
      </c>
      <c r="B11" s="76" t="s">
        <v>62</v>
      </c>
      <c r="C11" s="77" t="s">
        <v>54</v>
      </c>
      <c r="D11" s="91" t="s">
        <v>63</v>
      </c>
      <c r="E11" s="98">
        <v>2500</v>
      </c>
      <c r="F11" s="110">
        <v>3500</v>
      </c>
      <c r="G11" s="102">
        <v>2833.33</v>
      </c>
      <c r="H11" s="98">
        <v>2500</v>
      </c>
      <c r="I11" s="110">
        <v>3500</v>
      </c>
      <c r="J11" s="61">
        <v>3083.33</v>
      </c>
      <c r="K11" s="124">
        <f t="shared" si="0"/>
        <v>0</v>
      </c>
      <c r="L11" s="124">
        <f t="shared" si="1"/>
        <v>0</v>
      </c>
      <c r="M11" s="125">
        <f t="shared" si="2"/>
        <v>8.8235397923997567</v>
      </c>
      <c r="N11" s="126">
        <f>G11/10</f>
        <v>283.33299999999997</v>
      </c>
      <c r="O11" s="127">
        <f>J11/10</f>
        <v>308.33299999999997</v>
      </c>
      <c r="P11" s="62"/>
      <c r="Q11" s="214"/>
    </row>
    <row r="12" spans="1:17" ht="12.75" customHeight="1" x14ac:dyDescent="0.2">
      <c r="A12" s="229"/>
      <c r="B12" s="74" t="s">
        <v>64</v>
      </c>
      <c r="C12" s="51" t="s">
        <v>54</v>
      </c>
      <c r="D12" s="91" t="s">
        <v>63</v>
      </c>
      <c r="E12" s="99" t="s">
        <v>2</v>
      </c>
      <c r="F12" s="111" t="s">
        <v>2</v>
      </c>
      <c r="G12" s="103" t="s">
        <v>2</v>
      </c>
      <c r="H12" s="99" t="s">
        <v>2</v>
      </c>
      <c r="I12" s="111" t="s">
        <v>2</v>
      </c>
      <c r="J12" s="63" t="s">
        <v>2</v>
      </c>
      <c r="K12" s="116" t="s">
        <v>2</v>
      </c>
      <c r="L12" s="116" t="s">
        <v>2</v>
      </c>
      <c r="M12" s="109" t="s">
        <v>2</v>
      </c>
      <c r="N12" s="119" t="s">
        <v>2</v>
      </c>
      <c r="O12" s="113" t="s">
        <v>2</v>
      </c>
      <c r="P12" s="62"/>
      <c r="Q12" s="214"/>
    </row>
    <row r="13" spans="1:17" ht="12.75" customHeight="1" x14ac:dyDescent="0.2">
      <c r="A13" s="229"/>
      <c r="B13" s="74" t="s">
        <v>65</v>
      </c>
      <c r="C13" s="51" t="s">
        <v>54</v>
      </c>
      <c r="D13" s="91" t="s">
        <v>63</v>
      </c>
      <c r="E13" s="99">
        <v>3000</v>
      </c>
      <c r="F13" s="111">
        <v>4000</v>
      </c>
      <c r="G13" s="103">
        <v>3500</v>
      </c>
      <c r="H13" s="99">
        <v>3000</v>
      </c>
      <c r="I13" s="111">
        <v>4000</v>
      </c>
      <c r="J13" s="63">
        <v>3785.71</v>
      </c>
      <c r="K13" s="115">
        <f t="shared" si="0"/>
        <v>0</v>
      </c>
      <c r="L13" s="115">
        <f t="shared" si="1"/>
        <v>0</v>
      </c>
      <c r="M13" s="108">
        <f t="shared" si="2"/>
        <v>8.1631428571428586</v>
      </c>
      <c r="N13" s="119">
        <f>G13/10</f>
        <v>350</v>
      </c>
      <c r="O13" s="113">
        <f>J13/10</f>
        <v>378.57100000000003</v>
      </c>
      <c r="P13" s="62"/>
      <c r="Q13" s="214"/>
    </row>
    <row r="14" spans="1:17" ht="12.75" customHeight="1" x14ac:dyDescent="0.2">
      <c r="A14" s="229"/>
      <c r="B14" s="74" t="s">
        <v>66</v>
      </c>
      <c r="C14" s="51" t="s">
        <v>54</v>
      </c>
      <c r="D14" s="91" t="s">
        <v>63</v>
      </c>
      <c r="E14" s="99" t="s">
        <v>2</v>
      </c>
      <c r="F14" s="111" t="s">
        <v>2</v>
      </c>
      <c r="G14" s="103" t="s">
        <v>2</v>
      </c>
      <c r="H14" s="99" t="s">
        <v>2</v>
      </c>
      <c r="I14" s="111" t="s">
        <v>2</v>
      </c>
      <c r="J14" s="63" t="s">
        <v>2</v>
      </c>
      <c r="K14" s="116" t="s">
        <v>2</v>
      </c>
      <c r="L14" s="116" t="s">
        <v>2</v>
      </c>
      <c r="M14" s="109" t="s">
        <v>2</v>
      </c>
      <c r="N14" s="119" t="s">
        <v>2</v>
      </c>
      <c r="O14" s="113" t="s">
        <v>2</v>
      </c>
      <c r="P14" s="62"/>
      <c r="Q14" s="214"/>
    </row>
    <row r="15" spans="1:17" ht="12.75" customHeight="1" x14ac:dyDescent="0.2">
      <c r="A15" s="230"/>
      <c r="B15" s="78" t="s">
        <v>67</v>
      </c>
      <c r="C15" s="79" t="s">
        <v>54</v>
      </c>
      <c r="D15" s="93" t="s">
        <v>53</v>
      </c>
      <c r="E15" s="100">
        <v>9000</v>
      </c>
      <c r="F15" s="112">
        <v>17000</v>
      </c>
      <c r="G15" s="104">
        <v>13400</v>
      </c>
      <c r="H15" s="100">
        <v>14000</v>
      </c>
      <c r="I15" s="112">
        <v>32000</v>
      </c>
      <c r="J15" s="101">
        <v>25000</v>
      </c>
      <c r="K15" s="117">
        <f t="shared" si="0"/>
        <v>55.555555555555543</v>
      </c>
      <c r="L15" s="117">
        <f t="shared" si="1"/>
        <v>88.235294117647072</v>
      </c>
      <c r="M15" s="122">
        <f t="shared" si="2"/>
        <v>86.567164179104481</v>
      </c>
      <c r="N15" s="123">
        <f>G15/100</f>
        <v>134</v>
      </c>
      <c r="O15" s="128">
        <f>J15/100</f>
        <v>250</v>
      </c>
      <c r="P15" s="62"/>
      <c r="Q15" s="214"/>
    </row>
    <row r="16" spans="1:17" ht="12.75" customHeight="1" x14ac:dyDescent="0.2">
      <c r="A16" s="233" t="s">
        <v>68</v>
      </c>
      <c r="B16" s="74" t="s">
        <v>69</v>
      </c>
      <c r="C16" s="51" t="s">
        <v>52</v>
      </c>
      <c r="D16" s="91" t="s">
        <v>53</v>
      </c>
      <c r="E16" s="99">
        <v>18000</v>
      </c>
      <c r="F16" s="111">
        <v>25000</v>
      </c>
      <c r="G16" s="103">
        <v>20333.330000000002</v>
      </c>
      <c r="H16" s="99">
        <v>16000</v>
      </c>
      <c r="I16" s="111">
        <v>28000</v>
      </c>
      <c r="J16" s="63">
        <v>23500</v>
      </c>
      <c r="K16" s="115">
        <f t="shared" si="0"/>
        <v>-11.111111111111114</v>
      </c>
      <c r="L16" s="115">
        <f t="shared" si="1"/>
        <v>12</v>
      </c>
      <c r="M16" s="108">
        <f t="shared" si="2"/>
        <v>15.573789438326131</v>
      </c>
      <c r="N16" s="119">
        <f>G16/100</f>
        <v>203.33330000000001</v>
      </c>
      <c r="O16" s="113">
        <f>J16/100</f>
        <v>235</v>
      </c>
      <c r="P16" s="62"/>
      <c r="Q16" s="214"/>
    </row>
    <row r="17" spans="1:17" ht="12.75" customHeight="1" x14ac:dyDescent="0.2">
      <c r="A17" s="234"/>
      <c r="B17" s="74" t="s">
        <v>69</v>
      </c>
      <c r="C17" s="51" t="s">
        <v>54</v>
      </c>
      <c r="D17" s="91" t="s">
        <v>53</v>
      </c>
      <c r="E17" s="99">
        <v>22000</v>
      </c>
      <c r="F17" s="111">
        <v>32000</v>
      </c>
      <c r="G17" s="103">
        <v>26000</v>
      </c>
      <c r="H17" s="99">
        <v>24000</v>
      </c>
      <c r="I17" s="111">
        <v>32000</v>
      </c>
      <c r="J17" s="63">
        <v>27375</v>
      </c>
      <c r="K17" s="115">
        <f t="shared" si="0"/>
        <v>9.0909090909090935</v>
      </c>
      <c r="L17" s="115">
        <f t="shared" si="1"/>
        <v>0</v>
      </c>
      <c r="M17" s="108">
        <f t="shared" si="2"/>
        <v>5.288461538461533</v>
      </c>
      <c r="N17" s="119">
        <f>G17/100</f>
        <v>260</v>
      </c>
      <c r="O17" s="113">
        <f>J17/100</f>
        <v>273.75</v>
      </c>
      <c r="P17" s="62"/>
      <c r="Q17" s="214"/>
    </row>
    <row r="18" spans="1:17" ht="12.75" customHeight="1" x14ac:dyDescent="0.2">
      <c r="A18" s="228" t="s">
        <v>70</v>
      </c>
      <c r="B18" s="76" t="s">
        <v>71</v>
      </c>
      <c r="C18" s="77" t="s">
        <v>72</v>
      </c>
      <c r="D18" s="92" t="s">
        <v>63</v>
      </c>
      <c r="E18" s="98">
        <v>3500</v>
      </c>
      <c r="F18" s="110">
        <v>5000</v>
      </c>
      <c r="G18" s="102">
        <v>4437.5</v>
      </c>
      <c r="H18" s="98">
        <v>4000</v>
      </c>
      <c r="I18" s="110">
        <v>4500</v>
      </c>
      <c r="J18" s="61">
        <v>4250</v>
      </c>
      <c r="K18" s="124">
        <f t="shared" si="0"/>
        <v>14.285714285714292</v>
      </c>
      <c r="L18" s="124">
        <f t="shared" si="1"/>
        <v>-10</v>
      </c>
      <c r="M18" s="125">
        <f t="shared" si="2"/>
        <v>-4.2253521126760631</v>
      </c>
      <c r="N18" s="126">
        <f>G18/10</f>
        <v>443.75</v>
      </c>
      <c r="O18" s="127">
        <f>J18/10</f>
        <v>425</v>
      </c>
      <c r="P18" s="62"/>
      <c r="Q18" s="214"/>
    </row>
    <row r="19" spans="1:17" ht="12.75" customHeight="1" x14ac:dyDescent="0.2">
      <c r="A19" s="229"/>
      <c r="B19" s="74" t="s">
        <v>71</v>
      </c>
      <c r="C19" s="51" t="s">
        <v>73</v>
      </c>
      <c r="D19" s="91" t="s">
        <v>63</v>
      </c>
      <c r="E19" s="99">
        <v>4500</v>
      </c>
      <c r="F19" s="111">
        <v>6000</v>
      </c>
      <c r="G19" s="103">
        <v>5312.5</v>
      </c>
      <c r="H19" s="99">
        <v>5000</v>
      </c>
      <c r="I19" s="111">
        <v>5500</v>
      </c>
      <c r="J19" s="63">
        <v>5000</v>
      </c>
      <c r="K19" s="115">
        <f t="shared" si="0"/>
        <v>11.111111111111114</v>
      </c>
      <c r="L19" s="115">
        <f t="shared" si="1"/>
        <v>-8.3333333333333286</v>
      </c>
      <c r="M19" s="108">
        <f t="shared" si="2"/>
        <v>-5.8823529411764639</v>
      </c>
      <c r="N19" s="119">
        <f t="shared" ref="N19:N25" si="3">G19/10</f>
        <v>531.25</v>
      </c>
      <c r="O19" s="113">
        <f t="shared" ref="O19:O25" si="4">J19/10</f>
        <v>500</v>
      </c>
      <c r="P19" s="62"/>
      <c r="Q19" s="214"/>
    </row>
    <row r="20" spans="1:17" ht="12.75" customHeight="1" x14ac:dyDescent="0.2">
      <c r="A20" s="229"/>
      <c r="B20" s="74" t="s">
        <v>71</v>
      </c>
      <c r="C20" s="51" t="s">
        <v>74</v>
      </c>
      <c r="D20" s="91" t="s">
        <v>63</v>
      </c>
      <c r="E20" s="99" t="s">
        <v>2</v>
      </c>
      <c r="F20" s="111" t="s">
        <v>2</v>
      </c>
      <c r="G20" s="103" t="s">
        <v>2</v>
      </c>
      <c r="H20" s="99" t="s">
        <v>2</v>
      </c>
      <c r="I20" s="111" t="s">
        <v>2</v>
      </c>
      <c r="J20" s="63" t="s">
        <v>2</v>
      </c>
      <c r="K20" s="116" t="s">
        <v>2</v>
      </c>
      <c r="L20" s="116" t="s">
        <v>2</v>
      </c>
      <c r="M20" s="109" t="s">
        <v>2</v>
      </c>
      <c r="N20" s="119" t="s">
        <v>2</v>
      </c>
      <c r="O20" s="113" t="s">
        <v>2</v>
      </c>
      <c r="P20" s="62"/>
      <c r="Q20" s="214"/>
    </row>
    <row r="21" spans="1:17" ht="12.75" customHeight="1" x14ac:dyDescent="0.2">
      <c r="A21" s="229"/>
      <c r="B21" s="74" t="s">
        <v>75</v>
      </c>
      <c r="C21" s="51" t="s">
        <v>76</v>
      </c>
      <c r="D21" s="91" t="s">
        <v>63</v>
      </c>
      <c r="E21" s="99">
        <v>2000</v>
      </c>
      <c r="F21" s="111">
        <v>3500</v>
      </c>
      <c r="G21" s="103">
        <v>2875</v>
      </c>
      <c r="H21" s="99">
        <v>2500</v>
      </c>
      <c r="I21" s="111">
        <v>4000</v>
      </c>
      <c r="J21" s="63">
        <v>3062.5</v>
      </c>
      <c r="K21" s="115">
        <f t="shared" si="0"/>
        <v>25</v>
      </c>
      <c r="L21" s="115">
        <f t="shared" si="1"/>
        <v>14.285714285714292</v>
      </c>
      <c r="M21" s="108">
        <f t="shared" si="2"/>
        <v>6.5217391304347814</v>
      </c>
      <c r="N21" s="119">
        <f t="shared" si="3"/>
        <v>287.5</v>
      </c>
      <c r="O21" s="113">
        <f t="shared" si="4"/>
        <v>306.25</v>
      </c>
      <c r="P21" s="62"/>
      <c r="Q21" s="214"/>
    </row>
    <row r="22" spans="1:17" ht="12.75" customHeight="1" x14ac:dyDescent="0.2">
      <c r="A22" s="229"/>
      <c r="B22" s="74" t="s">
        <v>75</v>
      </c>
      <c r="C22" s="51" t="s">
        <v>77</v>
      </c>
      <c r="D22" s="91" t="s">
        <v>63</v>
      </c>
      <c r="E22" s="99">
        <v>3000</v>
      </c>
      <c r="F22" s="111">
        <v>4500</v>
      </c>
      <c r="G22" s="103">
        <v>3750</v>
      </c>
      <c r="H22" s="99">
        <v>3500</v>
      </c>
      <c r="I22" s="111">
        <v>5000</v>
      </c>
      <c r="J22" s="63">
        <v>4250</v>
      </c>
      <c r="K22" s="115">
        <f t="shared" si="0"/>
        <v>16.666666666666671</v>
      </c>
      <c r="L22" s="115">
        <f t="shared" si="1"/>
        <v>11.111111111111114</v>
      </c>
      <c r="M22" s="108">
        <f t="shared" si="2"/>
        <v>13.333333333333329</v>
      </c>
      <c r="N22" s="119">
        <f t="shared" si="3"/>
        <v>375</v>
      </c>
      <c r="O22" s="113">
        <f t="shared" si="4"/>
        <v>425</v>
      </c>
      <c r="P22" s="62"/>
      <c r="Q22" s="214"/>
    </row>
    <row r="23" spans="1:17" ht="12.75" customHeight="1" x14ac:dyDescent="0.2">
      <c r="A23" s="229"/>
      <c r="B23" s="74" t="s">
        <v>75</v>
      </c>
      <c r="C23" s="51" t="s">
        <v>78</v>
      </c>
      <c r="D23" s="91" t="s">
        <v>63</v>
      </c>
      <c r="E23" s="100" t="s">
        <v>2</v>
      </c>
      <c r="F23" s="112" t="s">
        <v>2</v>
      </c>
      <c r="G23" s="104" t="s">
        <v>2</v>
      </c>
      <c r="H23" s="100">
        <v>5000</v>
      </c>
      <c r="I23" s="112">
        <v>6000</v>
      </c>
      <c r="J23" s="101">
        <v>5400</v>
      </c>
      <c r="K23" s="129" t="s">
        <v>2</v>
      </c>
      <c r="L23" s="129" t="s">
        <v>2</v>
      </c>
      <c r="M23" s="130" t="s">
        <v>2</v>
      </c>
      <c r="N23" s="123" t="s">
        <v>2</v>
      </c>
      <c r="O23" s="128">
        <f t="shared" si="4"/>
        <v>540</v>
      </c>
      <c r="P23" s="62"/>
      <c r="Q23" s="214"/>
    </row>
    <row r="24" spans="1:17" ht="12.75" customHeight="1" x14ac:dyDescent="0.2">
      <c r="A24" s="228" t="s">
        <v>79</v>
      </c>
      <c r="B24" s="76" t="s">
        <v>26</v>
      </c>
      <c r="C24" s="76" t="s">
        <v>52</v>
      </c>
      <c r="D24" s="77" t="s">
        <v>63</v>
      </c>
      <c r="E24" s="99">
        <v>2500</v>
      </c>
      <c r="F24" s="111">
        <v>3500</v>
      </c>
      <c r="G24" s="103">
        <v>2937.5</v>
      </c>
      <c r="H24" s="99">
        <v>3000</v>
      </c>
      <c r="I24" s="111">
        <v>4500</v>
      </c>
      <c r="J24" s="63">
        <v>3562.5</v>
      </c>
      <c r="K24" s="115">
        <f t="shared" si="0"/>
        <v>20</v>
      </c>
      <c r="L24" s="115">
        <f t="shared" si="1"/>
        <v>28.571428571428584</v>
      </c>
      <c r="M24" s="108">
        <f t="shared" si="2"/>
        <v>21.276595744680847</v>
      </c>
      <c r="N24" s="119">
        <f t="shared" si="3"/>
        <v>293.75</v>
      </c>
      <c r="O24" s="113">
        <f>J24/10</f>
        <v>356.25</v>
      </c>
      <c r="P24" s="62"/>
      <c r="Q24" s="214"/>
    </row>
    <row r="25" spans="1:17" ht="12.75" customHeight="1" x14ac:dyDescent="0.2">
      <c r="A25" s="230"/>
      <c r="B25" s="78" t="s">
        <v>26</v>
      </c>
      <c r="C25" s="78" t="s">
        <v>54</v>
      </c>
      <c r="D25" s="79" t="s">
        <v>63</v>
      </c>
      <c r="E25" s="99">
        <v>3500</v>
      </c>
      <c r="F25" s="111">
        <v>5000</v>
      </c>
      <c r="G25" s="103">
        <v>4000</v>
      </c>
      <c r="H25" s="99">
        <v>3500</v>
      </c>
      <c r="I25" s="111">
        <v>6000</v>
      </c>
      <c r="J25" s="63">
        <v>4625</v>
      </c>
      <c r="K25" s="115">
        <f t="shared" si="0"/>
        <v>0</v>
      </c>
      <c r="L25" s="115">
        <f t="shared" si="1"/>
        <v>20</v>
      </c>
      <c r="M25" s="108">
        <f t="shared" si="2"/>
        <v>15.625</v>
      </c>
      <c r="N25" s="119">
        <f t="shared" si="3"/>
        <v>400</v>
      </c>
      <c r="O25" s="113">
        <f t="shared" si="4"/>
        <v>462.5</v>
      </c>
      <c r="P25" s="62"/>
      <c r="Q25" s="214"/>
    </row>
    <row r="26" spans="1:17" ht="12.75" customHeight="1" x14ac:dyDescent="0.2">
      <c r="A26" s="229" t="s">
        <v>80</v>
      </c>
      <c r="B26" s="74" t="s">
        <v>81</v>
      </c>
      <c r="C26" s="51" t="s">
        <v>54</v>
      </c>
      <c r="D26" s="91" t="s">
        <v>82</v>
      </c>
      <c r="E26" s="98">
        <v>11000</v>
      </c>
      <c r="F26" s="110">
        <v>14000</v>
      </c>
      <c r="G26" s="102">
        <v>13000</v>
      </c>
      <c r="H26" s="98">
        <v>13000</v>
      </c>
      <c r="I26" s="110">
        <v>15000</v>
      </c>
      <c r="J26" s="61">
        <v>13666.67</v>
      </c>
      <c r="K26" s="124">
        <f t="shared" si="0"/>
        <v>18.181818181818187</v>
      </c>
      <c r="L26" s="124">
        <f t="shared" si="1"/>
        <v>7.1428571428571388</v>
      </c>
      <c r="M26" s="125">
        <f t="shared" si="2"/>
        <v>5.1282307692307683</v>
      </c>
      <c r="N26" s="126">
        <f t="shared" ref="N26:N31" si="5">G26/25</f>
        <v>520</v>
      </c>
      <c r="O26" s="127">
        <f>J26/25</f>
        <v>546.66679999999997</v>
      </c>
      <c r="P26" s="62"/>
      <c r="Q26" s="214"/>
    </row>
    <row r="27" spans="1:17" ht="12.75" customHeight="1" x14ac:dyDescent="0.2">
      <c r="A27" s="229"/>
      <c r="B27" s="74" t="s">
        <v>83</v>
      </c>
      <c r="C27" s="80" t="s">
        <v>84</v>
      </c>
      <c r="D27" s="91" t="s">
        <v>82</v>
      </c>
      <c r="E27" s="99">
        <v>6000</v>
      </c>
      <c r="F27" s="111">
        <v>12500</v>
      </c>
      <c r="G27" s="103">
        <v>8625</v>
      </c>
      <c r="H27" s="99">
        <v>7000</v>
      </c>
      <c r="I27" s="111">
        <v>10500</v>
      </c>
      <c r="J27" s="63">
        <v>8500</v>
      </c>
      <c r="K27" s="115">
        <f t="shared" si="0"/>
        <v>16.666666666666671</v>
      </c>
      <c r="L27" s="115">
        <f t="shared" si="1"/>
        <v>-16</v>
      </c>
      <c r="M27" s="108">
        <f t="shared" si="2"/>
        <v>-1.4492753623188435</v>
      </c>
      <c r="N27" s="119">
        <f t="shared" si="5"/>
        <v>345</v>
      </c>
      <c r="O27" s="113">
        <f t="shared" ref="O27:O32" si="6">J27/25</f>
        <v>340</v>
      </c>
      <c r="P27" s="62"/>
      <c r="Q27" s="214"/>
    </row>
    <row r="28" spans="1:17" ht="13.5" customHeight="1" x14ac:dyDescent="0.2">
      <c r="A28" s="229"/>
      <c r="B28" s="74" t="s">
        <v>83</v>
      </c>
      <c r="C28" s="80" t="s">
        <v>85</v>
      </c>
      <c r="D28" s="91" t="s">
        <v>82</v>
      </c>
      <c r="E28" s="99">
        <v>7000</v>
      </c>
      <c r="F28" s="111">
        <v>13500</v>
      </c>
      <c r="G28" s="103">
        <v>9750</v>
      </c>
      <c r="H28" s="99">
        <v>8000</v>
      </c>
      <c r="I28" s="111">
        <v>12000</v>
      </c>
      <c r="J28" s="63">
        <v>9916.67</v>
      </c>
      <c r="K28" s="115">
        <f t="shared" si="0"/>
        <v>14.285714285714292</v>
      </c>
      <c r="L28" s="115">
        <f t="shared" si="1"/>
        <v>-11.111111111111114</v>
      </c>
      <c r="M28" s="108">
        <f t="shared" si="2"/>
        <v>1.7094358974358954</v>
      </c>
      <c r="N28" s="119">
        <f t="shared" si="5"/>
        <v>390</v>
      </c>
      <c r="O28" s="113">
        <f t="shared" si="6"/>
        <v>396.66680000000002</v>
      </c>
      <c r="P28" s="62"/>
      <c r="Q28" s="214"/>
    </row>
    <row r="29" spans="1:17" ht="12.75" customHeight="1" x14ac:dyDescent="0.2">
      <c r="A29" s="229"/>
      <c r="B29" s="74" t="s">
        <v>83</v>
      </c>
      <c r="C29" s="80" t="s">
        <v>86</v>
      </c>
      <c r="D29" s="91" t="s">
        <v>82</v>
      </c>
      <c r="E29" s="99">
        <v>8000</v>
      </c>
      <c r="F29" s="111">
        <v>15000</v>
      </c>
      <c r="G29" s="103">
        <v>11687.5</v>
      </c>
      <c r="H29" s="99">
        <v>9000</v>
      </c>
      <c r="I29" s="111">
        <v>13500</v>
      </c>
      <c r="J29" s="63">
        <v>11416.67</v>
      </c>
      <c r="K29" s="115">
        <f t="shared" si="0"/>
        <v>12.5</v>
      </c>
      <c r="L29" s="115">
        <f t="shared" si="1"/>
        <v>-10</v>
      </c>
      <c r="M29" s="108">
        <f t="shared" si="2"/>
        <v>-2.3172620320855657</v>
      </c>
      <c r="N29" s="119">
        <f t="shared" si="5"/>
        <v>467.5</v>
      </c>
      <c r="O29" s="113">
        <f t="shared" si="6"/>
        <v>456.66680000000002</v>
      </c>
      <c r="P29" s="62"/>
      <c r="Q29" s="214"/>
    </row>
    <row r="30" spans="1:17" ht="15" customHeight="1" x14ac:dyDescent="0.2">
      <c r="A30" s="229"/>
      <c r="B30" s="74" t="s">
        <v>87</v>
      </c>
      <c r="C30" s="80" t="s">
        <v>84</v>
      </c>
      <c r="D30" s="91" t="s">
        <v>82</v>
      </c>
      <c r="E30" s="99">
        <v>6000</v>
      </c>
      <c r="F30" s="111">
        <v>10000</v>
      </c>
      <c r="G30" s="103">
        <v>7500</v>
      </c>
      <c r="H30" s="99">
        <v>2500</v>
      </c>
      <c r="I30" s="111">
        <v>6000</v>
      </c>
      <c r="J30" s="63">
        <v>4750</v>
      </c>
      <c r="K30" s="115">
        <f t="shared" si="0"/>
        <v>-58.333333333333336</v>
      </c>
      <c r="L30" s="115">
        <f t="shared" si="1"/>
        <v>-40</v>
      </c>
      <c r="M30" s="108">
        <f t="shared" si="2"/>
        <v>-36.666666666666664</v>
      </c>
      <c r="N30" s="120">
        <f t="shared" si="5"/>
        <v>300</v>
      </c>
      <c r="O30" s="113">
        <f t="shared" si="6"/>
        <v>190</v>
      </c>
      <c r="P30" s="62"/>
      <c r="Q30" s="214"/>
    </row>
    <row r="31" spans="1:17" ht="12.75" customHeight="1" x14ac:dyDescent="0.2">
      <c r="A31" s="229"/>
      <c r="B31" s="74" t="s">
        <v>87</v>
      </c>
      <c r="C31" s="80" t="s">
        <v>85</v>
      </c>
      <c r="D31" s="91" t="s">
        <v>82</v>
      </c>
      <c r="E31" s="99">
        <v>4500</v>
      </c>
      <c r="F31" s="111">
        <v>8000</v>
      </c>
      <c r="G31" s="103">
        <v>6750</v>
      </c>
      <c r="H31" s="99">
        <v>3500</v>
      </c>
      <c r="I31" s="111">
        <v>7000</v>
      </c>
      <c r="J31" s="63">
        <v>5937.5</v>
      </c>
      <c r="K31" s="115">
        <f t="shared" si="0"/>
        <v>-22.222222222222229</v>
      </c>
      <c r="L31" s="115">
        <f t="shared" si="1"/>
        <v>-12.5</v>
      </c>
      <c r="M31" s="108">
        <f t="shared" si="2"/>
        <v>-12.037037037037038</v>
      </c>
      <c r="N31" s="120">
        <f t="shared" si="5"/>
        <v>270</v>
      </c>
      <c r="O31" s="113">
        <f t="shared" si="6"/>
        <v>237.5</v>
      </c>
      <c r="P31" s="62"/>
      <c r="Q31" s="214"/>
    </row>
    <row r="32" spans="1:17" ht="12.75" customHeight="1" x14ac:dyDescent="0.2">
      <c r="A32" s="230"/>
      <c r="B32" s="78" t="s">
        <v>87</v>
      </c>
      <c r="C32" s="81" t="s">
        <v>86</v>
      </c>
      <c r="D32" s="93" t="s">
        <v>82</v>
      </c>
      <c r="E32" s="100" t="s">
        <v>2</v>
      </c>
      <c r="F32" s="112" t="s">
        <v>2</v>
      </c>
      <c r="G32" s="104" t="s">
        <v>2</v>
      </c>
      <c r="H32" s="100">
        <v>4500</v>
      </c>
      <c r="I32" s="112">
        <v>8000</v>
      </c>
      <c r="J32" s="101">
        <v>7000</v>
      </c>
      <c r="K32" s="112" t="s">
        <v>2</v>
      </c>
      <c r="L32" s="112" t="s">
        <v>2</v>
      </c>
      <c r="M32" s="101" t="s">
        <v>2</v>
      </c>
      <c r="N32" s="121" t="s">
        <v>2</v>
      </c>
      <c r="O32" s="114">
        <f t="shared" si="6"/>
        <v>280</v>
      </c>
      <c r="P32" s="62"/>
      <c r="Q32" s="214"/>
    </row>
    <row r="33" spans="1:16" ht="12.75" customHeight="1" x14ac:dyDescent="0.2">
      <c r="A33" s="57" t="s">
        <v>151</v>
      </c>
      <c r="B33" s="82"/>
      <c r="C33" s="82"/>
      <c r="D33" s="82"/>
      <c r="E33" s="82"/>
      <c r="F33" s="82"/>
      <c r="G33" s="82"/>
      <c r="H33" s="83"/>
      <c r="I33" s="82"/>
      <c r="K33" s="75"/>
      <c r="L33" s="62"/>
      <c r="M33" s="62"/>
      <c r="N33" s="62"/>
      <c r="O33" s="62"/>
      <c r="P33" s="62"/>
    </row>
    <row r="34" spans="1:16" ht="12.75" customHeight="1" x14ac:dyDescent="0.2">
      <c r="A34" s="84"/>
      <c r="B34" s="85"/>
      <c r="C34" s="57"/>
      <c r="D34" s="57"/>
      <c r="E34" s="57"/>
      <c r="F34" s="57"/>
      <c r="G34" s="57"/>
      <c r="H34" s="57"/>
      <c r="I34" s="57"/>
      <c r="J34" s="57"/>
      <c r="K34" s="57"/>
      <c r="L34" s="62"/>
      <c r="M34" s="62"/>
      <c r="N34" s="62"/>
      <c r="O34" s="62"/>
      <c r="P34" s="62"/>
    </row>
    <row r="35" spans="1:16" ht="12.75" customHeight="1" x14ac:dyDescent="0.2">
      <c r="A35" s="187" t="s">
        <v>141</v>
      </c>
      <c r="B35" s="85"/>
      <c r="C35" s="57"/>
      <c r="D35" s="57"/>
      <c r="E35" s="57"/>
      <c r="F35" s="57"/>
      <c r="G35" s="57"/>
      <c r="H35" s="57"/>
      <c r="I35" s="57"/>
      <c r="J35" s="57"/>
      <c r="K35" s="57"/>
      <c r="L35" s="62" t="s">
        <v>0</v>
      </c>
      <c r="M35" s="62"/>
      <c r="N35" s="62"/>
      <c r="O35" s="62"/>
      <c r="P35" s="62"/>
    </row>
    <row r="36" spans="1:16" ht="12.75" customHeight="1" x14ac:dyDescent="0.2">
      <c r="A36" s="60" t="s">
        <v>105</v>
      </c>
      <c r="B36" s="62"/>
      <c r="C36" s="62"/>
      <c r="D36" s="62"/>
      <c r="F36" s="62"/>
      <c r="G36" s="62"/>
      <c r="H36" s="86"/>
      <c r="I36" s="62"/>
      <c r="J36" s="75"/>
      <c r="K36" s="62"/>
      <c r="L36" s="62"/>
      <c r="M36" s="62"/>
      <c r="N36" s="62"/>
      <c r="O36" s="62"/>
      <c r="P36" s="62"/>
    </row>
    <row r="37" spans="1:16" ht="12.75" customHeight="1" x14ac:dyDescent="0.2">
      <c r="A37" s="62"/>
      <c r="B37" s="62"/>
      <c r="C37" s="62"/>
      <c r="D37" s="62"/>
      <c r="E37" s="62"/>
      <c r="F37" s="62"/>
      <c r="G37" s="62"/>
      <c r="H37" s="86"/>
      <c r="I37" s="62"/>
      <c r="J37" s="75"/>
      <c r="K37" s="62"/>
      <c r="L37" s="62"/>
      <c r="M37" s="62"/>
      <c r="N37" s="62"/>
      <c r="O37" s="62"/>
      <c r="P37" s="62"/>
    </row>
    <row r="38" spans="1:16" ht="12.75" customHeight="1" x14ac:dyDescent="0.2">
      <c r="A38" s="62"/>
      <c r="B38" s="62"/>
      <c r="C38" s="62"/>
      <c r="D38" s="62"/>
      <c r="E38" s="62"/>
      <c r="F38" s="62"/>
      <c r="G38" s="62"/>
      <c r="H38" s="86"/>
      <c r="I38" s="62"/>
      <c r="J38" s="75"/>
      <c r="K38" s="62"/>
      <c r="L38" s="62"/>
      <c r="M38" s="62"/>
      <c r="N38" s="62"/>
      <c r="O38" s="62"/>
      <c r="P38" s="62"/>
    </row>
    <row r="39" spans="1:16" ht="12.75" customHeight="1" x14ac:dyDescent="0.2">
      <c r="A39" s="62"/>
      <c r="B39" s="62"/>
      <c r="C39" s="62"/>
      <c r="D39" s="62"/>
      <c r="E39" s="62"/>
      <c r="F39" s="62"/>
      <c r="G39" s="62"/>
      <c r="H39" s="86"/>
      <c r="I39" s="62"/>
      <c r="J39" s="75"/>
      <c r="K39" s="62"/>
      <c r="L39" s="62"/>
      <c r="M39" s="62"/>
      <c r="N39" s="62"/>
      <c r="O39" s="62"/>
      <c r="P39" s="62"/>
    </row>
    <row r="40" spans="1:16" ht="12.75" customHeight="1" x14ac:dyDescent="0.2">
      <c r="A40" s="62"/>
      <c r="B40" s="62"/>
      <c r="C40" s="62"/>
      <c r="D40" s="62"/>
      <c r="E40" s="62"/>
      <c r="F40" s="62"/>
      <c r="G40" s="62"/>
      <c r="H40" s="86"/>
      <c r="I40" s="62"/>
      <c r="J40" s="75"/>
      <c r="K40" s="62"/>
      <c r="L40" s="62"/>
      <c r="M40" s="62"/>
      <c r="N40" s="62"/>
      <c r="O40" s="62"/>
      <c r="P40" s="62"/>
    </row>
    <row r="41" spans="1:16" ht="12.75" customHeight="1" x14ac:dyDescent="0.2">
      <c r="A41" s="62"/>
      <c r="B41" s="62"/>
      <c r="C41" s="62"/>
      <c r="D41" s="62"/>
      <c r="E41" s="62"/>
      <c r="F41" s="62"/>
      <c r="G41" s="62"/>
      <c r="H41" s="86"/>
      <c r="I41" s="62"/>
      <c r="J41" s="75"/>
      <c r="K41" s="62"/>
      <c r="L41" s="62"/>
      <c r="M41" s="62"/>
      <c r="N41" s="62"/>
      <c r="O41" s="62"/>
      <c r="P41" s="62"/>
    </row>
    <row r="42" spans="1:16" ht="12.75" customHeight="1" x14ac:dyDescent="0.2">
      <c r="A42" s="62"/>
      <c r="B42" s="62"/>
      <c r="C42" s="62"/>
      <c r="D42" s="62"/>
      <c r="E42" s="62"/>
      <c r="F42" s="62"/>
      <c r="G42" s="62"/>
      <c r="H42" s="86"/>
      <c r="I42" s="62"/>
      <c r="J42" s="75"/>
      <c r="K42" s="62"/>
      <c r="L42" s="62"/>
      <c r="M42" s="62"/>
      <c r="N42" s="62"/>
      <c r="O42" s="62"/>
      <c r="P42" s="62"/>
    </row>
    <row r="43" spans="1:16" ht="12.75" customHeight="1" x14ac:dyDescent="0.2">
      <c r="A43" s="62"/>
      <c r="B43" s="62"/>
      <c r="C43" s="62"/>
      <c r="D43" s="62"/>
      <c r="E43" s="62"/>
      <c r="F43" s="62"/>
      <c r="G43" s="62"/>
      <c r="H43" s="86"/>
      <c r="I43" s="62"/>
      <c r="J43" s="75"/>
      <c r="K43" s="62"/>
      <c r="L43" s="62"/>
      <c r="M43" s="62"/>
      <c r="N43" s="62"/>
      <c r="O43" s="62"/>
      <c r="P43" s="62"/>
    </row>
    <row r="44" spans="1:16" ht="12.75" customHeight="1" x14ac:dyDescent="0.2">
      <c r="A44" s="62"/>
      <c r="B44" s="62"/>
      <c r="C44" s="62"/>
      <c r="D44" s="62"/>
      <c r="E44" s="62"/>
      <c r="F44" s="62"/>
      <c r="G44" s="62"/>
      <c r="H44" s="86"/>
      <c r="I44" s="62"/>
      <c r="J44" s="75"/>
      <c r="K44" s="62"/>
      <c r="L44" s="62"/>
      <c r="M44" s="62"/>
      <c r="N44" s="62"/>
      <c r="O44" s="62"/>
      <c r="P44" s="62"/>
    </row>
    <row r="45" spans="1:16" ht="12.75" customHeight="1" x14ac:dyDescent="0.2">
      <c r="A45" s="62"/>
      <c r="B45" s="62"/>
      <c r="C45" s="62"/>
      <c r="D45" s="62"/>
      <c r="E45" s="62"/>
      <c r="F45" s="62"/>
      <c r="G45" s="62"/>
      <c r="H45" s="86"/>
      <c r="I45" s="62"/>
      <c r="J45" s="75"/>
      <c r="K45" s="62"/>
      <c r="L45" s="62"/>
      <c r="M45" s="62"/>
      <c r="N45" s="62"/>
      <c r="O45" s="62"/>
      <c r="P45" s="62"/>
    </row>
    <row r="46" spans="1:16" ht="12.75" customHeight="1" x14ac:dyDescent="0.2">
      <c r="A46" s="62"/>
      <c r="B46" s="62"/>
      <c r="C46" s="62"/>
      <c r="D46" s="62"/>
      <c r="E46" s="62"/>
      <c r="F46" s="62"/>
      <c r="G46" s="62"/>
      <c r="H46" s="86"/>
      <c r="I46" s="62"/>
      <c r="J46" s="75"/>
      <c r="K46" s="62"/>
      <c r="L46" s="62"/>
      <c r="M46" s="62"/>
      <c r="N46" s="62"/>
      <c r="O46" s="62"/>
      <c r="P46" s="62"/>
    </row>
    <row r="47" spans="1:16" ht="12.75" customHeight="1" x14ac:dyDescent="0.2">
      <c r="A47" s="62"/>
      <c r="B47" s="62"/>
      <c r="C47" s="62"/>
      <c r="D47" s="62"/>
      <c r="E47" s="62"/>
      <c r="F47" s="62"/>
      <c r="G47" s="62"/>
      <c r="H47" s="86"/>
      <c r="I47" s="62"/>
      <c r="J47" s="75"/>
      <c r="K47" s="62"/>
      <c r="L47" s="62"/>
      <c r="M47" s="62"/>
      <c r="N47" s="62"/>
      <c r="O47" s="62"/>
      <c r="P47" s="62"/>
    </row>
    <row r="48" spans="1:16" ht="12.75" customHeight="1" x14ac:dyDescent="0.2">
      <c r="A48" s="62"/>
      <c r="B48" s="62"/>
      <c r="C48" s="62"/>
      <c r="D48" s="62"/>
      <c r="E48" s="62"/>
      <c r="F48" s="62"/>
      <c r="G48" s="62"/>
      <c r="H48" s="86"/>
      <c r="I48" s="62"/>
      <c r="J48" s="75"/>
      <c r="K48" s="62"/>
      <c r="L48" s="62"/>
      <c r="M48" s="62"/>
      <c r="N48" s="62"/>
      <c r="O48" s="62"/>
      <c r="P48" s="62"/>
    </row>
    <row r="49" spans="1:16" ht="12.75" customHeight="1" x14ac:dyDescent="0.2">
      <c r="A49" s="62"/>
      <c r="B49" s="62"/>
      <c r="C49" s="62"/>
      <c r="D49" s="62"/>
      <c r="E49" s="62"/>
      <c r="F49" s="62"/>
      <c r="G49" s="62"/>
      <c r="H49" s="86"/>
      <c r="I49" s="62"/>
      <c r="J49" s="75"/>
      <c r="K49" s="62"/>
      <c r="L49" s="62"/>
      <c r="M49" s="62"/>
      <c r="N49" s="62"/>
      <c r="O49" s="62"/>
      <c r="P49" s="62"/>
    </row>
    <row r="50" spans="1:16" ht="12.75" customHeight="1" x14ac:dyDescent="0.2">
      <c r="A50" s="62"/>
      <c r="B50" s="62"/>
      <c r="C50" s="62"/>
      <c r="D50" s="62"/>
      <c r="E50" s="62"/>
      <c r="F50" s="62"/>
      <c r="G50" s="62"/>
      <c r="H50" s="86"/>
      <c r="I50" s="62"/>
      <c r="J50" s="75"/>
      <c r="K50" s="62"/>
      <c r="L50" s="62"/>
      <c r="M50" s="62"/>
      <c r="N50" s="62"/>
      <c r="O50" s="62"/>
      <c r="P50" s="62"/>
    </row>
    <row r="51" spans="1:16" ht="12.75" customHeight="1" x14ac:dyDescent="0.2">
      <c r="A51" s="62"/>
      <c r="B51" s="62"/>
      <c r="C51" s="62"/>
      <c r="D51" s="62"/>
      <c r="E51" s="62"/>
      <c r="F51" s="62"/>
      <c r="G51" s="62"/>
      <c r="H51" s="86"/>
      <c r="I51" s="62"/>
      <c r="J51" s="75"/>
      <c r="K51" s="62"/>
      <c r="L51" s="62"/>
      <c r="M51" s="62"/>
      <c r="N51" s="62"/>
      <c r="O51" s="62"/>
      <c r="P51" s="62"/>
    </row>
    <row r="52" spans="1:16" ht="12.75" customHeight="1" x14ac:dyDescent="0.2">
      <c r="A52" s="62"/>
      <c r="B52" s="62"/>
      <c r="C52" s="62"/>
      <c r="D52" s="62"/>
      <c r="E52" s="62"/>
      <c r="F52" s="62"/>
      <c r="G52" s="62"/>
      <c r="H52" s="86"/>
      <c r="I52" s="62"/>
      <c r="J52" s="75"/>
      <c r="K52" s="62"/>
      <c r="L52" s="62"/>
      <c r="M52" s="62"/>
      <c r="N52" s="62"/>
      <c r="O52" s="62"/>
      <c r="P52" s="62"/>
    </row>
    <row r="53" spans="1:16" ht="12.75" customHeight="1" x14ac:dyDescent="0.2">
      <c r="A53" s="62"/>
      <c r="B53" s="62"/>
      <c r="C53" s="62"/>
      <c r="D53" s="62"/>
      <c r="E53" s="62"/>
      <c r="F53" s="62"/>
      <c r="G53" s="62"/>
      <c r="H53" s="86"/>
      <c r="I53" s="62"/>
      <c r="J53" s="75"/>
      <c r="K53" s="62"/>
      <c r="L53" s="62"/>
      <c r="M53" s="62"/>
      <c r="N53" s="62"/>
      <c r="O53" s="62"/>
      <c r="P53" s="62"/>
    </row>
    <row r="54" spans="1:16" ht="12.75" customHeight="1" x14ac:dyDescent="0.2">
      <c r="A54" s="62"/>
      <c r="B54" s="62"/>
      <c r="C54" s="62"/>
      <c r="D54" s="62"/>
      <c r="E54" s="62"/>
      <c r="F54" s="62"/>
      <c r="G54" s="62"/>
      <c r="H54" s="86"/>
      <c r="I54" s="62"/>
      <c r="J54" s="75"/>
      <c r="K54" s="62"/>
      <c r="L54" s="62"/>
      <c r="M54" s="62"/>
      <c r="N54" s="62"/>
      <c r="O54" s="62"/>
      <c r="P54" s="62"/>
    </row>
    <row r="55" spans="1:16" ht="12.75" customHeight="1" x14ac:dyDescent="0.2">
      <c r="A55" s="62"/>
      <c r="B55" s="62"/>
      <c r="C55" s="62"/>
      <c r="D55" s="62"/>
      <c r="E55" s="62"/>
      <c r="F55" s="62"/>
      <c r="G55" s="62"/>
      <c r="H55" s="86"/>
      <c r="I55" s="62"/>
      <c r="J55" s="75"/>
      <c r="K55" s="62"/>
      <c r="L55" s="62"/>
      <c r="M55" s="62"/>
      <c r="N55" s="62"/>
      <c r="O55" s="62"/>
      <c r="P55" s="62"/>
    </row>
    <row r="56" spans="1:16" ht="12.75" customHeight="1" x14ac:dyDescent="0.2">
      <c r="A56" s="62"/>
      <c r="B56" s="62"/>
      <c r="C56" s="62"/>
      <c r="D56" s="62"/>
      <c r="E56" s="62"/>
      <c r="F56" s="62"/>
      <c r="G56" s="62"/>
      <c r="H56" s="86"/>
      <c r="I56" s="62"/>
      <c r="J56" s="75"/>
      <c r="K56" s="62"/>
      <c r="L56" s="62"/>
      <c r="M56" s="62"/>
      <c r="N56" s="62"/>
      <c r="O56" s="62"/>
      <c r="P56" s="62"/>
    </row>
    <row r="57" spans="1:16" ht="12.75" customHeight="1" x14ac:dyDescent="0.2">
      <c r="A57" s="62"/>
      <c r="B57" s="62"/>
      <c r="C57" s="62"/>
      <c r="D57" s="62"/>
      <c r="E57" s="62"/>
      <c r="F57" s="62"/>
      <c r="G57" s="62"/>
      <c r="H57" s="86"/>
      <c r="I57" s="62"/>
      <c r="J57" s="75"/>
      <c r="K57" s="62"/>
      <c r="L57" s="62"/>
      <c r="M57" s="62"/>
      <c r="N57" s="62"/>
      <c r="O57" s="62"/>
      <c r="P57" s="62"/>
    </row>
    <row r="58" spans="1:16" ht="12.75" customHeight="1" x14ac:dyDescent="0.2">
      <c r="A58" s="62"/>
      <c r="B58" s="62"/>
      <c r="C58" s="62"/>
      <c r="D58" s="62"/>
      <c r="E58" s="62"/>
      <c r="F58" s="62"/>
      <c r="G58" s="62"/>
      <c r="H58" s="86"/>
      <c r="I58" s="62"/>
      <c r="J58" s="75"/>
      <c r="K58" s="62"/>
      <c r="L58" s="62"/>
      <c r="M58" s="62"/>
      <c r="N58" s="62"/>
      <c r="O58" s="62"/>
      <c r="P58" s="62"/>
    </row>
    <row r="59" spans="1:16" ht="12.75" customHeight="1" x14ac:dyDescent="0.2">
      <c r="A59" s="62"/>
      <c r="B59" s="62"/>
      <c r="C59" s="62"/>
      <c r="D59" s="62"/>
      <c r="E59" s="62"/>
      <c r="F59" s="62"/>
      <c r="G59" s="62"/>
      <c r="H59" s="86"/>
      <c r="I59" s="62"/>
      <c r="J59" s="75"/>
      <c r="K59" s="62"/>
      <c r="L59" s="62"/>
      <c r="M59" s="62"/>
      <c r="N59" s="62"/>
      <c r="O59" s="62"/>
      <c r="P59" s="62"/>
    </row>
    <row r="60" spans="1:16" ht="12.75" customHeight="1" x14ac:dyDescent="0.2">
      <c r="A60" s="62"/>
      <c r="B60" s="62"/>
      <c r="C60" s="62"/>
      <c r="D60" s="62"/>
      <c r="E60" s="62"/>
      <c r="F60" s="62"/>
      <c r="G60" s="62"/>
      <c r="H60" s="86"/>
      <c r="I60" s="62"/>
      <c r="J60" s="75"/>
      <c r="K60" s="62"/>
      <c r="L60" s="62"/>
      <c r="M60" s="62"/>
      <c r="N60" s="62"/>
      <c r="O60" s="62"/>
      <c r="P60" s="62"/>
    </row>
    <row r="61" spans="1:16" ht="12.75" customHeight="1" x14ac:dyDescent="0.2">
      <c r="A61" s="62"/>
      <c r="B61" s="62"/>
      <c r="C61" s="62"/>
      <c r="D61" s="62"/>
      <c r="E61" s="62"/>
      <c r="F61" s="62"/>
      <c r="G61" s="62"/>
      <c r="H61" s="86"/>
      <c r="I61" s="62"/>
      <c r="J61" s="75"/>
      <c r="K61" s="62"/>
      <c r="L61" s="62"/>
      <c r="M61" s="62"/>
      <c r="N61" s="62"/>
      <c r="O61" s="62"/>
      <c r="P61" s="62"/>
    </row>
    <row r="62" spans="1:16" ht="12.75" customHeight="1" x14ac:dyDescent="0.2">
      <c r="A62" s="62"/>
      <c r="B62" s="62"/>
      <c r="C62" s="62"/>
      <c r="D62" s="62"/>
      <c r="E62" s="62"/>
      <c r="F62" s="62"/>
      <c r="G62" s="62"/>
      <c r="H62" s="86"/>
      <c r="I62" s="62"/>
      <c r="J62" s="75"/>
      <c r="K62" s="62"/>
      <c r="L62" s="62"/>
      <c r="M62" s="62"/>
      <c r="N62" s="62"/>
      <c r="O62" s="62"/>
      <c r="P62" s="62"/>
    </row>
    <row r="63" spans="1:16" ht="12.75" customHeight="1" x14ac:dyDescent="0.2">
      <c r="A63" s="62"/>
      <c r="B63" s="62"/>
      <c r="C63" s="62"/>
      <c r="D63" s="62"/>
      <c r="E63" s="62"/>
      <c r="F63" s="62"/>
      <c r="G63" s="62"/>
      <c r="H63" s="86"/>
      <c r="I63" s="62"/>
      <c r="J63" s="75"/>
      <c r="K63" s="62"/>
      <c r="L63" s="62"/>
      <c r="M63" s="62"/>
      <c r="N63" s="62"/>
      <c r="O63" s="62"/>
      <c r="P63" s="62"/>
    </row>
    <row r="64" spans="1:16" ht="12.75" customHeight="1" x14ac:dyDescent="0.2">
      <c r="A64" s="62"/>
      <c r="B64" s="62"/>
      <c r="C64" s="62"/>
      <c r="D64" s="62"/>
      <c r="E64" s="62"/>
      <c r="F64" s="62"/>
      <c r="G64" s="62"/>
      <c r="H64" s="86"/>
      <c r="I64" s="62"/>
      <c r="J64" s="75"/>
      <c r="K64" s="62"/>
      <c r="L64" s="62"/>
      <c r="M64" s="62"/>
      <c r="N64" s="62"/>
      <c r="O64" s="62"/>
      <c r="P64" s="62"/>
    </row>
    <row r="65" spans="1:16" ht="12.75" customHeight="1" x14ac:dyDescent="0.2">
      <c r="A65" s="62"/>
      <c r="B65" s="62"/>
      <c r="C65" s="62"/>
      <c r="D65" s="62"/>
      <c r="E65" s="62"/>
      <c r="F65" s="62"/>
      <c r="G65" s="62"/>
      <c r="H65" s="86"/>
      <c r="I65" s="62"/>
      <c r="J65" s="75"/>
      <c r="K65" s="62"/>
      <c r="L65" s="62"/>
      <c r="M65" s="62"/>
      <c r="N65" s="62"/>
      <c r="O65" s="62"/>
      <c r="P65" s="62"/>
    </row>
    <row r="66" spans="1:16" ht="12.75" customHeight="1" x14ac:dyDescent="0.2">
      <c r="A66" s="62"/>
      <c r="B66" s="62"/>
      <c r="C66" s="62"/>
      <c r="D66" s="62"/>
      <c r="E66" s="62"/>
      <c r="F66" s="62"/>
      <c r="G66" s="62"/>
      <c r="H66" s="86"/>
      <c r="I66" s="62"/>
      <c r="J66" s="75"/>
      <c r="K66" s="62"/>
      <c r="L66" s="62"/>
      <c r="M66" s="62"/>
      <c r="N66" s="62"/>
      <c r="O66" s="62"/>
      <c r="P66" s="62"/>
    </row>
    <row r="67" spans="1:16" ht="12.75" customHeight="1" x14ac:dyDescent="0.2">
      <c r="A67" s="62"/>
      <c r="B67" s="62"/>
      <c r="C67" s="62"/>
      <c r="D67" s="62"/>
      <c r="E67" s="62"/>
      <c r="F67" s="62"/>
      <c r="G67" s="62"/>
      <c r="H67" s="86"/>
      <c r="I67" s="62"/>
      <c r="J67" s="75"/>
      <c r="K67" s="62"/>
      <c r="L67" s="62"/>
      <c r="M67" s="62"/>
      <c r="N67" s="62"/>
      <c r="O67" s="62"/>
      <c r="P67" s="62"/>
    </row>
    <row r="68" spans="1:16" ht="12.75" customHeight="1" x14ac:dyDescent="0.2">
      <c r="A68" s="62"/>
      <c r="B68" s="62"/>
      <c r="C68" s="62"/>
      <c r="D68" s="62"/>
      <c r="E68" s="62"/>
      <c r="F68" s="62"/>
      <c r="G68" s="62"/>
      <c r="H68" s="86"/>
      <c r="I68" s="62"/>
      <c r="J68" s="75"/>
      <c r="K68" s="62"/>
      <c r="L68" s="62"/>
      <c r="M68" s="62"/>
      <c r="N68" s="62"/>
      <c r="O68" s="62"/>
      <c r="P68" s="62"/>
    </row>
    <row r="69" spans="1:16" ht="12.75" customHeight="1" x14ac:dyDescent="0.2">
      <c r="A69" s="62"/>
      <c r="B69" s="62"/>
      <c r="C69" s="62"/>
      <c r="D69" s="62"/>
      <c r="E69" s="62"/>
      <c r="F69" s="62"/>
      <c r="G69" s="62"/>
      <c r="H69" s="86"/>
      <c r="I69" s="62"/>
      <c r="J69" s="75"/>
      <c r="K69" s="62"/>
      <c r="L69" s="62"/>
      <c r="M69" s="62"/>
      <c r="N69" s="62"/>
      <c r="O69" s="62"/>
      <c r="P69" s="62"/>
    </row>
    <row r="70" spans="1:16" ht="12.75" customHeight="1" x14ac:dyDescent="0.2">
      <c r="A70" s="62"/>
      <c r="B70" s="62"/>
      <c r="C70" s="62"/>
      <c r="D70" s="62"/>
      <c r="E70" s="62"/>
      <c r="F70" s="62"/>
      <c r="G70" s="62"/>
      <c r="H70" s="86"/>
      <c r="I70" s="62"/>
      <c r="J70" s="75"/>
      <c r="K70" s="62"/>
      <c r="L70" s="62"/>
      <c r="M70" s="62"/>
      <c r="N70" s="62"/>
      <c r="O70" s="62"/>
      <c r="P70" s="62"/>
    </row>
    <row r="71" spans="1:16" ht="12.75" customHeight="1" x14ac:dyDescent="0.2">
      <c r="A71" s="62"/>
      <c r="B71" s="62"/>
      <c r="C71" s="62"/>
      <c r="D71" s="62"/>
      <c r="E71" s="62"/>
      <c r="F71" s="62"/>
      <c r="G71" s="62"/>
      <c r="H71" s="86"/>
      <c r="I71" s="62"/>
      <c r="J71" s="75"/>
      <c r="K71" s="62"/>
      <c r="L71" s="62"/>
      <c r="M71" s="62"/>
      <c r="N71" s="62"/>
      <c r="O71" s="62"/>
      <c r="P71" s="62"/>
    </row>
    <row r="72" spans="1:16" ht="12.75" customHeight="1" x14ac:dyDescent="0.2">
      <c r="A72" s="62"/>
      <c r="B72" s="62"/>
      <c r="C72" s="62"/>
      <c r="D72" s="62"/>
      <c r="E72" s="62"/>
      <c r="F72" s="62"/>
      <c r="G72" s="62"/>
      <c r="H72" s="86"/>
      <c r="I72" s="62"/>
      <c r="J72" s="75"/>
      <c r="K72" s="62"/>
      <c r="L72" s="62"/>
      <c r="M72" s="62"/>
      <c r="N72" s="62"/>
      <c r="O72" s="62"/>
      <c r="P72" s="62"/>
    </row>
    <row r="73" spans="1:16" ht="12.75" customHeight="1" x14ac:dyDescent="0.2">
      <c r="A73" s="62"/>
      <c r="B73" s="62"/>
      <c r="C73" s="62"/>
      <c r="D73" s="62"/>
      <c r="E73" s="62"/>
      <c r="F73" s="62"/>
      <c r="G73" s="62"/>
      <c r="H73" s="86"/>
      <c r="I73" s="62"/>
      <c r="J73" s="75"/>
      <c r="K73" s="62"/>
      <c r="L73" s="62"/>
      <c r="M73" s="62"/>
      <c r="N73" s="62"/>
      <c r="O73" s="62"/>
      <c r="P73" s="62"/>
    </row>
    <row r="74" spans="1:16" ht="12.75" customHeight="1" x14ac:dyDescent="0.2">
      <c r="A74" s="62"/>
      <c r="B74" s="62"/>
      <c r="C74" s="62"/>
      <c r="D74" s="62"/>
      <c r="E74" s="62"/>
      <c r="F74" s="62"/>
      <c r="G74" s="62"/>
      <c r="H74" s="86"/>
      <c r="I74" s="62"/>
      <c r="J74" s="75"/>
      <c r="K74" s="62"/>
      <c r="L74" s="62"/>
      <c r="M74" s="62"/>
      <c r="N74" s="62"/>
      <c r="O74" s="62"/>
      <c r="P74" s="62"/>
    </row>
    <row r="75" spans="1:16" ht="12.75" customHeight="1" x14ac:dyDescent="0.2">
      <c r="A75" s="62"/>
      <c r="B75" s="62"/>
      <c r="C75" s="62"/>
      <c r="D75" s="62"/>
      <c r="E75" s="62"/>
      <c r="F75" s="62"/>
      <c r="G75" s="62"/>
      <c r="H75" s="86"/>
      <c r="I75" s="62"/>
      <c r="J75" s="75"/>
      <c r="K75" s="62"/>
      <c r="L75" s="62"/>
      <c r="M75" s="62"/>
      <c r="N75" s="62"/>
      <c r="O75" s="62"/>
      <c r="P75" s="62"/>
    </row>
    <row r="76" spans="1:16" ht="12.75" customHeight="1" x14ac:dyDescent="0.2">
      <c r="A76" s="62"/>
      <c r="B76" s="62"/>
      <c r="C76" s="62"/>
      <c r="D76" s="62"/>
      <c r="E76" s="62"/>
      <c r="F76" s="62"/>
      <c r="G76" s="62"/>
      <c r="H76" s="86"/>
      <c r="I76" s="62"/>
      <c r="J76" s="75"/>
      <c r="K76" s="62"/>
      <c r="L76" s="62"/>
      <c r="M76" s="62"/>
      <c r="N76" s="62"/>
      <c r="O76" s="62"/>
      <c r="P76" s="62"/>
    </row>
    <row r="77" spans="1:16" ht="12.75" customHeight="1" x14ac:dyDescent="0.2">
      <c r="A77" s="62"/>
      <c r="B77" s="62"/>
      <c r="C77" s="62"/>
      <c r="D77" s="62"/>
      <c r="E77" s="62"/>
      <c r="F77" s="62"/>
      <c r="G77" s="62"/>
      <c r="H77" s="86"/>
      <c r="I77" s="62"/>
      <c r="J77" s="75"/>
      <c r="K77" s="62"/>
      <c r="L77" s="62"/>
      <c r="M77" s="62"/>
      <c r="N77" s="62"/>
      <c r="O77" s="62"/>
      <c r="P77" s="62"/>
    </row>
    <row r="78" spans="1:16" ht="12.75" customHeight="1" x14ac:dyDescent="0.2">
      <c r="A78" s="62"/>
      <c r="B78" s="62"/>
      <c r="C78" s="62"/>
      <c r="D78" s="62"/>
      <c r="E78" s="62"/>
      <c r="F78" s="62"/>
      <c r="G78" s="62"/>
      <c r="H78" s="86"/>
      <c r="I78" s="62"/>
      <c r="J78" s="75"/>
      <c r="K78" s="62"/>
      <c r="L78" s="62"/>
      <c r="M78" s="62"/>
      <c r="N78" s="62"/>
      <c r="O78" s="62"/>
      <c r="P78" s="62"/>
    </row>
    <row r="79" spans="1:16" ht="12.75" customHeight="1" x14ac:dyDescent="0.2">
      <c r="A79" s="62"/>
      <c r="B79" s="62"/>
      <c r="C79" s="62"/>
      <c r="D79" s="62"/>
      <c r="E79" s="62"/>
      <c r="F79" s="62"/>
      <c r="G79" s="62"/>
      <c r="H79" s="86"/>
      <c r="I79" s="62"/>
      <c r="J79" s="75"/>
      <c r="K79" s="62"/>
      <c r="L79" s="62"/>
      <c r="M79" s="62"/>
      <c r="N79" s="62"/>
      <c r="O79" s="62"/>
      <c r="P79" s="62"/>
    </row>
    <row r="80" spans="1:16" ht="12.75" customHeight="1" x14ac:dyDescent="0.2">
      <c r="A80" s="62"/>
      <c r="B80" s="62"/>
      <c r="C80" s="62"/>
      <c r="D80" s="62"/>
      <c r="E80" s="62"/>
      <c r="F80" s="62"/>
      <c r="G80" s="62"/>
      <c r="H80" s="86"/>
      <c r="I80" s="62"/>
      <c r="J80" s="75"/>
      <c r="K80" s="62"/>
      <c r="L80" s="62"/>
      <c r="M80" s="62"/>
      <c r="N80" s="62"/>
      <c r="O80" s="62"/>
      <c r="P80" s="62"/>
    </row>
    <row r="81" spans="1:16" ht="12.75" customHeight="1" x14ac:dyDescent="0.2">
      <c r="A81" s="62"/>
      <c r="B81" s="62"/>
      <c r="C81" s="62"/>
      <c r="D81" s="62"/>
      <c r="E81" s="62"/>
      <c r="F81" s="62"/>
      <c r="G81" s="62"/>
      <c r="H81" s="86"/>
      <c r="I81" s="62"/>
      <c r="J81" s="75"/>
      <c r="K81" s="62"/>
      <c r="L81" s="62"/>
      <c r="M81" s="62"/>
      <c r="N81" s="62"/>
      <c r="O81" s="62"/>
      <c r="P81" s="62"/>
    </row>
    <row r="82" spans="1:16" ht="12.75" customHeight="1" x14ac:dyDescent="0.2">
      <c r="A82" s="62"/>
      <c r="B82" s="62"/>
      <c r="C82" s="62"/>
      <c r="D82" s="62"/>
      <c r="E82" s="62"/>
      <c r="F82" s="62"/>
      <c r="G82" s="62"/>
      <c r="H82" s="86"/>
      <c r="I82" s="62"/>
      <c r="J82" s="75"/>
      <c r="K82" s="62"/>
      <c r="L82" s="62"/>
      <c r="M82" s="62"/>
      <c r="N82" s="62"/>
      <c r="O82" s="62"/>
      <c r="P82" s="62"/>
    </row>
    <row r="83" spans="1:16" ht="12.75" customHeight="1" x14ac:dyDescent="0.2">
      <c r="A83" s="62"/>
      <c r="B83" s="62"/>
      <c r="C83" s="62"/>
      <c r="D83" s="62"/>
      <c r="E83" s="62"/>
      <c r="F83" s="62"/>
      <c r="G83" s="62"/>
      <c r="H83" s="86"/>
      <c r="I83" s="62"/>
      <c r="J83" s="75"/>
      <c r="K83" s="62"/>
      <c r="L83" s="62"/>
      <c r="M83" s="62"/>
      <c r="N83" s="62"/>
      <c r="O83" s="62"/>
      <c r="P83" s="62"/>
    </row>
    <row r="84" spans="1:16" ht="12.75" customHeight="1" x14ac:dyDescent="0.2">
      <c r="A84" s="62"/>
      <c r="B84" s="62"/>
      <c r="C84" s="62"/>
      <c r="D84" s="62"/>
      <c r="E84" s="62"/>
      <c r="F84" s="62"/>
      <c r="G84" s="62"/>
      <c r="H84" s="86"/>
      <c r="I84" s="62"/>
      <c r="J84" s="75"/>
      <c r="K84" s="62"/>
      <c r="L84" s="62"/>
      <c r="M84" s="62"/>
      <c r="N84" s="62"/>
      <c r="O84" s="62"/>
      <c r="P84" s="62"/>
    </row>
    <row r="85" spans="1:16" ht="12.75" customHeight="1" x14ac:dyDescent="0.2">
      <c r="A85" s="62"/>
      <c r="B85" s="62"/>
      <c r="C85" s="62"/>
      <c r="D85" s="62"/>
      <c r="E85" s="62"/>
      <c r="F85" s="62"/>
      <c r="G85" s="62"/>
      <c r="H85" s="86"/>
      <c r="I85" s="62"/>
      <c r="J85" s="75"/>
      <c r="K85" s="62"/>
      <c r="L85" s="62"/>
      <c r="M85" s="62"/>
      <c r="N85" s="62"/>
      <c r="O85" s="62"/>
      <c r="P85" s="62"/>
    </row>
    <row r="86" spans="1:16" ht="12.75" customHeight="1" x14ac:dyDescent="0.2">
      <c r="A86" s="62"/>
      <c r="B86" s="62"/>
      <c r="C86" s="62"/>
      <c r="D86" s="62"/>
      <c r="E86" s="62"/>
      <c r="F86" s="62"/>
      <c r="G86" s="62"/>
      <c r="H86" s="86"/>
      <c r="I86" s="62"/>
      <c r="J86" s="75"/>
      <c r="K86" s="62"/>
      <c r="L86" s="62"/>
      <c r="M86" s="62"/>
      <c r="N86" s="62"/>
      <c r="O86" s="62"/>
      <c r="P86" s="62"/>
    </row>
    <row r="87" spans="1:16" ht="12.75" customHeight="1" x14ac:dyDescent="0.2">
      <c r="A87" s="62"/>
      <c r="B87" s="62"/>
      <c r="C87" s="62"/>
      <c r="D87" s="62"/>
      <c r="E87" s="62"/>
      <c r="F87" s="62"/>
      <c r="G87" s="62"/>
      <c r="H87" s="86"/>
      <c r="I87" s="62"/>
      <c r="J87" s="75"/>
      <c r="K87" s="62"/>
      <c r="L87" s="62"/>
      <c r="M87" s="62"/>
      <c r="N87" s="62"/>
      <c r="O87" s="62"/>
      <c r="P87" s="62"/>
    </row>
    <row r="88" spans="1:16" ht="12.75" customHeight="1" x14ac:dyDescent="0.2">
      <c r="A88" s="62"/>
      <c r="B88" s="62"/>
      <c r="C88" s="62"/>
      <c r="D88" s="62"/>
      <c r="E88" s="62"/>
      <c r="F88" s="62"/>
      <c r="G88" s="62"/>
      <c r="H88" s="86"/>
      <c r="I88" s="62"/>
      <c r="J88" s="75"/>
      <c r="K88" s="62"/>
      <c r="L88" s="62"/>
      <c r="M88" s="62"/>
      <c r="N88" s="62"/>
      <c r="O88" s="62"/>
      <c r="P88" s="62"/>
    </row>
    <row r="89" spans="1:16" ht="12.75" customHeight="1" x14ac:dyDescent="0.2">
      <c r="A89" s="62"/>
      <c r="B89" s="62"/>
      <c r="C89" s="62"/>
      <c r="D89" s="62"/>
      <c r="E89" s="62"/>
      <c r="F89" s="62"/>
      <c r="G89" s="62"/>
      <c r="H89" s="86"/>
      <c r="I89" s="62"/>
      <c r="J89" s="75"/>
      <c r="K89" s="62"/>
      <c r="L89" s="62"/>
      <c r="M89" s="62"/>
      <c r="N89" s="62"/>
      <c r="O89" s="62"/>
      <c r="P89" s="62"/>
    </row>
    <row r="90" spans="1:16" ht="12.75" customHeight="1" x14ac:dyDescent="0.2">
      <c r="A90" s="62"/>
      <c r="B90" s="62"/>
      <c r="C90" s="62"/>
      <c r="D90" s="62"/>
      <c r="E90" s="62"/>
      <c r="F90" s="62"/>
      <c r="G90" s="62"/>
      <c r="H90" s="86"/>
      <c r="I90" s="62"/>
      <c r="J90" s="75"/>
      <c r="K90" s="62"/>
      <c r="L90" s="62"/>
      <c r="M90" s="62"/>
      <c r="N90" s="62"/>
      <c r="O90" s="62"/>
      <c r="P90" s="62"/>
    </row>
    <row r="91" spans="1:16" ht="12.75" customHeight="1" x14ac:dyDescent="0.2">
      <c r="A91" s="62"/>
      <c r="B91" s="62"/>
      <c r="C91" s="62"/>
      <c r="D91" s="62"/>
      <c r="E91" s="62"/>
      <c r="F91" s="62"/>
      <c r="G91" s="62"/>
      <c r="H91" s="86"/>
      <c r="I91" s="62"/>
      <c r="J91" s="75"/>
      <c r="K91" s="62"/>
      <c r="L91" s="62"/>
      <c r="M91" s="62"/>
      <c r="N91" s="62"/>
      <c r="O91" s="62"/>
      <c r="P91" s="62"/>
    </row>
    <row r="92" spans="1:16" ht="12.75" customHeight="1" x14ac:dyDescent="0.2">
      <c r="A92" s="62"/>
      <c r="B92" s="62"/>
      <c r="C92" s="62"/>
      <c r="D92" s="62"/>
      <c r="E92" s="62"/>
      <c r="F92" s="62"/>
      <c r="G92" s="62"/>
      <c r="H92" s="86"/>
      <c r="I92" s="62"/>
      <c r="J92" s="75"/>
      <c r="K92" s="62"/>
      <c r="L92" s="62"/>
      <c r="M92" s="62"/>
      <c r="N92" s="62"/>
      <c r="O92" s="62"/>
      <c r="P92" s="62"/>
    </row>
    <row r="93" spans="1:16" ht="12.75" customHeight="1" x14ac:dyDescent="0.2">
      <c r="A93" s="62"/>
      <c r="B93" s="62"/>
      <c r="C93" s="62"/>
      <c r="D93" s="62"/>
      <c r="E93" s="62"/>
      <c r="F93" s="62"/>
      <c r="G93" s="62"/>
      <c r="H93" s="86"/>
      <c r="I93" s="62"/>
      <c r="J93" s="75"/>
      <c r="K93" s="62"/>
      <c r="L93" s="62"/>
      <c r="M93" s="62"/>
      <c r="N93" s="62"/>
      <c r="O93" s="62"/>
      <c r="P93" s="62"/>
    </row>
    <row r="94" spans="1:16" ht="12.75" customHeight="1" x14ac:dyDescent="0.2">
      <c r="A94" s="62"/>
      <c r="B94" s="62"/>
      <c r="C94" s="62"/>
      <c r="D94" s="62"/>
      <c r="E94" s="62"/>
      <c r="F94" s="62"/>
      <c r="G94" s="62"/>
      <c r="H94" s="86"/>
      <c r="I94" s="62"/>
      <c r="J94" s="75"/>
      <c r="K94" s="62"/>
      <c r="L94" s="62"/>
      <c r="M94" s="62"/>
      <c r="N94" s="62"/>
      <c r="O94" s="62"/>
      <c r="P94" s="62"/>
    </row>
    <row r="95" spans="1:16" ht="12.75" customHeight="1" x14ac:dyDescent="0.2">
      <c r="A95" s="62"/>
      <c r="B95" s="62"/>
      <c r="C95" s="62"/>
      <c r="D95" s="62"/>
      <c r="E95" s="62"/>
      <c r="F95" s="62"/>
      <c r="G95" s="62"/>
      <c r="H95" s="86"/>
      <c r="I95" s="62"/>
      <c r="J95" s="75"/>
      <c r="K95" s="62"/>
      <c r="L95" s="62"/>
      <c r="M95" s="62"/>
      <c r="N95" s="62"/>
      <c r="O95" s="62"/>
      <c r="P95" s="62"/>
    </row>
    <row r="96" spans="1:16" ht="12.75" customHeight="1" x14ac:dyDescent="0.2">
      <c r="A96" s="62"/>
      <c r="B96" s="62"/>
      <c r="C96" s="62"/>
      <c r="D96" s="62"/>
      <c r="E96" s="62"/>
      <c r="F96" s="62"/>
      <c r="G96" s="62"/>
      <c r="H96" s="86"/>
      <c r="I96" s="62"/>
      <c r="J96" s="75"/>
      <c r="K96" s="62"/>
      <c r="L96" s="62"/>
      <c r="M96" s="62"/>
      <c r="N96" s="62"/>
      <c r="O96" s="62"/>
      <c r="P96" s="62"/>
    </row>
    <row r="97" spans="1:16" ht="12.75" customHeight="1" x14ac:dyDescent="0.2">
      <c r="A97" s="62"/>
      <c r="B97" s="62"/>
      <c r="C97" s="62"/>
      <c r="D97" s="62"/>
      <c r="E97" s="62"/>
      <c r="F97" s="62"/>
      <c r="G97" s="62"/>
      <c r="H97" s="86"/>
      <c r="I97" s="62"/>
      <c r="J97" s="75"/>
      <c r="K97" s="62"/>
      <c r="L97" s="62"/>
      <c r="M97" s="62"/>
      <c r="N97" s="62"/>
      <c r="O97" s="62"/>
      <c r="P97" s="62"/>
    </row>
    <row r="98" spans="1:16" ht="12.75" customHeight="1" x14ac:dyDescent="0.2">
      <c r="A98" s="62"/>
      <c r="B98" s="62"/>
      <c r="C98" s="62"/>
      <c r="D98" s="62"/>
      <c r="E98" s="62"/>
      <c r="F98" s="62"/>
      <c r="G98" s="62"/>
      <c r="H98" s="86"/>
      <c r="I98" s="62"/>
      <c r="J98" s="75"/>
      <c r="K98" s="62"/>
      <c r="L98" s="62"/>
      <c r="M98" s="62"/>
      <c r="N98" s="62"/>
      <c r="O98" s="62"/>
      <c r="P98" s="62"/>
    </row>
    <row r="99" spans="1:16" ht="12.75" customHeight="1" x14ac:dyDescent="0.2">
      <c r="A99" s="62"/>
      <c r="B99" s="62"/>
      <c r="C99" s="62"/>
      <c r="D99" s="62"/>
      <c r="E99" s="62"/>
      <c r="F99" s="62"/>
      <c r="G99" s="62"/>
      <c r="H99" s="86"/>
      <c r="I99" s="62"/>
      <c r="J99" s="75"/>
      <c r="K99" s="62"/>
      <c r="L99" s="62"/>
      <c r="M99" s="62"/>
      <c r="N99" s="62"/>
      <c r="O99" s="62"/>
      <c r="P99" s="62"/>
    </row>
    <row r="100" spans="1:16" ht="12.75" customHeight="1" x14ac:dyDescent="0.2">
      <c r="A100" s="62"/>
      <c r="B100" s="62"/>
      <c r="C100" s="62"/>
      <c r="D100" s="62"/>
      <c r="E100" s="62"/>
      <c r="F100" s="62"/>
      <c r="G100" s="62"/>
      <c r="H100" s="86"/>
      <c r="I100" s="62"/>
      <c r="J100" s="75"/>
      <c r="K100" s="62"/>
      <c r="L100" s="62"/>
      <c r="M100" s="62"/>
      <c r="N100" s="62"/>
      <c r="O100" s="62"/>
      <c r="P100" s="62"/>
    </row>
    <row r="101" spans="1:16" ht="12.75" customHeight="1" x14ac:dyDescent="0.2">
      <c r="A101" s="62"/>
      <c r="B101" s="62"/>
      <c r="C101" s="62"/>
      <c r="D101" s="62"/>
      <c r="E101" s="62"/>
      <c r="F101" s="62"/>
      <c r="G101" s="62"/>
      <c r="H101" s="86"/>
      <c r="I101" s="62"/>
      <c r="J101" s="75"/>
      <c r="K101" s="62"/>
      <c r="L101" s="62"/>
      <c r="M101" s="62"/>
      <c r="N101" s="62"/>
      <c r="O101" s="62"/>
      <c r="P101" s="62"/>
    </row>
    <row r="102" spans="1:16" ht="12.75" customHeight="1" x14ac:dyDescent="0.2">
      <c r="A102" s="62"/>
      <c r="B102" s="62"/>
      <c r="C102" s="62"/>
      <c r="D102" s="62"/>
      <c r="E102" s="62"/>
      <c r="F102" s="62"/>
      <c r="G102" s="62"/>
      <c r="H102" s="86"/>
      <c r="I102" s="62"/>
      <c r="J102" s="75"/>
      <c r="K102" s="62"/>
      <c r="L102" s="62"/>
      <c r="M102" s="62"/>
      <c r="N102" s="62"/>
      <c r="O102" s="62"/>
      <c r="P102" s="62"/>
    </row>
    <row r="103" spans="1:16" ht="12.75" customHeight="1" x14ac:dyDescent="0.2">
      <c r="A103" s="62"/>
      <c r="B103" s="62"/>
      <c r="C103" s="62"/>
      <c r="D103" s="62"/>
      <c r="E103" s="62"/>
      <c r="F103" s="62"/>
      <c r="G103" s="62"/>
      <c r="H103" s="86"/>
      <c r="I103" s="62"/>
      <c r="J103" s="75"/>
      <c r="K103" s="62"/>
      <c r="L103" s="62"/>
      <c r="M103" s="62"/>
      <c r="N103" s="62"/>
      <c r="O103" s="62"/>
      <c r="P103" s="62"/>
    </row>
    <row r="104" spans="1:16" ht="12.75" customHeight="1" x14ac:dyDescent="0.2">
      <c r="A104" s="62"/>
      <c r="B104" s="62"/>
      <c r="C104" s="62"/>
      <c r="D104" s="62"/>
      <c r="E104" s="62"/>
      <c r="F104" s="62"/>
      <c r="G104" s="62"/>
      <c r="H104" s="86"/>
      <c r="I104" s="62"/>
      <c r="J104" s="75"/>
      <c r="K104" s="62"/>
      <c r="L104" s="62"/>
      <c r="M104" s="62"/>
      <c r="N104" s="62"/>
      <c r="O104" s="62"/>
      <c r="P104" s="62"/>
    </row>
    <row r="105" spans="1:16" ht="12.75" customHeight="1" x14ac:dyDescent="0.2">
      <c r="A105" s="62"/>
      <c r="B105" s="62"/>
      <c r="C105" s="62"/>
      <c r="D105" s="62"/>
      <c r="E105" s="62"/>
      <c r="F105" s="62"/>
      <c r="G105" s="62"/>
      <c r="H105" s="86"/>
      <c r="I105" s="62"/>
      <c r="J105" s="75"/>
      <c r="K105" s="62"/>
      <c r="L105" s="62"/>
      <c r="M105" s="62"/>
      <c r="N105" s="62"/>
      <c r="O105" s="62"/>
      <c r="P105" s="62"/>
    </row>
    <row r="106" spans="1:16" ht="12.75" customHeight="1" x14ac:dyDescent="0.2">
      <c r="A106" s="62"/>
      <c r="B106" s="62"/>
      <c r="C106" s="62"/>
      <c r="D106" s="62"/>
      <c r="E106" s="62"/>
      <c r="F106" s="62"/>
      <c r="G106" s="62"/>
      <c r="H106" s="86"/>
      <c r="I106" s="62"/>
      <c r="J106" s="75"/>
      <c r="K106" s="62"/>
      <c r="L106" s="62"/>
      <c r="M106" s="62"/>
      <c r="N106" s="62"/>
      <c r="O106" s="62"/>
      <c r="P106" s="62"/>
    </row>
    <row r="107" spans="1:16" ht="12.75" customHeight="1" x14ac:dyDescent="0.2">
      <c r="A107" s="62"/>
      <c r="B107" s="62"/>
      <c r="C107" s="62"/>
      <c r="D107" s="62"/>
      <c r="E107" s="62"/>
      <c r="F107" s="62"/>
      <c r="G107" s="62"/>
      <c r="H107" s="86"/>
      <c r="I107" s="62"/>
      <c r="J107" s="75"/>
      <c r="K107" s="62"/>
      <c r="L107" s="62"/>
      <c r="M107" s="62"/>
      <c r="N107" s="62"/>
      <c r="O107" s="62"/>
      <c r="P107" s="62"/>
    </row>
    <row r="108" spans="1:16" ht="12.75" customHeight="1" x14ac:dyDescent="0.2">
      <c r="A108" s="62"/>
      <c r="B108" s="62"/>
      <c r="C108" s="62"/>
      <c r="D108" s="62"/>
      <c r="E108" s="62"/>
      <c r="F108" s="62"/>
      <c r="G108" s="62"/>
      <c r="H108" s="86"/>
      <c r="I108" s="62"/>
      <c r="J108" s="75"/>
      <c r="K108" s="62"/>
      <c r="L108" s="62"/>
      <c r="M108" s="62"/>
      <c r="N108" s="62"/>
      <c r="O108" s="62"/>
      <c r="P108" s="62"/>
    </row>
    <row r="109" spans="1:16" ht="12.75" customHeight="1" x14ac:dyDescent="0.2">
      <c r="A109" s="62"/>
      <c r="B109" s="62"/>
      <c r="C109" s="62"/>
      <c r="D109" s="62"/>
      <c r="E109" s="62"/>
      <c r="F109" s="62"/>
      <c r="G109" s="62"/>
      <c r="H109" s="86"/>
      <c r="I109" s="62"/>
      <c r="J109" s="75"/>
      <c r="K109" s="62"/>
      <c r="L109" s="62"/>
      <c r="M109" s="62"/>
      <c r="N109" s="62"/>
      <c r="O109" s="62"/>
      <c r="P109" s="62"/>
    </row>
    <row r="110" spans="1:16" ht="12.75" customHeight="1" x14ac:dyDescent="0.2">
      <c r="A110" s="62"/>
      <c r="B110" s="62"/>
      <c r="C110" s="62"/>
      <c r="D110" s="62"/>
      <c r="E110" s="62"/>
      <c r="F110" s="62"/>
      <c r="G110" s="62"/>
      <c r="H110" s="86"/>
      <c r="I110" s="62"/>
      <c r="J110" s="75"/>
      <c r="K110" s="62"/>
      <c r="L110" s="62"/>
      <c r="M110" s="62"/>
      <c r="N110" s="62"/>
      <c r="O110" s="62"/>
      <c r="P110" s="62"/>
    </row>
    <row r="111" spans="1:16" ht="12.75" customHeight="1" x14ac:dyDescent="0.2">
      <c r="A111" s="62"/>
      <c r="B111" s="62"/>
      <c r="C111" s="62"/>
      <c r="D111" s="62"/>
      <c r="E111" s="62"/>
      <c r="F111" s="62"/>
      <c r="G111" s="62"/>
      <c r="H111" s="86"/>
      <c r="I111" s="62"/>
      <c r="J111" s="75"/>
      <c r="K111" s="62"/>
      <c r="L111" s="62"/>
      <c r="M111" s="62"/>
      <c r="N111" s="62"/>
      <c r="O111" s="62"/>
      <c r="P111" s="62"/>
    </row>
    <row r="112" spans="1:16" ht="12.75" customHeight="1" x14ac:dyDescent="0.2">
      <c r="A112" s="62"/>
      <c r="B112" s="62"/>
      <c r="C112" s="62"/>
      <c r="D112" s="62"/>
      <c r="E112" s="62"/>
      <c r="F112" s="62"/>
      <c r="G112" s="62"/>
      <c r="H112" s="86"/>
      <c r="I112" s="62"/>
      <c r="J112" s="75"/>
      <c r="K112" s="62"/>
      <c r="L112" s="62"/>
      <c r="M112" s="62"/>
      <c r="N112" s="62"/>
      <c r="O112" s="62"/>
      <c r="P112" s="62"/>
    </row>
    <row r="113" spans="1:16" ht="12.75" customHeight="1" x14ac:dyDescent="0.2">
      <c r="A113" s="62"/>
      <c r="B113" s="62"/>
      <c r="C113" s="62"/>
      <c r="D113" s="62"/>
      <c r="E113" s="62"/>
      <c r="F113" s="62"/>
      <c r="G113" s="62"/>
      <c r="H113" s="86"/>
      <c r="I113" s="62"/>
      <c r="J113" s="75"/>
      <c r="K113" s="62"/>
      <c r="L113" s="62"/>
      <c r="M113" s="62"/>
      <c r="N113" s="62"/>
      <c r="O113" s="62"/>
      <c r="P113" s="62"/>
    </row>
    <row r="114" spans="1:16" ht="12.75" customHeight="1" x14ac:dyDescent="0.2">
      <c r="A114" s="62"/>
      <c r="B114" s="62"/>
      <c r="C114" s="62"/>
      <c r="D114" s="62"/>
      <c r="E114" s="62"/>
      <c r="F114" s="62"/>
      <c r="G114" s="62"/>
      <c r="H114" s="86"/>
      <c r="I114" s="62"/>
      <c r="J114" s="75"/>
      <c r="K114" s="62"/>
      <c r="L114" s="62"/>
      <c r="M114" s="62"/>
      <c r="N114" s="62"/>
      <c r="O114" s="62"/>
      <c r="P114" s="62"/>
    </row>
    <row r="115" spans="1:16" ht="12.75" customHeight="1" x14ac:dyDescent="0.2">
      <c r="A115" s="62"/>
      <c r="B115" s="62"/>
      <c r="C115" s="62"/>
      <c r="D115" s="62"/>
      <c r="E115" s="62"/>
      <c r="F115" s="62"/>
      <c r="G115" s="62"/>
      <c r="H115" s="86"/>
      <c r="I115" s="62"/>
      <c r="J115" s="75"/>
      <c r="K115" s="62"/>
      <c r="L115" s="62"/>
      <c r="M115" s="62"/>
      <c r="N115" s="62"/>
      <c r="O115" s="62"/>
      <c r="P115" s="62"/>
    </row>
    <row r="116" spans="1:16" ht="12.75" customHeight="1" x14ac:dyDescent="0.2">
      <c r="A116" s="62"/>
      <c r="B116" s="62"/>
      <c r="C116" s="62"/>
      <c r="D116" s="62"/>
      <c r="E116" s="62"/>
      <c r="F116" s="62"/>
      <c r="G116" s="62"/>
      <c r="H116" s="86"/>
      <c r="I116" s="62"/>
      <c r="J116" s="75"/>
      <c r="K116" s="62"/>
      <c r="L116" s="62"/>
      <c r="M116" s="62"/>
      <c r="N116" s="62"/>
      <c r="O116" s="62"/>
      <c r="P116" s="62"/>
    </row>
    <row r="117" spans="1:16" ht="12.75" customHeight="1" x14ac:dyDescent="0.2">
      <c r="A117" s="62"/>
      <c r="B117" s="62"/>
      <c r="C117" s="62"/>
      <c r="D117" s="62"/>
      <c r="E117" s="62"/>
      <c r="F117" s="62"/>
      <c r="G117" s="62"/>
      <c r="H117" s="86"/>
      <c r="I117" s="62"/>
      <c r="J117" s="75"/>
      <c r="K117" s="62"/>
      <c r="L117" s="62"/>
      <c r="M117" s="62"/>
      <c r="N117" s="62"/>
      <c r="O117" s="62"/>
      <c r="P117" s="62"/>
    </row>
    <row r="118" spans="1:16" ht="12.75" customHeight="1" x14ac:dyDescent="0.2">
      <c r="A118" s="62"/>
      <c r="B118" s="62"/>
      <c r="C118" s="62"/>
      <c r="D118" s="62"/>
      <c r="E118" s="62"/>
      <c r="F118" s="62"/>
      <c r="G118" s="62"/>
      <c r="H118" s="86"/>
      <c r="I118" s="62"/>
      <c r="J118" s="75"/>
      <c r="K118" s="62"/>
      <c r="L118" s="62"/>
      <c r="M118" s="62"/>
      <c r="N118" s="62"/>
      <c r="O118" s="62"/>
      <c r="P118" s="62"/>
    </row>
    <row r="119" spans="1:16" ht="12.75" customHeight="1" x14ac:dyDescent="0.2">
      <c r="A119" s="62"/>
      <c r="B119" s="62"/>
      <c r="C119" s="62"/>
      <c r="D119" s="62"/>
      <c r="E119" s="62"/>
      <c r="F119" s="62"/>
      <c r="G119" s="62"/>
      <c r="H119" s="86"/>
      <c r="I119" s="62"/>
      <c r="J119" s="75"/>
      <c r="K119" s="62"/>
      <c r="L119" s="62"/>
      <c r="M119" s="62"/>
      <c r="N119" s="62"/>
      <c r="O119" s="62"/>
      <c r="P119" s="62"/>
    </row>
    <row r="120" spans="1:16" ht="12.75" customHeight="1" x14ac:dyDescent="0.2">
      <c r="A120" s="62"/>
      <c r="B120" s="62"/>
      <c r="C120" s="62"/>
      <c r="D120" s="62"/>
      <c r="E120" s="62"/>
      <c r="F120" s="62"/>
      <c r="G120" s="62"/>
      <c r="H120" s="86"/>
      <c r="I120" s="62"/>
      <c r="J120" s="75"/>
      <c r="K120" s="62"/>
      <c r="L120" s="62"/>
      <c r="M120" s="62"/>
      <c r="N120" s="62"/>
      <c r="O120" s="62"/>
      <c r="P120" s="62"/>
    </row>
    <row r="121" spans="1:16" ht="12.75" customHeight="1" x14ac:dyDescent="0.2">
      <c r="A121" s="62"/>
      <c r="B121" s="62"/>
      <c r="C121" s="62"/>
      <c r="D121" s="62"/>
      <c r="E121" s="62"/>
      <c r="F121" s="62"/>
      <c r="G121" s="62"/>
      <c r="H121" s="86"/>
      <c r="I121" s="62"/>
      <c r="J121" s="75"/>
      <c r="K121" s="62"/>
      <c r="L121" s="62"/>
      <c r="M121" s="62"/>
      <c r="N121" s="62"/>
      <c r="O121" s="62"/>
      <c r="P121" s="62"/>
    </row>
    <row r="122" spans="1:16" ht="12.75" customHeight="1" x14ac:dyDescent="0.2">
      <c r="A122" s="62"/>
      <c r="B122" s="62"/>
      <c r="C122" s="62"/>
      <c r="D122" s="62"/>
      <c r="E122" s="62"/>
      <c r="F122" s="62"/>
      <c r="G122" s="62"/>
      <c r="H122" s="86"/>
      <c r="I122" s="62"/>
      <c r="J122" s="75"/>
      <c r="K122" s="62"/>
      <c r="L122" s="62"/>
      <c r="M122" s="62"/>
      <c r="N122" s="62"/>
      <c r="O122" s="62"/>
      <c r="P122" s="62"/>
    </row>
    <row r="123" spans="1:16" ht="12.75" customHeight="1" x14ac:dyDescent="0.2">
      <c r="A123" s="62"/>
      <c r="B123" s="62"/>
      <c r="C123" s="62"/>
      <c r="D123" s="62"/>
      <c r="E123" s="62"/>
      <c r="F123" s="62"/>
      <c r="G123" s="62"/>
      <c r="H123" s="86"/>
      <c r="I123" s="62"/>
      <c r="J123" s="75"/>
      <c r="K123" s="62"/>
      <c r="L123" s="62"/>
      <c r="M123" s="62"/>
      <c r="N123" s="62"/>
      <c r="O123" s="62"/>
      <c r="P123" s="62"/>
    </row>
    <row r="124" spans="1:16" ht="12.75" customHeight="1" x14ac:dyDescent="0.2">
      <c r="A124" s="62"/>
      <c r="B124" s="62"/>
      <c r="C124" s="62"/>
      <c r="D124" s="62"/>
      <c r="E124" s="62"/>
      <c r="F124" s="62"/>
      <c r="G124" s="62"/>
      <c r="H124" s="86"/>
      <c r="I124" s="62"/>
      <c r="J124" s="75"/>
      <c r="K124" s="62"/>
      <c r="L124" s="62"/>
      <c r="M124" s="62"/>
      <c r="N124" s="62"/>
      <c r="O124" s="62"/>
      <c r="P124" s="62"/>
    </row>
    <row r="125" spans="1:16" ht="12.75" customHeight="1" x14ac:dyDescent="0.2">
      <c r="A125" s="62"/>
      <c r="B125" s="62"/>
      <c r="C125" s="62"/>
      <c r="D125" s="62"/>
      <c r="E125" s="62"/>
      <c r="F125" s="62"/>
      <c r="G125" s="62"/>
      <c r="H125" s="86"/>
      <c r="I125" s="62"/>
      <c r="J125" s="75"/>
      <c r="K125" s="62"/>
      <c r="L125" s="62"/>
      <c r="M125" s="62"/>
      <c r="N125" s="62"/>
      <c r="O125" s="62"/>
      <c r="P125" s="62"/>
    </row>
    <row r="126" spans="1:16" ht="12.75" customHeight="1" x14ac:dyDescent="0.2">
      <c r="A126" s="62"/>
      <c r="B126" s="62"/>
      <c r="C126" s="62"/>
      <c r="D126" s="62"/>
      <c r="E126" s="62"/>
      <c r="F126" s="62"/>
      <c r="G126" s="62"/>
      <c r="H126" s="86"/>
      <c r="I126" s="62"/>
      <c r="J126" s="75"/>
      <c r="K126" s="62"/>
      <c r="L126" s="62"/>
      <c r="M126" s="62"/>
      <c r="N126" s="62"/>
      <c r="O126" s="62"/>
      <c r="P126" s="62"/>
    </row>
    <row r="127" spans="1:16" ht="12.75" customHeight="1" x14ac:dyDescent="0.2">
      <c r="A127" s="62"/>
      <c r="B127" s="62"/>
      <c r="C127" s="62"/>
      <c r="D127" s="62"/>
      <c r="E127" s="62"/>
      <c r="F127" s="62"/>
      <c r="G127" s="62"/>
      <c r="H127" s="86"/>
      <c r="I127" s="62"/>
      <c r="J127" s="75"/>
      <c r="K127" s="62"/>
      <c r="L127" s="62"/>
      <c r="M127" s="62"/>
      <c r="N127" s="62"/>
      <c r="O127" s="62"/>
      <c r="P127" s="62"/>
    </row>
    <row r="128" spans="1:16" ht="12.75" customHeight="1" x14ac:dyDescent="0.2">
      <c r="A128" s="62"/>
      <c r="B128" s="62"/>
      <c r="C128" s="62"/>
      <c r="D128" s="62"/>
      <c r="E128" s="62"/>
      <c r="F128" s="62"/>
      <c r="G128" s="62"/>
      <c r="H128" s="86"/>
      <c r="I128" s="62"/>
      <c r="J128" s="75"/>
      <c r="K128" s="62"/>
      <c r="L128" s="62"/>
      <c r="M128" s="62"/>
      <c r="N128" s="62"/>
      <c r="O128" s="62"/>
      <c r="P128" s="62"/>
    </row>
    <row r="129" spans="1:16" ht="12.75" customHeight="1" x14ac:dyDescent="0.2">
      <c r="A129" s="62"/>
      <c r="B129" s="62"/>
      <c r="C129" s="62"/>
      <c r="D129" s="62"/>
      <c r="E129" s="62"/>
      <c r="F129" s="62"/>
      <c r="G129" s="62"/>
      <c r="H129" s="86"/>
      <c r="I129" s="62"/>
      <c r="J129" s="75"/>
      <c r="K129" s="62"/>
      <c r="L129" s="62"/>
      <c r="M129" s="62"/>
      <c r="N129" s="62"/>
      <c r="O129" s="62"/>
      <c r="P129" s="62"/>
    </row>
    <row r="130" spans="1:16" ht="12.75" customHeight="1" x14ac:dyDescent="0.2">
      <c r="A130" s="62"/>
      <c r="B130" s="62"/>
      <c r="C130" s="62"/>
      <c r="D130" s="62"/>
      <c r="E130" s="62"/>
      <c r="F130" s="62"/>
      <c r="G130" s="62"/>
      <c r="H130" s="86"/>
      <c r="I130" s="62"/>
      <c r="J130" s="75"/>
      <c r="K130" s="62"/>
      <c r="L130" s="62"/>
      <c r="M130" s="62"/>
      <c r="N130" s="62"/>
      <c r="O130" s="62"/>
      <c r="P130" s="62"/>
    </row>
    <row r="131" spans="1:16" ht="12.75" customHeight="1" x14ac:dyDescent="0.2">
      <c r="A131" s="62"/>
      <c r="B131" s="62"/>
      <c r="C131" s="62"/>
      <c r="D131" s="62"/>
      <c r="E131" s="62"/>
      <c r="F131" s="62"/>
      <c r="G131" s="62"/>
      <c r="H131" s="86"/>
      <c r="I131" s="62"/>
      <c r="J131" s="75"/>
      <c r="K131" s="62"/>
      <c r="L131" s="62"/>
      <c r="M131" s="62"/>
      <c r="N131" s="62"/>
      <c r="O131" s="62"/>
      <c r="P131" s="62"/>
    </row>
    <row r="132" spans="1:16" ht="12.75" customHeight="1" x14ac:dyDescent="0.2">
      <c r="A132" s="62"/>
      <c r="B132" s="62"/>
      <c r="C132" s="62"/>
      <c r="D132" s="62"/>
      <c r="E132" s="62"/>
      <c r="F132" s="62"/>
      <c r="G132" s="62"/>
      <c r="H132" s="86"/>
      <c r="I132" s="62"/>
      <c r="J132" s="75"/>
      <c r="K132" s="62"/>
      <c r="L132" s="62"/>
      <c r="M132" s="62"/>
      <c r="N132" s="62"/>
      <c r="O132" s="62"/>
      <c r="P132" s="62"/>
    </row>
    <row r="133" spans="1:16" ht="12.75" customHeight="1" x14ac:dyDescent="0.2">
      <c r="A133" s="62"/>
      <c r="B133" s="62"/>
      <c r="C133" s="62"/>
      <c r="D133" s="62"/>
      <c r="E133" s="62"/>
      <c r="F133" s="62"/>
      <c r="G133" s="62"/>
      <c r="H133" s="86"/>
      <c r="I133" s="62"/>
      <c r="J133" s="75"/>
      <c r="K133" s="62"/>
      <c r="L133" s="62"/>
      <c r="M133" s="62"/>
      <c r="N133" s="62"/>
      <c r="O133" s="62"/>
      <c r="P133" s="62"/>
    </row>
    <row r="134" spans="1:16" ht="12.75" customHeight="1" x14ac:dyDescent="0.2">
      <c r="A134" s="62"/>
      <c r="B134" s="62"/>
      <c r="C134" s="62"/>
      <c r="D134" s="62"/>
      <c r="E134" s="62"/>
      <c r="F134" s="62"/>
      <c r="G134" s="62"/>
      <c r="H134" s="86"/>
      <c r="I134" s="62"/>
      <c r="J134" s="75"/>
      <c r="K134" s="62"/>
    </row>
    <row r="135" spans="1:16" ht="12.75" customHeight="1" x14ac:dyDescent="0.2">
      <c r="A135" s="62"/>
      <c r="B135" s="62"/>
      <c r="C135" s="62"/>
      <c r="D135" s="62"/>
      <c r="E135" s="62"/>
      <c r="F135" s="62"/>
      <c r="G135" s="62"/>
      <c r="H135" s="86"/>
      <c r="I135" s="62"/>
      <c r="J135" s="75"/>
      <c r="K135" s="62"/>
    </row>
    <row r="136" spans="1:16" ht="12.75" customHeight="1" x14ac:dyDescent="0.2">
      <c r="A136" s="62"/>
      <c r="B136" s="62"/>
      <c r="C136" s="62"/>
      <c r="D136" s="62"/>
      <c r="E136" s="62"/>
      <c r="F136" s="62"/>
      <c r="G136" s="62"/>
      <c r="H136" s="86"/>
      <c r="I136" s="62"/>
      <c r="J136" s="75"/>
      <c r="K136" s="62"/>
    </row>
    <row r="137" spans="1:16" ht="12.75" customHeight="1" x14ac:dyDescent="0.2">
      <c r="A137" s="62"/>
      <c r="B137" s="62"/>
      <c r="C137" s="62"/>
      <c r="D137" s="62"/>
      <c r="E137" s="62"/>
      <c r="F137" s="62"/>
      <c r="G137" s="62"/>
      <c r="H137" s="86"/>
      <c r="I137" s="62"/>
      <c r="J137" s="75"/>
      <c r="K137" s="62"/>
    </row>
    <row r="138" spans="1:16" ht="12.75" customHeight="1" x14ac:dyDescent="0.2">
      <c r="A138" s="62"/>
      <c r="B138" s="62"/>
      <c r="C138" s="62"/>
      <c r="D138" s="62"/>
      <c r="E138" s="62"/>
      <c r="F138" s="62"/>
      <c r="G138" s="62"/>
      <c r="H138" s="86"/>
      <c r="I138" s="62"/>
      <c r="J138" s="75"/>
      <c r="K138" s="62"/>
    </row>
    <row r="139" spans="1:16" ht="12.75" customHeight="1" x14ac:dyDescent="0.2">
      <c r="A139" s="62"/>
      <c r="B139" s="62"/>
      <c r="C139" s="62"/>
      <c r="D139" s="62"/>
      <c r="E139" s="62"/>
      <c r="F139" s="62"/>
      <c r="G139" s="62"/>
      <c r="H139" s="86"/>
      <c r="I139" s="62"/>
      <c r="J139" s="75"/>
      <c r="K139" s="62"/>
    </row>
    <row r="140" spans="1:16" ht="12.75" customHeight="1" x14ac:dyDescent="0.2">
      <c r="A140" s="62"/>
      <c r="B140" s="62"/>
      <c r="C140" s="62"/>
      <c r="D140" s="62"/>
      <c r="E140" s="62"/>
      <c r="F140" s="62"/>
      <c r="G140" s="62"/>
      <c r="H140" s="86"/>
      <c r="I140" s="62"/>
      <c r="J140" s="75"/>
      <c r="K140" s="62"/>
    </row>
    <row r="141" spans="1:16" ht="12.75" customHeight="1" x14ac:dyDescent="0.2">
      <c r="A141" s="62"/>
      <c r="B141" s="62"/>
      <c r="C141" s="62"/>
      <c r="D141" s="62"/>
      <c r="E141" s="62"/>
      <c r="F141" s="62"/>
      <c r="G141" s="62"/>
      <c r="H141" s="86"/>
      <c r="I141" s="62"/>
      <c r="J141" s="75"/>
      <c r="K141" s="62"/>
    </row>
    <row r="142" spans="1:16" ht="12.75" customHeight="1" x14ac:dyDescent="0.2">
      <c r="A142" s="62"/>
      <c r="B142" s="62"/>
      <c r="C142" s="62"/>
      <c r="D142" s="62"/>
      <c r="E142" s="62"/>
      <c r="F142" s="62"/>
      <c r="G142" s="62"/>
      <c r="H142" s="86"/>
      <c r="I142" s="62"/>
      <c r="J142" s="75"/>
      <c r="K142" s="62"/>
    </row>
    <row r="143" spans="1:16" ht="12.75" customHeight="1" x14ac:dyDescent="0.2">
      <c r="A143" s="62"/>
      <c r="B143" s="62"/>
      <c r="C143" s="62"/>
      <c r="D143" s="62"/>
      <c r="E143" s="62"/>
      <c r="F143" s="62"/>
      <c r="G143" s="62"/>
      <c r="H143" s="86"/>
      <c r="I143" s="62"/>
      <c r="J143" s="75"/>
      <c r="K143" s="62"/>
    </row>
    <row r="144" spans="1:16" ht="12.75" customHeight="1" x14ac:dyDescent="0.2">
      <c r="A144" s="62"/>
      <c r="B144" s="62"/>
      <c r="C144" s="62"/>
      <c r="D144" s="62"/>
      <c r="E144" s="62"/>
      <c r="F144" s="62"/>
      <c r="G144" s="62"/>
      <c r="H144" s="86"/>
      <c r="I144" s="62"/>
      <c r="J144" s="75"/>
      <c r="K144" s="62"/>
    </row>
    <row r="145" spans="1:11" ht="12.75" customHeight="1" x14ac:dyDescent="0.2">
      <c r="A145" s="62"/>
      <c r="B145" s="62"/>
      <c r="C145" s="62"/>
      <c r="D145" s="62"/>
      <c r="E145" s="62"/>
      <c r="F145" s="62"/>
      <c r="G145" s="62"/>
      <c r="H145" s="86"/>
      <c r="I145" s="62"/>
      <c r="J145" s="75"/>
      <c r="K145" s="62"/>
    </row>
  </sheetData>
  <mergeCells count="16">
    <mergeCell ref="A18:A23"/>
    <mergeCell ref="A24:A25"/>
    <mergeCell ref="A26:A32"/>
    <mergeCell ref="A2:O2"/>
    <mergeCell ref="A1:O1"/>
    <mergeCell ref="A5:A6"/>
    <mergeCell ref="A7:A10"/>
    <mergeCell ref="A11:A15"/>
    <mergeCell ref="A16:A17"/>
    <mergeCell ref="A3:A4"/>
    <mergeCell ref="B3:B4"/>
    <mergeCell ref="C3:C4"/>
    <mergeCell ref="D3:D4"/>
    <mergeCell ref="E3:G3"/>
    <mergeCell ref="H3:J3"/>
    <mergeCell ref="K3:M3"/>
  </mergeCells>
  <pageMargins left="0.70866141732283472" right="0.70866141732283472" top="0.74803149606299213" bottom="0.74803149606299213" header="0.31496062992125984" footer="0.31496062992125984"/>
  <pageSetup scale="10" firstPageNumber="4" orientation="landscape" useFirstPageNumber="1"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M43"/>
  <sheetViews>
    <sheetView view="pageBreakPreview" zoomScaleNormal="100" zoomScaleSheetLayoutView="100" workbookViewId="0">
      <selection activeCell="K17" sqref="K17"/>
    </sheetView>
  </sheetViews>
  <sheetFormatPr baseColWidth="10" defaultColWidth="13" defaultRowHeight="12.75" x14ac:dyDescent="0.2"/>
  <cols>
    <col min="1" max="6" width="13" style="59"/>
    <col min="7" max="7" width="14" style="59" customWidth="1"/>
    <col min="8" max="25" width="13" style="59"/>
    <col min="26" max="26" width="27.28515625" style="59" customWidth="1"/>
    <col min="27" max="27" width="10.85546875" style="59" customWidth="1"/>
    <col min="28" max="28" width="11.28515625" style="59" customWidth="1"/>
    <col min="29" max="29" width="13.28515625" style="59" customWidth="1"/>
    <col min="30" max="30" width="12.28515625" style="59" customWidth="1"/>
    <col min="31" max="31" width="13.5703125" style="59" customWidth="1"/>
    <col min="32" max="32" width="11" style="59" customWidth="1"/>
    <col min="33" max="33" width="9.85546875" style="59" customWidth="1"/>
    <col min="34" max="34" width="9" style="59" customWidth="1"/>
    <col min="35" max="35" width="13.7109375" style="59" customWidth="1"/>
    <col min="36" max="36" width="9.85546875" style="59" customWidth="1"/>
    <col min="37" max="16384" width="13" style="59"/>
  </cols>
  <sheetData>
    <row r="1" spans="1:13" x14ac:dyDescent="0.2">
      <c r="A1" s="239" t="s">
        <v>14</v>
      </c>
      <c r="B1" s="239"/>
      <c r="C1" s="239"/>
      <c r="D1" s="239"/>
      <c r="E1" s="239"/>
      <c r="F1" s="239"/>
      <c r="L1" s="73"/>
      <c r="M1" s="73"/>
    </row>
    <row r="2" spans="1:13" x14ac:dyDescent="0.2">
      <c r="A2" s="237" t="s">
        <v>106</v>
      </c>
      <c r="B2" s="237"/>
      <c r="C2" s="237"/>
      <c r="D2" s="237"/>
      <c r="E2" s="237"/>
      <c r="F2" s="237"/>
      <c r="I2" s="70"/>
      <c r="J2" s="39"/>
      <c r="K2" s="62"/>
      <c r="L2" s="62"/>
      <c r="M2" s="62"/>
    </row>
    <row r="3" spans="1:13" x14ac:dyDescent="0.2">
      <c r="A3" s="53" t="s">
        <v>88</v>
      </c>
      <c r="B3" s="89">
        <v>2010</v>
      </c>
      <c r="C3" s="90">
        <v>2011</v>
      </c>
      <c r="D3" s="53">
        <v>2012</v>
      </c>
      <c r="E3" s="89">
        <v>2013</v>
      </c>
      <c r="F3" s="89">
        <v>2014</v>
      </c>
      <c r="I3" s="40"/>
      <c r="J3" s="37"/>
      <c r="K3" s="62"/>
      <c r="L3" s="62"/>
      <c r="M3" s="62"/>
    </row>
    <row r="4" spans="1:13" x14ac:dyDescent="0.2">
      <c r="A4" s="54" t="s">
        <v>89</v>
      </c>
      <c r="B4" s="88">
        <v>9063</v>
      </c>
      <c r="C4" s="88">
        <v>9687.5</v>
      </c>
      <c r="D4" s="88">
        <v>9714.2900000000009</v>
      </c>
      <c r="E4" s="88">
        <v>9055.56</v>
      </c>
      <c r="F4" s="88">
        <v>9571</v>
      </c>
      <c r="G4" s="195"/>
      <c r="I4" s="40"/>
      <c r="J4" s="37"/>
      <c r="K4" s="62"/>
      <c r="L4" s="62"/>
      <c r="M4" s="62"/>
    </row>
    <row r="5" spans="1:13" x14ac:dyDescent="0.2">
      <c r="A5" s="54" t="s">
        <v>90</v>
      </c>
      <c r="B5" s="88">
        <v>9625</v>
      </c>
      <c r="C5" s="88">
        <v>9700</v>
      </c>
      <c r="D5" s="88">
        <v>10785.71</v>
      </c>
      <c r="E5" s="88">
        <v>11687.5</v>
      </c>
      <c r="F5" s="88">
        <v>11416.67</v>
      </c>
      <c r="G5" s="195"/>
      <c r="I5" s="40"/>
      <c r="J5" s="37"/>
      <c r="K5" s="62"/>
      <c r="L5" s="62"/>
      <c r="M5" s="62"/>
    </row>
    <row r="6" spans="1:13" x14ac:dyDescent="0.2">
      <c r="A6" s="54" t="s">
        <v>91</v>
      </c>
      <c r="B6" s="88">
        <v>10050</v>
      </c>
      <c r="C6" s="88">
        <v>10350</v>
      </c>
      <c r="D6" s="88">
        <v>10166.67</v>
      </c>
      <c r="E6" s="88">
        <v>14250</v>
      </c>
      <c r="F6" s="54"/>
      <c r="I6" s="40"/>
      <c r="J6" s="37"/>
      <c r="K6" s="62"/>
      <c r="L6" s="62"/>
      <c r="M6" s="62"/>
    </row>
    <row r="7" spans="1:13" x14ac:dyDescent="0.2">
      <c r="A7" s="54" t="s">
        <v>92</v>
      </c>
      <c r="B7" s="88">
        <v>9563</v>
      </c>
      <c r="C7" s="88">
        <v>8500</v>
      </c>
      <c r="D7" s="88">
        <v>9812.5</v>
      </c>
      <c r="E7" s="88">
        <v>8666.67</v>
      </c>
      <c r="F7" s="54"/>
      <c r="I7" s="62"/>
      <c r="J7" s="62"/>
      <c r="K7" s="62"/>
      <c r="L7" s="62"/>
      <c r="M7" s="62"/>
    </row>
    <row r="8" spans="1:13" x14ac:dyDescent="0.2">
      <c r="A8" s="54" t="s">
        <v>93</v>
      </c>
      <c r="B8" s="88">
        <v>10500</v>
      </c>
      <c r="C8" s="88">
        <v>10277.780000000001</v>
      </c>
      <c r="D8" s="88">
        <v>9850</v>
      </c>
      <c r="E8" s="88">
        <v>9250</v>
      </c>
      <c r="F8" s="54"/>
      <c r="I8" s="62"/>
      <c r="J8" s="62"/>
      <c r="K8" s="62"/>
      <c r="L8" s="62"/>
      <c r="M8" s="62"/>
    </row>
    <row r="9" spans="1:13" x14ac:dyDescent="0.2">
      <c r="A9" s="54" t="s">
        <v>94</v>
      </c>
      <c r="B9" s="88">
        <v>10444</v>
      </c>
      <c r="C9" s="88">
        <v>9500</v>
      </c>
      <c r="D9" s="88">
        <v>9812.5</v>
      </c>
      <c r="E9" s="88">
        <v>9000</v>
      </c>
      <c r="F9" s="54"/>
      <c r="I9" s="62"/>
      <c r="J9" s="62"/>
      <c r="K9" s="62"/>
      <c r="L9" s="62"/>
      <c r="M9" s="62"/>
    </row>
    <row r="10" spans="1:13" x14ac:dyDescent="0.2">
      <c r="A10" s="54" t="s">
        <v>95</v>
      </c>
      <c r="B10" s="88">
        <v>10111</v>
      </c>
      <c r="C10" s="88">
        <v>8687.5</v>
      </c>
      <c r="D10" s="88">
        <v>9388.89</v>
      </c>
      <c r="E10" s="88">
        <v>9312.5</v>
      </c>
      <c r="F10" s="54"/>
      <c r="I10" s="62"/>
      <c r="J10" s="62"/>
      <c r="K10" s="62"/>
      <c r="L10" s="62"/>
      <c r="M10" s="62"/>
    </row>
    <row r="11" spans="1:13" x14ac:dyDescent="0.2">
      <c r="A11" s="54" t="s">
        <v>96</v>
      </c>
      <c r="B11" s="88">
        <v>10333</v>
      </c>
      <c r="C11" s="88">
        <v>8333.33</v>
      </c>
      <c r="D11" s="88">
        <v>9055.56</v>
      </c>
      <c r="E11" s="88">
        <v>9625</v>
      </c>
      <c r="F11" s="54"/>
      <c r="I11" s="62"/>
      <c r="J11" s="62"/>
      <c r="K11" s="62"/>
      <c r="L11" s="62"/>
      <c r="M11" s="62"/>
    </row>
    <row r="12" spans="1:13" x14ac:dyDescent="0.2">
      <c r="A12" s="54" t="s">
        <v>97</v>
      </c>
      <c r="B12" s="88">
        <v>10389</v>
      </c>
      <c r="C12" s="88">
        <v>9277.7800000000007</v>
      </c>
      <c r="D12" s="88">
        <v>8928.57</v>
      </c>
      <c r="E12" s="88">
        <v>9300</v>
      </c>
      <c r="F12" s="54"/>
      <c r="I12" s="62"/>
      <c r="J12" s="62"/>
      <c r="K12" s="62"/>
      <c r="L12" s="62"/>
      <c r="M12" s="62"/>
    </row>
    <row r="13" spans="1:13" x14ac:dyDescent="0.2">
      <c r="A13" s="54" t="s">
        <v>98</v>
      </c>
      <c r="B13" s="88">
        <v>10188</v>
      </c>
      <c r="C13" s="88">
        <v>9812.5</v>
      </c>
      <c r="D13" s="88">
        <v>9055.56</v>
      </c>
      <c r="E13" s="88">
        <v>9388.89</v>
      </c>
      <c r="F13" s="54"/>
      <c r="I13" s="62"/>
      <c r="J13" s="62"/>
      <c r="K13" s="62"/>
      <c r="L13" s="62"/>
      <c r="M13" s="62"/>
    </row>
    <row r="14" spans="1:13" x14ac:dyDescent="0.2">
      <c r="A14" s="54" t="s">
        <v>99</v>
      </c>
      <c r="B14" s="88">
        <v>10611</v>
      </c>
      <c r="C14" s="88">
        <v>9277.7800000000007</v>
      </c>
      <c r="D14" s="88">
        <v>9437.5</v>
      </c>
      <c r="E14" s="88">
        <v>9428.57</v>
      </c>
      <c r="F14" s="54"/>
      <c r="I14" s="62"/>
      <c r="J14" s="62"/>
      <c r="K14" s="62"/>
      <c r="L14" s="62"/>
      <c r="M14" s="62"/>
    </row>
    <row r="15" spans="1:13" x14ac:dyDescent="0.2">
      <c r="A15" s="54" t="s">
        <v>100</v>
      </c>
      <c r="B15" s="88">
        <v>10500</v>
      </c>
      <c r="C15" s="88">
        <v>10166.67</v>
      </c>
      <c r="D15" s="88">
        <v>9142.86</v>
      </c>
      <c r="E15" s="88">
        <v>10083.33</v>
      </c>
      <c r="F15" s="54"/>
      <c r="I15" s="62"/>
      <c r="J15" s="62"/>
      <c r="K15" s="62"/>
      <c r="L15" s="62"/>
      <c r="M15" s="62"/>
    </row>
    <row r="16" spans="1:13" x14ac:dyDescent="0.2">
      <c r="A16" s="238" t="s">
        <v>153</v>
      </c>
      <c r="B16" s="238"/>
      <c r="C16" s="238"/>
      <c r="D16" s="238"/>
      <c r="E16" s="238"/>
      <c r="F16" s="238"/>
      <c r="I16" s="62"/>
      <c r="J16" s="62"/>
      <c r="K16" s="62"/>
      <c r="L16" s="62"/>
      <c r="M16" s="62"/>
    </row>
    <row r="17" spans="8:13" x14ac:dyDescent="0.2">
      <c r="I17" s="62"/>
      <c r="J17" s="62"/>
      <c r="K17" s="62"/>
      <c r="L17" s="62"/>
      <c r="M17" s="62"/>
    </row>
    <row r="18" spans="8:13" x14ac:dyDescent="0.2">
      <c r="I18" s="46"/>
      <c r="J18" s="58"/>
      <c r="K18" s="62"/>
      <c r="L18" s="62"/>
      <c r="M18" s="62"/>
    </row>
    <row r="19" spans="8:13" x14ac:dyDescent="0.2">
      <c r="I19" s="46"/>
      <c r="J19" s="69"/>
      <c r="K19" s="62"/>
      <c r="L19" s="62"/>
      <c r="M19" s="62"/>
    </row>
    <row r="20" spans="8:13" x14ac:dyDescent="0.2">
      <c r="H20" s="59" t="s">
        <v>0</v>
      </c>
      <c r="M20" s="62"/>
    </row>
    <row r="21" spans="8:13" x14ac:dyDescent="0.2">
      <c r="M21" s="62"/>
    </row>
    <row r="22" spans="8:13" x14ac:dyDescent="0.2">
      <c r="M22" s="62"/>
    </row>
    <row r="23" spans="8:13" x14ac:dyDescent="0.2">
      <c r="M23" s="62"/>
    </row>
    <row r="24" spans="8:13" x14ac:dyDescent="0.2">
      <c r="M24" s="62"/>
    </row>
    <row r="25" spans="8:13" x14ac:dyDescent="0.2">
      <c r="M25" s="62"/>
    </row>
    <row r="26" spans="8:13" x14ac:dyDescent="0.2">
      <c r="M26" s="62"/>
    </row>
    <row r="42" spans="1:1" x14ac:dyDescent="0.2">
      <c r="A42" s="60" t="s">
        <v>142</v>
      </c>
    </row>
    <row r="43" spans="1:1" x14ac:dyDescent="0.2">
      <c r="A43" s="60" t="s">
        <v>35</v>
      </c>
    </row>
  </sheetData>
  <mergeCells count="3">
    <mergeCell ref="A2:F2"/>
    <mergeCell ref="A16:F16"/>
    <mergeCell ref="A1:F1"/>
  </mergeCells>
  <pageMargins left="0.70866141732283472" right="0.70866141732283472" top="0.74803149606299213" bottom="0.74803149606299213" header="0.31496062992125984" footer="0.31496062992125984"/>
  <pageSetup firstPageNumber="4" fitToWidth="2" fitToHeight="2" orientation="portrait" useFirstPageNumber="1" r:id="rId1"/>
  <headerFooter>
    <oddFooter>&amp;A</oddFooter>
  </headerFooter>
  <rowBreaks count="1" manualBreakCount="1">
    <brk id="53"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0"/>
  <sheetViews>
    <sheetView view="pageBreakPreview" topLeftCell="A16" zoomScaleNormal="100" zoomScaleSheetLayoutView="100" workbookViewId="0">
      <selection activeCell="K40" sqref="K40"/>
    </sheetView>
  </sheetViews>
  <sheetFormatPr baseColWidth="10" defaultRowHeight="12.75" x14ac:dyDescent="0.2"/>
  <cols>
    <col min="1" max="1" width="12.85546875" customWidth="1"/>
    <col min="2" max="2" width="13" customWidth="1"/>
    <col min="3" max="3" width="13.140625" customWidth="1"/>
    <col min="4" max="4" width="12.85546875" customWidth="1"/>
    <col min="5" max="5" width="12.7109375" customWidth="1"/>
    <col min="6" max="6" width="13.85546875" customWidth="1"/>
    <col min="7" max="7" width="13.7109375" customWidth="1"/>
  </cols>
  <sheetData>
    <row r="1" spans="1:7" x14ac:dyDescent="0.2">
      <c r="A1" s="241" t="s">
        <v>16</v>
      </c>
      <c r="B1" s="241"/>
      <c r="C1" s="241"/>
      <c r="D1" s="241"/>
      <c r="E1" s="241"/>
      <c r="F1" s="241"/>
      <c r="G1" s="2"/>
    </row>
    <row r="2" spans="1:7" x14ac:dyDescent="0.2">
      <c r="A2" s="237" t="s">
        <v>36</v>
      </c>
      <c r="B2" s="237"/>
      <c r="C2" s="237"/>
      <c r="D2" s="237"/>
      <c r="E2" s="237"/>
      <c r="F2" s="237"/>
      <c r="G2" s="2"/>
    </row>
    <row r="3" spans="1:7" x14ac:dyDescent="0.2">
      <c r="A3" s="89" t="s">
        <v>88</v>
      </c>
      <c r="B3" s="53">
        <v>2010</v>
      </c>
      <c r="C3" s="53">
        <v>2011</v>
      </c>
      <c r="D3" s="53">
        <v>2012</v>
      </c>
      <c r="E3" s="89">
        <v>2013</v>
      </c>
      <c r="F3" s="89">
        <v>2014</v>
      </c>
      <c r="G3" s="2"/>
    </row>
    <row r="4" spans="1:7" x14ac:dyDescent="0.2">
      <c r="A4" s="54" t="s">
        <v>89</v>
      </c>
      <c r="B4" s="88">
        <v>14125</v>
      </c>
      <c r="C4" s="88">
        <v>20250</v>
      </c>
      <c r="D4" s="88">
        <v>23500</v>
      </c>
      <c r="E4" s="88">
        <v>23222.22</v>
      </c>
      <c r="F4" s="88">
        <v>16555.560000000001</v>
      </c>
      <c r="G4" s="2"/>
    </row>
    <row r="5" spans="1:7" x14ac:dyDescent="0.2">
      <c r="A5" s="54" t="s">
        <v>90</v>
      </c>
      <c r="B5" s="88">
        <v>20500</v>
      </c>
      <c r="C5" s="88">
        <v>21000</v>
      </c>
      <c r="D5" s="88">
        <v>28875</v>
      </c>
      <c r="E5" s="88">
        <v>27333.33</v>
      </c>
      <c r="F5" s="88">
        <v>33500</v>
      </c>
      <c r="G5" s="196"/>
    </row>
    <row r="6" spans="1:7" x14ac:dyDescent="0.2">
      <c r="A6" s="54" t="s">
        <v>91</v>
      </c>
      <c r="B6" s="88">
        <v>22300</v>
      </c>
      <c r="C6" s="88">
        <v>31100</v>
      </c>
      <c r="D6" s="88">
        <v>35222.22</v>
      </c>
      <c r="E6" s="88">
        <v>39875</v>
      </c>
      <c r="F6" s="54"/>
      <c r="G6" s="2"/>
    </row>
    <row r="7" spans="1:7" x14ac:dyDescent="0.2">
      <c r="A7" s="54" t="s">
        <v>92</v>
      </c>
      <c r="B7" s="88">
        <v>28250</v>
      </c>
      <c r="C7" s="88">
        <v>31000</v>
      </c>
      <c r="D7" s="88">
        <v>36000</v>
      </c>
      <c r="E7" s="88">
        <v>45000</v>
      </c>
      <c r="F7" s="54"/>
      <c r="G7" s="2"/>
    </row>
    <row r="8" spans="1:7" x14ac:dyDescent="0.2">
      <c r="A8" s="54" t="s">
        <v>93</v>
      </c>
      <c r="B8" s="88">
        <v>41000</v>
      </c>
      <c r="C8" s="88">
        <v>43000</v>
      </c>
      <c r="D8" s="88">
        <v>39500</v>
      </c>
      <c r="E8" s="88">
        <v>42833.33</v>
      </c>
      <c r="F8" s="54"/>
      <c r="G8" s="2"/>
    </row>
    <row r="9" spans="1:7" x14ac:dyDescent="0.2">
      <c r="A9" s="54" t="s">
        <v>94</v>
      </c>
      <c r="B9" s="88">
        <v>37125</v>
      </c>
      <c r="C9" s="88">
        <v>39111.11</v>
      </c>
      <c r="D9" s="88">
        <v>40375</v>
      </c>
      <c r="E9" s="88">
        <v>34750</v>
      </c>
      <c r="F9" s="54"/>
      <c r="G9" s="2"/>
    </row>
    <row r="10" spans="1:7" x14ac:dyDescent="0.2">
      <c r="A10" s="54" t="s">
        <v>95</v>
      </c>
      <c r="B10" s="88">
        <v>44000</v>
      </c>
      <c r="C10" s="88">
        <v>39625</v>
      </c>
      <c r="D10" s="88">
        <v>37000</v>
      </c>
      <c r="E10" s="88">
        <v>40500</v>
      </c>
      <c r="F10" s="54"/>
      <c r="G10" s="2"/>
    </row>
    <row r="11" spans="1:7" x14ac:dyDescent="0.2">
      <c r="A11" s="54" t="s">
        <v>96</v>
      </c>
      <c r="B11" s="88">
        <v>42714.29</v>
      </c>
      <c r="C11" s="88">
        <v>34777.78</v>
      </c>
      <c r="D11" s="88">
        <v>41222.22</v>
      </c>
      <c r="E11" s="88">
        <v>45625</v>
      </c>
      <c r="F11" s="54"/>
      <c r="G11" s="2"/>
    </row>
    <row r="12" spans="1:7" x14ac:dyDescent="0.2">
      <c r="A12" s="54" t="s">
        <v>97</v>
      </c>
      <c r="B12" s="88">
        <v>25714.29</v>
      </c>
      <c r="C12" s="88">
        <v>27625</v>
      </c>
      <c r="D12" s="88">
        <v>39333.33</v>
      </c>
      <c r="E12" s="88">
        <v>43600</v>
      </c>
      <c r="F12" s="54"/>
      <c r="G12" s="2"/>
    </row>
    <row r="13" spans="1:7" x14ac:dyDescent="0.2">
      <c r="A13" s="54" t="s">
        <v>98</v>
      </c>
      <c r="B13" s="88">
        <v>35125</v>
      </c>
      <c r="C13" s="88">
        <v>34125</v>
      </c>
      <c r="D13" s="88">
        <v>44444.44</v>
      </c>
      <c r="E13" s="88">
        <v>44666.67</v>
      </c>
      <c r="F13" s="54"/>
      <c r="G13" s="2"/>
    </row>
    <row r="14" spans="1:7" x14ac:dyDescent="0.2">
      <c r="A14" s="54" t="s">
        <v>99</v>
      </c>
      <c r="B14" s="88">
        <v>18000</v>
      </c>
      <c r="C14" s="88">
        <v>18000</v>
      </c>
      <c r="D14" s="88">
        <v>18500</v>
      </c>
      <c r="E14" s="88">
        <v>28875</v>
      </c>
      <c r="F14" s="54"/>
      <c r="G14" s="2"/>
    </row>
    <row r="15" spans="1:7" x14ac:dyDescent="0.2">
      <c r="A15" s="54" t="s">
        <v>100</v>
      </c>
      <c r="B15" s="88">
        <v>21777.78</v>
      </c>
      <c r="C15" s="88">
        <v>23222.22</v>
      </c>
      <c r="D15" s="88">
        <v>20000</v>
      </c>
      <c r="E15" s="88">
        <v>19166.669999999998</v>
      </c>
      <c r="F15" s="54"/>
      <c r="G15" s="2"/>
    </row>
    <row r="16" spans="1:7" ht="14.25" customHeight="1" x14ac:dyDescent="0.2">
      <c r="A16" s="240" t="s">
        <v>152</v>
      </c>
      <c r="B16" s="240"/>
      <c r="C16" s="240"/>
      <c r="D16" s="240"/>
      <c r="E16" s="240"/>
      <c r="F16" s="240"/>
      <c r="G16" s="2"/>
    </row>
    <row r="17" spans="1:7" x14ac:dyDescent="0.2">
      <c r="A17" s="2"/>
      <c r="B17" s="2"/>
      <c r="C17" s="2"/>
      <c r="D17" s="2"/>
      <c r="E17" s="2"/>
      <c r="F17" s="2"/>
      <c r="G17" s="2"/>
    </row>
    <row r="18" spans="1:7" x14ac:dyDescent="0.2">
      <c r="A18" s="2"/>
      <c r="B18" s="2"/>
      <c r="C18" s="2"/>
      <c r="D18" s="2"/>
      <c r="E18" s="2"/>
      <c r="F18" s="2"/>
      <c r="G18" s="2"/>
    </row>
    <row r="19" spans="1:7" x14ac:dyDescent="0.2">
      <c r="A19" s="2"/>
      <c r="B19" s="2"/>
      <c r="C19" s="2"/>
      <c r="D19" s="2"/>
      <c r="E19" s="2"/>
      <c r="F19" s="2"/>
      <c r="G19" s="2"/>
    </row>
    <row r="20" spans="1:7" x14ac:dyDescent="0.2">
      <c r="A20" s="2"/>
      <c r="B20" s="2"/>
      <c r="C20" s="2"/>
      <c r="D20" s="2"/>
      <c r="E20" s="2"/>
      <c r="F20" s="2"/>
      <c r="G20" s="2"/>
    </row>
    <row r="21" spans="1:7" x14ac:dyDescent="0.2">
      <c r="A21" s="2"/>
      <c r="B21" s="2"/>
      <c r="C21" s="2"/>
      <c r="D21" s="2"/>
      <c r="E21" s="2"/>
      <c r="F21" s="2"/>
      <c r="G21" s="2"/>
    </row>
    <row r="22" spans="1:7" x14ac:dyDescent="0.2">
      <c r="A22" s="2"/>
      <c r="B22" s="2"/>
      <c r="C22" s="2"/>
      <c r="D22" s="2"/>
      <c r="E22" s="2"/>
      <c r="F22" s="2"/>
      <c r="G22" s="2"/>
    </row>
    <row r="23" spans="1:7" x14ac:dyDescent="0.2">
      <c r="A23" s="2"/>
      <c r="B23" s="2"/>
      <c r="C23" s="2"/>
      <c r="D23" s="2"/>
      <c r="E23" s="2"/>
      <c r="F23" s="2"/>
      <c r="G23" s="2"/>
    </row>
    <row r="24" spans="1:7" x14ac:dyDescent="0.2">
      <c r="A24" s="2"/>
      <c r="B24" s="2"/>
      <c r="C24" s="2"/>
      <c r="D24" s="2"/>
      <c r="E24" s="2"/>
      <c r="F24" s="2"/>
      <c r="G24" s="2"/>
    </row>
    <row r="25" spans="1:7" x14ac:dyDescent="0.2">
      <c r="A25" s="2"/>
      <c r="B25" s="2"/>
      <c r="C25" s="2"/>
      <c r="D25" s="2"/>
      <c r="E25" s="2"/>
      <c r="F25" s="2"/>
      <c r="G25" s="2"/>
    </row>
    <row r="26" spans="1:7" x14ac:dyDescent="0.2">
      <c r="A26" s="2"/>
      <c r="B26" s="2"/>
      <c r="C26" s="2"/>
      <c r="D26" s="2"/>
      <c r="E26" s="2"/>
      <c r="F26" s="2"/>
      <c r="G26" s="2"/>
    </row>
    <row r="27" spans="1:7" x14ac:dyDescent="0.2">
      <c r="A27" s="2"/>
      <c r="B27" s="2"/>
      <c r="C27" s="2"/>
      <c r="D27" s="2"/>
      <c r="E27" s="2"/>
      <c r="F27" s="2"/>
      <c r="G27" s="2"/>
    </row>
    <row r="28" spans="1:7" x14ac:dyDescent="0.2">
      <c r="A28" s="2"/>
      <c r="B28" s="2"/>
      <c r="C28" s="2"/>
      <c r="D28" s="2"/>
      <c r="E28" s="2"/>
      <c r="F28" s="2"/>
      <c r="G28" s="2"/>
    </row>
    <row r="29" spans="1:7" x14ac:dyDescent="0.2">
      <c r="A29" s="2"/>
      <c r="B29" s="2"/>
      <c r="C29" s="2"/>
      <c r="D29" s="2"/>
      <c r="E29" s="2"/>
      <c r="F29" s="2"/>
      <c r="G29" s="2"/>
    </row>
    <row r="30" spans="1:7" x14ac:dyDescent="0.2">
      <c r="A30" s="2"/>
      <c r="B30" s="2"/>
      <c r="C30" s="2"/>
      <c r="D30" s="2"/>
      <c r="E30" s="2"/>
      <c r="F30" s="2"/>
      <c r="G30" s="2"/>
    </row>
    <row r="31" spans="1:7" x14ac:dyDescent="0.2">
      <c r="A31" s="2"/>
      <c r="B31" s="2"/>
      <c r="C31" s="2"/>
      <c r="D31" s="2"/>
      <c r="E31" s="2"/>
      <c r="F31" s="2"/>
      <c r="G31" s="2"/>
    </row>
    <row r="32" spans="1:7" x14ac:dyDescent="0.2">
      <c r="A32" s="2"/>
      <c r="B32" s="2"/>
      <c r="C32" s="2"/>
      <c r="D32" s="2"/>
      <c r="E32" s="2"/>
      <c r="F32" s="2"/>
      <c r="G32" s="2"/>
    </row>
    <row r="33" spans="1:7" x14ac:dyDescent="0.2">
      <c r="A33" s="2"/>
      <c r="B33" s="2"/>
      <c r="C33" s="2"/>
      <c r="D33" s="2"/>
      <c r="E33" s="2"/>
      <c r="F33" s="2"/>
      <c r="G33" s="2"/>
    </row>
    <row r="34" spans="1:7" x14ac:dyDescent="0.2">
      <c r="A34" s="2"/>
      <c r="B34" s="2"/>
      <c r="C34" s="2"/>
      <c r="D34" s="2"/>
      <c r="E34" s="2"/>
      <c r="F34" s="2"/>
      <c r="G34" s="2"/>
    </row>
    <row r="35" spans="1:7" x14ac:dyDescent="0.2">
      <c r="A35" s="2"/>
      <c r="B35" s="2"/>
      <c r="C35" s="2"/>
      <c r="D35" s="2"/>
      <c r="E35" s="2"/>
      <c r="F35" s="2"/>
      <c r="G35" s="2"/>
    </row>
    <row r="36" spans="1:7" x14ac:dyDescent="0.2">
      <c r="A36" s="2"/>
      <c r="B36" s="2"/>
      <c r="C36" s="2"/>
      <c r="D36" s="2"/>
      <c r="E36" s="2"/>
      <c r="F36" s="2"/>
      <c r="G36" s="2"/>
    </row>
    <row r="37" spans="1:7" x14ac:dyDescent="0.2">
      <c r="A37" s="2"/>
      <c r="B37" s="2"/>
      <c r="C37" s="2"/>
      <c r="D37" s="2"/>
      <c r="E37" s="2"/>
      <c r="F37" s="2"/>
      <c r="G37" s="2"/>
    </row>
    <row r="38" spans="1:7" x14ac:dyDescent="0.2">
      <c r="A38" s="2"/>
      <c r="B38" s="2"/>
      <c r="C38" s="2"/>
      <c r="D38" s="2"/>
      <c r="E38" s="2"/>
      <c r="F38" s="2"/>
      <c r="G38" s="2"/>
    </row>
    <row r="39" spans="1:7" x14ac:dyDescent="0.2">
      <c r="A39" s="2"/>
      <c r="B39" s="2"/>
      <c r="C39" s="2"/>
      <c r="D39" s="2"/>
      <c r="E39" s="2"/>
      <c r="F39" s="2"/>
      <c r="G39" s="2"/>
    </row>
    <row r="40" spans="1:7" x14ac:dyDescent="0.2">
      <c r="A40" s="2"/>
      <c r="B40" s="2"/>
      <c r="C40" s="2"/>
      <c r="D40" s="2"/>
      <c r="E40" s="2"/>
      <c r="F40" s="2"/>
      <c r="G40" s="2"/>
    </row>
    <row r="41" spans="1:7" x14ac:dyDescent="0.2">
      <c r="A41" s="2"/>
      <c r="B41" s="2"/>
      <c r="C41" s="2"/>
      <c r="D41" s="2"/>
      <c r="E41" s="2"/>
      <c r="F41" s="2"/>
      <c r="G41" s="2"/>
    </row>
    <row r="42" spans="1:7" x14ac:dyDescent="0.2">
      <c r="A42" s="197" t="s">
        <v>143</v>
      </c>
      <c r="B42" s="2"/>
      <c r="C42" s="2"/>
      <c r="D42" s="2"/>
      <c r="E42" s="2"/>
      <c r="F42" s="2"/>
      <c r="G42" s="2"/>
    </row>
    <row r="43" spans="1:7" x14ac:dyDescent="0.2">
      <c r="A43" s="60" t="s">
        <v>36</v>
      </c>
      <c r="B43" s="2"/>
      <c r="C43" s="2"/>
      <c r="D43" s="2"/>
      <c r="E43" s="2"/>
      <c r="F43" s="2"/>
      <c r="G43" s="2"/>
    </row>
    <row r="44" spans="1:7" x14ac:dyDescent="0.2">
      <c r="A44" s="2"/>
      <c r="B44" s="2"/>
      <c r="C44" s="2"/>
      <c r="D44" s="2"/>
      <c r="E44" s="2"/>
      <c r="F44" s="2"/>
      <c r="G44" s="2"/>
    </row>
    <row r="45" spans="1:7" x14ac:dyDescent="0.2">
      <c r="B45" s="2"/>
      <c r="C45" s="2"/>
      <c r="D45" s="2"/>
      <c r="E45" s="2"/>
      <c r="F45" s="2"/>
      <c r="G45" s="2"/>
    </row>
    <row r="46" spans="1:7" x14ac:dyDescent="0.2">
      <c r="A46" s="2"/>
      <c r="B46" s="2"/>
      <c r="C46" s="2"/>
      <c r="D46" s="2"/>
      <c r="E46" s="2"/>
      <c r="F46" s="2"/>
      <c r="G46" s="2"/>
    </row>
    <row r="47" spans="1:7" x14ac:dyDescent="0.2">
      <c r="A47" s="2"/>
      <c r="B47" s="2"/>
      <c r="C47" s="2"/>
      <c r="D47" s="2"/>
      <c r="E47" s="2"/>
      <c r="F47" s="2"/>
      <c r="G47" s="2"/>
    </row>
    <row r="48" spans="1:7" x14ac:dyDescent="0.2">
      <c r="A48" s="2"/>
      <c r="B48" s="2"/>
      <c r="C48" s="2"/>
      <c r="D48" s="2"/>
      <c r="E48" s="2"/>
      <c r="F48" s="2"/>
      <c r="G48" s="2"/>
    </row>
    <row r="49" spans="1:7" x14ac:dyDescent="0.2">
      <c r="A49" s="2"/>
      <c r="B49" s="2"/>
      <c r="C49" s="2"/>
      <c r="D49" s="2"/>
      <c r="E49" s="2"/>
      <c r="F49" s="2"/>
      <c r="G49" s="2"/>
    </row>
    <row r="50" spans="1:7" x14ac:dyDescent="0.2">
      <c r="A50" s="2"/>
      <c r="B50" s="2"/>
      <c r="C50" s="2"/>
      <c r="D50" s="2"/>
      <c r="E50" s="2"/>
      <c r="F50" s="2"/>
      <c r="G50" s="2"/>
    </row>
  </sheetData>
  <mergeCells count="3">
    <mergeCell ref="A2:F2"/>
    <mergeCell ref="A16:F16"/>
    <mergeCell ref="A1:F1"/>
  </mergeCells>
  <pageMargins left="0.70866141732283472" right="0.70866141732283472" top="0.74803149606299213" bottom="0.74803149606299213" header="0.31496062992125984" footer="0.31496062992125984"/>
  <pageSetup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R47"/>
  <sheetViews>
    <sheetView view="pageBreakPreview" zoomScale="110" zoomScaleNormal="90" zoomScaleSheetLayoutView="110" workbookViewId="0">
      <selection activeCell="J20" sqref="J20"/>
    </sheetView>
  </sheetViews>
  <sheetFormatPr baseColWidth="10" defaultRowHeight="12.75" customHeight="1" x14ac:dyDescent="0.2"/>
  <cols>
    <col min="1" max="1" width="18.140625" style="15" customWidth="1"/>
    <col min="2" max="2" width="19.28515625" style="15" customWidth="1"/>
    <col min="3" max="3" width="13.28515625" style="15" customWidth="1"/>
    <col min="4" max="4" width="14.5703125" style="15" customWidth="1"/>
    <col min="5" max="5" width="16.140625" style="15" bestFit="1" customWidth="1"/>
    <col min="6" max="6" width="12.28515625" style="15" customWidth="1"/>
    <col min="7" max="7" width="13.42578125" style="15" customWidth="1"/>
    <col min="8" max="8" width="16.140625" style="16" bestFit="1" customWidth="1"/>
    <col min="9" max="9" width="11.42578125" style="24"/>
    <col min="10" max="15" width="11.42578125" style="15" customWidth="1"/>
    <col min="16" max="16384" width="11.42578125" style="15"/>
  </cols>
  <sheetData>
    <row r="1" spans="1:14" ht="12.75" customHeight="1" x14ac:dyDescent="0.2">
      <c r="A1" s="245" t="s">
        <v>17</v>
      </c>
      <c r="B1" s="246"/>
      <c r="C1" s="246"/>
      <c r="D1" s="246"/>
      <c r="E1" s="246"/>
      <c r="F1" s="246"/>
      <c r="G1" s="246"/>
      <c r="H1" s="246"/>
      <c r="I1" s="15"/>
    </row>
    <row r="2" spans="1:14" ht="12.75" customHeight="1" x14ac:dyDescent="0.2">
      <c r="A2" s="245" t="s">
        <v>37</v>
      </c>
      <c r="B2" s="246"/>
      <c r="C2" s="246"/>
      <c r="D2" s="246"/>
      <c r="E2" s="246"/>
      <c r="F2" s="246"/>
      <c r="G2" s="246"/>
      <c r="H2" s="246"/>
      <c r="I2" s="15"/>
    </row>
    <row r="3" spans="1:14" ht="12.75" customHeight="1" x14ac:dyDescent="0.2">
      <c r="A3" s="248" t="s">
        <v>1</v>
      </c>
      <c r="B3" s="235" t="s">
        <v>101</v>
      </c>
      <c r="C3" s="247" t="s">
        <v>21</v>
      </c>
      <c r="D3" s="247"/>
      <c r="E3" s="247"/>
      <c r="F3" s="247" t="s">
        <v>102</v>
      </c>
      <c r="G3" s="247"/>
      <c r="H3" s="247"/>
      <c r="I3" s="15"/>
      <c r="J3" s="40"/>
      <c r="K3" s="37"/>
      <c r="L3" s="62"/>
      <c r="M3" s="62"/>
      <c r="N3" s="62"/>
    </row>
    <row r="4" spans="1:14" x14ac:dyDescent="0.2">
      <c r="A4" s="248"/>
      <c r="B4" s="235"/>
      <c r="C4" s="235" t="s">
        <v>109</v>
      </c>
      <c r="D4" s="235"/>
      <c r="E4" s="250" t="s">
        <v>48</v>
      </c>
      <c r="F4" s="249" t="str">
        <f>C4</f>
        <v xml:space="preserve"> Febrero</v>
      </c>
      <c r="G4" s="249"/>
      <c r="H4" s="250" t="s">
        <v>48</v>
      </c>
      <c r="I4" s="15"/>
      <c r="M4" s="62"/>
      <c r="N4" s="62"/>
    </row>
    <row r="5" spans="1:14" x14ac:dyDescent="0.2">
      <c r="A5" s="248"/>
      <c r="B5" s="235"/>
      <c r="C5" s="200">
        <v>2013</v>
      </c>
      <c r="D5" s="200">
        <v>2014</v>
      </c>
      <c r="E5" s="251"/>
      <c r="F5" s="71">
        <v>2013</v>
      </c>
      <c r="G5" s="71">
        <v>2014</v>
      </c>
      <c r="H5" s="251"/>
      <c r="I5" s="15"/>
      <c r="M5" s="62"/>
      <c r="N5" s="62"/>
    </row>
    <row r="6" spans="1:14" ht="12.75" customHeight="1" x14ac:dyDescent="0.2">
      <c r="A6" s="252" t="s">
        <v>117</v>
      </c>
      <c r="B6" s="133" t="s">
        <v>112</v>
      </c>
      <c r="C6" s="151">
        <v>1574</v>
      </c>
      <c r="D6" s="151">
        <v>1676</v>
      </c>
      <c r="E6" s="152">
        <f>((D6*100)/C6)-100</f>
        <v>6.4803049555273162</v>
      </c>
      <c r="F6" s="160">
        <v>47103</v>
      </c>
      <c r="G6" s="150">
        <v>13611</v>
      </c>
      <c r="H6" s="152">
        <f>((G6*100)/F6)-100</f>
        <v>-71.103751353416982</v>
      </c>
    </row>
    <row r="7" spans="1:14" ht="12.75" customHeight="1" x14ac:dyDescent="0.2">
      <c r="A7" s="253"/>
      <c r="B7" s="172" t="s">
        <v>113</v>
      </c>
      <c r="C7" s="174">
        <v>1574</v>
      </c>
      <c r="D7" s="174">
        <v>1676</v>
      </c>
      <c r="E7" s="175">
        <f>((D7*100)/C7)-100</f>
        <v>6.4803049555273162</v>
      </c>
      <c r="F7" s="213">
        <v>47103</v>
      </c>
      <c r="G7" s="173">
        <v>13611</v>
      </c>
      <c r="H7" s="175">
        <f t="shared" ref="H7:H15" si="0">((G7*100)/F7)-100</f>
        <v>-71.103751353416982</v>
      </c>
    </row>
    <row r="8" spans="1:14" ht="12.75" customHeight="1" x14ac:dyDescent="0.2">
      <c r="A8" s="252" t="s">
        <v>111</v>
      </c>
      <c r="B8" s="133" t="s">
        <v>112</v>
      </c>
      <c r="C8" s="151">
        <v>459</v>
      </c>
      <c r="D8" s="151">
        <v>589</v>
      </c>
      <c r="E8" s="152">
        <f t="shared" ref="E8:E15" si="1">((D8*100)/C8)-100</f>
        <v>28.322440087145964</v>
      </c>
      <c r="F8" s="160">
        <v>18118</v>
      </c>
      <c r="G8" s="150">
        <v>5958</v>
      </c>
      <c r="H8" s="152">
        <f t="shared" si="0"/>
        <v>-67.115575670603818</v>
      </c>
    </row>
    <row r="9" spans="1:14" ht="12.75" customHeight="1" x14ac:dyDescent="0.2">
      <c r="A9" s="253"/>
      <c r="B9" s="172" t="s">
        <v>113</v>
      </c>
      <c r="C9" s="174">
        <v>459</v>
      </c>
      <c r="D9" s="174">
        <v>589</v>
      </c>
      <c r="E9" s="176">
        <f t="shared" si="1"/>
        <v>28.322440087145964</v>
      </c>
      <c r="F9" s="213">
        <v>18118</v>
      </c>
      <c r="G9" s="173">
        <v>5958</v>
      </c>
      <c r="H9" s="176">
        <f t="shared" si="0"/>
        <v>-67.115575670603818</v>
      </c>
    </row>
    <row r="10" spans="1:14" ht="12.75" customHeight="1" x14ac:dyDescent="0.2">
      <c r="A10" s="252" t="s">
        <v>114</v>
      </c>
      <c r="B10" s="133" t="s">
        <v>112</v>
      </c>
      <c r="C10" s="151">
        <v>4908</v>
      </c>
      <c r="D10" s="151">
        <v>6360</v>
      </c>
      <c r="E10" s="153">
        <f t="shared" si="1"/>
        <v>29.584352078239618</v>
      </c>
      <c r="F10" s="160">
        <v>81453</v>
      </c>
      <c r="G10" s="150">
        <v>40863</v>
      </c>
      <c r="H10" s="153">
        <f t="shared" si="0"/>
        <v>-49.832418695443998</v>
      </c>
      <c r="I10" s="15"/>
    </row>
    <row r="11" spans="1:14" ht="12.75" customHeight="1" x14ac:dyDescent="0.2">
      <c r="A11" s="254"/>
      <c r="B11" s="215" t="s">
        <v>154</v>
      </c>
      <c r="C11" s="155">
        <v>2033</v>
      </c>
      <c r="D11" s="155">
        <v>840</v>
      </c>
      <c r="E11" s="153">
        <f t="shared" si="1"/>
        <v>-58.681751106738808</v>
      </c>
      <c r="F11" s="161">
        <v>29323</v>
      </c>
      <c r="G11" s="154">
        <v>20252</v>
      </c>
      <c r="H11" s="153">
        <f t="shared" si="0"/>
        <v>-30.93476110902705</v>
      </c>
      <c r="I11" s="15"/>
    </row>
    <row r="12" spans="1:14" ht="12.75" customHeight="1" x14ac:dyDescent="0.2">
      <c r="A12" s="254"/>
      <c r="B12" s="132" t="s">
        <v>115</v>
      </c>
      <c r="C12" s="155">
        <v>440</v>
      </c>
      <c r="D12" s="155">
        <v>0</v>
      </c>
      <c r="E12" s="153">
        <f t="shared" si="1"/>
        <v>-100</v>
      </c>
      <c r="F12" s="161">
        <v>6168</v>
      </c>
      <c r="G12" s="154">
        <v>0</v>
      </c>
      <c r="H12" s="153">
        <f t="shared" si="0"/>
        <v>-100</v>
      </c>
      <c r="I12" s="15"/>
    </row>
    <row r="13" spans="1:14" ht="12.75" customHeight="1" x14ac:dyDescent="0.2">
      <c r="A13" s="254"/>
      <c r="B13" s="132" t="s">
        <v>116</v>
      </c>
      <c r="C13" s="155">
        <v>0</v>
      </c>
      <c r="D13" s="155">
        <v>10</v>
      </c>
      <c r="E13" s="156" t="s">
        <v>2</v>
      </c>
      <c r="F13" s="161">
        <v>0</v>
      </c>
      <c r="G13" s="154">
        <v>120</v>
      </c>
      <c r="H13" s="156" t="s">
        <v>2</v>
      </c>
      <c r="I13" s="15"/>
    </row>
    <row r="14" spans="1:14" ht="12.75" customHeight="1" x14ac:dyDescent="0.2">
      <c r="A14" s="253"/>
      <c r="B14" s="172" t="s">
        <v>113</v>
      </c>
      <c r="C14" s="174">
        <v>7381</v>
      </c>
      <c r="D14" s="174">
        <v>7210</v>
      </c>
      <c r="E14" s="175">
        <f t="shared" si="1"/>
        <v>-2.3167592467145397</v>
      </c>
      <c r="F14" s="213">
        <v>116944</v>
      </c>
      <c r="G14" s="173">
        <v>61235</v>
      </c>
      <c r="H14" s="175">
        <f t="shared" si="0"/>
        <v>-47.637330688192641</v>
      </c>
      <c r="I14" s="15"/>
    </row>
    <row r="15" spans="1:14" ht="12.75" customHeight="1" x14ac:dyDescent="0.2">
      <c r="A15" s="242" t="s">
        <v>118</v>
      </c>
      <c r="B15" s="243"/>
      <c r="C15" s="174">
        <v>9414</v>
      </c>
      <c r="D15" s="174">
        <v>9475</v>
      </c>
      <c r="E15" s="177">
        <f t="shared" si="1"/>
        <v>0.64797110686211568</v>
      </c>
      <c r="F15" s="213">
        <v>182165</v>
      </c>
      <c r="G15" s="173">
        <v>80804</v>
      </c>
      <c r="H15" s="177">
        <f t="shared" si="0"/>
        <v>-55.642412098921305</v>
      </c>
      <c r="I15" s="15"/>
    </row>
    <row r="16" spans="1:14" ht="12.75" customHeight="1" x14ac:dyDescent="0.2">
      <c r="A16" s="194" t="s">
        <v>138</v>
      </c>
      <c r="H16" s="15"/>
      <c r="I16" s="15"/>
    </row>
    <row r="17" spans="1:18" ht="12.75" customHeight="1" x14ac:dyDescent="0.2">
      <c r="A17" s="72" t="s">
        <v>103</v>
      </c>
      <c r="H17" s="15"/>
      <c r="I17" s="15"/>
    </row>
    <row r="18" spans="1:18" ht="12.75" customHeight="1" x14ac:dyDescent="0.2">
      <c r="H18" s="15"/>
      <c r="I18" s="15"/>
      <c r="R18" s="24"/>
    </row>
    <row r="19" spans="1:18" ht="12.75" customHeight="1" x14ac:dyDescent="0.2">
      <c r="A19" s="187" t="s">
        <v>144</v>
      </c>
      <c r="H19" s="15"/>
      <c r="I19" s="15"/>
      <c r="R19" s="24"/>
    </row>
    <row r="20" spans="1:18" ht="12.75" customHeight="1" x14ac:dyDescent="0.2">
      <c r="A20" s="193" t="s">
        <v>32</v>
      </c>
      <c r="B20" s="2"/>
      <c r="C20" s="2"/>
      <c r="D20" s="2"/>
      <c r="E20" s="2"/>
      <c r="F20" s="2"/>
      <c r="G20" s="2"/>
      <c r="H20" s="28"/>
      <c r="I20" s="15"/>
      <c r="R20" s="24"/>
    </row>
    <row r="21" spans="1:18" ht="12.75" customHeight="1" x14ac:dyDescent="0.2">
      <c r="B21" s="131"/>
      <c r="C21" s="2"/>
      <c r="D21" s="2"/>
      <c r="E21" s="2"/>
      <c r="F21" s="2"/>
      <c r="G21" s="2"/>
      <c r="H21" s="28"/>
      <c r="I21" s="15"/>
      <c r="R21" s="24"/>
    </row>
    <row r="22" spans="1:18" ht="12.75" customHeight="1" x14ac:dyDescent="0.2">
      <c r="B22" s="25"/>
      <c r="C22" s="25"/>
      <c r="D22" s="25"/>
      <c r="E22" s="24"/>
      <c r="F22" s="64"/>
      <c r="G22" s="64"/>
      <c r="H22" s="28"/>
      <c r="I22" s="15"/>
    </row>
    <row r="23" spans="1:18" ht="12.75" customHeight="1" x14ac:dyDescent="0.2">
      <c r="A23" s="26"/>
      <c r="B23" s="25"/>
      <c r="C23" s="25"/>
      <c r="D23" s="25"/>
      <c r="E23" s="24"/>
      <c r="F23" s="64"/>
      <c r="G23" s="64"/>
      <c r="H23" s="28"/>
      <c r="I23" s="15"/>
    </row>
    <row r="24" spans="1:18" ht="12.75" customHeight="1" x14ac:dyDescent="0.2">
      <c r="A24" s="26"/>
      <c r="B24" s="25"/>
      <c r="C24" s="25"/>
      <c r="D24" s="25"/>
      <c r="E24" s="24"/>
      <c r="F24" s="64"/>
      <c r="G24" s="64"/>
      <c r="H24" s="28"/>
      <c r="I24" s="15"/>
    </row>
    <row r="25" spans="1:18" ht="12.75" customHeight="1" x14ac:dyDescent="0.2">
      <c r="A25" s="26"/>
      <c r="B25" s="25"/>
      <c r="C25" s="25"/>
      <c r="D25" s="25"/>
      <c r="E25" s="24"/>
      <c r="F25" s="64"/>
      <c r="G25" s="64"/>
      <c r="H25" s="28"/>
      <c r="I25" s="15"/>
    </row>
    <row r="26" spans="1:18" ht="12.75" customHeight="1" x14ac:dyDescent="0.2">
      <c r="A26" s="52"/>
      <c r="B26" s="25"/>
      <c r="C26" s="55"/>
      <c r="D26" s="25"/>
      <c r="E26" s="24"/>
      <c r="F26" s="64"/>
      <c r="G26" s="64"/>
      <c r="H26" s="28"/>
      <c r="I26" s="15"/>
    </row>
    <row r="27" spans="1:18" ht="12.75" customHeight="1" x14ac:dyDescent="0.2">
      <c r="A27" s="26"/>
      <c r="B27" s="25"/>
      <c r="C27" s="25"/>
      <c r="D27" s="25"/>
      <c r="E27" s="24"/>
      <c r="F27" s="64"/>
      <c r="G27" s="64"/>
      <c r="H27" s="28"/>
      <c r="I27" s="15"/>
      <c r="K27" s="24"/>
    </row>
    <row r="28" spans="1:18" ht="12.75" customHeight="1" x14ac:dyDescent="0.2">
      <c r="A28" s="27"/>
      <c r="B28" s="25"/>
      <c r="C28" s="25"/>
      <c r="D28" s="25"/>
      <c r="E28" s="24"/>
      <c r="F28" s="64"/>
      <c r="G28" s="64"/>
      <c r="H28" s="28"/>
      <c r="I28" s="15"/>
      <c r="K28" s="24"/>
    </row>
    <row r="29" spans="1:18" ht="12.75" customHeight="1" x14ac:dyDescent="0.2">
      <c r="A29" s="27"/>
      <c r="B29" s="25"/>
      <c r="C29" s="25"/>
      <c r="D29" s="25"/>
      <c r="E29" s="24"/>
      <c r="F29" s="64"/>
      <c r="G29" s="64"/>
      <c r="H29" s="28"/>
      <c r="I29" s="15"/>
      <c r="K29" s="24"/>
    </row>
    <row r="30" spans="1:18" ht="12.75" customHeight="1" x14ac:dyDescent="0.2">
      <c r="A30" s="26"/>
      <c r="B30" s="25"/>
      <c r="C30" s="25"/>
      <c r="D30" s="25"/>
      <c r="E30" s="24"/>
      <c r="F30" s="64"/>
      <c r="G30" s="64"/>
      <c r="H30" s="28"/>
      <c r="I30" s="15"/>
      <c r="K30" s="24"/>
    </row>
    <row r="31" spans="1:18" ht="12.75" customHeight="1" x14ac:dyDescent="0.2">
      <c r="A31" s="26"/>
      <c r="B31" s="25"/>
      <c r="C31" s="25"/>
      <c r="D31" s="25"/>
      <c r="E31" s="24"/>
      <c r="F31" s="64"/>
      <c r="G31" s="64"/>
      <c r="H31" s="28"/>
      <c r="I31" s="15"/>
      <c r="K31" s="24"/>
    </row>
    <row r="32" spans="1:18" ht="12.75" customHeight="1" x14ac:dyDescent="0.2">
      <c r="A32" s="52"/>
      <c r="B32" s="25"/>
      <c r="C32" s="25"/>
      <c r="D32" s="25"/>
      <c r="E32" s="24"/>
      <c r="F32" s="64"/>
      <c r="G32" s="64"/>
      <c r="H32" s="28"/>
      <c r="I32" s="15"/>
      <c r="K32" s="24"/>
    </row>
    <row r="33" spans="1:11" ht="12.75" customHeight="1" x14ac:dyDescent="0.2">
      <c r="A33" s="26"/>
      <c r="B33" s="25"/>
      <c r="C33" s="25"/>
      <c r="D33" s="25"/>
      <c r="E33" s="24"/>
      <c r="F33" s="64"/>
      <c r="G33" s="64"/>
      <c r="H33" s="28"/>
      <c r="I33" s="15"/>
      <c r="K33" s="24"/>
    </row>
    <row r="34" spans="1:11" ht="12.75" customHeight="1" x14ac:dyDescent="0.2">
      <c r="A34" s="27"/>
      <c r="B34" s="25"/>
      <c r="C34" s="25"/>
      <c r="D34" s="25"/>
      <c r="E34" s="24"/>
      <c r="F34" s="64"/>
      <c r="G34" s="64"/>
      <c r="H34" s="28"/>
      <c r="I34" s="15"/>
      <c r="K34" s="24"/>
    </row>
    <row r="35" spans="1:11" ht="12.75" customHeight="1" x14ac:dyDescent="0.2">
      <c r="A35" s="64"/>
      <c r="B35" s="64"/>
      <c r="C35" s="64"/>
      <c r="D35" s="64"/>
      <c r="E35" s="64"/>
      <c r="F35" s="64"/>
      <c r="G35" s="64"/>
      <c r="H35" s="64"/>
      <c r="I35" s="15"/>
      <c r="K35" s="24"/>
    </row>
    <row r="36" spans="1:11" ht="12.75" customHeight="1" x14ac:dyDescent="0.2">
      <c r="B36" s="64"/>
      <c r="C36" s="64"/>
      <c r="D36" s="64"/>
      <c r="E36" s="64"/>
      <c r="F36" s="64"/>
      <c r="G36" s="64"/>
      <c r="H36" s="64"/>
      <c r="I36" s="15"/>
      <c r="K36" s="24"/>
    </row>
    <row r="37" spans="1:11" ht="12.75" customHeight="1" x14ac:dyDescent="0.2">
      <c r="B37" s="64"/>
      <c r="C37" s="64"/>
      <c r="D37" s="64"/>
      <c r="E37" s="64"/>
      <c r="F37" s="64"/>
      <c r="G37" s="64"/>
      <c r="H37" s="64"/>
      <c r="I37" s="15"/>
    </row>
    <row r="38" spans="1:11" ht="12.75" customHeight="1" x14ac:dyDescent="0.2">
      <c r="A38" s="64"/>
      <c r="B38" s="64"/>
      <c r="C38" s="64"/>
      <c r="D38" s="64"/>
      <c r="E38" s="64"/>
      <c r="G38" s="64"/>
      <c r="H38" s="64"/>
      <c r="I38" s="15"/>
    </row>
    <row r="39" spans="1:11" ht="12.75" customHeight="1" x14ac:dyDescent="0.2">
      <c r="B39" s="64"/>
      <c r="D39" s="64"/>
      <c r="E39" s="64"/>
      <c r="F39" s="64"/>
      <c r="G39" s="64"/>
      <c r="H39" s="64"/>
      <c r="I39" s="15"/>
    </row>
    <row r="40" spans="1:11" ht="12.75" customHeight="1" x14ac:dyDescent="0.2">
      <c r="A40" s="64"/>
      <c r="B40" s="64"/>
      <c r="D40" s="64"/>
      <c r="E40" s="64"/>
      <c r="F40" s="64"/>
      <c r="G40" s="64"/>
      <c r="H40" s="64"/>
      <c r="I40" s="15"/>
    </row>
    <row r="41" spans="1:11" ht="12.75" customHeight="1" x14ac:dyDescent="0.2">
      <c r="A41" s="64"/>
      <c r="B41" s="64"/>
      <c r="C41" s="64"/>
      <c r="D41" s="64"/>
      <c r="E41" s="64"/>
      <c r="F41" s="64"/>
      <c r="G41" s="64"/>
      <c r="H41" s="64"/>
    </row>
    <row r="43" spans="1:11" ht="12.75" customHeight="1" x14ac:dyDescent="0.2">
      <c r="A43" s="244"/>
      <c r="B43" s="244"/>
      <c r="C43" s="244"/>
      <c r="D43" s="244"/>
      <c r="E43" s="244"/>
      <c r="F43" s="244"/>
      <c r="G43" s="244"/>
      <c r="H43" s="244"/>
      <c r="I43" s="17"/>
    </row>
    <row r="44" spans="1:11" ht="12.75" customHeight="1" x14ac:dyDescent="0.2">
      <c r="A44" s="244"/>
      <c r="B44" s="244"/>
      <c r="C44" s="244"/>
      <c r="D44" s="244"/>
      <c r="E44" s="244"/>
      <c r="F44" s="244"/>
      <c r="G44" s="244"/>
      <c r="H44" s="244"/>
      <c r="I44" s="17"/>
    </row>
    <row r="45" spans="1:11" ht="12.75" customHeight="1" x14ac:dyDescent="0.2">
      <c r="A45" s="18"/>
      <c r="B45" s="19"/>
      <c r="C45" s="20"/>
      <c r="D45" s="20"/>
      <c r="E45" s="20"/>
      <c r="F45" s="20"/>
      <c r="G45" s="20"/>
      <c r="H45" s="21"/>
      <c r="I45" s="17"/>
    </row>
    <row r="46" spans="1:11" ht="12.75" customHeight="1" x14ac:dyDescent="0.2">
      <c r="A46" s="22"/>
      <c r="B46" s="19"/>
      <c r="C46" s="20"/>
      <c r="D46" s="20"/>
      <c r="E46" s="20"/>
      <c r="F46" s="20"/>
      <c r="G46" s="20"/>
      <c r="H46" s="21"/>
      <c r="I46" s="17"/>
    </row>
    <row r="47" spans="1:11" ht="12.75" customHeight="1" x14ac:dyDescent="0.2">
      <c r="A47" s="23"/>
      <c r="B47" s="23"/>
      <c r="C47" s="20"/>
      <c r="D47" s="20"/>
      <c r="E47" s="20"/>
      <c r="F47" s="20"/>
      <c r="G47" s="20"/>
      <c r="H47" s="21"/>
      <c r="I47" s="17"/>
    </row>
  </sheetData>
  <mergeCells count="16">
    <mergeCell ref="A15:B15"/>
    <mergeCell ref="A43:H43"/>
    <mergeCell ref="A44:H44"/>
    <mergeCell ref="A1:H1"/>
    <mergeCell ref="A2:H2"/>
    <mergeCell ref="C3:E3"/>
    <mergeCell ref="F3:H3"/>
    <mergeCell ref="A3:A5"/>
    <mergeCell ref="B3:B5"/>
    <mergeCell ref="F4:G4"/>
    <mergeCell ref="C4:D4"/>
    <mergeCell ref="E4:E5"/>
    <mergeCell ref="H4:H5"/>
    <mergeCell ref="A8:A9"/>
    <mergeCell ref="A10:A14"/>
    <mergeCell ref="A6:A7"/>
  </mergeCells>
  <printOptions horizontalCentered="1" verticalCentered="1"/>
  <pageMargins left="0.70866141732283472" right="0.70866141732283472" top="0.74803149606299213" bottom="0.74803149606299213" header="0.31496062992125984" footer="0.31496062992125984"/>
  <pageSetup scale="88" firstPageNumber="4" orientation="landscape" useFirstPageNumber="1" r:id="rId1"/>
  <headerFooter>
    <oddFooter>&amp;A</oddFooter>
  </headerFooter>
  <rowBreaks count="1" manualBreakCount="1">
    <brk id="34"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C2:P60"/>
  <sheetViews>
    <sheetView view="pageBreakPreview" topLeftCell="A22" zoomScale="90" zoomScaleNormal="82" zoomScaleSheetLayoutView="90" workbookViewId="0">
      <selection activeCell="M27" sqref="M27"/>
    </sheetView>
  </sheetViews>
  <sheetFormatPr baseColWidth="10" defaultRowHeight="12.75" x14ac:dyDescent="0.2"/>
  <cols>
    <col min="1" max="2" width="11.7109375" style="2" customWidth="1"/>
    <col min="3" max="3" width="12.42578125" style="2" customWidth="1"/>
    <col min="4" max="6" width="11.7109375" style="2" customWidth="1"/>
    <col min="7" max="7" width="15.42578125" style="2" customWidth="1"/>
    <col min="8" max="8" width="12.5703125" style="2" customWidth="1"/>
    <col min="9" max="9" width="17.7109375" customWidth="1"/>
    <col min="10" max="10" width="17.7109375" style="2" customWidth="1"/>
    <col min="11" max="11" width="11.42578125" style="2" customWidth="1"/>
    <col min="12" max="16384" width="11.42578125" style="2"/>
  </cols>
  <sheetData>
    <row r="2" spans="9:16" x14ac:dyDescent="0.2">
      <c r="J2"/>
      <c r="K2"/>
      <c r="L2"/>
      <c r="M2"/>
      <c r="N2"/>
      <c r="O2"/>
      <c r="P2"/>
    </row>
    <row r="3" spans="9:16" x14ac:dyDescent="0.2">
      <c r="J3"/>
      <c r="K3"/>
      <c r="L3"/>
      <c r="M3"/>
      <c r="N3"/>
      <c r="O3"/>
      <c r="P3"/>
    </row>
    <row r="4" spans="9:16" x14ac:dyDescent="0.2">
      <c r="J4"/>
      <c r="K4"/>
      <c r="L4"/>
      <c r="M4"/>
      <c r="N4"/>
      <c r="O4"/>
      <c r="P4"/>
    </row>
    <row r="5" spans="9:16" x14ac:dyDescent="0.2">
      <c r="J5"/>
      <c r="K5"/>
      <c r="L5"/>
      <c r="M5"/>
      <c r="N5"/>
      <c r="O5"/>
      <c r="P5"/>
    </row>
    <row r="6" spans="9:16" x14ac:dyDescent="0.2">
      <c r="J6" s="137"/>
      <c r="K6" s="135" t="s">
        <v>21</v>
      </c>
      <c r="L6" s="135"/>
      <c r="M6" s="134" t="s">
        <v>102</v>
      </c>
      <c r="N6" s="136"/>
      <c r="O6"/>
      <c r="P6"/>
    </row>
    <row r="7" spans="9:16" x14ac:dyDescent="0.2">
      <c r="J7" s="146"/>
      <c r="K7" s="255" t="s">
        <v>109</v>
      </c>
      <c r="L7" s="235"/>
      <c r="M7" s="249" t="str">
        <f>K7</f>
        <v xml:space="preserve"> Febrero</v>
      </c>
      <c r="N7" s="249"/>
      <c r="O7"/>
      <c r="P7"/>
    </row>
    <row r="8" spans="9:16" x14ac:dyDescent="0.2">
      <c r="J8" s="138"/>
      <c r="K8" s="141" t="s">
        <v>119</v>
      </c>
      <c r="L8" s="105" t="s">
        <v>120</v>
      </c>
      <c r="M8" s="142" t="str">
        <f>K8</f>
        <v xml:space="preserve"> Feb 2013</v>
      </c>
      <c r="N8" s="71" t="str">
        <f>L8</f>
        <v xml:space="preserve"> Feb 2014</v>
      </c>
      <c r="O8"/>
      <c r="P8"/>
    </row>
    <row r="9" spans="9:16" x14ac:dyDescent="0.2">
      <c r="J9" s="140" t="s">
        <v>117</v>
      </c>
      <c r="K9" s="143">
        <v>1574</v>
      </c>
      <c r="L9" s="144">
        <v>1676</v>
      </c>
      <c r="M9" s="144">
        <v>47103</v>
      </c>
      <c r="N9" s="145">
        <v>13611</v>
      </c>
      <c r="O9"/>
      <c r="P9"/>
    </row>
    <row r="10" spans="9:16" x14ac:dyDescent="0.2">
      <c r="J10" s="140" t="s">
        <v>111</v>
      </c>
      <c r="K10" s="143">
        <v>459</v>
      </c>
      <c r="L10" s="144">
        <v>589</v>
      </c>
      <c r="M10" s="144">
        <v>18118</v>
      </c>
      <c r="N10" s="145">
        <v>5958</v>
      </c>
      <c r="O10"/>
      <c r="P10"/>
    </row>
    <row r="11" spans="9:16" x14ac:dyDescent="0.2">
      <c r="J11" s="140" t="s">
        <v>114</v>
      </c>
      <c r="K11" s="143">
        <v>7381</v>
      </c>
      <c r="L11" s="144">
        <v>7210</v>
      </c>
      <c r="M11" s="144">
        <v>116944</v>
      </c>
      <c r="N11" s="145">
        <v>61235</v>
      </c>
      <c r="O11"/>
      <c r="P11"/>
    </row>
    <row r="12" spans="9:16" x14ac:dyDescent="0.2">
      <c r="J12" s="139" t="s">
        <v>118</v>
      </c>
      <c r="K12" s="143">
        <v>9414</v>
      </c>
      <c r="L12" s="144">
        <v>9475</v>
      </c>
      <c r="M12" s="144">
        <v>182165</v>
      </c>
      <c r="N12" s="145">
        <v>80804</v>
      </c>
      <c r="O12"/>
      <c r="P12"/>
    </row>
    <row r="13" spans="9:16" x14ac:dyDescent="0.2">
      <c r="O13"/>
      <c r="P13"/>
    </row>
    <row r="14" spans="9:16" x14ac:dyDescent="0.2">
      <c r="I14" s="2"/>
    </row>
    <row r="15" spans="9:16" x14ac:dyDescent="0.2">
      <c r="I15" s="2"/>
    </row>
    <row r="16" spans="9:16" x14ac:dyDescent="0.2">
      <c r="I16" s="2"/>
    </row>
    <row r="17" spans="9:14" x14ac:dyDescent="0.2">
      <c r="I17" s="2"/>
    </row>
    <row r="18" spans="9:14" x14ac:dyDescent="0.2">
      <c r="I18" s="2"/>
    </row>
    <row r="19" spans="9:14" x14ac:dyDescent="0.2">
      <c r="I19" s="2"/>
    </row>
    <row r="20" spans="9:14" x14ac:dyDescent="0.2">
      <c r="I20" s="2"/>
    </row>
    <row r="21" spans="9:14" x14ac:dyDescent="0.2">
      <c r="I21" s="62"/>
    </row>
    <row r="22" spans="9:14" x14ac:dyDescent="0.2">
      <c r="I22" s="62"/>
    </row>
    <row r="23" spans="9:14" x14ac:dyDescent="0.2">
      <c r="I23" s="62"/>
    </row>
    <row r="30" spans="9:14" x14ac:dyDescent="0.2">
      <c r="J30"/>
      <c r="K30"/>
      <c r="L30"/>
      <c r="M30"/>
      <c r="N30"/>
    </row>
    <row r="31" spans="9:14" x14ac:dyDescent="0.2">
      <c r="J31"/>
      <c r="K31"/>
      <c r="L31"/>
      <c r="M31"/>
      <c r="N31"/>
    </row>
    <row r="32" spans="9:14" x14ac:dyDescent="0.2">
      <c r="J32"/>
      <c r="K32"/>
      <c r="L32"/>
      <c r="M32"/>
      <c r="N32"/>
    </row>
    <row r="33" spans="3:14" x14ac:dyDescent="0.2">
      <c r="J33"/>
      <c r="K33"/>
      <c r="L33"/>
      <c r="M33"/>
      <c r="N33"/>
    </row>
    <row r="34" spans="3:14" x14ac:dyDescent="0.2">
      <c r="J34"/>
      <c r="K34"/>
      <c r="L34"/>
      <c r="M34"/>
      <c r="N34"/>
    </row>
    <row r="35" spans="3:14" x14ac:dyDescent="0.2">
      <c r="J35"/>
      <c r="K35"/>
      <c r="L35"/>
      <c r="M35"/>
      <c r="N35"/>
    </row>
    <row r="36" spans="3:14" x14ac:dyDescent="0.2">
      <c r="J36"/>
      <c r="K36"/>
      <c r="L36"/>
      <c r="M36"/>
      <c r="N36"/>
    </row>
    <row r="37" spans="3:14" x14ac:dyDescent="0.2">
      <c r="J37"/>
      <c r="K37"/>
      <c r="L37"/>
      <c r="M37"/>
      <c r="N37"/>
    </row>
    <row r="38" spans="3:14" x14ac:dyDescent="0.2">
      <c r="J38"/>
      <c r="K38"/>
      <c r="L38"/>
      <c r="M38"/>
      <c r="N38"/>
    </row>
    <row r="39" spans="3:14" x14ac:dyDescent="0.2">
      <c r="J39"/>
      <c r="K39"/>
      <c r="L39"/>
      <c r="M39"/>
      <c r="N39"/>
    </row>
    <row r="40" spans="3:14" x14ac:dyDescent="0.2">
      <c r="J40"/>
      <c r="K40"/>
      <c r="L40"/>
      <c r="M40"/>
      <c r="N40"/>
    </row>
    <row r="41" spans="3:14" x14ac:dyDescent="0.2">
      <c r="C41" s="2" t="s">
        <v>23</v>
      </c>
      <c r="J41"/>
      <c r="K41"/>
      <c r="L41"/>
      <c r="M41"/>
      <c r="N41"/>
    </row>
    <row r="42" spans="3:14" x14ac:dyDescent="0.2">
      <c r="J42"/>
      <c r="K42"/>
      <c r="L42"/>
      <c r="M42"/>
      <c r="N42"/>
    </row>
    <row r="43" spans="3:14" x14ac:dyDescent="0.2">
      <c r="J43"/>
      <c r="K43"/>
      <c r="L43"/>
      <c r="M43"/>
      <c r="N43"/>
    </row>
    <row r="44" spans="3:14" x14ac:dyDescent="0.2">
      <c r="J44"/>
      <c r="K44"/>
      <c r="L44"/>
      <c r="M44"/>
      <c r="N44"/>
    </row>
    <row r="45" spans="3:14" x14ac:dyDescent="0.2">
      <c r="J45"/>
      <c r="K45"/>
      <c r="L45"/>
      <c r="M45"/>
      <c r="N45"/>
    </row>
    <row r="46" spans="3:14" x14ac:dyDescent="0.2">
      <c r="J46"/>
      <c r="K46"/>
      <c r="L46"/>
      <c r="M46"/>
      <c r="N46"/>
    </row>
    <row r="47" spans="3:14" x14ac:dyDescent="0.2">
      <c r="J47"/>
      <c r="K47"/>
      <c r="L47"/>
      <c r="M47"/>
      <c r="N47"/>
    </row>
    <row r="48" spans="3:14" x14ac:dyDescent="0.2">
      <c r="J48"/>
      <c r="K48"/>
      <c r="L48"/>
      <c r="M48"/>
      <c r="N48"/>
    </row>
    <row r="49" spans="10:14" x14ac:dyDescent="0.2">
      <c r="J49"/>
      <c r="K49"/>
      <c r="L49"/>
      <c r="M49"/>
      <c r="N49"/>
    </row>
    <row r="50" spans="10:14" x14ac:dyDescent="0.2">
      <c r="J50"/>
      <c r="K50"/>
      <c r="L50"/>
      <c r="M50"/>
      <c r="N50"/>
    </row>
    <row r="51" spans="10:14" x14ac:dyDescent="0.2">
      <c r="J51"/>
      <c r="K51"/>
      <c r="L51"/>
      <c r="M51"/>
      <c r="N51"/>
    </row>
    <row r="52" spans="10:14" x14ac:dyDescent="0.2">
      <c r="J52"/>
      <c r="K52"/>
      <c r="L52"/>
      <c r="M52"/>
      <c r="N52"/>
    </row>
    <row r="53" spans="10:14" x14ac:dyDescent="0.2">
      <c r="J53"/>
      <c r="K53"/>
      <c r="L53"/>
      <c r="M53"/>
      <c r="N53"/>
    </row>
    <row r="54" spans="10:14" x14ac:dyDescent="0.2">
      <c r="J54"/>
      <c r="K54"/>
      <c r="L54"/>
      <c r="M54"/>
      <c r="N54"/>
    </row>
    <row r="60" spans="10:14" ht="19.5" customHeight="1" x14ac:dyDescent="0.2"/>
  </sheetData>
  <mergeCells count="2">
    <mergeCell ref="K7:L7"/>
    <mergeCell ref="M7:N7"/>
  </mergeCells>
  <pageMargins left="0.86614173228346458" right="0.70866141732283472" top="0.74803149606299213" bottom="0.74803149606299213" header="0.31496062992125984" footer="0.31496062992125984"/>
  <pageSetup scale="73" firstPageNumber="4" orientation="portrait" useFirstPageNumber="1" r:id="rId1"/>
  <headerFooter>
    <oddFooter>&amp;A</oddFooter>
  </headerFooter>
  <rowBreaks count="1" manualBreakCount="1">
    <brk id="68" max="7" man="1"/>
  </rowBreaks>
  <colBreaks count="1" manualBreakCount="1">
    <brk id="8" max="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5"/>
  <sheetViews>
    <sheetView view="pageBreakPreview" zoomScaleNormal="100" zoomScaleSheetLayoutView="100" zoomScalePageLayoutView="50" workbookViewId="0">
      <selection activeCell="L24" sqref="L24"/>
    </sheetView>
  </sheetViews>
  <sheetFormatPr baseColWidth="10" defaultRowHeight="12.75" x14ac:dyDescent="0.2"/>
  <cols>
    <col min="1" max="1" width="19" style="15" customWidth="1"/>
    <col min="2" max="2" width="19.28515625" style="15" customWidth="1"/>
    <col min="3" max="3" width="13.5703125" style="15" customWidth="1"/>
    <col min="4" max="4" width="14.5703125" style="15" customWidth="1"/>
    <col min="5" max="5" width="16.140625" style="15" bestFit="1" customWidth="1"/>
    <col min="6" max="6" width="12.7109375" style="15" customWidth="1"/>
    <col min="7" max="7" width="13.28515625" style="15" customWidth="1"/>
    <col min="8" max="8" width="16.140625" style="16" bestFit="1" customWidth="1"/>
    <col min="9" max="9" width="11.42578125" style="24"/>
    <col min="10" max="14" width="11.42578125" style="15" customWidth="1"/>
    <col min="15" max="16384" width="11.42578125" style="15"/>
  </cols>
  <sheetData>
    <row r="1" spans="1:12" ht="12.75" customHeight="1" x14ac:dyDescent="0.2">
      <c r="A1" s="245" t="s">
        <v>18</v>
      </c>
      <c r="B1" s="246"/>
      <c r="C1" s="246"/>
      <c r="D1" s="246"/>
      <c r="E1" s="246"/>
      <c r="F1" s="246"/>
      <c r="G1" s="246"/>
      <c r="H1" s="246"/>
      <c r="I1" s="15"/>
      <c r="K1" s="72"/>
      <c r="L1" s="72"/>
    </row>
    <row r="2" spans="1:12" ht="12.75" customHeight="1" x14ac:dyDescent="0.2">
      <c r="A2" s="245" t="s">
        <v>38</v>
      </c>
      <c r="B2" s="246"/>
      <c r="C2" s="246"/>
      <c r="D2" s="246"/>
      <c r="E2" s="246"/>
      <c r="F2" s="246"/>
      <c r="G2" s="246"/>
      <c r="H2" s="246"/>
      <c r="I2" s="15"/>
    </row>
    <row r="3" spans="1:12" ht="12.75" customHeight="1" x14ac:dyDescent="0.2">
      <c r="A3" s="235" t="s">
        <v>1</v>
      </c>
      <c r="B3" s="235" t="s">
        <v>101</v>
      </c>
      <c r="C3" s="247" t="s">
        <v>21</v>
      </c>
      <c r="D3" s="247"/>
      <c r="E3" s="247"/>
      <c r="F3" s="247" t="s">
        <v>104</v>
      </c>
      <c r="G3" s="247"/>
      <c r="H3" s="247"/>
      <c r="I3" s="15"/>
    </row>
    <row r="4" spans="1:12" x14ac:dyDescent="0.2">
      <c r="A4" s="235"/>
      <c r="B4" s="235"/>
      <c r="C4" s="235" t="s">
        <v>110</v>
      </c>
      <c r="D4" s="235"/>
      <c r="E4" s="250" t="s">
        <v>48</v>
      </c>
      <c r="F4" s="249" t="str">
        <f>C4</f>
        <v xml:space="preserve"> Febrero </v>
      </c>
      <c r="G4" s="249"/>
      <c r="H4" s="250" t="s">
        <v>48</v>
      </c>
      <c r="I4" s="15"/>
    </row>
    <row r="5" spans="1:12" x14ac:dyDescent="0.2">
      <c r="A5" s="235"/>
      <c r="B5" s="235"/>
      <c r="C5" s="200">
        <v>2013</v>
      </c>
      <c r="D5" s="200">
        <v>2014</v>
      </c>
      <c r="E5" s="257"/>
      <c r="F5" s="71">
        <v>2013</v>
      </c>
      <c r="G5" s="71">
        <v>2014</v>
      </c>
      <c r="H5" s="257"/>
      <c r="I5" s="15"/>
    </row>
    <row r="6" spans="1:12" ht="12.75" customHeight="1" x14ac:dyDescent="0.2">
      <c r="A6" s="256" t="s">
        <v>121</v>
      </c>
      <c r="B6" s="158" t="s">
        <v>122</v>
      </c>
      <c r="C6" s="160">
        <v>4736</v>
      </c>
      <c r="D6" s="150">
        <v>16495</v>
      </c>
      <c r="E6" s="163">
        <f>((D6*100)/C6)-100</f>
        <v>248.28969594594594</v>
      </c>
      <c r="F6" s="150">
        <v>36601</v>
      </c>
      <c r="G6" s="160">
        <v>123300</v>
      </c>
      <c r="H6" s="168">
        <f>((G6*100)/F6)-100</f>
        <v>236.87604163820663</v>
      </c>
      <c r="I6" s="2"/>
      <c r="J6" s="2"/>
    </row>
    <row r="7" spans="1:12" ht="12.75" customHeight="1" x14ac:dyDescent="0.2">
      <c r="A7" s="256"/>
      <c r="B7" s="159" t="s">
        <v>123</v>
      </c>
      <c r="C7" s="161">
        <v>164249</v>
      </c>
      <c r="D7" s="154">
        <v>117275</v>
      </c>
      <c r="E7" s="164">
        <f t="shared" ref="E7:E39" si="0">((D7*100)/C7)-100</f>
        <v>-28.599260878300626</v>
      </c>
      <c r="F7" s="154">
        <v>907306</v>
      </c>
      <c r="G7" s="161">
        <v>648482</v>
      </c>
      <c r="H7" s="169">
        <f t="shared" ref="H7:H39" si="1">((G7*100)/F7)-100</f>
        <v>-28.526649223084604</v>
      </c>
    </row>
    <row r="8" spans="1:12" ht="12.75" customHeight="1" x14ac:dyDescent="0.2">
      <c r="A8" s="256"/>
      <c r="B8" s="159" t="s">
        <v>124</v>
      </c>
      <c r="C8" s="161">
        <v>0</v>
      </c>
      <c r="D8" s="154">
        <v>17946</v>
      </c>
      <c r="E8" s="111" t="s">
        <v>2</v>
      </c>
      <c r="F8" s="154">
        <v>0</v>
      </c>
      <c r="G8" s="161">
        <v>11838</v>
      </c>
      <c r="H8" s="170" t="s">
        <v>2</v>
      </c>
    </row>
    <row r="9" spans="1:12" s="187" customFormat="1" ht="12.75" customHeight="1" x14ac:dyDescent="0.25">
      <c r="A9" s="256"/>
      <c r="B9" s="165" t="s">
        <v>113</v>
      </c>
      <c r="C9" s="166">
        <v>168985</v>
      </c>
      <c r="D9" s="167">
        <v>151716</v>
      </c>
      <c r="E9" s="184">
        <f t="shared" si="0"/>
        <v>-10.21925022931029</v>
      </c>
      <c r="F9" s="167">
        <v>943907</v>
      </c>
      <c r="G9" s="166">
        <v>783620</v>
      </c>
      <c r="H9" s="185">
        <f t="shared" si="1"/>
        <v>-16.981228023523499</v>
      </c>
      <c r="I9" s="186"/>
      <c r="K9" s="15"/>
      <c r="L9" s="15"/>
    </row>
    <row r="10" spans="1:12" ht="12.75" customHeight="1" x14ac:dyDescent="0.2">
      <c r="A10" s="253" t="s">
        <v>125</v>
      </c>
      <c r="B10" s="159" t="s">
        <v>122</v>
      </c>
      <c r="C10" s="161">
        <v>34427</v>
      </c>
      <c r="D10" s="154">
        <v>60880</v>
      </c>
      <c r="E10" s="164">
        <f t="shared" si="0"/>
        <v>76.837946960234689</v>
      </c>
      <c r="F10" s="154">
        <v>213917</v>
      </c>
      <c r="G10" s="161">
        <v>348071</v>
      </c>
      <c r="H10" s="169">
        <f t="shared" si="1"/>
        <v>62.713108355109682</v>
      </c>
    </row>
    <row r="11" spans="1:12" ht="12.75" customHeight="1" x14ac:dyDescent="0.2">
      <c r="A11" s="256"/>
      <c r="B11" s="159" t="s">
        <v>123</v>
      </c>
      <c r="C11" s="161">
        <v>9754</v>
      </c>
      <c r="D11" s="154">
        <v>0</v>
      </c>
      <c r="E11" s="164">
        <f t="shared" si="0"/>
        <v>-100</v>
      </c>
      <c r="F11" s="154">
        <v>52686</v>
      </c>
      <c r="G11" s="161">
        <v>0</v>
      </c>
      <c r="H11" s="169">
        <f t="shared" si="1"/>
        <v>-100</v>
      </c>
    </row>
    <row r="12" spans="1:12" ht="12.75" customHeight="1" x14ac:dyDescent="0.2">
      <c r="A12" s="256"/>
      <c r="B12" s="159" t="s">
        <v>124</v>
      </c>
      <c r="C12" s="161">
        <v>0</v>
      </c>
      <c r="D12" s="154">
        <v>11725</v>
      </c>
      <c r="E12" s="111" t="s">
        <v>2</v>
      </c>
      <c r="F12" s="154">
        <v>0</v>
      </c>
      <c r="G12" s="161">
        <v>6747</v>
      </c>
      <c r="H12" s="170" t="s">
        <v>2</v>
      </c>
    </row>
    <row r="13" spans="1:12" s="187" customFormat="1" ht="12.75" customHeight="1" x14ac:dyDescent="0.25">
      <c r="A13" s="252"/>
      <c r="B13" s="165" t="s">
        <v>113</v>
      </c>
      <c r="C13" s="162">
        <v>44181</v>
      </c>
      <c r="D13" s="157">
        <v>72605</v>
      </c>
      <c r="E13" s="188">
        <f t="shared" si="0"/>
        <v>64.335347773929982</v>
      </c>
      <c r="F13" s="157">
        <v>266603</v>
      </c>
      <c r="G13" s="162">
        <v>354818</v>
      </c>
      <c r="H13" s="189">
        <f t="shared" si="1"/>
        <v>33.08852488531636</v>
      </c>
      <c r="I13" s="186"/>
      <c r="K13" s="15"/>
      <c r="L13" s="15"/>
    </row>
    <row r="14" spans="1:12" ht="12.75" customHeight="1" x14ac:dyDescent="0.2">
      <c r="A14" s="256" t="s">
        <v>126</v>
      </c>
      <c r="B14" s="158" t="s">
        <v>122</v>
      </c>
      <c r="C14" s="160">
        <v>2</v>
      </c>
      <c r="D14" s="150">
        <v>700</v>
      </c>
      <c r="E14" s="163">
        <f t="shared" si="0"/>
        <v>34900</v>
      </c>
      <c r="F14" s="150">
        <v>17</v>
      </c>
      <c r="G14" s="160">
        <v>7525</v>
      </c>
      <c r="H14" s="168">
        <f t="shared" si="1"/>
        <v>44164.705882352944</v>
      </c>
    </row>
    <row r="15" spans="1:12" ht="12.75" customHeight="1" x14ac:dyDescent="0.2">
      <c r="A15" s="256"/>
      <c r="B15" s="159" t="s">
        <v>123</v>
      </c>
      <c r="C15" s="161">
        <v>12153</v>
      </c>
      <c r="D15" s="154">
        <v>10926</v>
      </c>
      <c r="E15" s="164">
        <f t="shared" si="0"/>
        <v>-10.096272525302396</v>
      </c>
      <c r="F15" s="154">
        <v>70615</v>
      </c>
      <c r="G15" s="161">
        <v>54607</v>
      </c>
      <c r="H15" s="169">
        <f t="shared" si="1"/>
        <v>-22.669404517453799</v>
      </c>
    </row>
    <row r="16" spans="1:12" ht="12.75" customHeight="1" x14ac:dyDescent="0.2">
      <c r="A16" s="256"/>
      <c r="B16" s="159" t="s">
        <v>127</v>
      </c>
      <c r="C16" s="161">
        <v>35</v>
      </c>
      <c r="D16" s="154">
        <v>0</v>
      </c>
      <c r="E16" s="164">
        <f t="shared" si="0"/>
        <v>-100</v>
      </c>
      <c r="F16" s="154">
        <v>736</v>
      </c>
      <c r="G16" s="161">
        <v>0</v>
      </c>
      <c r="H16" s="169">
        <f t="shared" si="1"/>
        <v>-100</v>
      </c>
    </row>
    <row r="17" spans="1:13" ht="12.75" customHeight="1" x14ac:dyDescent="0.2">
      <c r="A17" s="256"/>
      <c r="B17" s="159" t="s">
        <v>124</v>
      </c>
      <c r="C17" s="161">
        <v>0</v>
      </c>
      <c r="D17" s="154">
        <v>1370</v>
      </c>
      <c r="E17" s="111" t="s">
        <v>2</v>
      </c>
      <c r="F17" s="154">
        <v>0</v>
      </c>
      <c r="G17" s="161">
        <v>10316</v>
      </c>
      <c r="H17" s="170" t="s">
        <v>2</v>
      </c>
    </row>
    <row r="18" spans="1:13" ht="12.75" customHeight="1" x14ac:dyDescent="0.25">
      <c r="A18" s="256"/>
      <c r="B18" s="165" t="s">
        <v>113</v>
      </c>
      <c r="C18" s="166">
        <v>12190</v>
      </c>
      <c r="D18" s="167">
        <v>12996</v>
      </c>
      <c r="E18" s="184">
        <f t="shared" si="0"/>
        <v>6.6119770303527474</v>
      </c>
      <c r="F18" s="167">
        <v>71368</v>
      </c>
      <c r="G18" s="166">
        <v>72448</v>
      </c>
      <c r="H18" s="185">
        <f t="shared" si="1"/>
        <v>1.5132832642080416</v>
      </c>
    </row>
    <row r="19" spans="1:13" ht="12.75" customHeight="1" x14ac:dyDescent="0.2">
      <c r="A19" s="253" t="s">
        <v>128</v>
      </c>
      <c r="B19" s="159" t="s">
        <v>124</v>
      </c>
      <c r="C19" s="161">
        <v>0</v>
      </c>
      <c r="D19" s="154">
        <v>4617</v>
      </c>
      <c r="E19" s="111" t="s">
        <v>2</v>
      </c>
      <c r="F19" s="154">
        <v>0</v>
      </c>
      <c r="G19" s="161">
        <v>1962</v>
      </c>
      <c r="H19" s="170" t="s">
        <v>2</v>
      </c>
    </row>
    <row r="20" spans="1:13" s="187" customFormat="1" ht="12.75" customHeight="1" x14ac:dyDescent="0.25">
      <c r="A20" s="252"/>
      <c r="B20" s="165" t="s">
        <v>113</v>
      </c>
      <c r="C20" s="162">
        <v>0</v>
      </c>
      <c r="D20" s="157">
        <v>4617</v>
      </c>
      <c r="E20" s="188" t="s">
        <v>2</v>
      </c>
      <c r="F20" s="157">
        <v>0</v>
      </c>
      <c r="G20" s="162">
        <v>1962</v>
      </c>
      <c r="H20" s="189" t="s">
        <v>2</v>
      </c>
      <c r="I20" s="186"/>
      <c r="K20" s="15"/>
      <c r="L20" s="15"/>
    </row>
    <row r="21" spans="1:13" ht="12.75" customHeight="1" x14ac:dyDescent="0.2">
      <c r="A21" s="256" t="s">
        <v>129</v>
      </c>
      <c r="B21" s="158" t="s">
        <v>123</v>
      </c>
      <c r="C21" s="160">
        <v>762</v>
      </c>
      <c r="D21" s="150">
        <v>256</v>
      </c>
      <c r="E21" s="163">
        <f t="shared" si="0"/>
        <v>-66.40419947506561</v>
      </c>
      <c r="F21" s="150">
        <v>4725</v>
      </c>
      <c r="G21" s="160">
        <v>1256</v>
      </c>
      <c r="H21" s="168">
        <f t="shared" si="1"/>
        <v>-73.417989417989418</v>
      </c>
    </row>
    <row r="22" spans="1:13" ht="12.75" customHeight="1" x14ac:dyDescent="0.2">
      <c r="A22" s="256"/>
      <c r="B22" s="159" t="s">
        <v>124</v>
      </c>
      <c r="C22" s="161">
        <v>0</v>
      </c>
      <c r="D22" s="154">
        <v>2004</v>
      </c>
      <c r="E22" s="111" t="s">
        <v>2</v>
      </c>
      <c r="F22" s="154">
        <v>0</v>
      </c>
      <c r="G22" s="161">
        <v>985</v>
      </c>
      <c r="H22" s="170" t="s">
        <v>2</v>
      </c>
    </row>
    <row r="23" spans="1:13" s="187" customFormat="1" ht="12.75" customHeight="1" x14ac:dyDescent="0.25">
      <c r="A23" s="256"/>
      <c r="B23" s="165" t="s">
        <v>113</v>
      </c>
      <c r="C23" s="166">
        <v>762</v>
      </c>
      <c r="D23" s="167">
        <v>2260</v>
      </c>
      <c r="E23" s="184">
        <f t="shared" si="0"/>
        <v>196.58792650918633</v>
      </c>
      <c r="F23" s="167">
        <v>4725</v>
      </c>
      <c r="G23" s="166">
        <v>2241</v>
      </c>
      <c r="H23" s="185">
        <f t="shared" si="1"/>
        <v>-52.571428571428569</v>
      </c>
      <c r="I23" s="186"/>
      <c r="K23" s="15"/>
      <c r="L23" s="15"/>
    </row>
    <row r="24" spans="1:13" ht="12.75" customHeight="1" x14ac:dyDescent="0.2">
      <c r="A24" s="253" t="s">
        <v>130</v>
      </c>
      <c r="B24" s="159" t="s">
        <v>123</v>
      </c>
      <c r="C24" s="161">
        <v>2394</v>
      </c>
      <c r="D24" s="154">
        <v>606</v>
      </c>
      <c r="E24" s="164">
        <f t="shared" si="0"/>
        <v>-74.686716791979947</v>
      </c>
      <c r="F24" s="154">
        <v>14663</v>
      </c>
      <c r="G24" s="161">
        <v>3476</v>
      </c>
      <c r="H24" s="169">
        <f t="shared" si="1"/>
        <v>-76.294073518379591</v>
      </c>
    </row>
    <row r="25" spans="1:13" s="187" customFormat="1" ht="12.75" customHeight="1" x14ac:dyDescent="0.25">
      <c r="A25" s="252"/>
      <c r="B25" s="165" t="s">
        <v>113</v>
      </c>
      <c r="C25" s="162">
        <v>2394</v>
      </c>
      <c r="D25" s="157">
        <v>606</v>
      </c>
      <c r="E25" s="188">
        <f t="shared" si="0"/>
        <v>-74.686716791979947</v>
      </c>
      <c r="F25" s="157">
        <v>14663</v>
      </c>
      <c r="G25" s="162">
        <v>3476</v>
      </c>
      <c r="H25" s="189">
        <f t="shared" si="1"/>
        <v>-76.294073518379591</v>
      </c>
      <c r="I25" s="186"/>
      <c r="K25" s="15"/>
      <c r="L25" s="15"/>
    </row>
    <row r="26" spans="1:13" ht="12.75" customHeight="1" x14ac:dyDescent="0.2">
      <c r="A26" s="256" t="s">
        <v>131</v>
      </c>
      <c r="B26" s="158" t="s">
        <v>123</v>
      </c>
      <c r="C26" s="160">
        <v>131</v>
      </c>
      <c r="D26" s="150">
        <v>0</v>
      </c>
      <c r="E26" s="163">
        <f t="shared" si="0"/>
        <v>-100</v>
      </c>
      <c r="F26" s="150">
        <v>714</v>
      </c>
      <c r="G26" s="160">
        <v>0</v>
      </c>
      <c r="H26" s="168">
        <f t="shared" si="1"/>
        <v>-100</v>
      </c>
    </row>
    <row r="27" spans="1:13" ht="12.75" customHeight="1" x14ac:dyDescent="0.2">
      <c r="A27" s="256"/>
      <c r="B27" s="159" t="s">
        <v>124</v>
      </c>
      <c r="C27" s="161">
        <v>0</v>
      </c>
      <c r="D27" s="154">
        <v>71</v>
      </c>
      <c r="E27" s="111" t="s">
        <v>2</v>
      </c>
      <c r="F27" s="154">
        <v>0</v>
      </c>
      <c r="G27" s="161">
        <v>597</v>
      </c>
      <c r="H27" s="170" t="s">
        <v>2</v>
      </c>
    </row>
    <row r="28" spans="1:13" s="187" customFormat="1" ht="12.75" customHeight="1" x14ac:dyDescent="0.25">
      <c r="A28" s="256"/>
      <c r="B28" s="165" t="s">
        <v>113</v>
      </c>
      <c r="C28" s="166">
        <v>131</v>
      </c>
      <c r="D28" s="167">
        <v>71</v>
      </c>
      <c r="E28" s="184">
        <f t="shared" si="0"/>
        <v>-45.801526717557252</v>
      </c>
      <c r="F28" s="167">
        <v>714</v>
      </c>
      <c r="G28" s="166">
        <v>597</v>
      </c>
      <c r="H28" s="185">
        <f t="shared" si="1"/>
        <v>-16.386554621848745</v>
      </c>
      <c r="I28" s="186"/>
      <c r="K28" s="15"/>
      <c r="L28" s="15"/>
    </row>
    <row r="29" spans="1:13" ht="12.75" customHeight="1" x14ac:dyDescent="0.2">
      <c r="A29" s="253" t="s">
        <v>132</v>
      </c>
      <c r="B29" s="159" t="s">
        <v>122</v>
      </c>
      <c r="C29" s="161">
        <v>0</v>
      </c>
      <c r="D29" s="154">
        <v>28</v>
      </c>
      <c r="E29" s="111" t="s">
        <v>2</v>
      </c>
      <c r="F29" s="154">
        <v>0</v>
      </c>
      <c r="G29" s="161">
        <v>204</v>
      </c>
      <c r="H29" s="170" t="s">
        <v>2</v>
      </c>
    </row>
    <row r="30" spans="1:13" s="187" customFormat="1" ht="12.75" customHeight="1" x14ac:dyDescent="0.25">
      <c r="A30" s="252"/>
      <c r="B30" s="165" t="s">
        <v>113</v>
      </c>
      <c r="C30" s="162">
        <v>0</v>
      </c>
      <c r="D30" s="157">
        <v>28</v>
      </c>
      <c r="E30" s="188" t="s">
        <v>2</v>
      </c>
      <c r="F30" s="157">
        <v>0</v>
      </c>
      <c r="G30" s="162">
        <v>204</v>
      </c>
      <c r="H30" s="189" t="s">
        <v>2</v>
      </c>
      <c r="I30" s="186"/>
      <c r="K30" s="15"/>
      <c r="L30" s="15"/>
    </row>
    <row r="31" spans="1:13" ht="12.75" customHeight="1" x14ac:dyDescent="0.2">
      <c r="A31" s="252" t="s">
        <v>133</v>
      </c>
      <c r="B31" s="158" t="s">
        <v>122</v>
      </c>
      <c r="C31" s="160">
        <v>0</v>
      </c>
      <c r="D31" s="150">
        <v>15</v>
      </c>
      <c r="E31" s="110" t="s">
        <v>2</v>
      </c>
      <c r="F31" s="150">
        <v>0</v>
      </c>
      <c r="G31" s="160">
        <v>109</v>
      </c>
      <c r="H31" s="171" t="s">
        <v>2</v>
      </c>
    </row>
    <row r="32" spans="1:13" s="187" customFormat="1" ht="12.75" customHeight="1" x14ac:dyDescent="0.25">
      <c r="A32" s="253"/>
      <c r="B32" s="165" t="s">
        <v>113</v>
      </c>
      <c r="C32" s="166">
        <v>0</v>
      </c>
      <c r="D32" s="167">
        <v>15</v>
      </c>
      <c r="E32" s="184" t="s">
        <v>2</v>
      </c>
      <c r="F32" s="167">
        <v>0</v>
      </c>
      <c r="G32" s="166">
        <v>109</v>
      </c>
      <c r="H32" s="185" t="s">
        <v>2</v>
      </c>
      <c r="I32" s="186"/>
      <c r="J32" s="15"/>
      <c r="K32" s="15"/>
      <c r="L32" s="15"/>
      <c r="M32" s="15"/>
    </row>
    <row r="33" spans="1:15" ht="12.75" customHeight="1" x14ac:dyDescent="0.2">
      <c r="A33" s="253" t="s">
        <v>134</v>
      </c>
      <c r="B33" s="159" t="s">
        <v>124</v>
      </c>
      <c r="C33" s="161">
        <v>0</v>
      </c>
      <c r="D33" s="154">
        <v>14</v>
      </c>
      <c r="E33" s="111" t="s">
        <v>2</v>
      </c>
      <c r="F33" s="154">
        <v>0</v>
      </c>
      <c r="G33" s="161">
        <v>123</v>
      </c>
      <c r="H33" s="170" t="s">
        <v>2</v>
      </c>
    </row>
    <row r="34" spans="1:15" s="187" customFormat="1" ht="12.75" customHeight="1" x14ac:dyDescent="0.25">
      <c r="A34" s="252"/>
      <c r="B34" s="165" t="s">
        <v>113</v>
      </c>
      <c r="C34" s="162">
        <v>0</v>
      </c>
      <c r="D34" s="157">
        <v>14</v>
      </c>
      <c r="E34" s="188" t="s">
        <v>2</v>
      </c>
      <c r="F34" s="157">
        <v>0</v>
      </c>
      <c r="G34" s="162">
        <v>123</v>
      </c>
      <c r="H34" s="189" t="s">
        <v>2</v>
      </c>
      <c r="I34" s="186"/>
      <c r="J34" s="15"/>
      <c r="K34" s="15"/>
      <c r="L34" s="15"/>
      <c r="M34" s="15"/>
      <c r="O34" s="15"/>
    </row>
    <row r="35" spans="1:15" ht="12.75" customHeight="1" x14ac:dyDescent="0.2">
      <c r="A35" s="256" t="s">
        <v>135</v>
      </c>
      <c r="B35" s="158" t="s">
        <v>122</v>
      </c>
      <c r="C35" s="160">
        <v>815</v>
      </c>
      <c r="D35" s="150">
        <v>4176</v>
      </c>
      <c r="E35" s="163">
        <f t="shared" si="0"/>
        <v>412.39263803680979</v>
      </c>
      <c r="F35" s="150">
        <v>5547</v>
      </c>
      <c r="G35" s="160">
        <v>28773</v>
      </c>
      <c r="H35" s="168">
        <f t="shared" si="1"/>
        <v>418.71281773931855</v>
      </c>
    </row>
    <row r="36" spans="1:15" ht="12.75" customHeight="1" x14ac:dyDescent="0.2">
      <c r="A36" s="256"/>
      <c r="B36" s="159" t="s">
        <v>123</v>
      </c>
      <c r="C36" s="161">
        <v>4198</v>
      </c>
      <c r="D36" s="154">
        <v>3376</v>
      </c>
      <c r="E36" s="164">
        <f t="shared" si="0"/>
        <v>-19.580752739399713</v>
      </c>
      <c r="F36" s="154">
        <v>25493</v>
      </c>
      <c r="G36" s="161">
        <v>19932</v>
      </c>
      <c r="H36" s="169">
        <f t="shared" si="1"/>
        <v>-21.813831247793516</v>
      </c>
    </row>
    <row r="37" spans="1:15" ht="12.75" customHeight="1" x14ac:dyDescent="0.2">
      <c r="A37" s="256"/>
      <c r="B37" s="159" t="s">
        <v>124</v>
      </c>
      <c r="C37" s="161">
        <v>528</v>
      </c>
      <c r="D37" s="154">
        <v>8</v>
      </c>
      <c r="E37" s="164">
        <f t="shared" si="0"/>
        <v>-98.484848484848484</v>
      </c>
      <c r="F37" s="154">
        <v>4102</v>
      </c>
      <c r="G37" s="161">
        <v>72</v>
      </c>
      <c r="H37" s="169">
        <f t="shared" si="1"/>
        <v>-98.244758654314964</v>
      </c>
    </row>
    <row r="38" spans="1:15" s="187" customFormat="1" ht="12.75" customHeight="1" x14ac:dyDescent="0.25">
      <c r="A38" s="256"/>
      <c r="B38" s="165" t="s">
        <v>113</v>
      </c>
      <c r="C38" s="166">
        <v>5541</v>
      </c>
      <c r="D38" s="167">
        <v>7560</v>
      </c>
      <c r="E38" s="184">
        <f t="shared" si="0"/>
        <v>36.437466161342712</v>
      </c>
      <c r="F38" s="167">
        <v>35142</v>
      </c>
      <c r="G38" s="166">
        <v>48777</v>
      </c>
      <c r="H38" s="185">
        <f t="shared" si="1"/>
        <v>38.799726822605436</v>
      </c>
      <c r="I38" s="186"/>
      <c r="J38" s="15"/>
      <c r="K38" s="15"/>
      <c r="L38" s="15"/>
      <c r="M38" s="15"/>
    </row>
    <row r="39" spans="1:15" ht="12.75" customHeight="1" x14ac:dyDescent="0.2">
      <c r="A39" s="178" t="s">
        <v>118</v>
      </c>
      <c r="B39" s="179"/>
      <c r="C39" s="180">
        <v>234184</v>
      </c>
      <c r="D39" s="181">
        <v>252488</v>
      </c>
      <c r="E39" s="182">
        <f t="shared" si="0"/>
        <v>7.8160762477368166</v>
      </c>
      <c r="F39" s="181">
        <v>1337122</v>
      </c>
      <c r="G39" s="180">
        <v>1268375</v>
      </c>
      <c r="H39" s="183">
        <f t="shared" si="1"/>
        <v>-5.1414156673811391</v>
      </c>
    </row>
    <row r="40" spans="1:15" ht="12.75" customHeight="1" x14ac:dyDescent="0.2">
      <c r="A40" s="194" t="s">
        <v>146</v>
      </c>
    </row>
    <row r="41" spans="1:15" ht="12.75" customHeight="1" x14ac:dyDescent="0.2">
      <c r="A41" s="72"/>
      <c r="I41" s="17"/>
    </row>
    <row r="42" spans="1:15" x14ac:dyDescent="0.2">
      <c r="A42" s="187" t="s">
        <v>145</v>
      </c>
      <c r="B42" s="64"/>
      <c r="D42" s="64"/>
      <c r="E42" s="64"/>
      <c r="F42" s="64"/>
      <c r="G42" s="64"/>
      <c r="H42" s="64"/>
    </row>
    <row r="43" spans="1:15" x14ac:dyDescent="0.2">
      <c r="A43" s="198" t="s">
        <v>33</v>
      </c>
      <c r="B43" s="64"/>
      <c r="D43" s="64"/>
      <c r="E43" s="64"/>
      <c r="F43" s="64"/>
      <c r="G43" s="64"/>
      <c r="H43" s="64"/>
    </row>
    <row r="44" spans="1:15" x14ac:dyDescent="0.2">
      <c r="B44" s="64"/>
      <c r="C44" s="64"/>
      <c r="D44" s="64"/>
      <c r="E44" s="64"/>
      <c r="F44" s="64"/>
      <c r="G44" s="64"/>
      <c r="H44" s="64"/>
    </row>
    <row r="46" spans="1:15" ht="14.25" x14ac:dyDescent="0.2">
      <c r="A46" s="244"/>
      <c r="B46" s="244"/>
      <c r="C46" s="244"/>
      <c r="D46" s="244"/>
      <c r="E46" s="244"/>
      <c r="F46" s="244"/>
      <c r="G46" s="244"/>
      <c r="H46" s="244"/>
    </row>
    <row r="47" spans="1:15" ht="14.25" x14ac:dyDescent="0.2">
      <c r="A47" s="244"/>
      <c r="B47" s="244"/>
      <c r="C47" s="244"/>
      <c r="D47" s="244"/>
      <c r="E47" s="244"/>
      <c r="F47" s="244"/>
      <c r="G47" s="244"/>
      <c r="H47" s="244"/>
    </row>
    <row r="48" spans="1:15" ht="14.25" x14ac:dyDescent="0.2">
      <c r="A48" s="18"/>
      <c r="B48" s="19"/>
      <c r="C48" s="20"/>
      <c r="D48" s="20"/>
      <c r="E48" s="20"/>
      <c r="F48" s="20"/>
      <c r="G48" s="20"/>
      <c r="H48" s="21"/>
    </row>
    <row r="49" spans="1:8" ht="14.25" x14ac:dyDescent="0.2">
      <c r="A49" s="22"/>
      <c r="B49" s="19"/>
      <c r="C49" s="20"/>
      <c r="D49" s="20"/>
      <c r="E49" s="20"/>
      <c r="F49" s="20"/>
      <c r="G49" s="20"/>
      <c r="H49" s="21"/>
    </row>
    <row r="50" spans="1:8" ht="14.25" x14ac:dyDescent="0.2">
      <c r="A50" s="23"/>
      <c r="B50" s="23"/>
      <c r="C50" s="20"/>
      <c r="D50" s="20"/>
      <c r="E50" s="20"/>
      <c r="F50" s="20"/>
      <c r="G50" s="20"/>
      <c r="H50" s="21"/>
    </row>
    <row r="55" spans="1:8" x14ac:dyDescent="0.2">
      <c r="A55" s="72"/>
      <c r="C55" s="201"/>
    </row>
  </sheetData>
  <mergeCells count="23">
    <mergeCell ref="H4:H5"/>
    <mergeCell ref="A46:H46"/>
    <mergeCell ref="A47:H47"/>
    <mergeCell ref="A1:H1"/>
    <mergeCell ref="A2:H2"/>
    <mergeCell ref="A3:A5"/>
    <mergeCell ref="B3:B5"/>
    <mergeCell ref="C3:E3"/>
    <mergeCell ref="F3:H3"/>
    <mergeCell ref="C4:D4"/>
    <mergeCell ref="A6:A9"/>
    <mergeCell ref="A10:A13"/>
    <mergeCell ref="A14:A18"/>
    <mergeCell ref="A19:A20"/>
    <mergeCell ref="E4:E5"/>
    <mergeCell ref="F4:G4"/>
    <mergeCell ref="A35:A38"/>
    <mergeCell ref="A21:A23"/>
    <mergeCell ref="A24:A25"/>
    <mergeCell ref="A26:A28"/>
    <mergeCell ref="A29:A30"/>
    <mergeCell ref="A31:A32"/>
    <mergeCell ref="A33:A34"/>
  </mergeCells>
  <printOptions horizontalCentered="1" verticalCentered="1"/>
  <pageMargins left="0.70866141732283472" right="0.70866141732283472" top="0.74803149606299213" bottom="0.74803149606299213" header="0.31496062992125984" footer="0.31496062992125984"/>
  <pageSetup scale="18" fitToWidth="0" orientation="landscape" r:id="rId1"/>
  <headerFooter>
    <oddFooter>&amp;A</oddFooter>
  </headerFooter>
  <rowBreaks count="1" manualBreakCount="1">
    <brk id="50" max="7" man="1"/>
  </rowBreaks>
  <colBreaks count="1" manualBreakCount="1">
    <brk id="8" max="5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I1:P60"/>
  <sheetViews>
    <sheetView view="pageBreakPreview" zoomScaleNormal="100" zoomScaleSheetLayoutView="100" workbookViewId="0">
      <selection activeCell="I63" sqref="I63"/>
    </sheetView>
  </sheetViews>
  <sheetFormatPr baseColWidth="10" defaultRowHeight="12.75" x14ac:dyDescent="0.2"/>
  <cols>
    <col min="1" max="2" width="11.7109375" style="2" customWidth="1"/>
    <col min="3" max="3" width="12.42578125" style="2" customWidth="1"/>
    <col min="4" max="6" width="11.7109375" style="2" customWidth="1"/>
    <col min="7" max="7" width="12.85546875" style="2" customWidth="1"/>
    <col min="8" max="8" width="12.5703125" style="2" customWidth="1"/>
    <col min="9" max="9" width="17.7109375" customWidth="1"/>
    <col min="10" max="10" width="17.7109375" style="2" customWidth="1"/>
    <col min="11" max="11" width="11.42578125" style="2" customWidth="1"/>
    <col min="12" max="12" width="11.42578125" style="2"/>
    <col min="13" max="13" width="23.28515625" style="2" customWidth="1"/>
    <col min="14" max="16384" width="11.42578125" style="2"/>
  </cols>
  <sheetData>
    <row r="1" spans="9:12" x14ac:dyDescent="0.2">
      <c r="L1" s="135"/>
    </row>
    <row r="2" spans="9:12" x14ac:dyDescent="0.2">
      <c r="J2" s="59"/>
      <c r="K2" s="202" t="s">
        <v>21</v>
      </c>
      <c r="L2" s="203"/>
    </row>
    <row r="3" spans="9:12" x14ac:dyDescent="0.2">
      <c r="J3" s="59"/>
      <c r="K3" s="204" t="s">
        <v>119</v>
      </c>
      <c r="L3" s="205" t="s">
        <v>120</v>
      </c>
    </row>
    <row r="4" spans="9:12" ht="15" x14ac:dyDescent="0.25">
      <c r="J4" s="192" t="s">
        <v>121</v>
      </c>
      <c r="K4" s="206">
        <v>168985</v>
      </c>
      <c r="L4" s="206">
        <v>151716</v>
      </c>
    </row>
    <row r="5" spans="9:12" ht="15" x14ac:dyDescent="0.25">
      <c r="J5" s="192" t="s">
        <v>125</v>
      </c>
      <c r="K5" s="206">
        <v>44181</v>
      </c>
      <c r="L5" s="206">
        <v>72605</v>
      </c>
    </row>
    <row r="6" spans="9:12" ht="15" x14ac:dyDescent="0.25">
      <c r="J6" s="192" t="s">
        <v>126</v>
      </c>
      <c r="K6" s="206">
        <v>12190</v>
      </c>
      <c r="L6" s="206">
        <v>12996</v>
      </c>
    </row>
    <row r="7" spans="9:12" ht="15" x14ac:dyDescent="0.25">
      <c r="J7" s="192" t="s">
        <v>128</v>
      </c>
      <c r="K7" s="206">
        <v>0</v>
      </c>
      <c r="L7" s="206">
        <v>4617</v>
      </c>
    </row>
    <row r="8" spans="9:12" ht="15" x14ac:dyDescent="0.25">
      <c r="J8" s="192" t="s">
        <v>129</v>
      </c>
      <c r="K8" s="206">
        <v>762</v>
      </c>
      <c r="L8" s="206">
        <v>2260</v>
      </c>
    </row>
    <row r="9" spans="9:12" ht="15" x14ac:dyDescent="0.25">
      <c r="J9" s="192" t="s">
        <v>130</v>
      </c>
      <c r="K9" s="206">
        <v>2394</v>
      </c>
      <c r="L9" s="206">
        <v>606</v>
      </c>
    </row>
    <row r="10" spans="9:12" ht="15" x14ac:dyDescent="0.25">
      <c r="J10" s="192" t="s">
        <v>131</v>
      </c>
      <c r="K10" s="206">
        <v>131</v>
      </c>
      <c r="L10" s="206">
        <v>71</v>
      </c>
    </row>
    <row r="11" spans="9:12" ht="15" x14ac:dyDescent="0.25">
      <c r="J11" s="192" t="s">
        <v>132</v>
      </c>
      <c r="K11" s="206">
        <v>0</v>
      </c>
      <c r="L11" s="206">
        <v>28</v>
      </c>
    </row>
    <row r="12" spans="9:12" ht="15" x14ac:dyDescent="0.25">
      <c r="J12" s="192" t="s">
        <v>133</v>
      </c>
      <c r="K12" s="206">
        <v>0</v>
      </c>
      <c r="L12" s="206">
        <v>15</v>
      </c>
    </row>
    <row r="13" spans="9:12" ht="15" x14ac:dyDescent="0.25">
      <c r="J13" s="192" t="s">
        <v>134</v>
      </c>
      <c r="K13" s="206">
        <v>0</v>
      </c>
      <c r="L13" s="206">
        <v>14</v>
      </c>
    </row>
    <row r="14" spans="9:12" ht="15" x14ac:dyDescent="0.25">
      <c r="I14" s="46"/>
      <c r="J14" s="192" t="s">
        <v>135</v>
      </c>
      <c r="K14" s="206">
        <v>5541</v>
      </c>
      <c r="L14" s="206">
        <v>7560</v>
      </c>
    </row>
    <row r="15" spans="9:12" x14ac:dyDescent="0.2">
      <c r="I15" s="46"/>
      <c r="J15" s="191" t="s">
        <v>118</v>
      </c>
      <c r="K15" s="207">
        <v>234184</v>
      </c>
      <c r="L15" s="207">
        <v>252488</v>
      </c>
    </row>
    <row r="16" spans="9:12" x14ac:dyDescent="0.2">
      <c r="I16" s="59"/>
    </row>
    <row r="17" spans="10:13" x14ac:dyDescent="0.2">
      <c r="K17"/>
      <c r="L17"/>
    </row>
    <row r="20" spans="10:13" x14ac:dyDescent="0.2">
      <c r="J20" s="59"/>
      <c r="K20" s="202" t="s">
        <v>104</v>
      </c>
      <c r="L20" s="190"/>
    </row>
    <row r="21" spans="10:13" x14ac:dyDescent="0.2">
      <c r="J21" s="59"/>
      <c r="K21" s="208" t="str">
        <f>K3</f>
        <v xml:space="preserve"> Feb 2013</v>
      </c>
      <c r="L21" s="212" t="str">
        <f>L3</f>
        <v xml:space="preserve"> Feb 2014</v>
      </c>
    </row>
    <row r="22" spans="10:13" ht="15" x14ac:dyDescent="0.25">
      <c r="J22" s="192" t="s">
        <v>121</v>
      </c>
      <c r="K22" s="206">
        <v>943907</v>
      </c>
      <c r="L22" s="206">
        <v>783620</v>
      </c>
    </row>
    <row r="23" spans="10:13" ht="15" x14ac:dyDescent="0.25">
      <c r="J23" s="192" t="s">
        <v>125</v>
      </c>
      <c r="K23" s="206">
        <v>266603</v>
      </c>
      <c r="L23" s="206">
        <v>354818</v>
      </c>
    </row>
    <row r="24" spans="10:13" ht="15" x14ac:dyDescent="0.25">
      <c r="J24" s="192" t="s">
        <v>126</v>
      </c>
      <c r="K24" s="206">
        <v>71368</v>
      </c>
      <c r="L24" s="206">
        <v>72448</v>
      </c>
      <c r="M24" s="148"/>
    </row>
    <row r="25" spans="10:13" ht="15" x14ac:dyDescent="0.25">
      <c r="J25" s="192" t="s">
        <v>128</v>
      </c>
      <c r="K25" s="206">
        <v>0</v>
      </c>
      <c r="L25" s="206">
        <v>1962</v>
      </c>
      <c r="M25" s="147"/>
    </row>
    <row r="26" spans="10:13" ht="15" x14ac:dyDescent="0.25">
      <c r="J26" s="192" t="s">
        <v>129</v>
      </c>
      <c r="K26" s="206">
        <v>4725</v>
      </c>
      <c r="L26" s="206">
        <v>2241</v>
      </c>
      <c r="M26" s="147"/>
    </row>
    <row r="27" spans="10:13" ht="15" x14ac:dyDescent="0.25">
      <c r="J27" s="192" t="s">
        <v>130</v>
      </c>
      <c r="K27" s="206">
        <v>14663</v>
      </c>
      <c r="L27" s="206">
        <v>3476</v>
      </c>
      <c r="M27" s="147"/>
    </row>
    <row r="28" spans="10:13" ht="15" x14ac:dyDescent="0.25">
      <c r="J28" s="192" t="s">
        <v>131</v>
      </c>
      <c r="K28" s="206">
        <v>714</v>
      </c>
      <c r="L28" s="206">
        <v>597</v>
      </c>
      <c r="M28" s="148"/>
    </row>
    <row r="29" spans="10:13" ht="15" x14ac:dyDescent="0.25">
      <c r="J29" s="192" t="s">
        <v>132</v>
      </c>
      <c r="K29" s="206">
        <v>0</v>
      </c>
      <c r="L29" s="206">
        <v>204</v>
      </c>
      <c r="M29" s="147"/>
    </row>
    <row r="30" spans="10:13" ht="15" x14ac:dyDescent="0.25">
      <c r="J30" s="192" t="s">
        <v>133</v>
      </c>
      <c r="K30" s="206">
        <v>0</v>
      </c>
      <c r="L30" s="206">
        <v>109</v>
      </c>
      <c r="M30" s="148"/>
    </row>
    <row r="31" spans="10:13" ht="15" x14ac:dyDescent="0.25">
      <c r="J31" s="192" t="s">
        <v>134</v>
      </c>
      <c r="K31" s="206">
        <v>0</v>
      </c>
      <c r="L31" s="206">
        <v>123</v>
      </c>
      <c r="M31" s="147"/>
    </row>
    <row r="32" spans="10:13" ht="15" x14ac:dyDescent="0.25">
      <c r="J32" s="192" t="s">
        <v>135</v>
      </c>
      <c r="K32" s="206">
        <v>35142</v>
      </c>
      <c r="L32" s="206">
        <v>48777</v>
      </c>
      <c r="M32" s="147"/>
    </row>
    <row r="33" spans="10:16" x14ac:dyDescent="0.2">
      <c r="J33" s="191" t="s">
        <v>118</v>
      </c>
      <c r="K33" s="207">
        <v>1337122</v>
      </c>
      <c r="L33" s="207">
        <v>1268375</v>
      </c>
      <c r="M33" s="148"/>
    </row>
    <row r="34" spans="10:16" x14ac:dyDescent="0.2">
      <c r="J34" s="59"/>
      <c r="K34" s="59"/>
      <c r="L34" s="59"/>
      <c r="P34" s="147"/>
    </row>
    <row r="35" spans="10:16" x14ac:dyDescent="0.2">
      <c r="J35" s="59"/>
      <c r="K35" s="59"/>
      <c r="P35" s="147"/>
    </row>
    <row r="36" spans="10:16" x14ac:dyDescent="0.2">
      <c r="J36" s="59"/>
      <c r="K36" s="59"/>
      <c r="P36" s="147"/>
    </row>
    <row r="37" spans="10:16" x14ac:dyDescent="0.2">
      <c r="J37" s="59"/>
      <c r="K37" s="59"/>
      <c r="P37" s="147"/>
    </row>
    <row r="38" spans="10:16" x14ac:dyDescent="0.2">
      <c r="J38" s="209"/>
      <c r="K38" s="209"/>
      <c r="L38"/>
      <c r="M38"/>
      <c r="N38"/>
      <c r="O38"/>
    </row>
    <row r="39" spans="10:16" x14ac:dyDescent="0.2">
      <c r="J39" s="209"/>
      <c r="K39" s="209"/>
      <c r="L39"/>
      <c r="M39"/>
      <c r="N39"/>
      <c r="O39"/>
    </row>
    <row r="40" spans="10:16" x14ac:dyDescent="0.2">
      <c r="J40" s="209"/>
      <c r="K40" s="209"/>
      <c r="L40"/>
      <c r="M40"/>
      <c r="N40"/>
      <c r="O40"/>
    </row>
    <row r="41" spans="10:16" x14ac:dyDescent="0.2">
      <c r="J41" s="209"/>
      <c r="K41" s="209"/>
      <c r="L41"/>
      <c r="M41"/>
      <c r="N41"/>
      <c r="O41"/>
    </row>
    <row r="42" spans="10:16" x14ac:dyDescent="0.2">
      <c r="J42" s="209"/>
      <c r="K42" s="209"/>
      <c r="L42"/>
      <c r="M42"/>
      <c r="N42"/>
      <c r="O42"/>
    </row>
    <row r="43" spans="10:16" x14ac:dyDescent="0.2">
      <c r="J43" s="209"/>
      <c r="K43" s="209"/>
      <c r="L43"/>
      <c r="M43"/>
      <c r="N43"/>
      <c r="O43"/>
    </row>
    <row r="44" spans="10:16" x14ac:dyDescent="0.2">
      <c r="J44" s="209"/>
      <c r="K44" s="209"/>
      <c r="L44"/>
      <c r="M44"/>
      <c r="N44"/>
      <c r="O44"/>
    </row>
    <row r="45" spans="10:16" x14ac:dyDescent="0.2">
      <c r="J45" s="209"/>
      <c r="K45" s="209"/>
      <c r="L45"/>
      <c r="M45"/>
      <c r="N45"/>
      <c r="O45"/>
    </row>
    <row r="46" spans="10:16" x14ac:dyDescent="0.2">
      <c r="J46" s="209"/>
      <c r="K46" s="209"/>
      <c r="L46"/>
      <c r="M46"/>
      <c r="N46"/>
      <c r="O46"/>
    </row>
    <row r="47" spans="10:16" x14ac:dyDescent="0.2">
      <c r="J47" s="59"/>
      <c r="K47" s="202" t="s">
        <v>21</v>
      </c>
      <c r="N47"/>
      <c r="O47"/>
    </row>
    <row r="48" spans="10:16" x14ac:dyDescent="0.2">
      <c r="J48" s="59"/>
      <c r="K48" s="205" t="s">
        <v>120</v>
      </c>
      <c r="M48"/>
      <c r="N48"/>
      <c r="O48"/>
    </row>
    <row r="49" spans="10:15" ht="15" x14ac:dyDescent="0.25">
      <c r="J49" s="192" t="s">
        <v>121</v>
      </c>
      <c r="K49" s="206">
        <v>151716</v>
      </c>
      <c r="M49"/>
      <c r="N49"/>
      <c r="O49"/>
    </row>
    <row r="50" spans="10:15" ht="15" x14ac:dyDescent="0.25">
      <c r="J50" s="192" t="s">
        <v>125</v>
      </c>
      <c r="K50" s="206">
        <v>72605</v>
      </c>
      <c r="M50"/>
      <c r="N50"/>
      <c r="O50"/>
    </row>
    <row r="51" spans="10:15" ht="15" x14ac:dyDescent="0.25">
      <c r="J51" s="192" t="s">
        <v>126</v>
      </c>
      <c r="K51" s="206">
        <v>12996</v>
      </c>
      <c r="N51"/>
      <c r="O51"/>
    </row>
    <row r="52" spans="10:15" ht="15" x14ac:dyDescent="0.25">
      <c r="J52" s="192" t="s">
        <v>128</v>
      </c>
      <c r="K52" s="206">
        <v>4617</v>
      </c>
      <c r="N52"/>
      <c r="O52"/>
    </row>
    <row r="53" spans="10:15" x14ac:dyDescent="0.2">
      <c r="J53" s="192" t="s">
        <v>136</v>
      </c>
      <c r="K53" s="210">
        <v>2994</v>
      </c>
      <c r="N53"/>
      <c r="O53"/>
    </row>
    <row r="54" spans="10:15" ht="15" x14ac:dyDescent="0.25">
      <c r="J54" s="211" t="s">
        <v>135</v>
      </c>
      <c r="K54" s="206">
        <v>7560</v>
      </c>
      <c r="N54"/>
      <c r="O54"/>
    </row>
    <row r="55" spans="10:15" x14ac:dyDescent="0.2">
      <c r="J55" s="59"/>
      <c r="K55" s="59"/>
    </row>
    <row r="56" spans="10:15" x14ac:dyDescent="0.2">
      <c r="J56" s="59"/>
      <c r="K56" s="59"/>
    </row>
    <row r="57" spans="10:15" x14ac:dyDescent="0.2">
      <c r="J57" s="59"/>
      <c r="K57" s="59"/>
    </row>
    <row r="58" spans="10:15" x14ac:dyDescent="0.2">
      <c r="J58" s="59"/>
      <c r="K58" s="59"/>
    </row>
    <row r="59" spans="10:15" x14ac:dyDescent="0.2">
      <c r="J59" s="59"/>
      <c r="K59" s="59"/>
    </row>
    <row r="60" spans="10:15" ht="19.5" customHeight="1" x14ac:dyDescent="0.2"/>
  </sheetData>
  <pageMargins left="0.70866141732283472" right="0.70866141732283472" top="0.74803149606299213" bottom="0.74803149606299213" header="0.31496062992125984" footer="0.31496062992125984"/>
  <pageSetup scale="74" orientation="portrait" r:id="rId1"/>
  <headerFooter>
    <oddFooter>&amp;A</oddFooter>
  </headerFooter>
  <rowBreaks count="1" manualBreakCount="1">
    <brk id="68" max="7" man="1"/>
  </rowBreaks>
  <colBreaks count="1" manualBreakCount="1">
    <brk id="8" max="7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1</vt:lpstr>
      <vt:lpstr>2</vt:lpstr>
      <vt:lpstr>3</vt:lpstr>
      <vt:lpstr>4</vt:lpstr>
      <vt:lpstr>5</vt:lpstr>
      <vt:lpstr>6</vt:lpstr>
      <vt:lpstr>7</vt:lpstr>
      <vt:lpstr>'1'!Área_de_impresión</vt:lpstr>
      <vt:lpstr>'2'!Área_de_impresión</vt:lpstr>
      <vt:lpstr>'3'!Área_de_impresión</vt:lpstr>
      <vt:lpstr>'4'!Área_de_impresión</vt:lpstr>
      <vt:lpstr>'5'!Área_de_impresión</vt:lpstr>
      <vt:lpstr>'6'!Área_de_impresión</vt:lpstr>
      <vt:lpstr>'7'!Área_de_impresión</vt:lpstr>
      <vt:lpstr>Índice!Área_de_impresión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2012-05-15T19:38:38Z</dcterms:created>
  <dcterms:modified xsi:type="dcterms:W3CDTF">2019-03-06T15:12:06Z</dcterms:modified>
</cp:coreProperties>
</file>