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2.xml" ContentType="application/vnd.openxmlformats-officedocument.drawing+xml"/>
  <Override PartName="/xl/worksheets/sheet9.xml" ContentType="application/vnd.openxmlformats-officedocument.spreadsheetml.worksheet+xml"/>
  <Override PartName="/xl/drawings/drawing13.xml" ContentType="application/vnd.openxmlformats-officedocument.drawing+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25" activeTab="0"/>
  </bookViews>
  <sheets>
    <sheet name="Portada" sheetId="1" r:id="rId1"/>
    <sheet name="Índice"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s>
  <externalReferences>
    <externalReference r:id="rId14"/>
  </externalReferences>
  <definedNames>
    <definedName name="_xlnm.Print_Area" localSheetId="2">'1'!$A$1:$L$44</definedName>
    <definedName name="_xlnm.Print_Area" localSheetId="3">'2'!$A$1:$F$50</definedName>
    <definedName name="_xlnm.Print_Area" localSheetId="4">'3'!$A$1:$F$50</definedName>
    <definedName name="_xlnm.Print_Area" localSheetId="5">'4'!$A$1:$J$36</definedName>
    <definedName name="_xlnm.Print_Area" localSheetId="6">'5'!$A$1:$D$34</definedName>
    <definedName name="_xlnm.Print_Area" localSheetId="7">'6'!$A$1:$G$67</definedName>
    <definedName name="_xlnm.Print_Area" localSheetId="8">'7'!$A$1:$J$32</definedName>
    <definedName name="_xlnm.Print_Area" localSheetId="9">'8'!$A$1:$D$47</definedName>
    <definedName name="_xlnm.Print_Area" localSheetId="10">'9'!$A$1:$G$65</definedName>
    <definedName name="_xlnm.Print_Area" localSheetId="1">'Índice'!$A$1:$C$35</definedName>
    <definedName name="_xlnm.Print_Area" localSheetId="0">'Portada'!$A$1:$G$77</definedName>
    <definedName name="ASI">#REF!</definedName>
    <definedName name="TDclase">'[1]TD clase'!$A$5:$G$6</definedName>
    <definedName name="valores">#REF!</definedName>
  </definedNames>
  <calcPr fullCalcOnLoad="1"/>
</workbook>
</file>

<file path=xl/sharedStrings.xml><?xml version="1.0" encoding="utf-8"?>
<sst xmlns="http://schemas.openxmlformats.org/spreadsheetml/2006/main" count="533" uniqueCount="223">
  <si>
    <t xml:space="preserve"> </t>
  </si>
  <si>
    <t>Producto</t>
  </si>
  <si>
    <t>-</t>
  </si>
  <si>
    <t xml:space="preserve">www.odepa.gob.cl  </t>
  </si>
  <si>
    <t>Fax :(56- 2) 3973111</t>
  </si>
  <si>
    <t>Teléfono :(56- 2) 3973000</t>
  </si>
  <si>
    <t>Teatinos 40, piso 8. Santiago, Chile</t>
  </si>
  <si>
    <t>Se puede reproducir total o parcialmente citando la fuente</t>
  </si>
  <si>
    <t>Director y Representante Legal</t>
  </si>
  <si>
    <t>del Ministerio de Agricultura, Gobierno de Chile</t>
  </si>
  <si>
    <t>Gráfico</t>
  </si>
  <si>
    <t>Cuadro</t>
  </si>
  <si>
    <t>CONTENIDO</t>
  </si>
  <si>
    <t>Cuadro 1</t>
  </si>
  <si>
    <t>Cuadro 2</t>
  </si>
  <si>
    <t>Unidad</t>
  </si>
  <si>
    <t>Cuadro 3</t>
  </si>
  <si>
    <t>Cuadro 4</t>
  </si>
  <si>
    <t>Cuadro 5</t>
  </si>
  <si>
    <t>Publicación de la Oficina de Estudios y Políticas Agrarias (Odepa)</t>
  </si>
  <si>
    <t xml:space="preserve">       </t>
  </si>
  <si>
    <t>Volumen (kilos)</t>
  </si>
  <si>
    <t>Comentario</t>
  </si>
  <si>
    <t xml:space="preserve">         Agosto 2012</t>
  </si>
  <si>
    <t>N°</t>
  </si>
  <si>
    <t>Pág.</t>
  </si>
  <si>
    <t>s/e</t>
  </si>
  <si>
    <t>precios y comercio exterior</t>
  </si>
  <si>
    <t xml:space="preserve">Boletín de flores: </t>
  </si>
  <si>
    <t>Boletín de flores: precios y comercio exterior</t>
  </si>
  <si>
    <t>Precio de flores</t>
  </si>
  <si>
    <t xml:space="preserve">Precios promedio mensuales de flores en mercado mayorista de Santiago </t>
  </si>
  <si>
    <t>Precios promedio mensuales de la rosa</t>
  </si>
  <si>
    <t>Precios promedio mensuales del clavel</t>
  </si>
  <si>
    <t xml:space="preserve">Volumen de las exportaciones de flores chilenas </t>
  </si>
  <si>
    <t>Valor de las exportaciones de flores chilenas</t>
  </si>
  <si>
    <t>Precios promedio mensuales de flores en mercado mayorista de Santiago (pesos nominales sin IVA)</t>
  </si>
  <si>
    <t>Variedad</t>
  </si>
  <si>
    <t>Calidad</t>
  </si>
  <si>
    <t>mínimo</t>
  </si>
  <si>
    <t>máximo</t>
  </si>
  <si>
    <t>común</t>
  </si>
  <si>
    <t>Alstroemeria</t>
  </si>
  <si>
    <t>Tallo corto</t>
  </si>
  <si>
    <t>$/paquete 100 varas</t>
  </si>
  <si>
    <t>Primera</t>
  </si>
  <si>
    <t>Clavel</t>
  </si>
  <si>
    <t>Short</t>
  </si>
  <si>
    <t>$/cartón 400 varas</t>
  </si>
  <si>
    <t>Standard</t>
  </si>
  <si>
    <t>Fancy</t>
  </si>
  <si>
    <t>Select</t>
  </si>
  <si>
    <t>Crisantemo</t>
  </si>
  <si>
    <t>Marble</t>
  </si>
  <si>
    <t>$/paquete 10 varas</t>
  </si>
  <si>
    <t>Spider</t>
  </si>
  <si>
    <t>Gladiolo</t>
  </si>
  <si>
    <t>s/e (surtido color)</t>
  </si>
  <si>
    <t>Lilium</t>
  </si>
  <si>
    <t>Otros orientales</t>
  </si>
  <si>
    <t xml:space="preserve">Primera 2 flores </t>
  </si>
  <si>
    <t xml:space="preserve">Primera 3 flores </t>
  </si>
  <si>
    <t xml:space="preserve">Primera 5 flores </t>
  </si>
  <si>
    <t>Otros asiáticos</t>
  </si>
  <si>
    <t>Primera 2 flores</t>
  </si>
  <si>
    <t>Primera 3 flores</t>
  </si>
  <si>
    <t>Primera 5 flores</t>
  </si>
  <si>
    <t>Lisianthus</t>
  </si>
  <si>
    <t>Rosa</t>
  </si>
  <si>
    <t>$/paquete 25 varas</t>
  </si>
  <si>
    <t xml:space="preserve">Primera 50 cm. </t>
  </si>
  <si>
    <t xml:space="preserve">Primera 60 cm. </t>
  </si>
  <si>
    <t xml:space="preserve">Primera 70 cm. </t>
  </si>
  <si>
    <t>Mes</t>
  </si>
  <si>
    <t>ene</t>
  </si>
  <si>
    <t>feb</t>
  </si>
  <si>
    <t>mar</t>
  </si>
  <si>
    <t>abr</t>
  </si>
  <si>
    <t>may</t>
  </si>
  <si>
    <t>jun</t>
  </si>
  <si>
    <t>jul</t>
  </si>
  <si>
    <t>ago</t>
  </si>
  <si>
    <t>sep</t>
  </si>
  <si>
    <t>oct</t>
  </si>
  <si>
    <t>nov</t>
  </si>
  <si>
    <t>dic</t>
  </si>
  <si>
    <t>Valor FOB (dólares)</t>
  </si>
  <si>
    <t>Valor CIF (dólares)</t>
  </si>
  <si>
    <t xml:space="preserve">Precios de flores </t>
  </si>
  <si>
    <t xml:space="preserve"> Precios promedio mensuales de la rosa</t>
  </si>
  <si>
    <t>Total flores frescas</t>
  </si>
  <si>
    <t>Claudia Carbonell Piccardo</t>
  </si>
  <si>
    <t xml:space="preserve"> Marzo 2014</t>
  </si>
  <si>
    <t>Comentario 1</t>
  </si>
  <si>
    <t>Comentario 2</t>
  </si>
  <si>
    <t>Comentario 3</t>
  </si>
  <si>
    <t>Comentario 4</t>
  </si>
  <si>
    <t>Comentario 5</t>
  </si>
  <si>
    <r>
      <rPr>
        <i/>
        <sz val="10"/>
        <rFont val="Arial"/>
        <family val="2"/>
      </rPr>
      <t>Fuente</t>
    </r>
    <r>
      <rPr>
        <sz val="10"/>
        <rFont val="Arial"/>
        <family val="2"/>
      </rPr>
      <t>: elaborado por Odepa con información del Servicio Nacional de Aduanas. Cifras sujetas a revisión por informes de variación de valor (IVV)</t>
    </r>
  </si>
  <si>
    <t>Paloma Cortez Eguillor</t>
  </si>
  <si>
    <t xml:space="preserve">Distribución de las exportaciones de flores chilenas </t>
  </si>
  <si>
    <t xml:space="preserve">Volumen de las importaciones chilenas de flores </t>
  </si>
  <si>
    <t xml:space="preserve">Valor de las importaciones chilenas de flores  </t>
  </si>
  <si>
    <r>
      <rPr>
        <i/>
        <sz val="10"/>
        <rFont val="Arial"/>
        <family val="2"/>
      </rPr>
      <t>Fuente</t>
    </r>
    <r>
      <rPr>
        <sz val="10"/>
        <rFont val="Arial"/>
        <family val="2"/>
      </rPr>
      <t xml:space="preserve">: Odepa.            </t>
    </r>
  </si>
  <si>
    <t xml:space="preserve"> Abril 2014</t>
  </si>
  <si>
    <t xml:space="preserve"> Marzo 2013</t>
  </si>
  <si>
    <t>Código SACH</t>
  </si>
  <si>
    <t>Nacional</t>
  </si>
  <si>
    <t xml:space="preserve">s/e  </t>
  </si>
  <si>
    <t>Origen</t>
  </si>
  <si>
    <t>Importada</t>
  </si>
  <si>
    <t>Rojas</t>
  </si>
  <si>
    <t>$común/vara</t>
  </si>
  <si>
    <r>
      <rPr>
        <i/>
        <sz val="10"/>
        <rFont val="Arial"/>
        <family val="2"/>
      </rPr>
      <t>Fuente</t>
    </r>
    <r>
      <rPr>
        <sz val="10"/>
        <rFont val="Arial"/>
        <family val="2"/>
      </rPr>
      <t xml:space="preserve">: Odepa. Precio común; s/e; Importada; Primera 70 cm; $/paquete 25 varas </t>
    </r>
  </si>
  <si>
    <r>
      <rPr>
        <i/>
        <sz val="10"/>
        <color indexed="8"/>
        <rFont val="Arial"/>
        <family val="2"/>
      </rPr>
      <t>Fuente</t>
    </r>
    <r>
      <rPr>
        <sz val="10"/>
        <color indexed="8"/>
        <rFont val="Arial"/>
        <family val="2"/>
      </rPr>
      <t xml:space="preserve">: Odepa. Precio común; s/e; Select; $/cartón 400 varas </t>
    </r>
  </si>
  <si>
    <t xml:space="preserve"> 06031100</t>
  </si>
  <si>
    <t xml:space="preserve">Rosas frescas </t>
  </si>
  <si>
    <t xml:space="preserve"> 06031200</t>
  </si>
  <si>
    <t xml:space="preserve">Claveles frescos </t>
  </si>
  <si>
    <t xml:space="preserve"> 06031300</t>
  </si>
  <si>
    <t>Orquídeas frescas</t>
  </si>
  <si>
    <t xml:space="preserve"> 06031400</t>
  </si>
  <si>
    <t xml:space="preserve">Crisantemos frescos </t>
  </si>
  <si>
    <t xml:space="preserve"> 06031500</t>
  </si>
  <si>
    <t xml:space="preserve"> 06031920</t>
  </si>
  <si>
    <t xml:space="preserve">Tulipán frescos </t>
  </si>
  <si>
    <t> 06031930</t>
  </si>
  <si>
    <t>Peonías frescas</t>
  </si>
  <si>
    <t xml:space="preserve"> 06031940</t>
  </si>
  <si>
    <t xml:space="preserve">Liatris frescas </t>
  </si>
  <si>
    <t xml:space="preserve"> 06031950</t>
  </si>
  <si>
    <t xml:space="preserve">Limonium frescos </t>
  </si>
  <si>
    <t xml:space="preserve"> 06031960</t>
  </si>
  <si>
    <t>Calas frescas</t>
  </si>
  <si>
    <t xml:space="preserve"> 06031970</t>
  </si>
  <si>
    <t xml:space="preserve">Gipsófilas frescas </t>
  </si>
  <si>
    <t xml:space="preserve"> 06031980</t>
  </si>
  <si>
    <t xml:space="preserve">Hipéricum frescos </t>
  </si>
  <si>
    <t xml:space="preserve"> 06031991</t>
  </si>
  <si>
    <t xml:space="preserve">Gladiolos frescos </t>
  </si>
  <si>
    <t xml:space="preserve"> 06031999</t>
  </si>
  <si>
    <t>*(Lilium spp.) **Los demás floresy capullos, cortados para ramos o adornos, frescos.</t>
  </si>
  <si>
    <t>Los demás flores**</t>
  </si>
  <si>
    <t>Azucenas frescas*</t>
  </si>
  <si>
    <t>Enero-Marzo</t>
  </si>
  <si>
    <t>Var % 14/13</t>
  </si>
  <si>
    <t>Las exportaciones de fruta fresca experimentaron una caída de 8,9% en el volumen acumulado en los dos primeros meses del año 2014 en comparación con el volumen exportado en el</t>
  </si>
  <si>
    <t xml:space="preserve">Rosas </t>
  </si>
  <si>
    <t xml:space="preserve">Crisantemos </t>
  </si>
  <si>
    <t xml:space="preserve">Gipsófilas </t>
  </si>
  <si>
    <t>Los demás flores</t>
  </si>
  <si>
    <t>Claveles</t>
  </si>
  <si>
    <t>Gladiolos</t>
  </si>
  <si>
    <t>Hipéricum, orquídeas, liatris, tulipán, limonium y calas</t>
  </si>
  <si>
    <t>Total flores</t>
  </si>
  <si>
    <t xml:space="preserve">Claveles </t>
  </si>
  <si>
    <t xml:space="preserve">Orquídeas </t>
  </si>
  <si>
    <t xml:space="preserve">Limonium </t>
  </si>
  <si>
    <t xml:space="preserve">Tulipán </t>
  </si>
  <si>
    <t>Liatris</t>
  </si>
  <si>
    <t xml:space="preserve">Hipéricum </t>
  </si>
  <si>
    <t xml:space="preserve">Calas </t>
  </si>
  <si>
    <t xml:space="preserve">Gladiolos </t>
  </si>
  <si>
    <t xml:space="preserve">Peonías </t>
  </si>
  <si>
    <t xml:space="preserve">Total flores </t>
  </si>
  <si>
    <t>Peonías</t>
  </si>
  <si>
    <t>Calas</t>
  </si>
  <si>
    <t>País</t>
  </si>
  <si>
    <t>Colombia</t>
  </si>
  <si>
    <t>Ecuador</t>
  </si>
  <si>
    <t>Nueva Zelanda</t>
  </si>
  <si>
    <t>Perú</t>
  </si>
  <si>
    <t>Total Nueva Zelanda</t>
  </si>
  <si>
    <t>Total Perú</t>
  </si>
  <si>
    <t>Gipsófilas frescas</t>
  </si>
  <si>
    <t>Crisantemos frescos</t>
  </si>
  <si>
    <t xml:space="preserve">Total Ecuador </t>
  </si>
  <si>
    <t xml:space="preserve">Total Colombia </t>
  </si>
  <si>
    <t xml:space="preserve">Calas frescas  </t>
  </si>
  <si>
    <t xml:space="preserve">Orquídeas frescas </t>
  </si>
  <si>
    <t>Liatris frescas</t>
  </si>
  <si>
    <t>Claveles frescos</t>
  </si>
  <si>
    <t>Los demás flores*</t>
  </si>
  <si>
    <r>
      <rPr>
        <i/>
        <sz val="10"/>
        <rFont val="Arial"/>
        <family val="2"/>
      </rPr>
      <t>Fuente</t>
    </r>
    <r>
      <rPr>
        <sz val="10"/>
        <rFont val="Arial"/>
        <family val="2"/>
      </rPr>
      <t xml:space="preserve">: elaborado por Odepa con información del Servicio Nacional de Aduanas. </t>
    </r>
  </si>
  <si>
    <t>Cifras sujetas a revisión por informes de variación de valor (IVV).</t>
  </si>
  <si>
    <t>Cuadro 6</t>
  </si>
  <si>
    <t>Cuadro 7</t>
  </si>
  <si>
    <t>Exportaciones chilenas de flores según producto</t>
  </si>
  <si>
    <t>Exportaciones de flores según producto</t>
  </si>
  <si>
    <t xml:space="preserve">Exportaciones de flores según país </t>
  </si>
  <si>
    <t>Comentario 6</t>
  </si>
  <si>
    <t>Importaciones chilenas de flores según producto</t>
  </si>
  <si>
    <t>Importaciones de flores según producto</t>
  </si>
  <si>
    <t>Comentario 7</t>
  </si>
  <si>
    <t>Importaciones de flores según país</t>
  </si>
  <si>
    <t>Exportaciones chilenas de flores según país</t>
  </si>
  <si>
    <t>Importaciones chilenas de flores según país</t>
  </si>
  <si>
    <t>Exportaciones de flores según país</t>
  </si>
  <si>
    <t>Arabia Saudita</t>
  </si>
  <si>
    <t>Total Arabia Saudita</t>
  </si>
  <si>
    <t>Estados Unidos</t>
  </si>
  <si>
    <t>Total Estados Unidos</t>
  </si>
  <si>
    <t>Panamá</t>
  </si>
  <si>
    <t>Total Panamá</t>
  </si>
  <si>
    <t>Reino Unido</t>
  </si>
  <si>
    <t>Total Reino Unido</t>
  </si>
  <si>
    <t xml:space="preserve">Calas frescas </t>
  </si>
  <si>
    <t xml:space="preserve">Peonías frescas </t>
  </si>
  <si>
    <t>Tulipán frescos</t>
  </si>
  <si>
    <t>Distribución de las importaciones chilenas de flores</t>
  </si>
  <si>
    <t>Ene-mar</t>
  </si>
  <si>
    <t>Var. % 14/13</t>
  </si>
  <si>
    <r>
      <rPr>
        <i/>
        <sz val="10"/>
        <rFont val="Arial"/>
        <family val="2"/>
      </rPr>
      <t>Fuente</t>
    </r>
    <r>
      <rPr>
        <sz val="10"/>
        <rFont val="Arial"/>
        <family val="2"/>
      </rPr>
      <t>: elaborado por Odepa con información del Servicio Nacional de Aduanas. Cifras sujetas a revisión por informes de variación de valor (IVV).</t>
    </r>
  </si>
  <si>
    <t>Exportaciones chilenas de flores según país. Enero - marzo de 2014</t>
  </si>
  <si>
    <t>Países Bajos</t>
  </si>
  <si>
    <t>Total Países Bajos</t>
  </si>
  <si>
    <t>Emiratos Árabes Unidos</t>
  </si>
  <si>
    <t>Total Emiratos Árabes Unidos</t>
  </si>
  <si>
    <t>*Los demás flores y capullos, cortados para ramos o adornos, frescos.</t>
  </si>
  <si>
    <t>Enero-marzo</t>
  </si>
  <si>
    <t xml:space="preserve">Las demás </t>
  </si>
  <si>
    <t>*(Lilium spp.) **Los demás flores y capullos, cortados para ramos o adornos, frescos.</t>
  </si>
  <si>
    <t>Importaciones chilenas de flores según país. Enero - marzo de 2014</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</si>
</sst>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_);_(* \(#,##0\);_(* &quot;-&quot;_);_(@_)"/>
    <numFmt numFmtId="181" formatCode="_(* #,##0.00_);_(* \(#,##0.00\);_(* &quot;-&quot;??_);_(@_)"/>
    <numFmt numFmtId="182" formatCode="0.0"/>
    <numFmt numFmtId="183" formatCode="#,##0.0"/>
    <numFmt numFmtId="184" formatCode="_-* #,##0.0\ _€_-;\-* #,##0.0\ _€_-;_-* &quot;-&quot;??\ _€_-;_-@_-"/>
    <numFmt numFmtId="185" formatCode="0.0%"/>
  </numFmts>
  <fonts count="97">
    <font>
      <sz val="10"/>
      <name val="Arial"/>
      <family val="0"/>
    </font>
    <font>
      <sz val="11"/>
      <color indexed="8"/>
      <name val="Calibri"/>
      <family val="2"/>
    </font>
    <font>
      <b/>
      <sz val="10"/>
      <name val="Arial"/>
      <family val="2"/>
    </font>
    <font>
      <b/>
      <sz val="11"/>
      <name val="Verdana"/>
      <family val="2"/>
    </font>
    <font>
      <sz val="11"/>
      <name val="Verdana"/>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2"/>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u val="single"/>
      <sz val="10"/>
      <color indexed="12"/>
      <name val="Arial"/>
      <family val="2"/>
    </font>
    <font>
      <b/>
      <sz val="9"/>
      <name val="Arial"/>
      <family val="2"/>
    </font>
    <font>
      <sz val="9"/>
      <name val="Arial"/>
      <family val="2"/>
    </font>
    <font>
      <i/>
      <sz val="10"/>
      <name val="Arial"/>
      <family val="2"/>
    </font>
    <font>
      <i/>
      <sz val="10"/>
      <color indexed="8"/>
      <name val="Arial"/>
      <family val="2"/>
    </font>
    <font>
      <sz val="10"/>
      <name val="Verdana"/>
      <family val="2"/>
    </font>
    <font>
      <sz val="10.5"/>
      <color indexed="8"/>
      <name val="Arial"/>
      <family val="0"/>
    </font>
    <font>
      <sz val="10"/>
      <color indexed="8"/>
      <name val="Calibri"/>
      <family val="0"/>
    </font>
    <font>
      <sz val="11"/>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2"/>
      <color indexed="8"/>
      <name val="Verdana"/>
      <family val="2"/>
    </font>
    <font>
      <sz val="11"/>
      <color indexed="8"/>
      <name val="Verdana"/>
      <family val="2"/>
    </font>
    <font>
      <b/>
      <sz val="7"/>
      <color indexed="30"/>
      <name val="Verdana"/>
      <family val="2"/>
    </font>
    <font>
      <sz val="7"/>
      <color indexed="8"/>
      <name val="Verdana"/>
      <family val="2"/>
    </font>
    <font>
      <sz val="12"/>
      <color indexed="63"/>
      <name val="Verdana"/>
      <family val="2"/>
    </font>
    <font>
      <b/>
      <sz val="10"/>
      <color indexed="8"/>
      <name val="Verdana"/>
      <family val="2"/>
    </font>
    <font>
      <sz val="10"/>
      <color indexed="8"/>
      <name val="Verdana"/>
      <family val="2"/>
    </font>
    <font>
      <sz val="18"/>
      <color indexed="30"/>
      <name val="Verdana"/>
      <family val="2"/>
    </font>
    <font>
      <b/>
      <sz val="10"/>
      <color indexed="12"/>
      <name val="Arial"/>
      <family val="2"/>
    </font>
    <font>
      <sz val="10"/>
      <color indexed="12"/>
      <name val="Arial"/>
      <family val="2"/>
    </font>
    <font>
      <sz val="16"/>
      <color indexed="30"/>
      <name val="Verdana"/>
      <family val="2"/>
    </font>
    <font>
      <b/>
      <sz val="12"/>
      <color indexed="8"/>
      <name val="Arial"/>
      <family val="2"/>
    </font>
    <font>
      <sz val="10"/>
      <color indexed="63"/>
      <name val="Verdana"/>
      <family val="2"/>
    </font>
    <font>
      <i/>
      <sz val="9"/>
      <color indexed="8"/>
      <name val="Arial"/>
      <family val="0"/>
    </font>
    <font>
      <sz val="9"/>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7"/>
      <color rgb="FF0066CC"/>
      <name val="Verdana"/>
      <family val="2"/>
    </font>
    <font>
      <sz val="7"/>
      <color theme="1"/>
      <name val="Verdana"/>
      <family val="2"/>
    </font>
    <font>
      <sz val="12"/>
      <color rgb="FF333333"/>
      <name val="Verdana"/>
      <family val="2"/>
    </font>
    <font>
      <b/>
      <sz val="10"/>
      <color theme="1"/>
      <name val="Verdana"/>
      <family val="2"/>
    </font>
    <font>
      <sz val="10"/>
      <color theme="1"/>
      <name val="Verdana"/>
      <family val="2"/>
    </font>
    <font>
      <sz val="18"/>
      <color rgb="FF0066CC"/>
      <name val="Verdana"/>
      <family val="2"/>
    </font>
    <font>
      <b/>
      <sz val="10"/>
      <color rgb="FF0000FF"/>
      <name val="Arial"/>
      <family val="2"/>
    </font>
    <font>
      <sz val="10"/>
      <color rgb="FF0000FF"/>
      <name val="Arial"/>
      <family val="2"/>
    </font>
    <font>
      <sz val="16"/>
      <color rgb="FF0070C0"/>
      <name val="Verdana"/>
      <family val="2"/>
    </font>
    <font>
      <sz val="10"/>
      <color rgb="FF000000"/>
      <name val="Arial"/>
      <family val="2"/>
    </font>
    <font>
      <b/>
      <sz val="12"/>
      <color rgb="FF000000"/>
      <name val="Arial"/>
      <family val="2"/>
    </font>
    <font>
      <sz val="10"/>
      <color rgb="FF333333"/>
      <name val="Verdana"/>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tint="-0.14999000728130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bottom style="thin"/>
    </border>
    <border>
      <left style="thin"/>
      <right style="thin"/>
      <top style="thin"/>
      <bottom style="thin"/>
    </border>
    <border>
      <left/>
      <right/>
      <top style="thin"/>
      <bottom/>
    </border>
    <border>
      <left/>
      <right/>
      <top/>
      <bottom style="thin"/>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style="thin"/>
      <right/>
      <top style="thin"/>
      <bottom style="thin"/>
    </border>
    <border>
      <left/>
      <right style="thin"/>
      <top style="thin"/>
      <bottom/>
    </border>
    <border>
      <left/>
      <right style="thin"/>
      <top/>
      <bottom/>
    </border>
    <border>
      <left/>
      <right style="thin"/>
      <top/>
      <bottom style="thin"/>
    </border>
  </borders>
  <cellStyleXfs count="45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5"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5"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5" fillId="3" borderId="0" applyNumberFormat="0" applyBorder="0" applyAlignment="0" applyProtection="0"/>
    <xf numFmtId="0" fontId="64" fillId="4" borderId="0" applyNumberFormat="0" applyBorder="0" applyAlignment="0" applyProtection="0"/>
    <xf numFmtId="0" fontId="5"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5"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5" fillId="5" borderId="0" applyNumberFormat="0" applyBorder="0" applyAlignment="0" applyProtection="0"/>
    <xf numFmtId="0" fontId="64" fillId="6" borderId="0" applyNumberFormat="0" applyBorder="0" applyAlignment="0" applyProtection="0"/>
    <xf numFmtId="0" fontId="5"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5"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5" fillId="7" borderId="0" applyNumberFormat="0" applyBorder="0" applyAlignment="0" applyProtection="0"/>
    <xf numFmtId="0" fontId="64" fillId="8" borderId="0" applyNumberFormat="0" applyBorder="0" applyAlignment="0" applyProtection="0"/>
    <xf numFmtId="0" fontId="5" fillId="9"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5" fillId="9"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5" fillId="9" borderId="0" applyNumberFormat="0" applyBorder="0" applyAlignment="0" applyProtection="0"/>
    <xf numFmtId="0" fontId="64" fillId="10" borderId="0" applyNumberFormat="0" applyBorder="0" applyAlignment="0" applyProtection="0"/>
    <xf numFmtId="0" fontId="5" fillId="11"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5" fillId="11"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5" fillId="11" borderId="0" applyNumberFormat="0" applyBorder="0" applyAlignment="0" applyProtection="0"/>
    <xf numFmtId="0" fontId="64" fillId="12" borderId="0" applyNumberFormat="0" applyBorder="0" applyAlignment="0" applyProtection="0"/>
    <xf numFmtId="0" fontId="5" fillId="13"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5" fillId="13"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5" fillId="13" borderId="0" applyNumberFormat="0" applyBorder="0" applyAlignment="0" applyProtection="0"/>
    <xf numFmtId="0" fontId="64" fillId="14" borderId="0" applyNumberFormat="0" applyBorder="0" applyAlignment="0" applyProtection="0"/>
    <xf numFmtId="0" fontId="5" fillId="15"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5" fillId="15"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5" fillId="15" borderId="0" applyNumberFormat="0" applyBorder="0" applyAlignment="0" applyProtection="0"/>
    <xf numFmtId="0" fontId="64" fillId="16" borderId="0" applyNumberFormat="0" applyBorder="0" applyAlignment="0" applyProtection="0"/>
    <xf numFmtId="0" fontId="5" fillId="17"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5" fillId="17"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5" fillId="17" borderId="0" applyNumberFormat="0" applyBorder="0" applyAlignment="0" applyProtection="0"/>
    <xf numFmtId="0" fontId="64" fillId="18" borderId="0" applyNumberFormat="0" applyBorder="0" applyAlignment="0" applyProtection="0"/>
    <xf numFmtId="0" fontId="5" fillId="19"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5" fillId="19"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5" fillId="19" borderId="0" applyNumberFormat="0" applyBorder="0" applyAlignment="0" applyProtection="0"/>
    <xf numFmtId="0" fontId="64" fillId="20" borderId="0" applyNumberFormat="0" applyBorder="0" applyAlignment="0" applyProtection="0"/>
    <xf numFmtId="0" fontId="5" fillId="9"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5" fillId="9"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5" fillId="9" borderId="0" applyNumberFormat="0" applyBorder="0" applyAlignment="0" applyProtection="0"/>
    <xf numFmtId="0" fontId="64" fillId="21" borderId="0" applyNumberFormat="0" applyBorder="0" applyAlignment="0" applyProtection="0"/>
    <xf numFmtId="0" fontId="5" fillId="15" borderId="0" applyNumberFormat="0" applyBorder="0" applyAlignment="0" applyProtection="0"/>
    <xf numFmtId="0" fontId="64" fillId="21" borderId="0" applyNumberFormat="0" applyBorder="0" applyAlignment="0" applyProtection="0"/>
    <xf numFmtId="0" fontId="64" fillId="21" borderId="0" applyNumberFormat="0" applyBorder="0" applyAlignment="0" applyProtection="0"/>
    <xf numFmtId="0" fontId="64" fillId="21" borderId="0" applyNumberFormat="0" applyBorder="0" applyAlignment="0" applyProtection="0"/>
    <xf numFmtId="0" fontId="5" fillId="15" borderId="0" applyNumberFormat="0" applyBorder="0" applyAlignment="0" applyProtection="0"/>
    <xf numFmtId="0" fontId="64" fillId="21" borderId="0" applyNumberFormat="0" applyBorder="0" applyAlignment="0" applyProtection="0"/>
    <xf numFmtId="0" fontId="64" fillId="21" borderId="0" applyNumberFormat="0" applyBorder="0" applyAlignment="0" applyProtection="0"/>
    <xf numFmtId="0" fontId="5" fillId="15" borderId="0" applyNumberFormat="0" applyBorder="0" applyAlignment="0" applyProtection="0"/>
    <xf numFmtId="0" fontId="64" fillId="22" borderId="0" applyNumberFormat="0" applyBorder="0" applyAlignment="0" applyProtection="0"/>
    <xf numFmtId="0" fontId="5" fillId="23" borderId="0" applyNumberFormat="0" applyBorder="0" applyAlignment="0" applyProtection="0"/>
    <xf numFmtId="0" fontId="64" fillId="22" borderId="0" applyNumberFormat="0" applyBorder="0" applyAlignment="0" applyProtection="0"/>
    <xf numFmtId="0" fontId="64" fillId="22" borderId="0" applyNumberFormat="0" applyBorder="0" applyAlignment="0" applyProtection="0"/>
    <xf numFmtId="0" fontId="64" fillId="22" borderId="0" applyNumberFormat="0" applyBorder="0" applyAlignment="0" applyProtection="0"/>
    <xf numFmtId="0" fontId="5" fillId="23" borderId="0" applyNumberFormat="0" applyBorder="0" applyAlignment="0" applyProtection="0"/>
    <xf numFmtId="0" fontId="64" fillId="22" borderId="0" applyNumberFormat="0" applyBorder="0" applyAlignment="0" applyProtection="0"/>
    <xf numFmtId="0" fontId="64" fillId="22" borderId="0" applyNumberFormat="0" applyBorder="0" applyAlignment="0" applyProtection="0"/>
    <xf numFmtId="0" fontId="5" fillId="23" borderId="0" applyNumberFormat="0" applyBorder="0" applyAlignment="0" applyProtection="0"/>
    <xf numFmtId="0" fontId="65" fillId="24" borderId="0" applyNumberFormat="0" applyBorder="0" applyAlignment="0" applyProtection="0"/>
    <xf numFmtId="0" fontId="6" fillId="2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 fillId="2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 fillId="25" borderId="0" applyNumberFormat="0" applyBorder="0" applyAlignment="0" applyProtection="0"/>
    <xf numFmtId="0" fontId="65" fillId="26" borderId="0" applyNumberFormat="0" applyBorder="0" applyAlignment="0" applyProtection="0"/>
    <xf numFmtId="0" fontId="6" fillId="17"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 fillId="17"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 fillId="17" borderId="0" applyNumberFormat="0" applyBorder="0" applyAlignment="0" applyProtection="0"/>
    <xf numFmtId="0" fontId="65" fillId="27" borderId="0" applyNumberFormat="0" applyBorder="0" applyAlignment="0" applyProtection="0"/>
    <xf numFmtId="0" fontId="6" fillId="19"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6" fillId="19"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6" fillId="19" borderId="0" applyNumberFormat="0" applyBorder="0" applyAlignment="0" applyProtection="0"/>
    <xf numFmtId="0" fontId="65" fillId="28" borderId="0" applyNumberFormat="0" applyBorder="0" applyAlignment="0" applyProtection="0"/>
    <xf numFmtId="0" fontId="6" fillId="29"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 fillId="29"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 fillId="29" borderId="0" applyNumberFormat="0" applyBorder="0" applyAlignment="0" applyProtection="0"/>
    <xf numFmtId="0" fontId="65" fillId="30" borderId="0" applyNumberFormat="0" applyBorder="0" applyAlignment="0" applyProtection="0"/>
    <xf numFmtId="0" fontId="6" fillId="31"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 fillId="31"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 fillId="31" borderId="0" applyNumberFormat="0" applyBorder="0" applyAlignment="0" applyProtection="0"/>
    <xf numFmtId="0" fontId="65" fillId="32" borderId="0" applyNumberFormat="0" applyBorder="0" applyAlignment="0" applyProtection="0"/>
    <xf numFmtId="0" fontId="6" fillId="33"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 fillId="33"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 fillId="33" borderId="0" applyNumberFormat="0" applyBorder="0" applyAlignment="0" applyProtection="0"/>
    <xf numFmtId="0" fontId="7" fillId="7"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7" fillId="7"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7" fillId="7" borderId="0" applyNumberFormat="0" applyBorder="0" applyAlignment="0" applyProtection="0"/>
    <xf numFmtId="0" fontId="66" fillId="34" borderId="0" applyNumberFormat="0" applyBorder="0" applyAlignment="0" applyProtection="0"/>
    <xf numFmtId="0" fontId="67" fillId="35" borderId="1" applyNumberFormat="0" applyAlignment="0" applyProtection="0"/>
    <xf numFmtId="0" fontId="8" fillId="36" borderId="2" applyNumberFormat="0" applyAlignment="0" applyProtection="0"/>
    <xf numFmtId="0" fontId="67" fillId="35" borderId="1" applyNumberFormat="0" applyAlignment="0" applyProtection="0"/>
    <xf numFmtId="0" fontId="67" fillId="35" borderId="1" applyNumberFormat="0" applyAlignment="0" applyProtection="0"/>
    <xf numFmtId="0" fontId="67" fillId="35" borderId="1" applyNumberFormat="0" applyAlignment="0" applyProtection="0"/>
    <xf numFmtId="0" fontId="8" fillId="36" borderId="2" applyNumberFormat="0" applyAlignment="0" applyProtection="0"/>
    <xf numFmtId="0" fontId="67" fillId="35" borderId="1" applyNumberFormat="0" applyAlignment="0" applyProtection="0"/>
    <xf numFmtId="0" fontId="67" fillId="35" borderId="1" applyNumberFormat="0" applyAlignment="0" applyProtection="0"/>
    <xf numFmtId="0" fontId="8" fillId="36" borderId="2" applyNumberFormat="0" applyAlignment="0" applyProtection="0"/>
    <xf numFmtId="0" fontId="68" fillId="37" borderId="3" applyNumberFormat="0" applyAlignment="0" applyProtection="0"/>
    <xf numFmtId="0" fontId="9" fillId="38" borderId="4" applyNumberFormat="0" applyAlignment="0" applyProtection="0"/>
    <xf numFmtId="0" fontId="68" fillId="37" borderId="3" applyNumberFormat="0" applyAlignment="0" applyProtection="0"/>
    <xf numFmtId="0" fontId="68" fillId="37" borderId="3" applyNumberFormat="0" applyAlignment="0" applyProtection="0"/>
    <xf numFmtId="0" fontId="68" fillId="37" borderId="3" applyNumberFormat="0" applyAlignment="0" applyProtection="0"/>
    <xf numFmtId="0" fontId="9" fillId="38" borderId="4" applyNumberFormat="0" applyAlignment="0" applyProtection="0"/>
    <xf numFmtId="0" fontId="68" fillId="37" borderId="3" applyNumberFormat="0" applyAlignment="0" applyProtection="0"/>
    <xf numFmtId="0" fontId="68" fillId="37" borderId="3" applyNumberFormat="0" applyAlignment="0" applyProtection="0"/>
    <xf numFmtId="0" fontId="9" fillId="38" borderId="4" applyNumberFormat="0" applyAlignment="0" applyProtection="0"/>
    <xf numFmtId="0" fontId="69" fillId="0" borderId="5" applyNumberFormat="0" applyFill="0" applyAlignment="0" applyProtection="0"/>
    <xf numFmtId="0" fontId="10" fillId="0" borderId="6" applyNumberFormat="0" applyFill="0" applyAlignment="0" applyProtection="0"/>
    <xf numFmtId="0" fontId="69" fillId="0" borderId="5" applyNumberFormat="0" applyFill="0" applyAlignment="0" applyProtection="0"/>
    <xf numFmtId="0" fontId="69" fillId="0" borderId="5" applyNumberFormat="0" applyFill="0" applyAlignment="0" applyProtection="0"/>
    <xf numFmtId="0" fontId="69" fillId="0" borderId="5" applyNumberFormat="0" applyFill="0" applyAlignment="0" applyProtection="0"/>
    <xf numFmtId="0" fontId="10" fillId="0" borderId="6" applyNumberFormat="0" applyFill="0" applyAlignment="0" applyProtection="0"/>
    <xf numFmtId="0" fontId="69" fillId="0" borderId="5" applyNumberFormat="0" applyFill="0" applyAlignment="0" applyProtection="0"/>
    <xf numFmtId="0" fontId="69" fillId="0" borderId="5" applyNumberFormat="0" applyFill="0" applyAlignment="0" applyProtection="0"/>
    <xf numFmtId="0" fontId="10" fillId="0" borderId="6" applyNumberFormat="0" applyFill="0" applyAlignment="0" applyProtection="0"/>
    <xf numFmtId="0" fontId="70" fillId="0" borderId="7" applyNumberFormat="0" applyFill="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65" fillId="39" borderId="0" applyNumberFormat="0" applyBorder="0" applyAlignment="0" applyProtection="0"/>
    <xf numFmtId="0" fontId="6" fillId="40"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 fillId="40"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 fillId="40" borderId="0" applyNumberFormat="0" applyBorder="0" applyAlignment="0" applyProtection="0"/>
    <xf numFmtId="0" fontId="65" fillId="41" borderId="0" applyNumberFormat="0" applyBorder="0" applyAlignment="0" applyProtection="0"/>
    <xf numFmtId="0" fontId="6" fillId="42"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 fillId="42"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 fillId="42" borderId="0" applyNumberFormat="0" applyBorder="0" applyAlignment="0" applyProtection="0"/>
    <xf numFmtId="0" fontId="65" fillId="43" borderId="0" applyNumberFormat="0" applyBorder="0" applyAlignment="0" applyProtection="0"/>
    <xf numFmtId="0" fontId="6" fillId="44"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 fillId="44"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 fillId="44" borderId="0" applyNumberFormat="0" applyBorder="0" applyAlignment="0" applyProtection="0"/>
    <xf numFmtId="0" fontId="65" fillId="45" borderId="0" applyNumberFormat="0" applyBorder="0" applyAlignment="0" applyProtection="0"/>
    <xf numFmtId="0" fontId="6" fillId="29"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 fillId="29"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 fillId="29" borderId="0" applyNumberFormat="0" applyBorder="0" applyAlignment="0" applyProtection="0"/>
    <xf numFmtId="0" fontId="65" fillId="46" borderId="0" applyNumberFormat="0" applyBorder="0" applyAlignment="0" applyProtection="0"/>
    <xf numFmtId="0" fontId="6" fillId="31"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 fillId="31"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 fillId="31" borderId="0" applyNumberFormat="0" applyBorder="0" applyAlignment="0" applyProtection="0"/>
    <xf numFmtId="0" fontId="65" fillId="47" borderId="0" applyNumberFormat="0" applyBorder="0" applyAlignment="0" applyProtection="0"/>
    <xf numFmtId="0" fontId="6" fillId="48"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6" fillId="48"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6" fillId="48" borderId="0" applyNumberFormat="0" applyBorder="0" applyAlignment="0" applyProtection="0"/>
    <xf numFmtId="0" fontId="72" fillId="49" borderId="1" applyNumberFormat="0" applyAlignment="0" applyProtection="0"/>
    <xf numFmtId="0" fontId="12" fillId="13" borderId="2" applyNumberFormat="0" applyAlignment="0" applyProtection="0"/>
    <xf numFmtId="0" fontId="72" fillId="49" borderId="1" applyNumberFormat="0" applyAlignment="0" applyProtection="0"/>
    <xf numFmtId="0" fontId="72" fillId="49" borderId="1" applyNumberFormat="0" applyAlignment="0" applyProtection="0"/>
    <xf numFmtId="0" fontId="72" fillId="49" borderId="1" applyNumberFormat="0" applyAlignment="0" applyProtection="0"/>
    <xf numFmtId="0" fontId="12" fillId="13" borderId="2" applyNumberFormat="0" applyAlignment="0" applyProtection="0"/>
    <xf numFmtId="0" fontId="72" fillId="49" borderId="1" applyNumberFormat="0" applyAlignment="0" applyProtection="0"/>
    <xf numFmtId="0" fontId="72" fillId="49" borderId="1" applyNumberFormat="0" applyAlignment="0" applyProtection="0"/>
    <xf numFmtId="0" fontId="12" fillId="13" borderId="2" applyNumberFormat="0" applyAlignment="0" applyProtection="0"/>
    <xf numFmtId="0" fontId="2" fillId="0" borderId="0" applyFont="0" applyBorder="0">
      <alignment/>
      <protection/>
    </xf>
    <xf numFmtId="0" fontId="23"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50" borderId="0" applyNumberFormat="0" applyBorder="0" applyAlignment="0" applyProtection="0"/>
    <xf numFmtId="0" fontId="13" fillId="5"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13" fillId="5"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13"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71" fontId="64"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71" fontId="64" fillId="0" borderId="0" applyFont="0" applyFill="0" applyBorder="0" applyAlignment="0" applyProtection="0"/>
    <xf numFmtId="171" fontId="64" fillId="0" borderId="0" applyFont="0" applyFill="0" applyBorder="0" applyAlignment="0" applyProtection="0"/>
    <xf numFmtId="171" fontId="64"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71" fontId="6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51" borderId="0" applyNumberFormat="0" applyBorder="0" applyAlignment="0" applyProtection="0"/>
    <xf numFmtId="0" fontId="14" fillId="52"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14" fillId="52"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14"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53" borderId="8" applyNumberFormat="0" applyFont="0" applyAlignment="0" applyProtection="0"/>
    <xf numFmtId="0" fontId="0" fillId="54" borderId="9" applyNumberFormat="0" applyFont="0" applyAlignment="0" applyProtection="0"/>
    <xf numFmtId="0" fontId="64" fillId="53" borderId="8" applyNumberFormat="0" applyFont="0" applyAlignment="0" applyProtection="0"/>
    <xf numFmtId="0" fontId="64" fillId="53" borderId="8" applyNumberFormat="0" applyFont="0" applyAlignment="0" applyProtection="0"/>
    <xf numFmtId="0" fontId="64" fillId="53" borderId="8" applyNumberFormat="0" applyFont="0" applyAlignment="0" applyProtection="0"/>
    <xf numFmtId="0" fontId="0" fillId="54" borderId="9" applyNumberFormat="0" applyFont="0" applyAlignment="0" applyProtection="0"/>
    <xf numFmtId="0" fontId="64" fillId="53" borderId="8" applyNumberFormat="0" applyFont="0" applyAlignment="0" applyProtection="0"/>
    <xf numFmtId="0" fontId="64" fillId="53" borderId="8" applyNumberFormat="0" applyFont="0" applyAlignment="0" applyProtection="0"/>
    <xf numFmtId="0" fontId="0" fillId="54" borderId="9" applyNumberFormat="0" applyFont="0" applyAlignment="0" applyProtection="0"/>
    <xf numFmtId="9" fontId="0" fillId="0" borderId="0" applyFont="0" applyFill="0" applyBorder="0" applyAlignment="0" applyProtection="0"/>
    <xf numFmtId="9" fontId="6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7" fillId="35" borderId="10" applyNumberFormat="0" applyAlignment="0" applyProtection="0"/>
    <xf numFmtId="0" fontId="16" fillId="36" borderId="11" applyNumberFormat="0" applyAlignment="0" applyProtection="0"/>
    <xf numFmtId="0" fontId="77" fillId="35" borderId="10" applyNumberFormat="0" applyAlignment="0" applyProtection="0"/>
    <xf numFmtId="0" fontId="77" fillId="35" borderId="10" applyNumberFormat="0" applyAlignment="0" applyProtection="0"/>
    <xf numFmtId="0" fontId="77" fillId="35" borderId="10" applyNumberFormat="0" applyAlignment="0" applyProtection="0"/>
    <xf numFmtId="0" fontId="16" fillId="36" borderId="11" applyNumberFormat="0" applyAlignment="0" applyProtection="0"/>
    <xf numFmtId="0" fontId="77" fillId="35" borderId="10" applyNumberFormat="0" applyAlignment="0" applyProtection="0"/>
    <xf numFmtId="0" fontId="77" fillId="35" borderId="10" applyNumberFormat="0" applyAlignment="0" applyProtection="0"/>
    <xf numFmtId="0" fontId="16" fillId="36" borderId="11" applyNumberFormat="0" applyAlignment="0" applyProtection="0"/>
    <xf numFmtId="0" fontId="78" fillId="0" borderId="0" applyNumberFormat="0" applyFill="0" applyBorder="0" applyAlignment="0" applyProtection="0"/>
    <xf numFmtId="0" fontId="1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7" fillId="0" borderId="0" applyNumberFormat="0" applyFill="0" applyBorder="0" applyAlignment="0" applyProtection="0"/>
    <xf numFmtId="0" fontId="79" fillId="0" borderId="0" applyNumberFormat="0" applyFill="0" applyBorder="0" applyAlignment="0" applyProtection="0"/>
    <xf numFmtId="0" fontId="1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8" fillId="0" borderId="0" applyNumberFormat="0" applyFill="0" applyBorder="0" applyAlignment="0" applyProtection="0"/>
    <xf numFmtId="0" fontId="80" fillId="0" borderId="0" applyNumberFormat="0" applyFill="0" applyBorder="0" applyAlignment="0" applyProtection="0"/>
    <xf numFmtId="0" fontId="19" fillId="0" borderId="12" applyNumberFormat="0" applyFill="0" applyAlignment="0" applyProtection="0"/>
    <xf numFmtId="0" fontId="70" fillId="0" borderId="7" applyNumberFormat="0" applyFill="0" applyAlignment="0" applyProtection="0"/>
    <xf numFmtId="0" fontId="70" fillId="0" borderId="7" applyNumberFormat="0" applyFill="0" applyAlignment="0" applyProtection="0"/>
    <xf numFmtId="0" fontId="70" fillId="0" borderId="7" applyNumberFormat="0" applyFill="0" applyAlignment="0" applyProtection="0"/>
    <xf numFmtId="0" fontId="19" fillId="0" borderId="12" applyNumberFormat="0" applyFill="0" applyAlignment="0" applyProtection="0"/>
    <xf numFmtId="0" fontId="70" fillId="0" borderId="7" applyNumberFormat="0" applyFill="0" applyAlignment="0" applyProtection="0"/>
    <xf numFmtId="0" fontId="70" fillId="0" borderId="7" applyNumberFormat="0" applyFill="0" applyAlignment="0" applyProtection="0"/>
    <xf numFmtId="0" fontId="19" fillId="0" borderId="12" applyNumberFormat="0" applyFill="0" applyAlignment="0" applyProtection="0"/>
    <xf numFmtId="0" fontId="81" fillId="0" borderId="13" applyNumberFormat="0" applyFill="0" applyAlignment="0" applyProtection="0"/>
    <xf numFmtId="0" fontId="20" fillId="0" borderId="14" applyNumberFormat="0" applyFill="0" applyAlignment="0" applyProtection="0"/>
    <xf numFmtId="0" fontId="81" fillId="0" borderId="13" applyNumberFormat="0" applyFill="0" applyAlignment="0" applyProtection="0"/>
    <xf numFmtId="0" fontId="81" fillId="0" borderId="13" applyNumberFormat="0" applyFill="0" applyAlignment="0" applyProtection="0"/>
    <xf numFmtId="0" fontId="81" fillId="0" borderId="13" applyNumberFormat="0" applyFill="0" applyAlignment="0" applyProtection="0"/>
    <xf numFmtId="0" fontId="20" fillId="0" borderId="14" applyNumberFormat="0" applyFill="0" applyAlignment="0" applyProtection="0"/>
    <xf numFmtId="0" fontId="81" fillId="0" borderId="13" applyNumberFormat="0" applyFill="0" applyAlignment="0" applyProtection="0"/>
    <xf numFmtId="0" fontId="81" fillId="0" borderId="13" applyNumberFormat="0" applyFill="0" applyAlignment="0" applyProtection="0"/>
    <xf numFmtId="0" fontId="20" fillId="0" borderId="14" applyNumberFormat="0" applyFill="0" applyAlignment="0" applyProtection="0"/>
    <xf numFmtId="0" fontId="71" fillId="0" borderId="15" applyNumberFormat="0" applyFill="0" applyAlignment="0" applyProtection="0"/>
    <xf numFmtId="0" fontId="11" fillId="0" borderId="16" applyNumberFormat="0" applyFill="0" applyAlignment="0" applyProtection="0"/>
    <xf numFmtId="0" fontId="71" fillId="0" borderId="15" applyNumberFormat="0" applyFill="0" applyAlignment="0" applyProtection="0"/>
    <xf numFmtId="0" fontId="71" fillId="0" borderId="15" applyNumberFormat="0" applyFill="0" applyAlignment="0" applyProtection="0"/>
    <xf numFmtId="0" fontId="71" fillId="0" borderId="15" applyNumberFormat="0" applyFill="0" applyAlignment="0" applyProtection="0"/>
    <xf numFmtId="0" fontId="11" fillId="0" borderId="16" applyNumberFormat="0" applyFill="0" applyAlignment="0" applyProtection="0"/>
    <xf numFmtId="0" fontId="71" fillId="0" borderId="15" applyNumberFormat="0" applyFill="0" applyAlignment="0" applyProtection="0"/>
    <xf numFmtId="0" fontId="71" fillId="0" borderId="15" applyNumberFormat="0" applyFill="0" applyAlignment="0" applyProtection="0"/>
    <xf numFmtId="0" fontId="11" fillId="0" borderId="16" applyNumberFormat="0" applyFill="0" applyAlignment="0" applyProtection="0"/>
    <xf numFmtId="0" fontId="21"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82" fillId="0" borderId="17" applyNumberFormat="0" applyFill="0" applyAlignment="0" applyProtection="0"/>
    <xf numFmtId="0" fontId="22" fillId="0" borderId="18" applyNumberFormat="0" applyFill="0" applyAlignment="0" applyProtection="0"/>
    <xf numFmtId="0" fontId="82" fillId="0" borderId="17" applyNumberFormat="0" applyFill="0" applyAlignment="0" applyProtection="0"/>
    <xf numFmtId="0" fontId="82" fillId="0" borderId="17" applyNumberFormat="0" applyFill="0" applyAlignment="0" applyProtection="0"/>
    <xf numFmtId="0" fontId="82" fillId="0" borderId="17" applyNumberFormat="0" applyFill="0" applyAlignment="0" applyProtection="0"/>
    <xf numFmtId="0" fontId="22" fillId="0" borderId="18" applyNumberFormat="0" applyFill="0" applyAlignment="0" applyProtection="0"/>
    <xf numFmtId="0" fontId="82" fillId="0" borderId="17" applyNumberFormat="0" applyFill="0" applyAlignment="0" applyProtection="0"/>
    <xf numFmtId="0" fontId="82" fillId="0" borderId="17" applyNumberFormat="0" applyFill="0" applyAlignment="0" applyProtection="0"/>
    <xf numFmtId="0" fontId="22" fillId="0" borderId="18" applyNumberFormat="0" applyFill="0" applyAlignment="0" applyProtection="0"/>
  </cellStyleXfs>
  <cellXfs count="284">
    <xf numFmtId="0" fontId="0" fillId="0" borderId="0" xfId="0" applyAlignment="1">
      <alignment/>
    </xf>
    <xf numFmtId="0" fontId="0" fillId="0" borderId="0" xfId="0" applyBorder="1" applyAlignment="1">
      <alignment/>
    </xf>
    <xf numFmtId="0" fontId="0" fillId="55" borderId="0" xfId="0" applyFill="1" applyAlignment="1">
      <alignment/>
    </xf>
    <xf numFmtId="0" fontId="0" fillId="55" borderId="0" xfId="0" applyFont="1" applyFill="1" applyAlignment="1">
      <alignment horizontal="center"/>
    </xf>
    <xf numFmtId="0" fontId="0" fillId="55" borderId="0" xfId="0" applyFont="1" applyFill="1" applyAlignment="1">
      <alignment/>
    </xf>
    <xf numFmtId="0" fontId="0" fillId="55" borderId="0" xfId="0" applyFont="1" applyFill="1" applyAlignment="1">
      <alignment wrapText="1"/>
    </xf>
    <xf numFmtId="0" fontId="83" fillId="55" borderId="0" xfId="0" applyFont="1" applyFill="1" applyAlignment="1">
      <alignment/>
    </xf>
    <xf numFmtId="0" fontId="84" fillId="55" borderId="0" xfId="0" applyFont="1" applyFill="1" applyAlignment="1">
      <alignment/>
    </xf>
    <xf numFmtId="0" fontId="85" fillId="55" borderId="0" xfId="0" applyFont="1" applyFill="1" applyAlignment="1">
      <alignment/>
    </xf>
    <xf numFmtId="0" fontId="83" fillId="55" borderId="0" xfId="0" applyFont="1" applyFill="1" applyAlignment="1" quotePrefix="1">
      <alignment/>
    </xf>
    <xf numFmtId="0" fontId="86" fillId="55" borderId="0" xfId="0" applyFont="1" applyFill="1" applyAlignment="1">
      <alignment/>
    </xf>
    <xf numFmtId="0" fontId="87" fillId="55" borderId="0" xfId="0" applyFont="1" applyFill="1" applyAlignment="1">
      <alignment horizontal="left" indent="15"/>
    </xf>
    <xf numFmtId="0" fontId="88" fillId="55" borderId="0" xfId="0" applyFont="1" applyFill="1" applyAlignment="1">
      <alignment horizontal="center"/>
    </xf>
    <xf numFmtId="0" fontId="89" fillId="55" borderId="0" xfId="0" applyFont="1" applyFill="1" applyAlignment="1">
      <alignment horizontal="center"/>
    </xf>
    <xf numFmtId="17" fontId="88" fillId="55" borderId="0" xfId="0" applyNumberFormat="1" applyFont="1" applyFill="1" applyAlignment="1" quotePrefix="1">
      <alignment horizontal="center"/>
    </xf>
    <xf numFmtId="0" fontId="0" fillId="55" borderId="0" xfId="340" applyFill="1">
      <alignment/>
      <protection/>
    </xf>
    <xf numFmtId="182" fontId="0" fillId="55" borderId="0" xfId="340" applyNumberFormat="1" applyFill="1">
      <alignment/>
      <protection/>
    </xf>
    <xf numFmtId="182" fontId="0" fillId="55" borderId="0" xfId="0" applyNumberFormat="1" applyFill="1" applyAlignment="1">
      <alignment/>
    </xf>
    <xf numFmtId="171" fontId="4" fillId="55" borderId="0" xfId="304" applyFont="1" applyFill="1" applyBorder="1" applyAlignment="1">
      <alignment horizontal="left"/>
    </xf>
    <xf numFmtId="171" fontId="3" fillId="55" borderId="0" xfId="304" applyFont="1" applyFill="1" applyBorder="1" applyAlignment="1">
      <alignment horizontal="left"/>
    </xf>
    <xf numFmtId="0" fontId="3" fillId="55" borderId="0" xfId="0" applyFont="1" applyFill="1" applyBorder="1" applyAlignment="1">
      <alignment/>
    </xf>
    <xf numFmtId="182" fontId="4" fillId="55" borderId="0" xfId="0" applyNumberFormat="1" applyFont="1" applyFill="1" applyAlignment="1">
      <alignment/>
    </xf>
    <xf numFmtId="49" fontId="4" fillId="55" borderId="0" xfId="304" applyNumberFormat="1" applyFont="1" applyFill="1" applyBorder="1" applyAlignment="1">
      <alignment horizontal="left" vertical="center" wrapText="1"/>
    </xf>
    <xf numFmtId="0" fontId="3" fillId="55" borderId="0" xfId="0" applyFont="1" applyFill="1" applyBorder="1" applyAlignment="1">
      <alignment horizontal="left"/>
    </xf>
    <xf numFmtId="183" fontId="0" fillId="55" borderId="0" xfId="340" applyNumberFormat="1" applyFill="1">
      <alignment/>
      <protection/>
    </xf>
    <xf numFmtId="183" fontId="0" fillId="55" borderId="0" xfId="340" applyNumberFormat="1" applyFont="1" applyFill="1" applyBorder="1">
      <alignment/>
      <protection/>
    </xf>
    <xf numFmtId="171" fontId="0" fillId="55" borderId="0" xfId="304" applyFont="1" applyFill="1" applyBorder="1" applyAlignment="1">
      <alignment horizontal="left"/>
    </xf>
    <xf numFmtId="171" fontId="0" fillId="55" borderId="0" xfId="304" applyFont="1" applyFill="1" applyBorder="1" applyAlignment="1">
      <alignment horizontal="left" wrapText="1"/>
    </xf>
    <xf numFmtId="183" fontId="0" fillId="55" borderId="0" xfId="304" applyNumberFormat="1" applyFont="1" applyFill="1" applyAlignment="1">
      <alignment/>
    </xf>
    <xf numFmtId="0" fontId="90" fillId="55" borderId="0" xfId="0" applyFont="1" applyFill="1" applyAlignment="1">
      <alignment/>
    </xf>
    <xf numFmtId="0" fontId="25" fillId="55" borderId="0" xfId="364" applyFont="1" applyFill="1" applyBorder="1" applyAlignment="1" applyProtection="1">
      <alignment horizontal="center"/>
      <protection/>
    </xf>
    <xf numFmtId="0" fontId="24" fillId="55" borderId="19" xfId="364" applyFont="1" applyFill="1" applyBorder="1" applyAlignment="1" applyProtection="1">
      <alignment horizontal="center" vertical="center"/>
      <protection/>
    </xf>
    <xf numFmtId="0" fontId="91" fillId="55" borderId="0" xfId="364" applyFont="1" applyFill="1" applyBorder="1" applyAlignment="1" applyProtection="1">
      <alignment horizontal="center"/>
      <protection/>
    </xf>
    <xf numFmtId="0" fontId="92" fillId="55" borderId="0" xfId="364" applyFont="1" applyFill="1" applyBorder="1" applyProtection="1">
      <alignment/>
      <protection/>
    </xf>
    <xf numFmtId="0" fontId="92" fillId="55" borderId="0" xfId="364" applyFont="1" applyFill="1" applyBorder="1" applyAlignment="1" applyProtection="1">
      <alignment horizontal="center"/>
      <protection/>
    </xf>
    <xf numFmtId="0" fontId="92" fillId="55" borderId="0" xfId="364" applyFont="1" applyFill="1" applyBorder="1" applyAlignment="1" applyProtection="1">
      <alignment horizontal="right"/>
      <protection/>
    </xf>
    <xf numFmtId="0" fontId="0" fillId="55" borderId="0" xfId="343" applyFill="1">
      <alignment/>
      <protection/>
    </xf>
    <xf numFmtId="0" fontId="25" fillId="55" borderId="0" xfId="343" applyFont="1" applyFill="1">
      <alignment/>
      <protection/>
    </xf>
    <xf numFmtId="0" fontId="25" fillId="55" borderId="0" xfId="343" applyFont="1" applyFill="1" applyAlignment="1">
      <alignment/>
      <protection/>
    </xf>
    <xf numFmtId="0" fontId="2" fillId="55" borderId="0" xfId="364" applyFont="1" applyFill="1" applyBorder="1" applyProtection="1">
      <alignment/>
      <protection/>
    </xf>
    <xf numFmtId="0" fontId="25" fillId="55" borderId="0" xfId="343" applyFont="1" applyFill="1" applyAlignment="1">
      <alignment horizontal="center"/>
      <protection/>
    </xf>
    <xf numFmtId="0" fontId="0" fillId="55" borderId="0" xfId="364" applyFont="1" applyFill="1" applyBorder="1" applyAlignment="1" applyProtection="1">
      <alignment horizontal="center" vertical="center"/>
      <protection/>
    </xf>
    <xf numFmtId="0" fontId="0" fillId="55" borderId="0" xfId="364" applyFont="1" applyFill="1" applyBorder="1" applyProtection="1">
      <alignment/>
      <protection/>
    </xf>
    <xf numFmtId="0" fontId="0" fillId="55" borderId="0" xfId="364" applyFont="1" applyFill="1" applyBorder="1" applyAlignment="1" applyProtection="1">
      <alignment horizontal="center"/>
      <protection/>
    </xf>
    <xf numFmtId="0" fontId="0" fillId="55" borderId="0" xfId="364" applyFont="1" applyFill="1" applyBorder="1" applyAlignment="1" applyProtection="1">
      <alignment/>
      <protection/>
    </xf>
    <xf numFmtId="0" fontId="2" fillId="55" borderId="0" xfId="364" applyFont="1" applyFill="1" applyBorder="1" applyAlignment="1" applyProtection="1">
      <alignment horizontal="center"/>
      <protection/>
    </xf>
    <xf numFmtId="0" fontId="0" fillId="55" borderId="0" xfId="343" applyFont="1" applyFill="1" applyAlignment="1">
      <alignment horizontal="center" vertical="center"/>
      <protection/>
    </xf>
    <xf numFmtId="0" fontId="0" fillId="55" borderId="0" xfId="343" applyFont="1" applyFill="1">
      <alignment/>
      <protection/>
    </xf>
    <xf numFmtId="0" fontId="23" fillId="55" borderId="0" xfId="287" applyFill="1" applyAlignment="1" applyProtection="1">
      <alignment/>
      <protection/>
    </xf>
    <xf numFmtId="0" fontId="24" fillId="55" borderId="19" xfId="364" applyFont="1" applyFill="1" applyBorder="1" applyAlignment="1" applyProtection="1">
      <alignment horizontal="left" vertical="center"/>
      <protection/>
    </xf>
    <xf numFmtId="0" fontId="24" fillId="55" borderId="19" xfId="364" applyFont="1" applyFill="1" applyBorder="1" applyAlignment="1" applyProtection="1">
      <alignment vertical="center"/>
      <protection/>
    </xf>
    <xf numFmtId="171" fontId="0" fillId="55" borderId="0" xfId="304" applyFont="1" applyFill="1" applyBorder="1" applyAlignment="1">
      <alignment horizontal="left"/>
    </xf>
    <xf numFmtId="0" fontId="2" fillId="55" borderId="20" xfId="0" applyFont="1" applyFill="1" applyBorder="1" applyAlignment="1">
      <alignment horizontal="center"/>
    </xf>
    <xf numFmtId="0" fontId="0" fillId="55" borderId="20" xfId="0" applyFont="1" applyFill="1" applyBorder="1" applyAlignment="1">
      <alignment/>
    </xf>
    <xf numFmtId="183" fontId="0" fillId="55" borderId="0" xfId="340" applyNumberFormat="1" applyFont="1" applyFill="1" applyBorder="1" applyAlignment="1">
      <alignment horizontal="right"/>
      <protection/>
    </xf>
    <xf numFmtId="0" fontId="88" fillId="55" borderId="0" xfId="0" applyFont="1" applyFill="1" applyAlignment="1">
      <alignment vertical="top"/>
    </xf>
    <xf numFmtId="171" fontId="0" fillId="55" borderId="0" xfId="304" applyFont="1" applyFill="1" applyBorder="1" applyAlignment="1">
      <alignment vertical="center" wrapText="1"/>
    </xf>
    <xf numFmtId="0" fontId="25" fillId="55" borderId="0" xfId="344" applyFont="1" applyFill="1" applyAlignment="1">
      <alignment/>
      <protection/>
    </xf>
    <xf numFmtId="0" fontId="0" fillId="55" borderId="0" xfId="0" applyFont="1" applyFill="1" applyAlignment="1">
      <alignment/>
    </xf>
    <xf numFmtId="0" fontId="2" fillId="55" borderId="0" xfId="0" applyFont="1" applyFill="1" applyAlignment="1">
      <alignment/>
    </xf>
    <xf numFmtId="3" fontId="0" fillId="55" borderId="21" xfId="0" applyNumberFormat="1" applyFont="1" applyFill="1" applyBorder="1" applyAlignment="1">
      <alignment horizontal="right"/>
    </xf>
    <xf numFmtId="0" fontId="0" fillId="55" borderId="0" xfId="340" applyFont="1" applyFill="1" applyBorder="1">
      <alignment/>
      <protection/>
    </xf>
    <xf numFmtId="3" fontId="0" fillId="55" borderId="0" xfId="0" applyNumberFormat="1" applyFont="1" applyFill="1" applyBorder="1" applyAlignment="1">
      <alignment horizontal="right"/>
    </xf>
    <xf numFmtId="183" fontId="0" fillId="55" borderId="0" xfId="374" applyNumberFormat="1" applyFont="1" applyFill="1" applyBorder="1" applyAlignment="1">
      <alignment horizontal="right"/>
    </xf>
    <xf numFmtId="0" fontId="93" fillId="55" borderId="0" xfId="0" applyFont="1" applyFill="1" applyAlignment="1">
      <alignment wrapText="1"/>
    </xf>
    <xf numFmtId="0" fontId="88" fillId="55" borderId="0" xfId="0" applyFont="1" applyFill="1" applyAlignment="1">
      <alignment/>
    </xf>
    <xf numFmtId="49" fontId="88" fillId="55" borderId="0" xfId="0" applyNumberFormat="1" applyFont="1" applyFill="1" applyAlignment="1" quotePrefix="1">
      <alignment/>
    </xf>
    <xf numFmtId="0" fontId="89" fillId="55" borderId="0" xfId="0" applyFont="1" applyFill="1" applyAlignment="1">
      <alignment/>
    </xf>
    <xf numFmtId="0" fontId="0" fillId="55" borderId="0" xfId="344" applyFont="1" applyFill="1">
      <alignment/>
      <protection/>
    </xf>
    <xf numFmtId="0" fontId="2" fillId="55" borderId="0" xfId="364" applyFont="1" applyFill="1" applyBorder="1" applyAlignment="1" applyProtection="1">
      <alignment horizontal="center" vertical="center"/>
      <protection/>
    </xf>
    <xf numFmtId="0" fontId="2" fillId="55" borderId="20" xfId="340" applyNumberFormat="1" applyFont="1" applyFill="1" applyBorder="1" applyAlignment="1">
      <alignment horizontal="center" vertical="center" wrapText="1"/>
      <protection/>
    </xf>
    <xf numFmtId="0" fontId="0" fillId="55" borderId="0" xfId="340" applyFont="1" applyFill="1">
      <alignment/>
      <protection/>
    </xf>
    <xf numFmtId="0" fontId="2" fillId="55" borderId="0" xfId="340" applyFont="1" applyFill="1" applyBorder="1" applyAlignment="1">
      <alignment/>
      <protection/>
    </xf>
    <xf numFmtId="183" fontId="0" fillId="55" borderId="0" xfId="340" applyNumberFormat="1" applyFont="1" applyFill="1" applyBorder="1">
      <alignment/>
      <protection/>
    </xf>
    <xf numFmtId="0" fontId="5" fillId="55" borderId="0" xfId="0" applyFont="1" applyFill="1" applyBorder="1" applyAlignment="1">
      <alignment horizontal="left" vertical="center" wrapText="1"/>
    </xf>
    <xf numFmtId="0" fontId="5" fillId="55" borderId="22" xfId="0" applyFont="1" applyFill="1" applyBorder="1" applyAlignment="1">
      <alignment horizontal="left" vertical="center" wrapText="1"/>
    </xf>
    <xf numFmtId="183" fontId="0" fillId="55" borderId="0" xfId="340" applyNumberFormat="1" applyFont="1" applyFill="1">
      <alignment/>
      <protection/>
    </xf>
    <xf numFmtId="0" fontId="0" fillId="0" borderId="0" xfId="340" applyFont="1" applyFill="1" applyBorder="1" applyAlignment="1">
      <alignment horizontal="left"/>
      <protection/>
    </xf>
    <xf numFmtId="183" fontId="2" fillId="55" borderId="0" xfId="340" applyNumberFormat="1" applyFont="1" applyFill="1" applyBorder="1" applyAlignment="1">
      <alignment horizontal="right"/>
      <protection/>
    </xf>
    <xf numFmtId="0" fontId="0" fillId="55" borderId="0" xfId="340" applyFont="1" applyFill="1" applyBorder="1" applyAlignment="1">
      <alignment horizontal="center"/>
      <protection/>
    </xf>
    <xf numFmtId="0" fontId="0" fillId="55" borderId="0" xfId="340" applyFont="1" applyFill="1" applyAlignment="1">
      <alignment horizontal="center"/>
      <protection/>
    </xf>
    <xf numFmtId="3" fontId="5" fillId="55" borderId="20" xfId="0" applyNumberFormat="1" applyFont="1" applyFill="1" applyBorder="1" applyAlignment="1">
      <alignment horizontal="right" vertical="center" wrapText="1"/>
    </xf>
    <xf numFmtId="0" fontId="22" fillId="55" borderId="20" xfId="0" applyFont="1" applyFill="1" applyBorder="1" applyAlignment="1">
      <alignment horizontal="center" vertical="center" wrapText="1"/>
    </xf>
    <xf numFmtId="0" fontId="22" fillId="55" borderId="20" xfId="0" applyNumberFormat="1" applyFont="1" applyFill="1" applyBorder="1" applyAlignment="1">
      <alignment horizontal="center" vertical="center" wrapText="1"/>
    </xf>
    <xf numFmtId="3" fontId="0" fillId="55" borderId="23" xfId="0" applyNumberFormat="1" applyFont="1" applyFill="1" applyBorder="1" applyAlignment="1">
      <alignment horizontal="right"/>
    </xf>
    <xf numFmtId="3" fontId="0" fillId="55" borderId="24" xfId="0" applyNumberFormat="1" applyFont="1" applyFill="1" applyBorder="1" applyAlignment="1">
      <alignment horizontal="right"/>
    </xf>
    <xf numFmtId="3" fontId="0" fillId="55" borderId="25" xfId="0" applyNumberFormat="1" applyFont="1" applyFill="1" applyBorder="1" applyAlignment="1">
      <alignment horizontal="right"/>
    </xf>
    <xf numFmtId="3" fontId="0" fillId="55" borderId="22" xfId="0" applyNumberFormat="1" applyFont="1" applyFill="1" applyBorder="1" applyAlignment="1">
      <alignment horizontal="right"/>
    </xf>
    <xf numFmtId="0" fontId="2" fillId="55" borderId="0" xfId="364" applyFont="1" applyFill="1" applyBorder="1" applyAlignment="1" applyProtection="1">
      <alignment horizontal="center" vertical="center"/>
      <protection/>
    </xf>
    <xf numFmtId="3" fontId="0" fillId="55" borderId="26" xfId="0" applyNumberFormat="1" applyFont="1" applyFill="1" applyBorder="1" applyAlignment="1">
      <alignment horizontal="right"/>
    </xf>
    <xf numFmtId="3" fontId="0" fillId="55" borderId="27" xfId="0" applyNumberFormat="1" applyFont="1" applyFill="1" applyBorder="1" applyAlignment="1">
      <alignment horizontal="right"/>
    </xf>
    <xf numFmtId="3" fontId="0" fillId="55" borderId="28" xfId="0" applyNumberFormat="1" applyFont="1" applyFill="1" applyBorder="1" applyAlignment="1">
      <alignment horizontal="right"/>
    </xf>
    <xf numFmtId="1" fontId="0" fillId="55" borderId="27" xfId="340" applyNumberFormat="1" applyFont="1" applyFill="1" applyBorder="1" applyAlignment="1">
      <alignment horizontal="right"/>
      <protection/>
    </xf>
    <xf numFmtId="1" fontId="0" fillId="55" borderId="28" xfId="340" applyNumberFormat="1" applyFont="1" applyFill="1" applyBorder="1" applyAlignment="1">
      <alignment horizontal="right"/>
      <protection/>
    </xf>
    <xf numFmtId="1" fontId="0" fillId="55" borderId="26" xfId="340" applyNumberFormat="1" applyFont="1" applyFill="1" applyBorder="1" applyAlignment="1">
      <alignment horizontal="right"/>
      <protection/>
    </xf>
    <xf numFmtId="0" fontId="0" fillId="55" borderId="0" xfId="0" applyFill="1" applyAlignment="1">
      <alignment horizontal="left"/>
    </xf>
    <xf numFmtId="0" fontId="2" fillId="55" borderId="19" xfId="340" applyFont="1" applyFill="1" applyBorder="1" applyAlignment="1">
      <alignment/>
      <protection/>
    </xf>
    <xf numFmtId="0" fontId="0" fillId="55" borderId="28" xfId="0" applyFont="1" applyFill="1" applyBorder="1" applyAlignment="1">
      <alignment horizontal="left"/>
    </xf>
    <xf numFmtId="183" fontId="0" fillId="55" borderId="0" xfId="304" applyNumberFormat="1" applyFont="1" applyFill="1" applyAlignment="1">
      <alignment horizontal="right"/>
    </xf>
    <xf numFmtId="183" fontId="0" fillId="55" borderId="0" xfId="304" applyNumberFormat="1" applyFont="1" applyFill="1" applyAlignment="1">
      <alignment horizontal="right"/>
    </xf>
    <xf numFmtId="0" fontId="0" fillId="55" borderId="0" xfId="343" applyFont="1" applyFill="1">
      <alignment/>
      <protection/>
    </xf>
    <xf numFmtId="3" fontId="2" fillId="55" borderId="20" xfId="0" applyNumberFormat="1" applyFont="1" applyFill="1" applyBorder="1" applyAlignment="1">
      <alignment/>
    </xf>
    <xf numFmtId="3" fontId="2" fillId="55" borderId="20" xfId="0" applyNumberFormat="1" applyFont="1" applyFill="1" applyBorder="1" applyAlignment="1">
      <alignment horizontal="right"/>
    </xf>
    <xf numFmtId="0" fontId="2" fillId="55" borderId="0" xfId="340" applyFont="1" applyFill="1">
      <alignment/>
      <protection/>
    </xf>
    <xf numFmtId="182" fontId="2" fillId="55" borderId="29" xfId="340" applyNumberFormat="1" applyFont="1" applyFill="1" applyBorder="1" applyAlignment="1">
      <alignment vertical="center" wrapText="1"/>
      <protection/>
    </xf>
    <xf numFmtId="0" fontId="2" fillId="55" borderId="0" xfId="344" applyFont="1" applyFill="1">
      <alignment/>
      <protection/>
    </xf>
    <xf numFmtId="0" fontId="0" fillId="55" borderId="0" xfId="0" applyFont="1" applyFill="1" applyBorder="1" applyAlignment="1">
      <alignment/>
    </xf>
    <xf numFmtId="3" fontId="0" fillId="55" borderId="0" xfId="0" applyNumberFormat="1" applyFont="1" applyFill="1" applyAlignment="1">
      <alignment/>
    </xf>
    <xf numFmtId="3" fontId="0" fillId="55" borderId="0" xfId="0" applyNumberFormat="1" applyFill="1" applyAlignment="1">
      <alignment/>
    </xf>
    <xf numFmtId="0" fontId="2" fillId="0" borderId="0" xfId="0" applyFont="1" applyAlignment="1">
      <alignment/>
    </xf>
    <xf numFmtId="0" fontId="2" fillId="55" borderId="0" xfId="352" applyFont="1" applyFill="1">
      <alignment/>
      <protection/>
    </xf>
    <xf numFmtId="0" fontId="2" fillId="55" borderId="20" xfId="340" applyFont="1" applyFill="1" applyBorder="1" applyAlignment="1">
      <alignment horizontal="center" vertical="center"/>
      <protection/>
    </xf>
    <xf numFmtId="9" fontId="0" fillId="55" borderId="0" xfId="374" applyFont="1" applyFill="1" applyAlignment="1">
      <alignment/>
    </xf>
    <xf numFmtId="0" fontId="0" fillId="55" borderId="30" xfId="340" applyFont="1" applyFill="1" applyBorder="1" applyAlignment="1">
      <alignment/>
      <protection/>
    </xf>
    <xf numFmtId="0" fontId="0" fillId="55" borderId="29" xfId="340" applyFont="1" applyFill="1" applyBorder="1" applyAlignment="1">
      <alignment vertical="center"/>
      <protection/>
    </xf>
    <xf numFmtId="0" fontId="0" fillId="0" borderId="0" xfId="0" applyFont="1" applyAlignment="1">
      <alignment/>
    </xf>
    <xf numFmtId="3" fontId="0" fillId="55" borderId="20" xfId="0" applyNumberFormat="1" applyFont="1" applyFill="1" applyBorder="1" applyAlignment="1">
      <alignment/>
    </xf>
    <xf numFmtId="3" fontId="0" fillId="55" borderId="20" xfId="340" applyNumberFormat="1" applyFont="1" applyFill="1" applyBorder="1" applyAlignment="1">
      <alignment horizontal="right"/>
      <protection/>
    </xf>
    <xf numFmtId="3" fontId="0" fillId="55" borderId="31" xfId="0" applyNumberFormat="1" applyFont="1" applyFill="1" applyBorder="1" applyAlignment="1">
      <alignment horizontal="right"/>
    </xf>
    <xf numFmtId="3" fontId="0" fillId="55" borderId="32" xfId="0" applyNumberFormat="1" applyFont="1" applyFill="1" applyBorder="1" applyAlignment="1">
      <alignment horizontal="right"/>
    </xf>
    <xf numFmtId="3" fontId="0" fillId="55" borderId="33" xfId="0" applyNumberFormat="1" applyFont="1" applyFill="1" applyBorder="1" applyAlignment="1">
      <alignment horizontal="right"/>
    </xf>
    <xf numFmtId="0" fontId="5" fillId="55" borderId="21" xfId="0" applyFont="1" applyFill="1" applyBorder="1" applyAlignment="1">
      <alignment horizontal="left" vertical="center" wrapText="1"/>
    </xf>
    <xf numFmtId="184" fontId="2" fillId="55" borderId="26" xfId="304" applyNumberFormat="1" applyFont="1" applyFill="1" applyBorder="1" applyAlignment="1">
      <alignment horizontal="right" vertical="center" wrapText="1"/>
    </xf>
    <xf numFmtId="184" fontId="2" fillId="55" borderId="27" xfId="304" applyNumberFormat="1" applyFont="1" applyFill="1" applyBorder="1" applyAlignment="1">
      <alignment horizontal="right" vertical="center" wrapText="1"/>
    </xf>
    <xf numFmtId="0" fontId="0" fillId="55" borderId="27" xfId="0" applyFont="1" applyFill="1" applyBorder="1" applyAlignment="1">
      <alignment horizontal="left"/>
    </xf>
    <xf numFmtId="0" fontId="0" fillId="55" borderId="0" xfId="0" applyFont="1" applyFill="1" applyBorder="1" applyAlignment="1">
      <alignment horizontal="left"/>
    </xf>
    <xf numFmtId="0" fontId="0" fillId="55" borderId="26" xfId="0" applyFont="1" applyFill="1" applyBorder="1" applyAlignment="1">
      <alignment horizontal="left"/>
    </xf>
    <xf numFmtId="0" fontId="0" fillId="55" borderId="21" xfId="0" applyFont="1" applyFill="1" applyBorder="1" applyAlignment="1">
      <alignment horizontal="left"/>
    </xf>
    <xf numFmtId="0" fontId="0" fillId="55" borderId="22" xfId="0" applyFont="1" applyFill="1" applyBorder="1" applyAlignment="1">
      <alignment horizontal="left"/>
    </xf>
    <xf numFmtId="0" fontId="0" fillId="55" borderId="31" xfId="0" applyFont="1" applyFill="1" applyBorder="1" applyAlignment="1">
      <alignment horizontal="left"/>
    </xf>
    <xf numFmtId="0" fontId="0" fillId="55" borderId="32" xfId="0" applyFont="1" applyFill="1" applyBorder="1" applyAlignment="1">
      <alignment horizontal="left"/>
    </xf>
    <xf numFmtId="0" fontId="0" fillId="55" borderId="24" xfId="0" applyFont="1" applyFill="1" applyBorder="1" applyAlignment="1">
      <alignment horizontal="left"/>
    </xf>
    <xf numFmtId="0" fontId="0" fillId="55" borderId="23" xfId="0" applyFont="1" applyFill="1" applyBorder="1" applyAlignment="1">
      <alignment horizontal="left"/>
    </xf>
    <xf numFmtId="3" fontId="0" fillId="55" borderId="20" xfId="0" applyNumberFormat="1" applyFont="1" applyFill="1" applyBorder="1" applyAlignment="1">
      <alignment horizontal="right"/>
    </xf>
    <xf numFmtId="0" fontId="0" fillId="0" borderId="20" xfId="0" applyBorder="1" applyAlignment="1">
      <alignment/>
    </xf>
    <xf numFmtId="3" fontId="0" fillId="55" borderId="20" xfId="340" applyNumberFormat="1" applyFont="1" applyFill="1" applyBorder="1">
      <alignment/>
      <protection/>
    </xf>
    <xf numFmtId="3" fontId="2" fillId="55" borderId="20" xfId="340" applyNumberFormat="1" applyFont="1" applyFill="1" applyBorder="1" applyAlignment="1">
      <alignment horizontal="right"/>
      <protection/>
    </xf>
    <xf numFmtId="0" fontId="94" fillId="0" borderId="0" xfId="0" applyFont="1" applyAlignment="1">
      <alignment horizontal="justify" vertical="center"/>
    </xf>
    <xf numFmtId="0" fontId="0" fillId="55" borderId="20" xfId="0" applyFill="1" applyBorder="1" applyAlignment="1">
      <alignment/>
    </xf>
    <xf numFmtId="184" fontId="2" fillId="55" borderId="20" xfId="304" applyNumberFormat="1" applyFont="1" applyFill="1" applyBorder="1" applyAlignment="1">
      <alignment horizontal="center" vertical="center" wrapText="1"/>
    </xf>
    <xf numFmtId="184" fontId="2" fillId="55" borderId="26" xfId="304" applyNumberFormat="1" applyFont="1" applyFill="1" applyBorder="1" applyAlignment="1">
      <alignment horizontal="center" vertical="center" wrapText="1"/>
    </xf>
    <xf numFmtId="0" fontId="2" fillId="55" borderId="20" xfId="340" applyFont="1" applyFill="1" applyBorder="1" applyAlignment="1">
      <alignment horizontal="center" vertical="center"/>
      <protection/>
    </xf>
    <xf numFmtId="17" fontId="2" fillId="55" borderId="26" xfId="304" applyNumberFormat="1" applyFont="1" applyFill="1" applyBorder="1" applyAlignment="1">
      <alignment horizontal="center" vertical="center" wrapText="1"/>
    </xf>
    <xf numFmtId="184" fontId="2" fillId="55" borderId="23" xfId="304" applyNumberFormat="1" applyFont="1" applyFill="1" applyBorder="1" applyAlignment="1">
      <alignment horizontal="center" vertical="center" wrapText="1"/>
    </xf>
    <xf numFmtId="0" fontId="2" fillId="55" borderId="26" xfId="340" applyFont="1" applyFill="1" applyBorder="1" applyAlignment="1">
      <alignment horizontal="center" vertical="center" wrapText="1"/>
      <protection/>
    </xf>
    <xf numFmtId="0" fontId="3" fillId="55" borderId="0" xfId="0" applyFont="1" applyFill="1" applyAlignment="1">
      <alignment horizontal="center"/>
    </xf>
    <xf numFmtId="0" fontId="2" fillId="55" borderId="26" xfId="340" applyFont="1" applyFill="1" applyBorder="1" applyAlignment="1">
      <alignment horizontal="center" vertical="center"/>
      <protection/>
    </xf>
    <xf numFmtId="0" fontId="0" fillId="55" borderId="20" xfId="0" applyFill="1" applyBorder="1" applyAlignment="1">
      <alignment horizontal="center" vertical="center"/>
    </xf>
    <xf numFmtId="0" fontId="2" fillId="55" borderId="26" xfId="340" applyFont="1" applyFill="1" applyBorder="1" applyAlignment="1">
      <alignment vertical="center" wrapText="1"/>
      <protection/>
    </xf>
    <xf numFmtId="0" fontId="2" fillId="55" borderId="29" xfId="340" applyFont="1" applyFill="1" applyBorder="1" applyAlignment="1">
      <alignment horizontal="center" vertical="center"/>
      <protection/>
    </xf>
    <xf numFmtId="0" fontId="2" fillId="55" borderId="19" xfId="340" applyFont="1" applyFill="1" applyBorder="1" applyAlignment="1">
      <alignment horizontal="center" vertical="center"/>
      <protection/>
    </xf>
    <xf numFmtId="0" fontId="3" fillId="55" borderId="0" xfId="0" applyFont="1" applyFill="1" applyAlignment="1">
      <alignment/>
    </xf>
    <xf numFmtId="0" fontId="0" fillId="0" borderId="20" xfId="0" applyFont="1" applyBorder="1" applyAlignment="1">
      <alignment/>
    </xf>
    <xf numFmtId="49" fontId="0" fillId="0" borderId="20" xfId="0" applyNumberFormat="1" applyFont="1" applyFill="1" applyBorder="1" applyAlignment="1">
      <alignment horizontal="left"/>
    </xf>
    <xf numFmtId="0" fontId="0" fillId="0" borderId="20" xfId="0" applyFont="1" applyFill="1" applyBorder="1" applyAlignment="1">
      <alignment wrapText="1"/>
    </xf>
    <xf numFmtId="3" fontId="0" fillId="0" borderId="20" xfId="340" applyNumberFormat="1" applyFont="1" applyFill="1" applyBorder="1">
      <alignment/>
      <protection/>
    </xf>
    <xf numFmtId="3" fontId="0" fillId="0" borderId="20" xfId="0" applyNumberFormat="1" applyFont="1" applyFill="1" applyBorder="1" applyAlignment="1">
      <alignment/>
    </xf>
    <xf numFmtId="3" fontId="0" fillId="0" borderId="20" xfId="340" applyNumberFormat="1" applyFont="1" applyFill="1" applyBorder="1" applyAlignment="1">
      <alignment horizontal="right"/>
      <protection/>
    </xf>
    <xf numFmtId="0" fontId="0" fillId="0" borderId="20" xfId="0" applyFont="1" applyFill="1" applyBorder="1" applyAlignment="1">
      <alignment/>
    </xf>
    <xf numFmtId="0" fontId="0" fillId="55" borderId="20" xfId="340" applyNumberFormat="1" applyFont="1" applyFill="1" applyBorder="1" applyAlignment="1">
      <alignment horizontal="center" vertical="center" wrapText="1"/>
      <protection/>
    </xf>
    <xf numFmtId="0" fontId="0" fillId="55" borderId="20" xfId="340" applyNumberFormat="1" applyFont="1" applyFill="1" applyBorder="1" applyAlignment="1">
      <alignment horizontal="center" vertical="center"/>
      <protection/>
    </xf>
    <xf numFmtId="0" fontId="0" fillId="55" borderId="20" xfId="340" applyFont="1" applyFill="1" applyBorder="1" applyAlignment="1">
      <alignment horizontal="center" vertical="center"/>
      <protection/>
    </xf>
    <xf numFmtId="0" fontId="0" fillId="55" borderId="20" xfId="340" applyFont="1" applyFill="1" applyBorder="1" applyAlignment="1">
      <alignment vertical="center"/>
      <protection/>
    </xf>
    <xf numFmtId="4" fontId="28" fillId="0" borderId="0" xfId="0" applyNumberFormat="1" applyFont="1" applyAlignment="1">
      <alignment/>
    </xf>
    <xf numFmtId="0" fontId="94" fillId="0" borderId="0" xfId="0" applyFont="1" applyAlignment="1">
      <alignment/>
    </xf>
    <xf numFmtId="0" fontId="0" fillId="0" borderId="20" xfId="0" applyFill="1" applyBorder="1" applyAlignment="1">
      <alignment wrapText="1"/>
    </xf>
    <xf numFmtId="49" fontId="0" fillId="0" borderId="20" xfId="0" applyNumberFormat="1" applyFill="1" applyBorder="1" applyAlignment="1">
      <alignment horizontal="left"/>
    </xf>
    <xf numFmtId="0" fontId="0" fillId="0" borderId="20" xfId="0" applyFill="1" applyBorder="1" applyAlignment="1">
      <alignment/>
    </xf>
    <xf numFmtId="182" fontId="0" fillId="55" borderId="0" xfId="374" applyNumberFormat="1" applyFont="1" applyFill="1" applyAlignment="1">
      <alignment/>
    </xf>
    <xf numFmtId="182" fontId="0" fillId="56" borderId="0" xfId="374" applyNumberFormat="1" applyFont="1" applyFill="1" applyAlignment="1">
      <alignment/>
    </xf>
    <xf numFmtId="3" fontId="0" fillId="55" borderId="0" xfId="340" applyNumberFormat="1" applyFill="1">
      <alignment/>
      <protection/>
    </xf>
    <xf numFmtId="3" fontId="2" fillId="0" borderId="20" xfId="340" applyNumberFormat="1" applyFont="1" applyFill="1" applyBorder="1" applyAlignment="1">
      <alignment horizontal="right"/>
      <protection/>
    </xf>
    <xf numFmtId="0" fontId="95" fillId="0" borderId="0" xfId="0" applyFont="1" applyAlignment="1">
      <alignment horizontal="center" vertical="center" readingOrder="1"/>
    </xf>
    <xf numFmtId="0" fontId="0" fillId="55" borderId="20" xfId="340" applyFill="1" applyBorder="1" applyAlignment="1">
      <alignment horizontal="center"/>
      <protection/>
    </xf>
    <xf numFmtId="0" fontId="2" fillId="55" borderId="0" xfId="340" applyFont="1" applyFill="1" applyBorder="1" applyAlignment="1">
      <alignment/>
      <protection/>
    </xf>
    <xf numFmtId="3" fontId="0" fillId="55" borderId="31" xfId="0" applyNumberFormat="1" applyFill="1" applyBorder="1" applyAlignment="1">
      <alignment/>
    </xf>
    <xf numFmtId="3" fontId="0" fillId="55" borderId="0" xfId="0" applyNumberFormat="1" applyFill="1" applyBorder="1" applyAlignment="1">
      <alignment/>
    </xf>
    <xf numFmtId="3" fontId="0" fillId="55" borderId="32" xfId="0" applyNumberFormat="1" applyFill="1" applyBorder="1" applyAlignment="1">
      <alignment/>
    </xf>
    <xf numFmtId="3" fontId="0" fillId="55" borderId="33" xfId="0" applyNumberFormat="1" applyFill="1" applyBorder="1" applyAlignment="1">
      <alignment/>
    </xf>
    <xf numFmtId="3" fontId="2" fillId="55" borderId="28" xfId="0" applyNumberFormat="1" applyFont="1" applyFill="1" applyBorder="1" applyAlignment="1">
      <alignment/>
    </xf>
    <xf numFmtId="3" fontId="0" fillId="55" borderId="20" xfId="0" applyNumberFormat="1" applyFill="1" applyBorder="1" applyAlignment="1">
      <alignment/>
    </xf>
    <xf numFmtId="0" fontId="0" fillId="55" borderId="0" xfId="340" applyFill="1" applyBorder="1">
      <alignment/>
      <protection/>
    </xf>
    <xf numFmtId="0" fontId="2" fillId="55" borderId="31" xfId="340" applyFont="1" applyFill="1" applyBorder="1" applyAlignment="1">
      <alignment horizontal="center" vertical="center"/>
      <protection/>
    </xf>
    <xf numFmtId="0" fontId="0" fillId="55" borderId="32" xfId="0" applyFont="1" applyFill="1" applyBorder="1" applyAlignment="1">
      <alignment/>
    </xf>
    <xf numFmtId="0" fontId="0" fillId="55" borderId="32" xfId="340" applyFont="1" applyFill="1" applyBorder="1">
      <alignment/>
      <protection/>
    </xf>
    <xf numFmtId="3" fontId="0" fillId="55" borderId="27" xfId="0" applyNumberFormat="1" applyFill="1" applyBorder="1" applyAlignment="1">
      <alignment/>
    </xf>
    <xf numFmtId="0" fontId="0" fillId="55" borderId="27" xfId="340" applyFill="1" applyBorder="1">
      <alignment/>
      <protection/>
    </xf>
    <xf numFmtId="3" fontId="0" fillId="55" borderId="26" xfId="0" applyNumberFormat="1" applyFill="1" applyBorder="1" applyAlignment="1">
      <alignment/>
    </xf>
    <xf numFmtId="3" fontId="0" fillId="55" borderId="28" xfId="0" applyNumberFormat="1" applyFill="1" applyBorder="1" applyAlignment="1">
      <alignment/>
    </xf>
    <xf numFmtId="3" fontId="2" fillId="55" borderId="0" xfId="340" applyNumberFormat="1" applyFont="1" applyFill="1">
      <alignment/>
      <protection/>
    </xf>
    <xf numFmtId="182" fontId="0" fillId="55" borderId="0" xfId="340" applyNumberFormat="1" applyFont="1" applyFill="1">
      <alignment/>
      <protection/>
    </xf>
    <xf numFmtId="0" fontId="0" fillId="55" borderId="21" xfId="340" applyFont="1" applyFill="1" applyBorder="1">
      <alignment/>
      <protection/>
    </xf>
    <xf numFmtId="0" fontId="0" fillId="55" borderId="26" xfId="340" applyFont="1" applyFill="1" applyBorder="1">
      <alignment/>
      <protection/>
    </xf>
    <xf numFmtId="0" fontId="0" fillId="55" borderId="28" xfId="0" applyFont="1" applyFill="1" applyBorder="1" applyAlignment="1">
      <alignment/>
    </xf>
    <xf numFmtId="3" fontId="2" fillId="55" borderId="29" xfId="0" applyNumberFormat="1" applyFont="1" applyFill="1" applyBorder="1" applyAlignment="1">
      <alignment/>
    </xf>
    <xf numFmtId="0" fontId="0" fillId="55" borderId="29" xfId="340" applyFont="1" applyFill="1" applyBorder="1">
      <alignment/>
      <protection/>
    </xf>
    <xf numFmtId="3" fontId="2" fillId="55" borderId="33" xfId="0" applyNumberFormat="1" applyFont="1" applyFill="1" applyBorder="1" applyAlignment="1">
      <alignment/>
    </xf>
    <xf numFmtId="3" fontId="0" fillId="55" borderId="29" xfId="0" applyNumberFormat="1" applyFill="1" applyBorder="1" applyAlignment="1">
      <alignment/>
    </xf>
    <xf numFmtId="0" fontId="0" fillId="55" borderId="28" xfId="340" applyFont="1" applyFill="1" applyBorder="1">
      <alignment/>
      <protection/>
    </xf>
    <xf numFmtId="0" fontId="0" fillId="55" borderId="0" xfId="374" applyNumberFormat="1" applyFont="1" applyFill="1" applyAlignment="1">
      <alignment/>
    </xf>
    <xf numFmtId="0" fontId="0" fillId="57" borderId="0" xfId="340" applyFill="1">
      <alignment/>
      <protection/>
    </xf>
    <xf numFmtId="0" fontId="0" fillId="58" borderId="0" xfId="340" applyFill="1">
      <alignment/>
      <protection/>
    </xf>
    <xf numFmtId="0" fontId="0" fillId="0" borderId="20" xfId="0" applyFont="1" applyFill="1" applyBorder="1" applyAlignment="1">
      <alignment/>
    </xf>
    <xf numFmtId="0" fontId="94" fillId="55" borderId="0" xfId="0" applyFont="1" applyFill="1" applyAlignment="1">
      <alignment/>
    </xf>
    <xf numFmtId="0" fontId="94" fillId="55" borderId="0" xfId="0" applyFont="1" applyFill="1" applyAlignment="1">
      <alignment horizontal="justify" vertical="center"/>
    </xf>
    <xf numFmtId="0" fontId="2" fillId="55" borderId="31" xfId="340" applyFont="1" applyFill="1" applyBorder="1">
      <alignment/>
      <protection/>
    </xf>
    <xf numFmtId="3" fontId="2" fillId="55" borderId="29" xfId="340" applyNumberFormat="1" applyFont="1" applyFill="1" applyBorder="1" applyAlignment="1">
      <alignment horizontal="right"/>
      <protection/>
    </xf>
    <xf numFmtId="0" fontId="0" fillId="55" borderId="26" xfId="0" applyFont="1" applyFill="1" applyBorder="1" applyAlignment="1">
      <alignment/>
    </xf>
    <xf numFmtId="0" fontId="0" fillId="55" borderId="27" xfId="0" applyFont="1" applyFill="1" applyBorder="1" applyAlignment="1">
      <alignment/>
    </xf>
    <xf numFmtId="0" fontId="2" fillId="55" borderId="26" xfId="340" applyFont="1" applyFill="1" applyBorder="1">
      <alignment/>
      <protection/>
    </xf>
    <xf numFmtId="0" fontId="0" fillId="55" borderId="20" xfId="340" applyFont="1" applyFill="1" applyBorder="1" applyAlignment="1">
      <alignment horizontal="center"/>
      <protection/>
    </xf>
    <xf numFmtId="9" fontId="0" fillId="55" borderId="0" xfId="0" applyNumberFormat="1" applyFill="1" applyAlignment="1">
      <alignment/>
    </xf>
    <xf numFmtId="49" fontId="88" fillId="55" borderId="0" xfId="0" applyNumberFormat="1" applyFont="1" applyFill="1" applyAlignment="1">
      <alignment horizontal="center"/>
    </xf>
    <xf numFmtId="0" fontId="90" fillId="55" borderId="0" xfId="0" applyFont="1" applyFill="1" applyAlignment="1">
      <alignment horizontal="left"/>
    </xf>
    <xf numFmtId="0" fontId="96" fillId="55" borderId="0" xfId="0" applyFont="1" applyFill="1" applyAlignment="1">
      <alignment horizontal="left"/>
    </xf>
    <xf numFmtId="0" fontId="96" fillId="55" borderId="0" xfId="0" applyFont="1" applyFill="1" applyAlignment="1">
      <alignment/>
    </xf>
    <xf numFmtId="0" fontId="93" fillId="55" borderId="0" xfId="0" applyFont="1" applyFill="1" applyAlignment="1">
      <alignment horizontal="left" wrapText="1"/>
    </xf>
    <xf numFmtId="0" fontId="93" fillId="55" borderId="0" xfId="0" applyFont="1" applyFill="1" applyAlignment="1">
      <alignment horizontal="left"/>
    </xf>
    <xf numFmtId="0" fontId="87" fillId="55" borderId="0" xfId="0" applyFont="1" applyFill="1" applyAlignment="1">
      <alignment horizontal="center"/>
    </xf>
    <xf numFmtId="0" fontId="88" fillId="55" borderId="0" xfId="0" applyFont="1" applyFill="1" applyAlignment="1">
      <alignment horizontal="center"/>
    </xf>
    <xf numFmtId="0" fontId="0" fillId="55" borderId="0" xfId="0" applyFont="1" applyFill="1" applyAlignment="1">
      <alignment horizontal="center"/>
    </xf>
    <xf numFmtId="0" fontId="89" fillId="55" borderId="0" xfId="0" applyFont="1" applyFill="1" applyAlignment="1">
      <alignment horizontal="center"/>
    </xf>
    <xf numFmtId="0" fontId="88" fillId="55" borderId="0" xfId="0" applyFont="1" applyFill="1" applyAlignment="1">
      <alignment horizontal="center" vertical="top"/>
    </xf>
    <xf numFmtId="0" fontId="2" fillId="55" borderId="0" xfId="364" applyFont="1" applyFill="1" applyBorder="1" applyAlignment="1" applyProtection="1">
      <alignment horizontal="center" vertical="center"/>
      <protection/>
    </xf>
    <xf numFmtId="0" fontId="2" fillId="55" borderId="0" xfId="340" applyFont="1" applyFill="1" applyBorder="1" applyAlignment="1">
      <alignment horizontal="center" vertical="center"/>
      <protection/>
    </xf>
    <xf numFmtId="0" fontId="0" fillId="55" borderId="23" xfId="0" applyFont="1" applyFill="1" applyBorder="1" applyAlignment="1">
      <alignment horizontal="center" vertical="center"/>
    </xf>
    <xf numFmtId="0" fontId="0" fillId="55" borderId="24" xfId="0" applyFont="1" applyFill="1" applyBorder="1" applyAlignment="1">
      <alignment horizontal="center" vertical="center"/>
    </xf>
    <xf numFmtId="0" fontId="0" fillId="55" borderId="25" xfId="0" applyFont="1" applyFill="1" applyBorder="1" applyAlignment="1">
      <alignment horizontal="center" vertical="center"/>
    </xf>
    <xf numFmtId="0" fontId="0" fillId="55" borderId="27" xfId="0" applyFont="1" applyFill="1" applyBorder="1" applyAlignment="1">
      <alignment horizontal="center" vertical="center"/>
    </xf>
    <xf numFmtId="0" fontId="0" fillId="55" borderId="28" xfId="0" applyFont="1" applyFill="1" applyBorder="1" applyAlignment="1">
      <alignment horizontal="center" vertical="center"/>
    </xf>
    <xf numFmtId="0" fontId="0" fillId="55" borderId="26" xfId="0" applyFont="1" applyFill="1" applyBorder="1" applyAlignment="1">
      <alignment horizontal="center" vertical="center"/>
    </xf>
    <xf numFmtId="0" fontId="2" fillId="55" borderId="0" xfId="340" applyFont="1" applyFill="1" applyBorder="1" applyAlignment="1">
      <alignment horizontal="center" vertical="center" wrapText="1"/>
      <protection/>
    </xf>
    <xf numFmtId="171" fontId="0" fillId="55" borderId="21" xfId="304" applyFont="1" applyFill="1" applyBorder="1" applyAlignment="1">
      <alignment horizontal="left" vertical="center" wrapText="1"/>
    </xf>
    <xf numFmtId="184" fontId="2" fillId="55" borderId="23" xfId="304" applyNumberFormat="1" applyFont="1" applyFill="1" applyBorder="1" applyAlignment="1">
      <alignment horizontal="center" vertical="center" wrapText="1"/>
    </xf>
    <xf numFmtId="184" fontId="2" fillId="55" borderId="21" xfId="304" applyNumberFormat="1" applyFont="1" applyFill="1" applyBorder="1" applyAlignment="1">
      <alignment horizontal="center" vertical="center" wrapText="1"/>
    </xf>
    <xf numFmtId="184" fontId="2" fillId="55" borderId="31" xfId="304" applyNumberFormat="1" applyFont="1" applyFill="1" applyBorder="1" applyAlignment="1">
      <alignment horizontal="center" vertical="center" wrapText="1"/>
    </xf>
    <xf numFmtId="0" fontId="2" fillId="55" borderId="26" xfId="340" applyFont="1" applyFill="1" applyBorder="1" applyAlignment="1">
      <alignment horizontal="center" vertical="center"/>
      <protection/>
    </xf>
    <xf numFmtId="0" fontId="2" fillId="55" borderId="28" xfId="340" applyFont="1" applyFill="1" applyBorder="1" applyAlignment="1">
      <alignment horizontal="center" vertical="center"/>
      <protection/>
    </xf>
    <xf numFmtId="184" fontId="2" fillId="55" borderId="26" xfId="304" applyNumberFormat="1" applyFont="1" applyFill="1" applyBorder="1" applyAlignment="1">
      <alignment horizontal="center" vertical="center" wrapText="1"/>
    </xf>
    <xf numFmtId="184" fontId="2" fillId="55" borderId="28" xfId="304" applyNumberFormat="1" applyFont="1" applyFill="1" applyBorder="1" applyAlignment="1">
      <alignment horizontal="center" vertical="center" wrapText="1"/>
    </xf>
    <xf numFmtId="0" fontId="22" fillId="55" borderId="0" xfId="0" applyFont="1" applyFill="1" applyBorder="1" applyAlignment="1">
      <alignment horizontal="center" vertical="center" wrapText="1"/>
    </xf>
    <xf numFmtId="0" fontId="0" fillId="55" borderId="20" xfId="0" applyFont="1" applyFill="1" applyBorder="1" applyAlignment="1">
      <alignment horizontal="left"/>
    </xf>
    <xf numFmtId="0" fontId="2" fillId="55" borderId="0" xfId="0" applyFont="1" applyFill="1" applyBorder="1" applyAlignment="1">
      <alignment horizontal="center"/>
    </xf>
    <xf numFmtId="0" fontId="5" fillId="55" borderId="20" xfId="0" applyFont="1" applyFill="1" applyBorder="1" applyAlignment="1">
      <alignment horizontal="left" vertical="center" wrapText="1"/>
    </xf>
    <xf numFmtId="0" fontId="2" fillId="55" borderId="0" xfId="0" applyFont="1" applyFill="1" applyAlignment="1">
      <alignment horizontal="center"/>
    </xf>
    <xf numFmtId="0" fontId="2" fillId="55" borderId="0" xfId="340" applyFont="1" applyFill="1" applyBorder="1" applyAlignment="1">
      <alignment horizontal="center"/>
      <protection/>
    </xf>
    <xf numFmtId="0" fontId="2" fillId="55" borderId="0" xfId="340" applyFont="1" applyFill="1" applyBorder="1" applyAlignment="1">
      <alignment horizontal="center"/>
      <protection/>
    </xf>
    <xf numFmtId="0" fontId="2" fillId="55" borderId="30" xfId="340" applyFont="1" applyFill="1" applyBorder="1" applyAlignment="1">
      <alignment horizontal="center" vertical="center"/>
      <protection/>
    </xf>
    <xf numFmtId="0" fontId="2" fillId="55" borderId="30" xfId="340" applyFont="1" applyFill="1" applyBorder="1" applyAlignment="1">
      <alignment horizontal="center"/>
      <protection/>
    </xf>
    <xf numFmtId="0" fontId="2" fillId="55" borderId="19" xfId="340" applyFont="1" applyFill="1" applyBorder="1" applyAlignment="1">
      <alignment horizontal="center"/>
      <protection/>
    </xf>
    <xf numFmtId="0" fontId="2" fillId="55" borderId="29" xfId="340" applyFont="1" applyFill="1" applyBorder="1" applyAlignment="1">
      <alignment horizontal="center"/>
      <protection/>
    </xf>
    <xf numFmtId="0" fontId="2" fillId="55" borderId="26" xfId="340" applyFont="1" applyFill="1" applyBorder="1" applyAlignment="1">
      <alignment horizontal="center" vertical="center" wrapText="1"/>
      <protection/>
    </xf>
    <xf numFmtId="0" fontId="2" fillId="55" borderId="27" xfId="340" applyFont="1" applyFill="1" applyBorder="1" applyAlignment="1">
      <alignment horizontal="center" vertical="center" wrapText="1"/>
      <protection/>
    </xf>
    <xf numFmtId="0" fontId="2" fillId="55" borderId="28" xfId="340" applyFont="1" applyFill="1" applyBorder="1" applyAlignment="1">
      <alignment horizontal="center" vertical="center" wrapText="1"/>
      <protection/>
    </xf>
    <xf numFmtId="0" fontId="2" fillId="55" borderId="19" xfId="340" applyFont="1" applyFill="1" applyBorder="1" applyAlignment="1">
      <alignment horizontal="center" vertical="center"/>
      <protection/>
    </xf>
    <xf numFmtId="0" fontId="2" fillId="55" borderId="29" xfId="340" applyFont="1" applyFill="1" applyBorder="1" applyAlignment="1">
      <alignment horizontal="center" vertical="center"/>
      <protection/>
    </xf>
    <xf numFmtId="182" fontId="2" fillId="55" borderId="30" xfId="340" applyNumberFormat="1" applyFont="1" applyFill="1" applyBorder="1" applyAlignment="1">
      <alignment horizontal="center" vertical="center" wrapText="1"/>
      <protection/>
    </xf>
    <xf numFmtId="182" fontId="2" fillId="55" borderId="19" xfId="340" applyNumberFormat="1" applyFont="1" applyFill="1" applyBorder="1" applyAlignment="1">
      <alignment horizontal="center" vertical="center" wrapText="1"/>
      <protection/>
    </xf>
    <xf numFmtId="182" fontId="2" fillId="55" borderId="29" xfId="340" applyNumberFormat="1" applyFont="1" applyFill="1" applyBorder="1" applyAlignment="1">
      <alignment horizontal="center" vertical="center" wrapText="1"/>
      <protection/>
    </xf>
    <xf numFmtId="0" fontId="2" fillId="55" borderId="20" xfId="0" applyFont="1" applyFill="1" applyBorder="1" applyAlignment="1">
      <alignment horizontal="center"/>
    </xf>
    <xf numFmtId="0" fontId="2" fillId="55" borderId="30" xfId="0" applyFont="1" applyFill="1" applyBorder="1" applyAlignment="1">
      <alignment horizontal="center"/>
    </xf>
    <xf numFmtId="0" fontId="2" fillId="55" borderId="29" xfId="0" applyFont="1" applyFill="1" applyBorder="1" applyAlignment="1">
      <alignment horizontal="center"/>
    </xf>
    <xf numFmtId="0" fontId="0" fillId="55" borderId="26" xfId="340" applyFont="1" applyFill="1" applyBorder="1" applyAlignment="1">
      <alignment horizontal="center" vertical="center"/>
      <protection/>
    </xf>
    <xf numFmtId="0" fontId="0" fillId="55" borderId="28" xfId="340" applyFill="1" applyBorder="1" applyAlignment="1">
      <alignment horizontal="center" vertical="center"/>
      <protection/>
    </xf>
    <xf numFmtId="0" fontId="0" fillId="55" borderId="26" xfId="340" applyFill="1" applyBorder="1" applyAlignment="1">
      <alignment horizontal="center" vertical="center"/>
      <protection/>
    </xf>
    <xf numFmtId="0" fontId="0" fillId="55" borderId="20" xfId="0" applyFont="1" applyFill="1" applyBorder="1" applyAlignment="1">
      <alignment horizontal="center" vertical="center"/>
    </xf>
    <xf numFmtId="0" fontId="0" fillId="55" borderId="30" xfId="340" applyFont="1" applyFill="1" applyBorder="1" applyAlignment="1">
      <alignment horizontal="center"/>
      <protection/>
    </xf>
    <xf numFmtId="0" fontId="0" fillId="55" borderId="29" xfId="340" applyFont="1" applyFill="1" applyBorder="1" applyAlignment="1">
      <alignment horizontal="center"/>
      <protection/>
    </xf>
    <xf numFmtId="0" fontId="0" fillId="55" borderId="20" xfId="0" applyFill="1" applyBorder="1" applyAlignment="1">
      <alignment horizontal="center" vertical="center"/>
    </xf>
    <xf numFmtId="0" fontId="0" fillId="55" borderId="20" xfId="340" applyFont="1" applyFill="1" applyBorder="1" applyAlignment="1">
      <alignment horizontal="center" vertical="center"/>
      <protection/>
    </xf>
    <xf numFmtId="182" fontId="0" fillId="55" borderId="20" xfId="340" applyNumberFormat="1" applyFont="1" applyFill="1" applyBorder="1" applyAlignment="1">
      <alignment horizontal="center" vertical="center" wrapText="1"/>
      <protection/>
    </xf>
    <xf numFmtId="0" fontId="3" fillId="55" borderId="0" xfId="0" applyFont="1" applyFill="1" applyAlignment="1">
      <alignment horizontal="center"/>
    </xf>
    <xf numFmtId="0" fontId="2" fillId="55" borderId="20" xfId="340" applyFont="1" applyFill="1" applyBorder="1" applyAlignment="1">
      <alignment horizontal="center" vertical="center"/>
      <protection/>
    </xf>
    <xf numFmtId="0" fontId="2" fillId="55" borderId="20" xfId="340" applyFont="1" applyFill="1" applyBorder="1" applyAlignment="1">
      <alignment horizontal="center"/>
      <protection/>
    </xf>
    <xf numFmtId="0" fontId="2" fillId="0" borderId="20" xfId="0" applyFont="1" applyFill="1" applyBorder="1" applyAlignment="1">
      <alignment horizontal="center"/>
    </xf>
    <xf numFmtId="0" fontId="2" fillId="55" borderId="22" xfId="340" applyFont="1" applyFill="1" applyBorder="1" applyAlignment="1">
      <alignment horizontal="center"/>
      <protection/>
    </xf>
    <xf numFmtId="0" fontId="0" fillId="55" borderId="23" xfId="0" applyFill="1" applyBorder="1" applyAlignment="1">
      <alignment horizontal="center" vertical="center"/>
    </xf>
    <xf numFmtId="0" fontId="0" fillId="55" borderId="24" xfId="0" applyFill="1" applyBorder="1" applyAlignment="1">
      <alignment horizontal="center" vertical="center"/>
    </xf>
    <xf numFmtId="0" fontId="0" fillId="55" borderId="25" xfId="0" applyFill="1" applyBorder="1" applyAlignment="1">
      <alignment horizontal="center" vertical="center"/>
    </xf>
    <xf numFmtId="0" fontId="0" fillId="55" borderId="26" xfId="0" applyFill="1" applyBorder="1" applyAlignment="1">
      <alignment horizontal="center" vertical="center"/>
    </xf>
    <xf numFmtId="0" fontId="0" fillId="55" borderId="27" xfId="0" applyFill="1" applyBorder="1" applyAlignment="1">
      <alignment horizontal="center" vertical="center"/>
    </xf>
    <xf numFmtId="0" fontId="0" fillId="55" borderId="28" xfId="0" applyFill="1" applyBorder="1" applyAlignment="1">
      <alignment horizontal="center" vertical="center"/>
    </xf>
    <xf numFmtId="0" fontId="2" fillId="55" borderId="23" xfId="340" applyFont="1" applyFill="1" applyBorder="1" applyAlignment="1">
      <alignment horizontal="center"/>
      <protection/>
    </xf>
    <xf numFmtId="0" fontId="2" fillId="55" borderId="31" xfId="340" applyFont="1" applyFill="1" applyBorder="1" applyAlignment="1">
      <alignment horizontal="center"/>
      <protection/>
    </xf>
  </cellXfs>
  <cellStyles count="438">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Estilo 1" xfId="286"/>
    <cellStyle name="Hyperlink" xfId="287"/>
    <cellStyle name="Hipervínculo 2" xfId="288"/>
    <cellStyle name="Followed Hyperlink" xfId="289"/>
    <cellStyle name="Incorrecto" xfId="290"/>
    <cellStyle name="Incorrecto 2 2" xfId="291"/>
    <cellStyle name="Incorrecto 2 2 2" xfId="292"/>
    <cellStyle name="Incorrecto 2 2 3" xfId="293"/>
    <cellStyle name="Incorrecto 2 3" xfId="294"/>
    <cellStyle name="Incorrecto 2 4" xfId="295"/>
    <cellStyle name="Incorrecto 3 2" xfId="296"/>
    <cellStyle name="Incorrecto 3 3" xfId="297"/>
    <cellStyle name="Incorrecto 4" xfId="298"/>
    <cellStyle name="Comma" xfId="299"/>
    <cellStyle name="Comma [0]" xfId="300"/>
    <cellStyle name="Millares [0] 2" xfId="301"/>
    <cellStyle name="Millares [0] 3" xfId="302"/>
    <cellStyle name="Millares 10" xfId="303"/>
    <cellStyle name="Millares 2" xfId="304"/>
    <cellStyle name="Millares 2 2" xfId="305"/>
    <cellStyle name="Millares 2 3" xfId="306"/>
    <cellStyle name="Millares 2 4" xfId="307"/>
    <cellStyle name="Millares 2 5" xfId="308"/>
    <cellStyle name="Millares 2 5 2" xfId="309"/>
    <cellStyle name="Millares 2 5 2 2" xfId="310"/>
    <cellStyle name="Millares 3" xfId="311"/>
    <cellStyle name="Millares 3 2" xfId="312"/>
    <cellStyle name="Millares 3 2 2" xfId="313"/>
    <cellStyle name="Millares 4" xfId="314"/>
    <cellStyle name="Millares 4 2" xfId="315"/>
    <cellStyle name="Millares 4 2 2" xfId="316"/>
    <cellStyle name="Millares 5" xfId="317"/>
    <cellStyle name="Millares 5 2" xfId="318"/>
    <cellStyle name="Millares 5 2 2" xfId="319"/>
    <cellStyle name="Millares 6" xfId="320"/>
    <cellStyle name="Millares 6 2" xfId="321"/>
    <cellStyle name="Millares 6 2 2" xfId="322"/>
    <cellStyle name="Millares 7" xfId="323"/>
    <cellStyle name="Millares 7 2" xfId="324"/>
    <cellStyle name="Millares 7 2 2" xfId="325"/>
    <cellStyle name="Millares 8" xfId="326"/>
    <cellStyle name="Millares 8 2" xfId="327"/>
    <cellStyle name="Millares 9" xfId="328"/>
    <cellStyle name="Currency" xfId="329"/>
    <cellStyle name="Currency [0]" xfId="330"/>
    <cellStyle name="Neutral" xfId="331"/>
    <cellStyle name="Neutral 2 2" xfId="332"/>
    <cellStyle name="Neutral 2 2 2" xfId="333"/>
    <cellStyle name="Neutral 2 2 3" xfId="334"/>
    <cellStyle name="Neutral 2 3" xfId="335"/>
    <cellStyle name="Neutral 2 4" xfId="336"/>
    <cellStyle name="Neutral 3 2" xfId="337"/>
    <cellStyle name="Neutral 3 3" xfId="338"/>
    <cellStyle name="Neutral 4" xfId="339"/>
    <cellStyle name="Normal 2" xfId="340"/>
    <cellStyle name="Normal 2 2" xfId="341"/>
    <cellStyle name="Normal 2 2 2" xfId="342"/>
    <cellStyle name="Normal 2 2 2 2" xfId="343"/>
    <cellStyle name="Normal 2 2 2 2 2" xfId="344"/>
    <cellStyle name="Normal 2 3" xfId="345"/>
    <cellStyle name="Normal 2 4" xfId="346"/>
    <cellStyle name="Normal 2 4 2" xfId="347"/>
    <cellStyle name="Normal 3" xfId="348"/>
    <cellStyle name="Normal 3 2" xfId="349"/>
    <cellStyle name="Normal 3 3" xfId="350"/>
    <cellStyle name="Normal 3 4" xfId="351"/>
    <cellStyle name="Normal 3 5" xfId="352"/>
    <cellStyle name="Normal 4" xfId="353"/>
    <cellStyle name="Normal 4 2" xfId="354"/>
    <cellStyle name="Normal 4 2 2" xfId="355"/>
    <cellStyle name="Normal 4 2 2 2" xfId="356"/>
    <cellStyle name="Normal 4 2 2 2 2" xfId="357"/>
    <cellStyle name="Normal 4 2 3" xfId="358"/>
    <cellStyle name="Normal 4 3" xfId="359"/>
    <cellStyle name="Normal 5" xfId="360"/>
    <cellStyle name="Normal 5 2" xfId="361"/>
    <cellStyle name="Normal 5 2 2" xfId="362"/>
    <cellStyle name="Normal 5 2 2 2" xfId="363"/>
    <cellStyle name="Normal_indice" xfId="364"/>
    <cellStyle name="Notas" xfId="365"/>
    <cellStyle name="Notas 2 2" xfId="366"/>
    <cellStyle name="Notas 2 2 2" xfId="367"/>
    <cellStyle name="Notas 2 2 3" xfId="368"/>
    <cellStyle name="Notas 2 3" xfId="369"/>
    <cellStyle name="Notas 2 4" xfId="370"/>
    <cellStyle name="Notas 3 2" xfId="371"/>
    <cellStyle name="Notas 3 3" xfId="372"/>
    <cellStyle name="Notas 4" xfId="373"/>
    <cellStyle name="Percent" xfId="374"/>
    <cellStyle name="Porcentaje 2" xfId="375"/>
    <cellStyle name="Porcentual 2" xfId="376"/>
    <cellStyle name="Porcentual 2 2" xfId="377"/>
    <cellStyle name="Porcentual 2 3" xfId="378"/>
    <cellStyle name="Porcentual 2 4" xfId="379"/>
    <cellStyle name="Porcentual 2 4 2" xfId="380"/>
    <cellStyle name="Salida" xfId="381"/>
    <cellStyle name="Salida 2 2" xfId="382"/>
    <cellStyle name="Salida 2 2 2" xfId="383"/>
    <cellStyle name="Salida 2 2 3" xfId="384"/>
    <cellStyle name="Salida 2 3" xfId="385"/>
    <cellStyle name="Salida 2 4" xfId="386"/>
    <cellStyle name="Salida 3 2" xfId="387"/>
    <cellStyle name="Salida 3 3" xfId="388"/>
    <cellStyle name="Salida 4" xfId="389"/>
    <cellStyle name="Texto de advertencia" xfId="390"/>
    <cellStyle name="Texto de advertencia 2 2" xfId="391"/>
    <cellStyle name="Texto de advertencia 2 2 2" xfId="392"/>
    <cellStyle name="Texto de advertencia 2 2 3" xfId="393"/>
    <cellStyle name="Texto de advertencia 2 3" xfId="394"/>
    <cellStyle name="Texto de advertencia 2 4" xfId="395"/>
    <cellStyle name="Texto de advertencia 3 2" xfId="396"/>
    <cellStyle name="Texto de advertencia 3 3" xfId="397"/>
    <cellStyle name="Texto de advertencia 4" xfId="398"/>
    <cellStyle name="Texto explicativo" xfId="399"/>
    <cellStyle name="Texto explicativo 2 2" xfId="400"/>
    <cellStyle name="Texto explicativo 2 2 2" xfId="401"/>
    <cellStyle name="Texto explicativo 2 2 3" xfId="402"/>
    <cellStyle name="Texto explicativo 2 3" xfId="403"/>
    <cellStyle name="Texto explicativo 2 4" xfId="404"/>
    <cellStyle name="Texto explicativo 3 2" xfId="405"/>
    <cellStyle name="Texto explicativo 3 3" xfId="406"/>
    <cellStyle name="Texto explicativo 4" xfId="407"/>
    <cellStyle name="Título" xfId="408"/>
    <cellStyle name="Título 1 2 2" xfId="409"/>
    <cellStyle name="Título 1 2 2 2" xfId="410"/>
    <cellStyle name="Título 1 2 2 3" xfId="411"/>
    <cellStyle name="Título 1 2 3" xfId="412"/>
    <cellStyle name="Título 1 2 4" xfId="413"/>
    <cellStyle name="Título 1 3 2" xfId="414"/>
    <cellStyle name="Título 1 3 3" xfId="415"/>
    <cellStyle name="Título 1 4" xfId="416"/>
    <cellStyle name="Título 2" xfId="417"/>
    <cellStyle name="Título 2 2 2" xfId="418"/>
    <cellStyle name="Título 2 2 2 2" xfId="419"/>
    <cellStyle name="Título 2 2 2 3" xfId="420"/>
    <cellStyle name="Título 2 2 3" xfId="421"/>
    <cellStyle name="Título 2 2 4" xfId="422"/>
    <cellStyle name="Título 2 3 2" xfId="423"/>
    <cellStyle name="Título 2 3 3" xfId="424"/>
    <cellStyle name="Título 2 4" xfId="425"/>
    <cellStyle name="Título 3" xfId="426"/>
    <cellStyle name="Título 3 2 2" xfId="427"/>
    <cellStyle name="Título 3 2 2 2" xfId="428"/>
    <cellStyle name="Título 3 2 2 3" xfId="429"/>
    <cellStyle name="Título 3 2 3" xfId="430"/>
    <cellStyle name="Título 3 2 4" xfId="431"/>
    <cellStyle name="Título 3 3 2" xfId="432"/>
    <cellStyle name="Título 3 3 3" xfId="433"/>
    <cellStyle name="Título 3 4" xfId="434"/>
    <cellStyle name="Título 4 2" xfId="435"/>
    <cellStyle name="Título 4 2 2" xfId="436"/>
    <cellStyle name="Título 4 2 3" xfId="437"/>
    <cellStyle name="Título 4 3" xfId="438"/>
    <cellStyle name="Título 4 4" xfId="439"/>
    <cellStyle name="Título 5 2" xfId="440"/>
    <cellStyle name="Título 5 3" xfId="441"/>
    <cellStyle name="Título 6" xfId="442"/>
    <cellStyle name="Total" xfId="443"/>
    <cellStyle name="Total 2 2" xfId="444"/>
    <cellStyle name="Total 2 2 2" xfId="445"/>
    <cellStyle name="Total 2 2 3" xfId="446"/>
    <cellStyle name="Total 2 3" xfId="447"/>
    <cellStyle name="Total 2 4" xfId="448"/>
    <cellStyle name="Total 3 2" xfId="449"/>
    <cellStyle name="Total 3 3" xfId="450"/>
    <cellStyle name="Total 4" xfId="4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Gráfico 1. Precios promedio mensuales de la rosa
</a:t>
            </a:r>
            <a:r>
              <a:rPr lang="en-US" cap="none" sz="1200" b="1" i="0" u="none" baseline="0">
                <a:solidFill>
                  <a:srgbClr val="000000"/>
                </a:solidFill>
                <a:latin typeface="Arial"/>
                <a:ea typeface="Arial"/>
                <a:cs typeface="Arial"/>
              </a:rPr>
              <a:t>(en pesos nominales sin IVA) </a:t>
            </a:r>
          </a:p>
        </c:rich>
      </c:tx>
      <c:layout>
        <c:manualLayout>
          <c:xMode val="factor"/>
          <c:yMode val="factor"/>
          <c:x val="-0.00375"/>
          <c:y val="-0.01325"/>
        </c:manualLayout>
      </c:layout>
      <c:spPr>
        <a:noFill/>
        <a:ln w="3175">
          <a:noFill/>
        </a:ln>
      </c:spPr>
    </c:title>
    <c:plotArea>
      <c:layout>
        <c:manualLayout>
          <c:xMode val="edge"/>
          <c:yMode val="edge"/>
          <c:x val="0.07625"/>
          <c:y val="0.14425"/>
          <c:w val="0.7545"/>
          <c:h val="0.78975"/>
        </c:manualLayout>
      </c:layout>
      <c:lineChart>
        <c:grouping val="standard"/>
        <c:varyColors val="0"/>
        <c:ser>
          <c:idx val="0"/>
          <c:order val="0"/>
          <c:tx>
            <c:strRef>
              <c:f>2!$B$3</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2!$A$4:$A$15</c:f>
              <c:strCache/>
            </c:strRef>
          </c:cat>
          <c:val>
            <c:numRef>
              <c:f>2!$B$4:$B$15</c:f>
              <c:numCache/>
            </c:numRef>
          </c:val>
          <c:smooth val="0"/>
        </c:ser>
        <c:ser>
          <c:idx val="1"/>
          <c:order val="1"/>
          <c:tx>
            <c:strRef>
              <c:f>2!$C$3</c:f>
              <c:strCache>
                <c:ptCount val="1"/>
                <c:pt idx="0">
                  <c:v>2011</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2!$A$4:$A$15</c:f>
              <c:strCache/>
            </c:strRef>
          </c:cat>
          <c:val>
            <c:numRef>
              <c:f>2!$C$4:$C$15</c:f>
              <c:numCache/>
            </c:numRef>
          </c:val>
          <c:smooth val="0"/>
        </c:ser>
        <c:ser>
          <c:idx val="2"/>
          <c:order val="2"/>
          <c:tx>
            <c:strRef>
              <c:f>2!$D$3</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2!$A$4:$A$15</c:f>
              <c:strCache/>
            </c:strRef>
          </c:cat>
          <c:val>
            <c:numRef>
              <c:f>2!$D$4:$D$15</c:f>
              <c:numCache/>
            </c:numRef>
          </c:val>
          <c:smooth val="0"/>
        </c:ser>
        <c:ser>
          <c:idx val="3"/>
          <c:order val="3"/>
          <c:tx>
            <c:strRef>
              <c:f>2!$E$3</c:f>
              <c:strCache>
                <c:ptCount val="1"/>
                <c:pt idx="0">
                  <c:v>2013</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2!$A$4:$A$15</c:f>
              <c:strCache/>
            </c:strRef>
          </c:cat>
          <c:val>
            <c:numRef>
              <c:f>2!$E$4:$E$15</c:f>
              <c:numCache/>
            </c:numRef>
          </c:val>
          <c:smooth val="0"/>
        </c:ser>
        <c:ser>
          <c:idx val="4"/>
          <c:order val="4"/>
          <c:tx>
            <c:strRef>
              <c:f>2!$F$3</c:f>
              <c:strCache>
                <c:ptCount val="1"/>
                <c:pt idx="0">
                  <c:v>2014</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33CCCC"/>
              </a:solidFill>
              <a:ln>
                <a:solidFill>
                  <a:srgbClr val="33CCCC"/>
                </a:solidFill>
              </a:ln>
            </c:spPr>
          </c:marker>
          <c:dPt>
            <c:idx val="0"/>
            <c:spPr>
              <a:solidFill>
                <a:srgbClr val="4BACC6"/>
              </a:solidFill>
              <a:ln w="25400">
                <a:solidFill>
                  <a:srgbClr val="33CCCC"/>
                </a:solidFill>
              </a:ln>
            </c:spPr>
            <c:marker>
              <c:size val="5"/>
              <c:spPr>
                <a:solidFill>
                  <a:srgbClr val="33CCCC"/>
                </a:solidFill>
                <a:ln>
                  <a:solidFill>
                    <a:srgbClr val="33CCCC"/>
                  </a:solidFill>
                </a:ln>
              </c:spPr>
            </c:marker>
          </c:dPt>
          <c:cat>
            <c:strRef>
              <c:f>2!$A$4:$A$15</c:f>
              <c:strCache/>
            </c:strRef>
          </c:cat>
          <c:val>
            <c:numRef>
              <c:f>2!$F$4:$F$15</c:f>
              <c:numCache/>
            </c:numRef>
          </c:val>
          <c:smooth val="0"/>
        </c:ser>
        <c:marker val="1"/>
        <c:axId val="22067069"/>
        <c:axId val="64385894"/>
      </c:lineChart>
      <c:catAx>
        <c:axId val="22067069"/>
        <c:scaling>
          <c:orientation val="minMax"/>
        </c:scaling>
        <c:axPos val="b"/>
        <c:delete val="0"/>
        <c:numFmt formatCode="General" sourceLinked="1"/>
        <c:majorTickMark val="none"/>
        <c:minorTickMark val="none"/>
        <c:tickLblPos val="nextTo"/>
        <c:spPr>
          <a:ln w="3175">
            <a:solidFill>
              <a:srgbClr val="808080"/>
            </a:solidFill>
          </a:ln>
        </c:spPr>
        <c:crossAx val="64385894"/>
        <c:crosses val="autoZero"/>
        <c:auto val="1"/>
        <c:lblOffset val="100"/>
        <c:tickLblSkip val="1"/>
        <c:noMultiLvlLbl val="0"/>
      </c:catAx>
      <c:valAx>
        <c:axId val="64385894"/>
        <c:scaling>
          <c:orientation val="minMax"/>
          <c:max val="15000"/>
          <c:min val="8000"/>
        </c:scaling>
        <c:axPos val="l"/>
        <c:title>
          <c:tx>
            <c:rich>
              <a:bodyPr vert="horz" rot="-5400000" anchor="ctr"/>
              <a:lstStyle/>
              <a:p>
                <a:pPr algn="ctr">
                  <a:defRPr/>
                </a:pPr>
                <a:r>
                  <a:rPr lang="en-US" cap="none" sz="1000" b="1" i="0" u="none" baseline="0">
                    <a:solidFill>
                      <a:srgbClr val="000000"/>
                    </a:solidFill>
                    <a:latin typeface="Arial"/>
                    <a:ea typeface="Arial"/>
                    <a:cs typeface="Arial"/>
                  </a:rPr>
                  <a:t>Pesos nominales sin IVA</a:t>
                </a:r>
              </a:p>
            </c:rich>
          </c:tx>
          <c:layout>
            <c:manualLayout>
              <c:xMode val="factor"/>
              <c:yMode val="factor"/>
              <c:x val="-0.022"/>
              <c:y val="0.001"/>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2067069"/>
        <c:crossesAt val="1"/>
        <c:crossBetween val="between"/>
        <c:dispUnits/>
        <c:majorUnit val="1000"/>
      </c:valAx>
      <c:spPr>
        <a:solidFill>
          <a:srgbClr val="FFFFFF"/>
        </a:solidFill>
        <a:ln w="3175">
          <a:noFill/>
        </a:ln>
      </c:spPr>
    </c:plotArea>
    <c:legend>
      <c:legendPos val="r"/>
      <c:layout>
        <c:manualLayout>
          <c:xMode val="edge"/>
          <c:yMode val="edge"/>
          <c:x val="0.8605"/>
          <c:y val="0.41325"/>
          <c:w val="0.13025"/>
          <c:h val="0.29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Gráfico 2. Precios promedio mensuales del clavel
</a:t>
            </a:r>
            <a:r>
              <a:rPr lang="en-US" cap="none" sz="1200" b="1" i="0" u="none" baseline="0">
                <a:solidFill>
                  <a:srgbClr val="000000"/>
                </a:solidFill>
                <a:latin typeface="Arial"/>
                <a:ea typeface="Arial"/>
                <a:cs typeface="Arial"/>
              </a:rPr>
              <a:t>(en pesos nominales sin IVA) 
</a:t>
            </a:r>
          </a:p>
        </c:rich>
      </c:tx>
      <c:layout>
        <c:manualLayout>
          <c:xMode val="factor"/>
          <c:yMode val="factor"/>
          <c:x val="-0.00375"/>
          <c:y val="-0.01325"/>
        </c:manualLayout>
      </c:layout>
      <c:spPr>
        <a:noFill/>
        <a:ln w="3175">
          <a:noFill/>
        </a:ln>
      </c:spPr>
    </c:title>
    <c:plotArea>
      <c:layout>
        <c:manualLayout>
          <c:xMode val="edge"/>
          <c:yMode val="edge"/>
          <c:x val="0.0705"/>
          <c:y val="0.17"/>
          <c:w val="0.7685"/>
          <c:h val="0.70275"/>
        </c:manualLayout>
      </c:layout>
      <c:lineChart>
        <c:grouping val="standard"/>
        <c:varyColors val="0"/>
        <c:ser>
          <c:idx val="0"/>
          <c:order val="0"/>
          <c:tx>
            <c:strRef>
              <c:f>3!$B$3</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3!$A$4:$A$15</c:f>
              <c:strCache/>
            </c:strRef>
          </c:cat>
          <c:val>
            <c:numRef>
              <c:f>3!$B$4:$B$15</c:f>
              <c:numCache/>
            </c:numRef>
          </c:val>
          <c:smooth val="0"/>
        </c:ser>
        <c:ser>
          <c:idx val="1"/>
          <c:order val="1"/>
          <c:tx>
            <c:strRef>
              <c:f>3!$C$3</c:f>
              <c:strCache>
                <c:ptCount val="1"/>
                <c:pt idx="0">
                  <c:v>2011</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3!$A$4:$A$15</c:f>
              <c:strCache/>
            </c:strRef>
          </c:cat>
          <c:val>
            <c:numRef>
              <c:f>3!$C$4:$C$15</c:f>
              <c:numCache/>
            </c:numRef>
          </c:val>
          <c:smooth val="0"/>
        </c:ser>
        <c:ser>
          <c:idx val="2"/>
          <c:order val="2"/>
          <c:tx>
            <c:strRef>
              <c:f>3!$D$3</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3!$A$4:$A$15</c:f>
              <c:strCache/>
            </c:strRef>
          </c:cat>
          <c:val>
            <c:numRef>
              <c:f>3!$D$4:$D$15</c:f>
              <c:numCache/>
            </c:numRef>
          </c:val>
          <c:smooth val="0"/>
        </c:ser>
        <c:ser>
          <c:idx val="3"/>
          <c:order val="3"/>
          <c:tx>
            <c:strRef>
              <c:f>3!$E$3</c:f>
              <c:strCache>
                <c:ptCount val="1"/>
                <c:pt idx="0">
                  <c:v>2013</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3!$A$4:$A$15</c:f>
              <c:strCache/>
            </c:strRef>
          </c:cat>
          <c:val>
            <c:numRef>
              <c:f>3!$E$4:$E$15</c:f>
              <c:numCache/>
            </c:numRef>
          </c:val>
          <c:smooth val="0"/>
        </c:ser>
        <c:ser>
          <c:idx val="4"/>
          <c:order val="4"/>
          <c:tx>
            <c:strRef>
              <c:f>3!$F$3</c:f>
              <c:strCache>
                <c:ptCount val="1"/>
                <c:pt idx="0">
                  <c:v>2014</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33CCCC"/>
              </a:solidFill>
              <a:ln>
                <a:solidFill>
                  <a:srgbClr val="33CCCC"/>
                </a:solidFill>
              </a:ln>
            </c:spPr>
          </c:marker>
          <c:dPt>
            <c:idx val="0"/>
            <c:spPr>
              <a:solidFill>
                <a:srgbClr val="4BACC6"/>
              </a:solidFill>
              <a:ln w="25400">
                <a:solidFill>
                  <a:srgbClr val="33CCCC"/>
                </a:solidFill>
              </a:ln>
            </c:spPr>
            <c:marker>
              <c:size val="5"/>
              <c:spPr>
                <a:solidFill>
                  <a:srgbClr val="33CCCC"/>
                </a:solidFill>
                <a:ln>
                  <a:solidFill>
                    <a:srgbClr val="33CCCC"/>
                  </a:solidFill>
                </a:ln>
              </c:spPr>
            </c:marker>
          </c:dPt>
          <c:cat>
            <c:strRef>
              <c:f>3!$A$4:$A$15</c:f>
              <c:strCache/>
            </c:strRef>
          </c:cat>
          <c:val>
            <c:numRef>
              <c:f>3!$F$4:$F$15</c:f>
              <c:numCache/>
            </c:numRef>
          </c:val>
          <c:smooth val="0"/>
        </c:ser>
        <c:marker val="1"/>
        <c:axId val="42602135"/>
        <c:axId val="47874896"/>
      </c:lineChart>
      <c:catAx>
        <c:axId val="42602135"/>
        <c:scaling>
          <c:orientation val="minMax"/>
        </c:scaling>
        <c:axPos val="b"/>
        <c:delete val="0"/>
        <c:numFmt formatCode="General" sourceLinked="1"/>
        <c:majorTickMark val="none"/>
        <c:minorTickMark val="none"/>
        <c:tickLblPos val="nextTo"/>
        <c:spPr>
          <a:ln w="3175">
            <a:solidFill>
              <a:srgbClr val="808080"/>
            </a:solidFill>
          </a:ln>
        </c:spPr>
        <c:crossAx val="47874896"/>
        <c:crosses val="autoZero"/>
        <c:auto val="1"/>
        <c:lblOffset val="100"/>
        <c:tickLblSkip val="1"/>
        <c:noMultiLvlLbl val="0"/>
      </c:catAx>
      <c:valAx>
        <c:axId val="47874896"/>
        <c:scaling>
          <c:orientation val="minMax"/>
          <c:min val="10000"/>
        </c:scaling>
        <c:axPos val="l"/>
        <c:title>
          <c:tx>
            <c:rich>
              <a:bodyPr vert="horz" rot="-5400000" anchor="ctr"/>
              <a:lstStyle/>
              <a:p>
                <a:pPr algn="ctr">
                  <a:defRPr/>
                </a:pPr>
                <a:r>
                  <a:rPr lang="en-US" cap="none" sz="1000" b="1" i="0" u="none" baseline="0">
                    <a:solidFill>
                      <a:srgbClr val="000000"/>
                    </a:solidFill>
                    <a:latin typeface="Arial"/>
                    <a:ea typeface="Arial"/>
                    <a:cs typeface="Arial"/>
                  </a:rPr>
                  <a:t>Pesos nominales sin IVA</a:t>
                </a:r>
              </a:p>
            </c:rich>
          </c:tx>
          <c:layout>
            <c:manualLayout>
              <c:xMode val="factor"/>
              <c:yMode val="factor"/>
              <c:x val="-0.02325"/>
              <c:y val="0.001"/>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50" b="0" i="0" u="none" baseline="0">
                <a:solidFill>
                  <a:srgbClr val="000000"/>
                </a:solidFill>
                <a:latin typeface="Arial"/>
                <a:ea typeface="Arial"/>
                <a:cs typeface="Arial"/>
              </a:defRPr>
            </a:pPr>
          </a:p>
        </c:txPr>
        <c:crossAx val="42602135"/>
        <c:crossesAt val="1"/>
        <c:crossBetween val="between"/>
        <c:dispUnits/>
      </c:valAx>
      <c:spPr>
        <a:solidFill>
          <a:srgbClr val="FFFFFF"/>
        </a:solidFill>
        <a:ln w="3175">
          <a:noFill/>
        </a:ln>
      </c:spPr>
    </c:plotArea>
    <c:legend>
      <c:legendPos val="r"/>
      <c:layout>
        <c:manualLayout>
          <c:xMode val="edge"/>
          <c:yMode val="edge"/>
          <c:x val="0.861"/>
          <c:y val="0.43525"/>
          <c:w val="0.12975"/>
          <c:h val="0.29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Gráfico 3. Volumen de las exportaciones de flores chilenas   Enero- marzo (kilos)</a:t>
            </a:r>
          </a:p>
        </c:rich>
      </c:tx>
      <c:layout>
        <c:manualLayout>
          <c:xMode val="factor"/>
          <c:yMode val="factor"/>
          <c:x val="-0.00175"/>
          <c:y val="-0.01075"/>
        </c:manualLayout>
      </c:layout>
      <c:spPr>
        <a:noFill/>
        <a:ln w="3175">
          <a:noFill/>
        </a:ln>
      </c:spPr>
    </c:title>
    <c:plotArea>
      <c:layout>
        <c:manualLayout>
          <c:xMode val="edge"/>
          <c:yMode val="edge"/>
          <c:x val="0.049"/>
          <c:y val="0.276"/>
          <c:w val="0.934"/>
          <c:h val="0.6145"/>
        </c:manualLayout>
      </c:layout>
      <c:barChart>
        <c:barDir val="bar"/>
        <c:grouping val="clustered"/>
        <c:varyColors val="0"/>
        <c:ser>
          <c:idx val="0"/>
          <c:order val="0"/>
          <c:tx>
            <c:strRef>
              <c:f>6!$K$8</c:f>
              <c:strCache>
                <c:ptCount val="1"/>
                <c:pt idx="0">
                  <c:v>2013</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4F81BD"/>
              </a:solidFill>
              <a:ln w="3175">
                <a:noFill/>
              </a:ln>
            </c:spPr>
          </c:dP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6!$J$9:$J$13</c:f>
              <c:strCache/>
            </c:strRef>
          </c:cat>
          <c:val>
            <c:numRef>
              <c:f>6!$K$9:$K$13</c:f>
              <c:numCache/>
            </c:numRef>
          </c:val>
        </c:ser>
        <c:ser>
          <c:idx val="1"/>
          <c:order val="1"/>
          <c:tx>
            <c:strRef>
              <c:f>6!$L$8</c:f>
              <c:strCache>
                <c:ptCount val="1"/>
                <c:pt idx="0">
                  <c:v>2014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6!$J$9:$J$13</c:f>
              <c:strCache/>
            </c:strRef>
          </c:cat>
          <c:val>
            <c:numRef>
              <c:f>6!$L$9:$L$13</c:f>
              <c:numCache/>
            </c:numRef>
          </c:val>
        </c:ser>
        <c:overlap val="-25"/>
        <c:axId val="28220881"/>
        <c:axId val="52661338"/>
      </c:barChart>
      <c:catAx>
        <c:axId val="28220881"/>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52661338"/>
        <c:crosses val="autoZero"/>
        <c:auto val="1"/>
        <c:lblOffset val="100"/>
        <c:tickLblSkip val="1"/>
        <c:noMultiLvlLbl val="0"/>
      </c:catAx>
      <c:valAx>
        <c:axId val="52661338"/>
        <c:scaling>
          <c:orientation val="minMax"/>
        </c:scaling>
        <c:axPos val="b"/>
        <c:delete val="1"/>
        <c:majorTickMark val="out"/>
        <c:minorTickMark val="none"/>
        <c:tickLblPos val="nextTo"/>
        <c:crossAx val="28220881"/>
        <c:crossesAt val="1"/>
        <c:crossBetween val="between"/>
        <c:dispUnits/>
      </c:valAx>
      <c:spPr>
        <a:solidFill>
          <a:srgbClr val="FFFFFF"/>
        </a:solidFill>
        <a:ln w="3175">
          <a:noFill/>
        </a:ln>
      </c:spPr>
    </c:plotArea>
    <c:legend>
      <c:legendPos val="t"/>
      <c:layout>
        <c:manualLayout>
          <c:xMode val="edge"/>
          <c:yMode val="edge"/>
          <c:x val="0.41075"/>
          <c:y val="0.13725"/>
          <c:w val="0.17475"/>
          <c:h val="0.055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Gráfico 4. Valor de las exportaciones de flores chilenas
</a:t>
            </a:r>
            <a:r>
              <a:rPr lang="en-US" cap="none" sz="1200" b="1" i="0" u="none" baseline="0">
                <a:solidFill>
                  <a:srgbClr val="000000"/>
                </a:solidFill>
                <a:latin typeface="Arial"/>
                <a:ea typeface="Arial"/>
                <a:cs typeface="Arial"/>
              </a:rPr>
              <a:t> Enero- marzo (en USD FOB)</a:t>
            </a:r>
          </a:p>
        </c:rich>
      </c:tx>
      <c:layout>
        <c:manualLayout>
          <c:xMode val="factor"/>
          <c:yMode val="factor"/>
          <c:x val="-0.0035"/>
          <c:y val="-0.01325"/>
        </c:manualLayout>
      </c:layout>
      <c:spPr>
        <a:noFill/>
        <a:ln w="3175">
          <a:noFill/>
        </a:ln>
      </c:spPr>
    </c:title>
    <c:plotArea>
      <c:layout>
        <c:manualLayout>
          <c:xMode val="edge"/>
          <c:yMode val="edge"/>
          <c:x val="0.03625"/>
          <c:y val="0.2355"/>
          <c:w val="0.943"/>
          <c:h val="0.6555"/>
        </c:manualLayout>
      </c:layout>
      <c:barChart>
        <c:barDir val="bar"/>
        <c:grouping val="clustered"/>
        <c:varyColors val="0"/>
        <c:ser>
          <c:idx val="2"/>
          <c:order val="0"/>
          <c:tx>
            <c:strRef>
              <c:f>6!$K$32</c:f>
              <c:strCache>
                <c:ptCount val="1"/>
                <c:pt idx="0">
                  <c:v>2013</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6!$J$33:$J$37</c:f>
              <c:strCache/>
            </c:strRef>
          </c:cat>
          <c:val>
            <c:numRef>
              <c:f>6!$K$33:$K$37</c:f>
              <c:numCache/>
            </c:numRef>
          </c:val>
        </c:ser>
        <c:ser>
          <c:idx val="3"/>
          <c:order val="1"/>
          <c:tx>
            <c:strRef>
              <c:f>6!$L$32</c:f>
              <c:strCache>
                <c:ptCount val="1"/>
                <c:pt idx="0">
                  <c:v>2014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6!$J$33:$J$37</c:f>
              <c:strCache/>
            </c:strRef>
          </c:cat>
          <c:val>
            <c:numRef>
              <c:f>6!$L$33:$L$37</c:f>
              <c:numCache/>
            </c:numRef>
          </c:val>
        </c:ser>
        <c:overlap val="-25"/>
        <c:axId val="4189995"/>
        <c:axId val="37709956"/>
      </c:barChart>
      <c:catAx>
        <c:axId val="4189995"/>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37709956"/>
        <c:crosses val="autoZero"/>
        <c:auto val="1"/>
        <c:lblOffset val="100"/>
        <c:tickLblSkip val="1"/>
        <c:noMultiLvlLbl val="0"/>
      </c:catAx>
      <c:valAx>
        <c:axId val="37709956"/>
        <c:scaling>
          <c:orientation val="minMax"/>
        </c:scaling>
        <c:axPos val="b"/>
        <c:delete val="1"/>
        <c:majorTickMark val="out"/>
        <c:minorTickMark val="none"/>
        <c:tickLblPos val="nextTo"/>
        <c:crossAx val="4189995"/>
        <c:crossesAt val="1"/>
        <c:crossBetween val="between"/>
        <c:dispUnits/>
      </c:valAx>
      <c:spPr>
        <a:solidFill>
          <a:srgbClr val="FFFFFF"/>
        </a:solidFill>
        <a:ln w="3175">
          <a:noFill/>
        </a:ln>
      </c:spPr>
    </c:plotArea>
    <c:legend>
      <c:legendPos val="t"/>
      <c:layout>
        <c:manualLayout>
          <c:xMode val="edge"/>
          <c:yMode val="edge"/>
          <c:x val="0.40975"/>
          <c:y val="0.13325"/>
          <c:w val="0.17525"/>
          <c:h val="0.054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Gráfico 5. Distribución de las exportaciones de flores chilenas, según volumen. Enero- marzo de 2014</a:t>
            </a:r>
          </a:p>
        </c:rich>
      </c:tx>
      <c:layout>
        <c:manualLayout>
          <c:xMode val="factor"/>
          <c:yMode val="factor"/>
          <c:x val="-0.04425"/>
          <c:y val="-0.0215"/>
        </c:manualLayout>
      </c:layout>
      <c:spPr>
        <a:noFill/>
        <a:ln w="3175">
          <a:noFill/>
        </a:ln>
      </c:spPr>
    </c:title>
    <c:plotArea>
      <c:layout>
        <c:manualLayout>
          <c:xMode val="edge"/>
          <c:yMode val="edge"/>
          <c:x val="0.31"/>
          <c:y val="0.23175"/>
          <c:w val="0.37475"/>
          <c:h val="0.68125"/>
        </c:manualLayout>
      </c:layout>
      <c:pieChart>
        <c:varyColors val="1"/>
        <c:ser>
          <c:idx val="0"/>
          <c:order val="0"/>
          <c:tx>
            <c:strRef>
              <c:f>6!$K$53</c:f>
              <c:strCache>
                <c:ptCount val="1"/>
                <c:pt idx="0">
                  <c:v>2014</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6!$J$55:$J$58</c:f>
              <c:strCache/>
            </c:strRef>
          </c:cat>
          <c:val>
            <c:numRef>
              <c:f>6!$K$55:$K$58</c:f>
              <c:numCache/>
            </c:numRef>
          </c:val>
        </c:ser>
        <c:firstSliceAng val="87"/>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Gráfico 6. Volumen de las importaciones chilenas de flores  Enero- marzo (kilos)</a:t>
            </a:r>
          </a:p>
        </c:rich>
      </c:tx>
      <c:layout>
        <c:manualLayout>
          <c:xMode val="factor"/>
          <c:yMode val="factor"/>
          <c:x val="-0.014"/>
          <c:y val="-0.013"/>
        </c:manualLayout>
      </c:layout>
      <c:spPr>
        <a:noFill/>
        <a:ln w="3175">
          <a:noFill/>
        </a:ln>
      </c:spPr>
    </c:title>
    <c:plotArea>
      <c:layout>
        <c:manualLayout>
          <c:xMode val="edge"/>
          <c:yMode val="edge"/>
          <c:x val="0.03225"/>
          <c:y val="0.1915"/>
          <c:w val="0.9425"/>
          <c:h val="0.7295"/>
        </c:manualLayout>
      </c:layout>
      <c:barChart>
        <c:barDir val="bar"/>
        <c:grouping val="clustered"/>
        <c:varyColors val="0"/>
        <c:ser>
          <c:idx val="0"/>
          <c:order val="0"/>
          <c:tx>
            <c:strRef>
              <c:f>9!$K$4</c:f>
              <c:strCache>
                <c:ptCount val="1"/>
                <c:pt idx="0">
                  <c:v>2013</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9!$J$5:$J$17</c:f>
              <c:strCache/>
            </c:strRef>
          </c:cat>
          <c:val>
            <c:numRef>
              <c:f>9!$K$5:$K$17</c:f>
              <c:numCache/>
            </c:numRef>
          </c:val>
        </c:ser>
        <c:ser>
          <c:idx val="1"/>
          <c:order val="1"/>
          <c:tx>
            <c:strRef>
              <c:f>9!$L$4</c:f>
              <c:strCache>
                <c:ptCount val="1"/>
                <c:pt idx="0">
                  <c:v>2014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9!$J$5:$J$17</c:f>
              <c:strCache/>
            </c:strRef>
          </c:cat>
          <c:val>
            <c:numRef>
              <c:f>9!$L$5:$L$17</c:f>
              <c:numCache/>
            </c:numRef>
          </c:val>
        </c:ser>
        <c:overlap val="-64"/>
        <c:gapWidth val="68"/>
        <c:axId val="3845285"/>
        <c:axId val="34607566"/>
      </c:barChart>
      <c:catAx>
        <c:axId val="3845285"/>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34607566"/>
        <c:crosses val="autoZero"/>
        <c:auto val="1"/>
        <c:lblOffset val="100"/>
        <c:tickLblSkip val="1"/>
        <c:noMultiLvlLbl val="0"/>
      </c:catAx>
      <c:valAx>
        <c:axId val="34607566"/>
        <c:scaling>
          <c:orientation val="minMax"/>
        </c:scaling>
        <c:axPos val="b"/>
        <c:delete val="1"/>
        <c:majorTickMark val="out"/>
        <c:minorTickMark val="none"/>
        <c:tickLblPos val="nextTo"/>
        <c:crossAx val="3845285"/>
        <c:crossesAt val="1"/>
        <c:crossBetween val="between"/>
        <c:dispUnits/>
      </c:valAx>
      <c:spPr>
        <a:solidFill>
          <a:srgbClr val="FFFFFF"/>
        </a:solidFill>
        <a:ln w="3175">
          <a:noFill/>
        </a:ln>
      </c:spPr>
    </c:plotArea>
    <c:legend>
      <c:legendPos val="t"/>
      <c:layout>
        <c:manualLayout>
          <c:xMode val="edge"/>
          <c:yMode val="edge"/>
          <c:x val="0.395"/>
          <c:y val="0.13375"/>
          <c:w val="0.18175"/>
          <c:h val="0.05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Gráfico 7. Valor de las importaciones chilenas de flores  Enero- marzo (dólares CIF)</a:t>
            </a:r>
          </a:p>
        </c:rich>
      </c:tx>
      <c:layout>
        <c:manualLayout>
          <c:xMode val="factor"/>
          <c:yMode val="factor"/>
          <c:x val="-0.00175"/>
          <c:y val="-0.01325"/>
        </c:manualLayout>
      </c:layout>
      <c:spPr>
        <a:noFill/>
        <a:ln w="3175">
          <a:noFill/>
        </a:ln>
      </c:spPr>
    </c:title>
    <c:plotArea>
      <c:layout>
        <c:manualLayout>
          <c:xMode val="edge"/>
          <c:yMode val="edge"/>
          <c:x val="0.03975"/>
          <c:y val="0.189"/>
          <c:w val="0.89325"/>
          <c:h val="0.74425"/>
        </c:manualLayout>
      </c:layout>
      <c:barChart>
        <c:barDir val="bar"/>
        <c:grouping val="clustered"/>
        <c:varyColors val="0"/>
        <c:ser>
          <c:idx val="0"/>
          <c:order val="0"/>
          <c:tx>
            <c:strRef>
              <c:f>9!$K$26</c:f>
              <c:strCache>
                <c:ptCount val="1"/>
                <c:pt idx="0">
                  <c:v>2013</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9!$J$27:$J$39</c:f>
              <c:strCache/>
            </c:strRef>
          </c:cat>
          <c:val>
            <c:numRef>
              <c:f>9!$K$27:$K$39</c:f>
              <c:numCache/>
            </c:numRef>
          </c:val>
        </c:ser>
        <c:ser>
          <c:idx val="1"/>
          <c:order val="1"/>
          <c:tx>
            <c:strRef>
              <c:f>9!$L$26</c:f>
              <c:strCache>
                <c:ptCount val="1"/>
                <c:pt idx="0">
                  <c:v>2014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9!$J$27:$J$39</c:f>
              <c:strCache/>
            </c:strRef>
          </c:cat>
          <c:val>
            <c:numRef>
              <c:f>9!$L$27:$L$39</c:f>
              <c:numCache/>
            </c:numRef>
          </c:val>
        </c:ser>
        <c:overlap val="-64"/>
        <c:gapWidth val="68"/>
        <c:axId val="43032639"/>
        <c:axId val="51749432"/>
      </c:barChart>
      <c:catAx>
        <c:axId val="43032639"/>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51749432"/>
        <c:crosses val="autoZero"/>
        <c:auto val="1"/>
        <c:lblOffset val="100"/>
        <c:tickLblSkip val="1"/>
        <c:noMultiLvlLbl val="0"/>
      </c:catAx>
      <c:valAx>
        <c:axId val="51749432"/>
        <c:scaling>
          <c:orientation val="minMax"/>
        </c:scaling>
        <c:axPos val="b"/>
        <c:delete val="1"/>
        <c:majorTickMark val="out"/>
        <c:minorTickMark val="none"/>
        <c:tickLblPos val="nextTo"/>
        <c:crossAx val="43032639"/>
        <c:crossesAt val="1"/>
        <c:crossBetween val="between"/>
        <c:dispUnits/>
      </c:valAx>
      <c:spPr>
        <a:solidFill>
          <a:srgbClr val="FFFFFF"/>
        </a:solidFill>
        <a:ln w="3175">
          <a:noFill/>
        </a:ln>
      </c:spPr>
    </c:plotArea>
    <c:legend>
      <c:legendPos val="t"/>
      <c:layout>
        <c:manualLayout>
          <c:xMode val="edge"/>
          <c:yMode val="edge"/>
          <c:x val="0.40675"/>
          <c:y val="0.13525"/>
          <c:w val="0.18125"/>
          <c:h val="0.055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Gráfico 8. Distribución de las importaciones chilenas de flores, según volumen. Enero- marzo de 2014</a:t>
            </a:r>
          </a:p>
        </c:rich>
      </c:tx>
      <c:layout>
        <c:manualLayout>
          <c:xMode val="factor"/>
          <c:yMode val="factor"/>
          <c:x val="-0.00175"/>
          <c:y val="-0.01"/>
        </c:manualLayout>
      </c:layout>
      <c:spPr>
        <a:noFill/>
        <a:ln w="3175">
          <a:noFill/>
        </a:ln>
      </c:spPr>
    </c:title>
    <c:plotArea>
      <c:layout>
        <c:manualLayout>
          <c:xMode val="edge"/>
          <c:yMode val="edge"/>
          <c:x val="0.322"/>
          <c:y val="0.245"/>
          <c:w val="0.35075"/>
          <c:h val="0.662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9!$J$54:$J$60</c:f>
              <c:strCache/>
            </c:strRef>
          </c:cat>
          <c:val>
            <c:numRef>
              <c:f>9!$K$54:$K$60</c:f>
              <c:numCache/>
            </c:numRef>
          </c:val>
        </c:ser>
        <c:firstSliceAng val="92"/>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xdr:col>
      <xdr:colOff>476250</xdr:colOff>
      <xdr:row>76</xdr:row>
      <xdr:rowOff>66675</xdr:rowOff>
    </xdr:to>
    <xdr:pic>
      <xdr:nvPicPr>
        <xdr:cNvPr id="1" name="Picture 41" descr="pie"/>
        <xdr:cNvPicPr preferRelativeResize="1">
          <a:picLocks noChangeAspect="1"/>
        </xdr:cNvPicPr>
      </xdr:nvPicPr>
      <xdr:blipFill>
        <a:blip r:embed="rId1"/>
        <a:stretch>
          <a:fillRect/>
        </a:stretch>
      </xdr:blipFill>
      <xdr:spPr>
        <a:xfrm>
          <a:off x="0" y="15373350"/>
          <a:ext cx="1238250" cy="66675"/>
        </a:xfrm>
        <a:prstGeom prst="rect">
          <a:avLst/>
        </a:prstGeom>
        <a:noFill/>
        <a:ln w="9525" cmpd="sng">
          <a:noFill/>
        </a:ln>
      </xdr:spPr>
    </xdr:pic>
    <xdr:clientData/>
  </xdr:twoCellAnchor>
  <xdr:twoCellAnchor>
    <xdr:from>
      <xdr:col>0</xdr:col>
      <xdr:colOff>19050</xdr:colOff>
      <xdr:row>0</xdr:row>
      <xdr:rowOff>19050</xdr:rowOff>
    </xdr:from>
    <xdr:to>
      <xdr:col>2</xdr:col>
      <xdr:colOff>323850</xdr:colOff>
      <xdr:row>8</xdr:row>
      <xdr:rowOff>28575</xdr:rowOff>
    </xdr:to>
    <xdr:pic>
      <xdr:nvPicPr>
        <xdr:cNvPr id="2" name="Picture 2" descr="LOGO_ODEPA"/>
        <xdr:cNvPicPr preferRelativeResize="1">
          <a:picLocks noChangeAspect="1"/>
        </xdr:cNvPicPr>
      </xdr:nvPicPr>
      <xdr:blipFill>
        <a:blip r:embed="rId2"/>
        <a:stretch>
          <a:fillRect/>
        </a:stretch>
      </xdr:blipFill>
      <xdr:spPr>
        <a:xfrm>
          <a:off x="19050" y="19050"/>
          <a:ext cx="1828800" cy="1609725"/>
        </a:xfrm>
        <a:prstGeom prst="rect">
          <a:avLst/>
        </a:prstGeom>
        <a:noFill/>
        <a:ln w="9525" cmpd="sng">
          <a:noFill/>
        </a:ln>
      </xdr:spPr>
    </xdr:pic>
    <xdr:clientData/>
  </xdr:twoCellAnchor>
  <xdr:twoCellAnchor>
    <xdr:from>
      <xdr:col>0</xdr:col>
      <xdr:colOff>0</xdr:colOff>
      <xdr:row>37</xdr:row>
      <xdr:rowOff>57150</xdr:rowOff>
    </xdr:from>
    <xdr:to>
      <xdr:col>2</xdr:col>
      <xdr:colOff>419100</xdr:colOff>
      <xdr:row>37</xdr:row>
      <xdr:rowOff>171450</xdr:rowOff>
    </xdr:to>
    <xdr:pic>
      <xdr:nvPicPr>
        <xdr:cNvPr id="3" name="Picture 1" descr="LOGO_FUCOA"/>
        <xdr:cNvPicPr preferRelativeResize="1">
          <a:picLocks noChangeAspect="1"/>
        </xdr:cNvPicPr>
      </xdr:nvPicPr>
      <xdr:blipFill>
        <a:blip r:embed="rId3"/>
        <a:stretch>
          <a:fillRect/>
        </a:stretch>
      </xdr:blipFill>
      <xdr:spPr>
        <a:xfrm>
          <a:off x="0" y="7629525"/>
          <a:ext cx="1943100" cy="11430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0.93725</cdr:y>
    </cdr:from>
    <cdr:to>
      <cdr:x>0.82475</cdr:x>
      <cdr:y>0.99275</cdr:y>
    </cdr:to>
    <cdr:sp>
      <cdr:nvSpPr>
        <cdr:cNvPr id="1" name="1 CuadroTexto"/>
        <cdr:cNvSpPr txBox="1">
          <a:spLocks noChangeArrowheads="1"/>
        </cdr:cNvSpPr>
      </cdr:nvSpPr>
      <cdr:spPr>
        <a:xfrm rot="10800000" flipV="1">
          <a:off x="0" y="3495675"/>
          <a:ext cx="4695825" cy="20955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 con antecedentes del Servicio Nacional de Aduanas.</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0.91725</cdr:y>
    </cdr:from>
    <cdr:to>
      <cdr:x>0.82125</cdr:x>
      <cdr:y>1</cdr:y>
    </cdr:to>
    <cdr:sp>
      <cdr:nvSpPr>
        <cdr:cNvPr id="1" name="1 CuadroTexto"/>
        <cdr:cNvSpPr txBox="1">
          <a:spLocks noChangeArrowheads="1"/>
        </cdr:cNvSpPr>
      </cdr:nvSpPr>
      <cdr:spPr>
        <a:xfrm rot="10800000" flipV="1">
          <a:off x="0" y="2971800"/>
          <a:ext cx="4667250" cy="276225"/>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 con antecedentes del Servicio Nacional de Aduanas.</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6</xdr:col>
      <xdr:colOff>990600</xdr:colOff>
      <xdr:row>23</xdr:row>
      <xdr:rowOff>9525</xdr:rowOff>
    </xdr:to>
    <xdr:graphicFrame>
      <xdr:nvGraphicFramePr>
        <xdr:cNvPr id="1" name="1 Gráfico"/>
        <xdr:cNvGraphicFramePr/>
      </xdr:nvGraphicFramePr>
      <xdr:xfrm>
        <a:off x="28575" y="38100"/>
        <a:ext cx="5695950" cy="36957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23</xdr:row>
      <xdr:rowOff>47625</xdr:rowOff>
    </xdr:from>
    <xdr:to>
      <xdr:col>6</xdr:col>
      <xdr:colOff>981075</xdr:colOff>
      <xdr:row>46</xdr:row>
      <xdr:rowOff>57150</xdr:rowOff>
    </xdr:to>
    <xdr:graphicFrame>
      <xdr:nvGraphicFramePr>
        <xdr:cNvPr id="2" name="2 Gráfico"/>
        <xdr:cNvGraphicFramePr/>
      </xdr:nvGraphicFramePr>
      <xdr:xfrm>
        <a:off x="28575" y="3771900"/>
        <a:ext cx="5686425" cy="3733800"/>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46</xdr:row>
      <xdr:rowOff>123825</xdr:rowOff>
    </xdr:from>
    <xdr:to>
      <xdr:col>6</xdr:col>
      <xdr:colOff>981075</xdr:colOff>
      <xdr:row>66</xdr:row>
      <xdr:rowOff>47625</xdr:rowOff>
    </xdr:to>
    <xdr:graphicFrame>
      <xdr:nvGraphicFramePr>
        <xdr:cNvPr id="3" name="3 Gráfico"/>
        <xdr:cNvGraphicFramePr/>
      </xdr:nvGraphicFramePr>
      <xdr:xfrm>
        <a:off x="38100" y="7572375"/>
        <a:ext cx="5676900" cy="3248025"/>
      </xdr:xfrm>
      <a:graphic>
        <a:graphicData uri="http://schemas.openxmlformats.org/drawingml/2006/chart">
          <c:chart xmlns:c="http://schemas.openxmlformats.org/drawingml/2006/chart" r:id="rId3"/>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114300</xdr:rowOff>
    </xdr:from>
    <xdr:to>
      <xdr:col>9</xdr:col>
      <xdr:colOff>542925</xdr:colOff>
      <xdr:row>31</xdr:row>
      <xdr:rowOff>104775</xdr:rowOff>
    </xdr:to>
    <xdr:sp>
      <xdr:nvSpPr>
        <xdr:cNvPr id="1" name="1 CuadroTexto"/>
        <xdr:cNvSpPr txBox="1">
          <a:spLocks noChangeArrowheads="1"/>
        </xdr:cNvSpPr>
      </xdr:nvSpPr>
      <xdr:spPr>
        <a:xfrm>
          <a:off x="38100" y="4162425"/>
          <a:ext cx="8058150" cy="10382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Hasta la fecha, las importaciones de flores están un 58% sobre los volúmenes importados en el mismo período del año anterior, y un 38% en valor. 
</a:t>
          </a:r>
          <a:r>
            <a:rPr lang="en-US" cap="none" sz="1000" b="0" i="0" u="none" baseline="0">
              <a:solidFill>
                <a:srgbClr val="000000"/>
              </a:solidFill>
              <a:latin typeface="Arial"/>
              <a:ea typeface="Arial"/>
              <a:cs typeface="Arial"/>
            </a:rPr>
            <a:t>De los doce productos importados, sólo hipéricum presenta una leve disminución en valor (-12%). Los productos restantes presentan incrementos desde 27% hasta más de 1.000%. 
</a:t>
          </a:r>
          <a:r>
            <a:rPr lang="en-US" cap="none" sz="1000" b="0" i="0" u="none" baseline="0">
              <a:solidFill>
                <a:srgbClr val="000000"/>
              </a:solidFill>
              <a:latin typeface="Arial"/>
              <a:ea typeface="Arial"/>
              <a:cs typeface="Arial"/>
            </a:rPr>
            <a:t>La rosa y el crisantemo son las flores más importadas en valor y volumen, con 58% y 25% de representación en volumen, porcentajes que se mantienen similares en valor.</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41</xdr:row>
      <xdr:rowOff>9525</xdr:rowOff>
    </xdr:from>
    <xdr:to>
      <xdr:col>3</xdr:col>
      <xdr:colOff>1143000</xdr:colOff>
      <xdr:row>46</xdr:row>
      <xdr:rowOff>19050</xdr:rowOff>
    </xdr:to>
    <xdr:sp>
      <xdr:nvSpPr>
        <xdr:cNvPr id="1" name="1 CuadroTexto"/>
        <xdr:cNvSpPr txBox="1">
          <a:spLocks noChangeArrowheads="1"/>
        </xdr:cNvSpPr>
      </xdr:nvSpPr>
      <xdr:spPr>
        <a:xfrm>
          <a:off x="19050" y="6705600"/>
          <a:ext cx="5181600" cy="8191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Hasta la fecha, las importaciones de flores han provenido de cinco países. La gran mayoria de ellas vienen de Ecuador y Colombia. En volumen, Ecuador representa 57% del total importado, seguido por Colombia, con 31%.
</a:t>
          </a:r>
          <a:r>
            <a:rPr lang="en-US" cap="none" sz="1000" b="0" i="0" u="none" baseline="0">
              <a:solidFill>
                <a:srgbClr val="000000"/>
              </a:solidFill>
              <a:latin typeface="Arial"/>
              <a:ea typeface="Arial"/>
              <a:cs typeface="Arial"/>
            </a:rPr>
            <a:t>Del total de las rosas importadas, el 86% proviene de Ecuador.</a:t>
          </a:r>
        </a:p>
      </xdr:txBody>
    </xdr:sp>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0.94025</cdr:y>
    </cdr:from>
    <cdr:to>
      <cdr:x>0.8945</cdr:x>
      <cdr:y>1</cdr:y>
    </cdr:to>
    <cdr:sp>
      <cdr:nvSpPr>
        <cdr:cNvPr id="1" name="1 CuadroTexto"/>
        <cdr:cNvSpPr txBox="1">
          <a:spLocks noChangeArrowheads="1"/>
        </cdr:cNvSpPr>
      </cdr:nvSpPr>
      <cdr:spPr>
        <a:xfrm>
          <a:off x="-19049" y="3486150"/>
          <a:ext cx="4924425" cy="24765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 con información del Servicio Nacional de Aduanas.</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0.9555</cdr:y>
    </cdr:from>
    <cdr:to>
      <cdr:x>0.92275</cdr:x>
      <cdr:y>1</cdr:y>
    </cdr:to>
    <cdr:sp>
      <cdr:nvSpPr>
        <cdr:cNvPr id="1" name="1 CuadroTexto"/>
        <cdr:cNvSpPr txBox="1">
          <a:spLocks noChangeArrowheads="1"/>
        </cdr:cNvSpPr>
      </cdr:nvSpPr>
      <cdr:spPr>
        <a:xfrm>
          <a:off x="-9524" y="3505200"/>
          <a:ext cx="5086350" cy="20955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 con </a:t>
          </a:r>
          <a:r>
            <a:rPr lang="en-US" cap="none" sz="900" b="0" i="0" u="none" baseline="0">
              <a:solidFill>
                <a:srgbClr val="000000"/>
              </a:solidFill>
              <a:latin typeface="Arial"/>
              <a:ea typeface="Arial"/>
              <a:cs typeface="Arial"/>
            </a:rPr>
            <a:t> información del Servicio Nacional de Aduanas.</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0.932</cdr:y>
    </cdr:from>
    <cdr:to>
      <cdr:x>0.8045</cdr:x>
      <cdr:y>1</cdr:y>
    </cdr:to>
    <cdr:sp>
      <cdr:nvSpPr>
        <cdr:cNvPr id="1" name="1 CuadroTexto"/>
        <cdr:cNvSpPr txBox="1">
          <a:spLocks noChangeArrowheads="1"/>
        </cdr:cNvSpPr>
      </cdr:nvSpPr>
      <cdr:spPr>
        <a:xfrm rot="10800000" flipV="1">
          <a:off x="-38099" y="2743200"/>
          <a:ext cx="4457700" cy="22860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 con antecedentes del Servicio Nacional de Aduanas.</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6</xdr:col>
      <xdr:colOff>790575</xdr:colOff>
      <xdr:row>23</xdr:row>
      <xdr:rowOff>9525</xdr:rowOff>
    </xdr:to>
    <xdr:graphicFrame>
      <xdr:nvGraphicFramePr>
        <xdr:cNvPr id="1" name="1 Gráfico"/>
        <xdr:cNvGraphicFramePr/>
      </xdr:nvGraphicFramePr>
      <xdr:xfrm>
        <a:off x="38100" y="19050"/>
        <a:ext cx="5486400" cy="371475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23</xdr:row>
      <xdr:rowOff>38100</xdr:rowOff>
    </xdr:from>
    <xdr:to>
      <xdr:col>6</xdr:col>
      <xdr:colOff>800100</xdr:colOff>
      <xdr:row>45</xdr:row>
      <xdr:rowOff>152400</xdr:rowOff>
    </xdr:to>
    <xdr:graphicFrame>
      <xdr:nvGraphicFramePr>
        <xdr:cNvPr id="2" name="2 Gráfico"/>
        <xdr:cNvGraphicFramePr/>
      </xdr:nvGraphicFramePr>
      <xdr:xfrm>
        <a:off x="38100" y="3762375"/>
        <a:ext cx="5495925" cy="3676650"/>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46</xdr:row>
      <xdr:rowOff>28575</xdr:rowOff>
    </xdr:from>
    <xdr:to>
      <xdr:col>6</xdr:col>
      <xdr:colOff>800100</xdr:colOff>
      <xdr:row>64</xdr:row>
      <xdr:rowOff>66675</xdr:rowOff>
    </xdr:to>
    <xdr:graphicFrame>
      <xdr:nvGraphicFramePr>
        <xdr:cNvPr id="3" name="3 Gráfico"/>
        <xdr:cNvGraphicFramePr/>
      </xdr:nvGraphicFramePr>
      <xdr:xfrm>
        <a:off x="38100" y="7477125"/>
        <a:ext cx="5495925" cy="29527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37</xdr:row>
      <xdr:rowOff>9525</xdr:rowOff>
    </xdr:from>
    <xdr:to>
      <xdr:col>11</xdr:col>
      <xdr:colOff>809625</xdr:colOff>
      <xdr:row>43</xdr:row>
      <xdr:rowOff>19050</xdr:rowOff>
    </xdr:to>
    <xdr:sp>
      <xdr:nvSpPr>
        <xdr:cNvPr id="1" name="1 CuadroTexto"/>
        <xdr:cNvSpPr txBox="1">
          <a:spLocks noChangeArrowheads="1"/>
        </xdr:cNvSpPr>
      </xdr:nvSpPr>
      <xdr:spPr>
        <a:xfrm>
          <a:off x="28575" y="6067425"/>
          <a:ext cx="9867900" cy="981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Según los precios </a:t>
          </a:r>
          <a:r>
            <a:rPr lang="en-US" cap="none" sz="1000" b="0" i="0" u="none" baseline="0">
              <a:solidFill>
                <a:srgbClr val="000000"/>
              </a:solidFill>
              <a:latin typeface="Arial"/>
              <a:ea typeface="Arial"/>
              <a:cs typeface="Arial"/>
            </a:rPr>
            <a:t>del Terminal Panamericana Norte </a:t>
          </a:r>
          <a:r>
            <a:rPr lang="en-US" cap="none" sz="1000" b="0" i="0" u="none" baseline="0">
              <a:solidFill>
                <a:srgbClr val="000000"/>
              </a:solidFill>
              <a:latin typeface="Arial"/>
              <a:ea typeface="Arial"/>
              <a:cs typeface="Arial"/>
            </a:rPr>
            <a:t>registrados por Odepa en marzo del año 2014, los precios comunes de flores mostraron principalmente variaciones negativas en comparación con el mismo período del año anterior. Destaca la disminución de precios del lilium y la rosa (entre -28% y -32%)
</a:t>
          </a:r>
          <a:r>
            <a:rPr lang="en-US" cap="none" sz="1000" b="0" i="0" u="none" baseline="0">
              <a:solidFill>
                <a:srgbClr val="000000"/>
              </a:solidFill>
              <a:latin typeface="Arial"/>
              <a:ea typeface="Arial"/>
              <a:cs typeface="Arial"/>
            </a:rPr>
            <a:t>En cuanto a las alzas, destaca el gladiolo, con 20 y 25% de incremento.
</a:t>
          </a:r>
          <a:r>
            <a:rPr lang="en-US" cap="none" sz="1000" b="0" i="0" u="none" baseline="0">
              <a:solidFill>
                <a:srgbClr val="000000"/>
              </a:solidFill>
              <a:latin typeface="Arial"/>
              <a:ea typeface="Arial"/>
              <a:cs typeface="Arial"/>
            </a:rPr>
            <a:t>En el mes de marzo del año 2014, </a:t>
          </a:r>
          <a:r>
            <a:rPr lang="en-US" cap="none" sz="1000" b="0" i="0" u="none" baseline="0">
              <a:solidFill>
                <a:srgbClr val="000000"/>
              </a:solidFill>
              <a:latin typeface="Arial"/>
              <a:ea typeface="Arial"/>
              <a:cs typeface="Arial"/>
            </a:rPr>
            <a:t>las especies con el mayor precio por vara son </a:t>
          </a:r>
          <a:r>
            <a:rPr lang="en-US" cap="none" sz="1000" b="0" i="0" u="none" baseline="0">
              <a:solidFill>
                <a:srgbClr val="000000"/>
              </a:solidFill>
              <a:latin typeface="Arial"/>
              <a:ea typeface="Arial"/>
              <a:cs typeface="Arial"/>
            </a:rPr>
            <a:t>el lilium y las rosas rojas importadas, con precios por vara sobre $ 500, en tanto que la especie más económica es el clavel (entre $ 63 y $ 97 por vara), seguido por alstroemeria (entre $ 200 y $ 268 por vara).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0.01375</cdr:x>
      <cdr:y>0.94825</cdr:y>
    </cdr:from>
    <cdr:to>
      <cdr:x>0.37725</cdr:x>
      <cdr:y>1</cdr:y>
    </cdr:to>
    <cdr:sp>
      <cdr:nvSpPr>
        <cdr:cNvPr id="1" name="1 CuadroTexto"/>
        <cdr:cNvSpPr txBox="1">
          <a:spLocks noChangeArrowheads="1"/>
        </cdr:cNvSpPr>
      </cdr:nvSpPr>
      <cdr:spPr>
        <a:xfrm>
          <a:off x="66675" y="3505200"/>
          <a:ext cx="1866900" cy="228600"/>
        </a:xfrm>
        <a:prstGeom prst="rect">
          <a:avLst/>
        </a:prstGeom>
        <a:noFill/>
        <a:ln w="9525" cmpd="sng">
          <a:noFill/>
        </a:ln>
      </cdr:spPr>
      <cdr:txBody>
        <a:bodyPr vertOverflow="clip" wrap="square"/>
        <a:p>
          <a:pPr algn="l">
            <a:defRPr/>
          </a:pPr>
          <a:r>
            <a:rPr lang="en-US" cap="none" sz="1000" b="0" i="1" u="none" baseline="0">
              <a:solidFill>
                <a:srgbClr val="000000"/>
              </a:solidFill>
              <a:latin typeface="Arial"/>
              <a:ea typeface="Arial"/>
              <a:cs typeface="Arial"/>
            </a:rPr>
            <a:t>Fuen</a:t>
          </a:r>
          <a:r>
            <a:rPr lang="en-US" cap="none" sz="900" b="0" i="1" u="none" baseline="0">
              <a:solidFill>
                <a:srgbClr val="000000"/>
              </a:solidFill>
              <a:latin typeface="Arial"/>
              <a:ea typeface="Arial"/>
              <a:cs typeface="Arial"/>
            </a:rPr>
            <a:t>te</a:t>
          </a:r>
          <a:r>
            <a:rPr lang="en-US" cap="none" sz="900" b="0" i="0" u="none" baseline="0">
              <a:solidFill>
                <a:srgbClr val="000000"/>
              </a:solidFill>
              <a:latin typeface="Arial"/>
              <a:ea typeface="Arial"/>
              <a:cs typeface="Arial"/>
            </a:rPr>
            <a:t>: Odepa.</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16</xdr:row>
      <xdr:rowOff>152400</xdr:rowOff>
    </xdr:from>
    <xdr:to>
      <xdr:col>5</xdr:col>
      <xdr:colOff>828675</xdr:colOff>
      <xdr:row>39</xdr:row>
      <xdr:rowOff>133350</xdr:rowOff>
    </xdr:to>
    <xdr:graphicFrame>
      <xdr:nvGraphicFramePr>
        <xdr:cNvPr id="1" name="1 Gráfico"/>
        <xdr:cNvGraphicFramePr/>
      </xdr:nvGraphicFramePr>
      <xdr:xfrm>
        <a:off x="28575" y="2743200"/>
        <a:ext cx="5133975" cy="37052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43</xdr:row>
      <xdr:rowOff>38100</xdr:rowOff>
    </xdr:from>
    <xdr:to>
      <xdr:col>5</xdr:col>
      <xdr:colOff>809625</xdr:colOff>
      <xdr:row>49</xdr:row>
      <xdr:rowOff>123825</xdr:rowOff>
    </xdr:to>
    <xdr:sp>
      <xdr:nvSpPr>
        <xdr:cNvPr id="2" name="3 CuadroTexto"/>
        <xdr:cNvSpPr txBox="1">
          <a:spLocks noChangeArrowheads="1"/>
        </xdr:cNvSpPr>
      </xdr:nvSpPr>
      <xdr:spPr>
        <a:xfrm>
          <a:off x="47625" y="7000875"/>
          <a:ext cx="5095875" cy="1057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En marzo de este año se observa que el precio común de la rosa se encuentra bajo el promedio de los últimos cinco años (cuadro 2).</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comparación con marzo del año 2013, el precio promedio bajó un 25% y respecto a febrero del año 2014 disminuyó en 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mes de abril, se esperan precios más bajos que los observados en febrero y marzo. 
</a:t>
          </a:r>
          <a:r>
            <a:rPr lang="en-US" cap="none" sz="1000" b="0" i="0" u="none" baseline="0">
              <a:solidFill>
                <a:srgbClr val="000000"/>
              </a:solidFill>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cdr:x>
      <cdr:y>0.9345</cdr:y>
    </cdr:from>
    <cdr:to>
      <cdr:x>0.45275</cdr:x>
      <cdr:y>1</cdr:y>
    </cdr:to>
    <cdr:sp>
      <cdr:nvSpPr>
        <cdr:cNvPr id="1" name="1 CuadroTexto"/>
        <cdr:cNvSpPr txBox="1">
          <a:spLocks noChangeArrowheads="1"/>
        </cdr:cNvSpPr>
      </cdr:nvSpPr>
      <cdr:spPr>
        <a:xfrm>
          <a:off x="76200" y="3448050"/>
          <a:ext cx="2247900" cy="276225"/>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16</xdr:row>
      <xdr:rowOff>142875</xdr:rowOff>
    </xdr:from>
    <xdr:to>
      <xdr:col>5</xdr:col>
      <xdr:colOff>876300</xdr:colOff>
      <xdr:row>39</xdr:row>
      <xdr:rowOff>114300</xdr:rowOff>
    </xdr:to>
    <xdr:graphicFrame>
      <xdr:nvGraphicFramePr>
        <xdr:cNvPr id="1" name="2 Gráfico"/>
        <xdr:cNvGraphicFramePr/>
      </xdr:nvGraphicFramePr>
      <xdr:xfrm>
        <a:off x="28575" y="2752725"/>
        <a:ext cx="5153025" cy="36957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43</xdr:row>
      <xdr:rowOff>19050</xdr:rowOff>
    </xdr:from>
    <xdr:to>
      <xdr:col>5</xdr:col>
      <xdr:colOff>885825</xdr:colOff>
      <xdr:row>49</xdr:row>
      <xdr:rowOff>19050</xdr:rowOff>
    </xdr:to>
    <xdr:sp>
      <xdr:nvSpPr>
        <xdr:cNvPr id="2" name="5 CuadroTexto"/>
        <xdr:cNvSpPr txBox="1">
          <a:spLocks noChangeArrowheads="1"/>
        </xdr:cNvSpPr>
      </xdr:nvSpPr>
      <xdr:spPr>
        <a:xfrm>
          <a:off x="47625" y="7000875"/>
          <a:ext cx="5143500" cy="971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En marzo de este año, el precio  común promedio del clavel se encuentra por sobre el promedio de los últimos cinco años. En comparación con marzo del año 2013,, el precio promedio se encuentra un 2% más bajo y respecto a febrero de este año, presenta un aumento de 16% (cuadro 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Según la tendencia normal, estos precios se mantendrán altos durante los siguientes meses y subirán en abril.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Calibri"/>
              <a:ea typeface="Calibri"/>
              <a:cs typeface="Calibri"/>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9</xdr:col>
      <xdr:colOff>704850</xdr:colOff>
      <xdr:row>35</xdr:row>
      <xdr:rowOff>28575</xdr:rowOff>
    </xdr:to>
    <xdr:sp>
      <xdr:nvSpPr>
        <xdr:cNvPr id="1" name="1 CuadroTexto"/>
        <xdr:cNvSpPr txBox="1">
          <a:spLocks noChangeArrowheads="1"/>
        </xdr:cNvSpPr>
      </xdr:nvSpPr>
      <xdr:spPr>
        <a:xfrm>
          <a:off x="38100" y="4095750"/>
          <a:ext cx="8010525" cy="1619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Las exportaciones de flores se incrementaron en 23% en el volumen acumulado en los tres primeros meses del año 2014, en comparación con el volumen exportado en el mismo período del año 2013.
</a:t>
          </a:r>
          <a:r>
            <a:rPr lang="en-US" cap="none" sz="1000" b="0" i="0" u="none" baseline="0">
              <a:solidFill>
                <a:srgbClr val="000000"/>
              </a:solidFill>
              <a:latin typeface="Arial"/>
              <a:ea typeface="Arial"/>
              <a:cs typeface="Arial"/>
            </a:rPr>
            <a:t>Las exportaciones de peonías lideraron el crecimiento en volumen de los envíos de flores en el primer trimestre del año 2014, con 56% de aumento, seguidas por las calas, con 19%. Respecto a las disminuciones, se concentran en los tulipanes y el grupo de las demás flores, con -3% y -28%, respectivamente.
</a:t>
          </a:r>
          <a:r>
            <a:rPr lang="en-US" cap="none" sz="1000" b="0" i="0" u="none" baseline="0">
              <a:solidFill>
                <a:srgbClr val="000000"/>
              </a:solidFill>
              <a:latin typeface="Arial"/>
              <a:ea typeface="Arial"/>
              <a:cs typeface="Arial"/>
            </a:rPr>
            <a:t>En valor, se observa una disminución total de 10%. El valor asociado a las exportaciones de calas, las demás flores y tulipán, baja en 8%, 53% y 18%, respectivamente. El único producto que presenta un aumento en valor corresponde a las peonía,s con un incremento de 18%.
</a:t>
          </a:r>
          <a:r>
            <a:rPr lang="en-US" cap="none" sz="1000" b="0" i="0" u="none" baseline="0">
              <a:solidFill>
                <a:srgbClr val="000000"/>
              </a:solidFill>
              <a:latin typeface="Arial"/>
              <a:ea typeface="Arial"/>
              <a:cs typeface="Arial"/>
            </a:rPr>
            <a:t>Al comparar el valor FOB por kilo de enero a marzo</a:t>
          </a:r>
          <a:r>
            <a:rPr lang="en-US" cap="none" sz="1000" b="0" i="0" u="none" baseline="0">
              <a:solidFill>
                <a:srgbClr val="000000"/>
              </a:solidFill>
              <a:latin typeface="Arial"/>
              <a:ea typeface="Arial"/>
              <a:cs typeface="Arial"/>
            </a:rPr>
            <a:t> del</a:t>
          </a:r>
          <a:r>
            <a:rPr lang="en-US" cap="none" sz="1000" b="0" i="0" u="none" baseline="0">
              <a:solidFill>
                <a:srgbClr val="000000"/>
              </a:solidFill>
              <a:latin typeface="Arial"/>
              <a:ea typeface="Arial"/>
              <a:cs typeface="Arial"/>
            </a:rPr>
            <a:t> año 2014 con el de igual período del año anterior, en todos los casos se presenta una disminución en esta relación.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28</xdr:row>
      <xdr:rowOff>9525</xdr:rowOff>
    </xdr:from>
    <xdr:to>
      <xdr:col>3</xdr:col>
      <xdr:colOff>1143000</xdr:colOff>
      <xdr:row>33</xdr:row>
      <xdr:rowOff>0</xdr:rowOff>
    </xdr:to>
    <xdr:sp>
      <xdr:nvSpPr>
        <xdr:cNvPr id="1" name="1 CuadroTexto"/>
        <xdr:cNvSpPr txBox="1">
          <a:spLocks noChangeArrowheads="1"/>
        </xdr:cNvSpPr>
      </xdr:nvSpPr>
      <xdr:spPr>
        <a:xfrm>
          <a:off x="19050" y="4543425"/>
          <a:ext cx="5267325" cy="80010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el primer trimestre del año 2014, las exportaciones de flores fueron destinadas a siete países, de los cuales Estados Unidos representa más de 80% en valor y volumen. Del total del valor de las exportaciones de peonías, el 88% fue dirigido a los Estados Unidos.</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0.01225</cdr:x>
      <cdr:y>0.932</cdr:y>
    </cdr:from>
    <cdr:to>
      <cdr:x>0.84225</cdr:x>
      <cdr:y>0.9995</cdr:y>
    </cdr:to>
    <cdr:sp>
      <cdr:nvSpPr>
        <cdr:cNvPr id="1" name="1 CuadroTexto"/>
        <cdr:cNvSpPr txBox="1">
          <a:spLocks noChangeArrowheads="1"/>
        </cdr:cNvSpPr>
      </cdr:nvSpPr>
      <cdr:spPr>
        <a:xfrm rot="10800000" flipV="1">
          <a:off x="66675" y="3438525"/>
          <a:ext cx="4724400" cy="24765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 con antecedentes del Servicio Nacional de Aduanas.</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L95"/>
  <sheetViews>
    <sheetView tabSelected="1" view="pageBreakPreview" zoomScaleSheetLayoutView="100" zoomScalePageLayoutView="0" workbookViewId="0" topLeftCell="A1">
      <selection activeCell="B14" sqref="B14:G14"/>
    </sheetView>
  </sheetViews>
  <sheetFormatPr defaultColWidth="11.421875" defaultRowHeight="15.75" customHeight="1"/>
  <cols>
    <col min="1" max="6" width="11.421875" style="2" customWidth="1"/>
    <col min="7" max="7" width="16.00390625" style="2" customWidth="1"/>
    <col min="8" max="8" width="11.421875" style="2" customWidth="1"/>
  </cols>
  <sheetData>
    <row r="1" spans="1:7" ht="15.75" customHeight="1">
      <c r="A1" s="6"/>
      <c r="B1" s="7"/>
      <c r="C1" s="7"/>
      <c r="D1" s="7"/>
      <c r="E1" s="7"/>
      <c r="F1" s="7"/>
      <c r="G1" s="7"/>
    </row>
    <row r="2" spans="1:7" ht="15.75" customHeight="1">
      <c r="A2" s="7"/>
      <c r="B2" s="7"/>
      <c r="C2" s="7"/>
      <c r="D2" s="7"/>
      <c r="E2" s="7"/>
      <c r="F2" s="7"/>
      <c r="G2" s="7"/>
    </row>
    <row r="3" spans="1:38" ht="15.75" customHeight="1">
      <c r="A3" s="6"/>
      <c r="B3" s="7"/>
      <c r="C3" s="7"/>
      <c r="D3" s="7"/>
      <c r="E3" s="7"/>
      <c r="F3" s="7"/>
      <c r="G3" s="7"/>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38" ht="15.75" customHeight="1">
      <c r="A4" s="7"/>
      <c r="B4" s="7"/>
      <c r="C4" s="7"/>
      <c r="D4" s="12"/>
      <c r="E4" s="7"/>
      <c r="F4" s="7"/>
      <c r="G4" s="7"/>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8" ht="15.75" customHeight="1">
      <c r="A5" s="6"/>
      <c r="B5" s="7"/>
      <c r="C5" s="7"/>
      <c r="D5" s="14"/>
      <c r="E5" s="7"/>
      <c r="F5" s="7"/>
      <c r="G5" s="7"/>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1:38" ht="15.75" customHeight="1">
      <c r="A6" s="6"/>
      <c r="B6" s="7"/>
      <c r="C6" s="7"/>
      <c r="D6" s="7"/>
      <c r="E6" s="7"/>
      <c r="F6" s="7"/>
      <c r="G6" s="7"/>
      <c r="J6" s="1"/>
      <c r="K6" s="1"/>
      <c r="L6" s="1"/>
      <c r="M6" s="1"/>
      <c r="N6" s="1"/>
      <c r="O6" s="1"/>
      <c r="P6" s="1"/>
      <c r="Q6" s="1"/>
      <c r="R6" s="1"/>
      <c r="S6" s="1"/>
      <c r="T6" s="1"/>
      <c r="U6" s="1"/>
      <c r="V6" s="1"/>
      <c r="W6" s="1"/>
      <c r="X6" s="1"/>
      <c r="Y6" s="1"/>
      <c r="Z6" s="1"/>
      <c r="AA6" s="1"/>
      <c r="AB6" s="1"/>
      <c r="AC6" s="1"/>
      <c r="AD6" s="1"/>
      <c r="AE6" s="1"/>
      <c r="AF6" s="1"/>
      <c r="AG6" s="1"/>
      <c r="AH6" s="1"/>
      <c r="AI6" s="1"/>
      <c r="AJ6" s="1"/>
      <c r="AK6" s="1"/>
      <c r="AL6" s="1"/>
    </row>
    <row r="7" spans="1:38" ht="15.75" customHeight="1">
      <c r="A7" s="6"/>
      <c r="B7" s="7"/>
      <c r="C7" s="7"/>
      <c r="D7" s="7"/>
      <c r="E7" s="7"/>
      <c r="F7" s="7"/>
      <c r="G7" s="7"/>
      <c r="J7" s="1"/>
      <c r="K7" s="1"/>
      <c r="L7" s="1"/>
      <c r="M7" s="1"/>
      <c r="N7" s="1"/>
      <c r="O7" s="1"/>
      <c r="P7" s="1"/>
      <c r="Q7" s="1"/>
      <c r="R7" s="1"/>
      <c r="S7" s="1"/>
      <c r="T7" s="1"/>
      <c r="U7" s="1"/>
      <c r="V7" s="1"/>
      <c r="W7" s="1"/>
      <c r="X7" s="1"/>
      <c r="Y7" s="1"/>
      <c r="Z7" s="1"/>
      <c r="AA7" s="1"/>
      <c r="AB7" s="1"/>
      <c r="AC7" s="1"/>
      <c r="AD7" s="1"/>
      <c r="AE7" s="1"/>
      <c r="AF7" s="1"/>
      <c r="AG7" s="1"/>
      <c r="AH7" s="1"/>
      <c r="AI7" s="1"/>
      <c r="AJ7" s="1"/>
      <c r="AK7" s="1"/>
      <c r="AL7" s="1"/>
    </row>
    <row r="8" spans="1:38" ht="15.75" customHeight="1">
      <c r="A8" s="7"/>
      <c r="B8" s="7"/>
      <c r="C8" s="7"/>
      <c r="D8" s="12"/>
      <c r="E8" s="7"/>
      <c r="F8" s="7"/>
      <c r="G8" s="7"/>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38" ht="15.75" customHeight="1">
      <c r="A9" s="11"/>
      <c r="B9" s="7"/>
      <c r="C9" s="7"/>
      <c r="D9" s="7"/>
      <c r="E9" s="7"/>
      <c r="F9" s="7"/>
      <c r="G9" s="7"/>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1:38" ht="15.75" customHeight="1">
      <c r="A10" s="6"/>
      <c r="B10" s="7"/>
      <c r="C10" s="7"/>
      <c r="D10" s="7"/>
      <c r="E10" s="7"/>
      <c r="F10" s="7"/>
      <c r="G10" s="7"/>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ht="15.75" customHeight="1">
      <c r="A11" s="6"/>
      <c r="B11" s="7"/>
      <c r="C11" s="7"/>
      <c r="D11" s="7"/>
      <c r="E11" s="7"/>
      <c r="F11" s="7"/>
      <c r="G11" s="7"/>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ht="15.75" customHeight="1">
      <c r="A12" s="6"/>
      <c r="B12" s="7"/>
      <c r="C12" s="7"/>
      <c r="D12" s="7"/>
      <c r="E12" s="7"/>
      <c r="F12" s="7"/>
      <c r="G12" s="7"/>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ht="15.75" customHeight="1">
      <c r="A13" s="6"/>
      <c r="B13" s="7"/>
      <c r="C13" s="7"/>
      <c r="D13" s="7"/>
      <c r="E13" s="7"/>
      <c r="F13" s="7"/>
      <c r="G13" s="7"/>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2:38" ht="20.25" customHeight="1">
      <c r="B14" s="216" t="s">
        <v>28</v>
      </c>
      <c r="C14" s="216"/>
      <c r="D14" s="216"/>
      <c r="E14" s="216"/>
      <c r="F14" s="216"/>
      <c r="G14" s="216"/>
      <c r="H14" s="64"/>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38" ht="20.25" customHeight="1">
      <c r="A15" s="29" t="s">
        <v>20</v>
      </c>
      <c r="B15" s="217" t="s">
        <v>27</v>
      </c>
      <c r="C15" s="217"/>
      <c r="D15" s="217"/>
      <c r="E15" s="217"/>
      <c r="F15" s="217"/>
      <c r="G15" s="217"/>
      <c r="I15" s="29"/>
      <c r="J15" s="1"/>
      <c r="K15" s="1"/>
      <c r="L15" s="115"/>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38" ht="20.25" customHeight="1">
      <c r="A16" s="7"/>
      <c r="B16" s="7"/>
      <c r="C16" s="213"/>
      <c r="D16" s="213"/>
      <c r="E16" s="213"/>
      <c r="F16" s="213"/>
      <c r="G16" s="213"/>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1:38" ht="15.75" customHeight="1">
      <c r="A17" s="7"/>
      <c r="B17" s="7"/>
      <c r="C17" s="7"/>
      <c r="D17" s="13"/>
      <c r="E17" s="7"/>
      <c r="F17" s="7"/>
      <c r="G17" s="7"/>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1:38" ht="15.75" customHeight="1">
      <c r="A18" s="7"/>
      <c r="B18" s="218" t="s">
        <v>104</v>
      </c>
      <c r="C18" s="218"/>
      <c r="D18" s="218"/>
      <c r="E18" s="218"/>
      <c r="F18" s="218"/>
      <c r="G18" s="218"/>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1:38" ht="15.75" customHeight="1">
      <c r="A19" s="7"/>
      <c r="B19" s="7"/>
      <c r="C19" s="7"/>
      <c r="D19" s="7"/>
      <c r="E19" s="7"/>
      <c r="F19" s="7"/>
      <c r="G19" s="7"/>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1:38" ht="15.75" customHeight="1">
      <c r="A20" s="7"/>
      <c r="B20" s="7"/>
      <c r="C20" s="7"/>
      <c r="D20" s="7"/>
      <c r="E20" s="7"/>
      <c r="F20" s="7"/>
      <c r="G20" s="7"/>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ht="15.75" customHeight="1">
      <c r="A21" s="7"/>
      <c r="B21" s="7"/>
      <c r="C21" s="214"/>
      <c r="D21" s="214"/>
      <c r="E21" s="214"/>
      <c r="F21" s="214"/>
      <c r="G21" s="214"/>
      <c r="H21" s="214"/>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1:38" ht="15.75" customHeight="1">
      <c r="A22" s="6"/>
      <c r="B22" s="7"/>
      <c r="C22" s="215"/>
      <c r="D22" s="215"/>
      <c r="E22" s="215"/>
      <c r="F22" s="215"/>
      <c r="G22" s="215"/>
      <c r="H22" s="215"/>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1:38" ht="15.75" customHeight="1">
      <c r="A23" s="6"/>
      <c r="B23" s="7"/>
      <c r="C23" s="7"/>
      <c r="D23" s="12"/>
      <c r="E23" s="7"/>
      <c r="F23" s="7"/>
      <c r="G23" s="7"/>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1:38" ht="15.75" customHeight="1">
      <c r="A24" s="6"/>
      <c r="B24" s="7"/>
      <c r="C24" s="7"/>
      <c r="D24" s="13"/>
      <c r="E24" s="7"/>
      <c r="F24" s="7"/>
      <c r="G24" s="7"/>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1:38" ht="15.75" customHeight="1">
      <c r="A25" s="6"/>
      <c r="B25" s="7"/>
      <c r="C25" s="7"/>
      <c r="D25" s="7"/>
      <c r="E25" s="7"/>
      <c r="F25" s="7"/>
      <c r="G25" s="7"/>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1:38" ht="15.75" customHeight="1">
      <c r="A26" s="6"/>
      <c r="B26" s="7"/>
      <c r="C26" s="7"/>
      <c r="D26" s="7"/>
      <c r="E26" s="7"/>
      <c r="F26" s="7"/>
      <c r="G26" s="7"/>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ht="15.75" customHeight="1">
      <c r="A27" s="6"/>
      <c r="B27" s="7"/>
      <c r="C27" s="7"/>
      <c r="D27" s="7"/>
      <c r="E27" s="7"/>
      <c r="F27" s="7"/>
      <c r="G27" s="7"/>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1:38" ht="15.75" customHeight="1">
      <c r="A28" s="6"/>
      <c r="B28" s="7"/>
      <c r="C28" s="7"/>
      <c r="D28" s="12"/>
      <c r="E28" s="7"/>
      <c r="F28" s="7"/>
      <c r="G28" s="7"/>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1:38" ht="15.75" customHeight="1">
      <c r="A29" s="6"/>
      <c r="B29" s="7"/>
      <c r="C29" s="7"/>
      <c r="D29" s="7"/>
      <c r="E29" s="7"/>
      <c r="F29" s="7"/>
      <c r="G29" s="7"/>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ht="15.75" customHeight="1">
      <c r="A30" s="6"/>
      <c r="B30" s="7"/>
      <c r="C30" s="7"/>
      <c r="D30" s="7"/>
      <c r="E30" s="7"/>
      <c r="F30" s="7"/>
      <c r="G30" s="7"/>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ht="15.75" customHeight="1">
      <c r="A31" s="6"/>
      <c r="B31" s="7"/>
      <c r="C31" s="7"/>
      <c r="D31" s="7"/>
      <c r="E31" s="7"/>
      <c r="F31" s="7"/>
      <c r="G31" s="7"/>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ht="15.75" customHeight="1">
      <c r="A32" s="6"/>
      <c r="B32" s="7"/>
      <c r="C32" s="7"/>
      <c r="D32" s="7"/>
      <c r="E32" s="7"/>
      <c r="F32" s="7"/>
      <c r="G32" s="7"/>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6:38" ht="15.75" customHeight="1">
      <c r="F33" s="7"/>
      <c r="G33" s="7"/>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6:38" ht="15.75" customHeight="1">
      <c r="F34" s="7"/>
      <c r="G34" s="7"/>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ht="15.75" customHeight="1">
      <c r="A35" s="6"/>
      <c r="B35" s="7"/>
      <c r="C35" s="7"/>
      <c r="D35" s="7"/>
      <c r="E35" s="7"/>
      <c r="F35" s="7"/>
      <c r="G35" s="7"/>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15.75" customHeight="1">
      <c r="A36" s="6"/>
      <c r="B36" s="7"/>
      <c r="C36" s="7"/>
      <c r="D36" s="7"/>
      <c r="E36" s="7"/>
      <c r="F36" s="7"/>
      <c r="G36" s="7"/>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ht="15.75" customHeight="1">
      <c r="A37" s="6"/>
      <c r="B37" s="7"/>
      <c r="C37" s="7"/>
      <c r="D37" s="7"/>
      <c r="E37" s="7"/>
      <c r="F37" s="7"/>
      <c r="G37" s="7"/>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ht="15.75" customHeight="1">
      <c r="A38" s="6"/>
      <c r="B38" s="7"/>
      <c r="D38" s="6" t="str">
        <f>B18</f>
        <v> Abril 2014</v>
      </c>
      <c r="E38" s="7"/>
      <c r="F38" s="7"/>
      <c r="G38" s="7"/>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ht="15.75" customHeight="1">
      <c r="A39" s="10"/>
      <c r="B39" s="7"/>
      <c r="C39" s="10"/>
      <c r="D39" s="9"/>
      <c r="E39" s="7"/>
      <c r="F39" s="7"/>
      <c r="G39" s="7"/>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8" ht="15.75" customHeight="1">
      <c r="A40" s="219" t="s">
        <v>29</v>
      </c>
      <c r="B40" s="219"/>
      <c r="C40" s="219"/>
      <c r="D40" s="219"/>
      <c r="E40" s="219"/>
      <c r="F40" s="219"/>
      <c r="G40" s="219"/>
      <c r="H40" s="65"/>
    </row>
    <row r="41" spans="1:8" ht="15.75" customHeight="1">
      <c r="A41" s="212" t="s">
        <v>104</v>
      </c>
      <c r="B41" s="212"/>
      <c r="C41" s="212"/>
      <c r="D41" s="212"/>
      <c r="E41" s="212"/>
      <c r="F41" s="212"/>
      <c r="G41" s="212"/>
      <c r="H41" s="66"/>
    </row>
    <row r="48" spans="1:8" ht="15.75" customHeight="1">
      <c r="A48" s="219" t="s">
        <v>99</v>
      </c>
      <c r="B48" s="219"/>
      <c r="C48" s="219"/>
      <c r="D48" s="219"/>
      <c r="E48" s="219"/>
      <c r="F48" s="219"/>
      <c r="G48" s="219"/>
      <c r="H48" s="65"/>
    </row>
    <row r="49" spans="1:8" ht="15.75" customHeight="1">
      <c r="A49" s="222"/>
      <c r="B49" s="222"/>
      <c r="C49" s="222"/>
      <c r="D49" s="222"/>
      <c r="E49" s="222"/>
      <c r="F49" s="222"/>
      <c r="G49" s="222"/>
      <c r="H49" s="55"/>
    </row>
    <row r="50" spans="1:7" ht="15.75" customHeight="1">
      <c r="A50" s="6"/>
      <c r="B50" s="7"/>
      <c r="C50" s="7"/>
      <c r="D50" s="7"/>
      <c r="E50" s="7"/>
      <c r="F50" s="7"/>
      <c r="G50" s="7"/>
    </row>
    <row r="53" spans="9:11" ht="15.75" customHeight="1">
      <c r="I53" s="55"/>
      <c r="J53" s="55"/>
      <c r="K53" s="55"/>
    </row>
    <row r="54" spans="1:8" ht="15.75" customHeight="1">
      <c r="A54" s="221" t="s">
        <v>19</v>
      </c>
      <c r="B54" s="221"/>
      <c r="C54" s="221"/>
      <c r="D54" s="221"/>
      <c r="E54" s="221"/>
      <c r="F54" s="221"/>
      <c r="G54" s="221"/>
      <c r="H54" s="67"/>
    </row>
    <row r="55" spans="1:8" ht="15.75" customHeight="1">
      <c r="A55" s="221" t="s">
        <v>9</v>
      </c>
      <c r="B55" s="221"/>
      <c r="C55" s="221"/>
      <c r="D55" s="221"/>
      <c r="E55" s="221"/>
      <c r="F55" s="221"/>
      <c r="G55" s="221"/>
      <c r="H55" s="67"/>
    </row>
    <row r="56" spans="1:7" ht="15.75" customHeight="1">
      <c r="A56" s="7"/>
      <c r="B56" s="7"/>
      <c r="C56" s="7"/>
      <c r="D56" s="7"/>
      <c r="E56" s="7"/>
      <c r="F56" s="7"/>
      <c r="G56" s="7"/>
    </row>
    <row r="57" spans="1:7" ht="15.75" customHeight="1">
      <c r="A57" s="7"/>
      <c r="B57" s="7"/>
      <c r="C57" s="7"/>
      <c r="D57" s="7"/>
      <c r="E57" s="7"/>
      <c r="F57" s="7"/>
      <c r="G57" s="7"/>
    </row>
    <row r="60" spans="1:7" ht="15.75" customHeight="1">
      <c r="A60" s="7"/>
      <c r="B60" s="7"/>
      <c r="C60" s="7"/>
      <c r="D60" s="7"/>
      <c r="E60" s="7"/>
      <c r="F60" s="7"/>
      <c r="G60" s="7"/>
    </row>
    <row r="61" spans="1:7" ht="15.75" customHeight="1">
      <c r="A61" s="7"/>
      <c r="B61" s="7"/>
      <c r="C61" s="7"/>
      <c r="D61" s="7"/>
      <c r="E61" s="7"/>
      <c r="F61" s="7"/>
      <c r="G61" s="7"/>
    </row>
    <row r="62" spans="1:8" ht="15.75" customHeight="1">
      <c r="A62" s="219" t="s">
        <v>8</v>
      </c>
      <c r="B62" s="219"/>
      <c r="C62" s="219"/>
      <c r="D62" s="219"/>
      <c r="E62" s="219"/>
      <c r="F62" s="219"/>
      <c r="G62" s="219"/>
      <c r="H62" s="65"/>
    </row>
    <row r="63" spans="1:8" ht="15.75" customHeight="1">
      <c r="A63" s="221" t="s">
        <v>91</v>
      </c>
      <c r="B63" s="221"/>
      <c r="C63" s="221"/>
      <c r="D63" s="221"/>
      <c r="E63" s="221"/>
      <c r="F63" s="221"/>
      <c r="G63" s="221"/>
      <c r="H63" s="67"/>
    </row>
    <row r="64" spans="1:7" ht="15.75" customHeight="1">
      <c r="A64" s="6"/>
      <c r="B64" s="7"/>
      <c r="C64" s="7"/>
      <c r="D64" s="7"/>
      <c r="E64" s="7"/>
      <c r="F64" s="7"/>
      <c r="G64" s="7"/>
    </row>
    <row r="67" spans="1:8" ht="15.75" customHeight="1">
      <c r="A67" s="219" t="s">
        <v>7</v>
      </c>
      <c r="B67" s="219"/>
      <c r="C67" s="219"/>
      <c r="D67" s="219"/>
      <c r="E67" s="219"/>
      <c r="F67" s="219"/>
      <c r="G67" s="219"/>
      <c r="H67" s="65"/>
    </row>
    <row r="68" spans="1:7" ht="15.75" customHeight="1">
      <c r="A68" s="6"/>
      <c r="B68" s="7"/>
      <c r="C68" s="7"/>
      <c r="D68" s="7"/>
      <c r="E68" s="7"/>
      <c r="F68" s="7"/>
      <c r="G68" s="7"/>
    </row>
    <row r="69" spans="1:7" ht="15.75" customHeight="1">
      <c r="A69" s="6"/>
      <c r="B69" s="7"/>
      <c r="C69" s="7"/>
      <c r="D69" s="7"/>
      <c r="E69" s="7"/>
      <c r="F69" s="7"/>
      <c r="G69" s="7"/>
    </row>
    <row r="71" spans="1:7" ht="15.75" customHeight="1">
      <c r="A71" s="6"/>
      <c r="B71" s="7"/>
      <c r="C71" s="7"/>
      <c r="D71" s="7"/>
      <c r="E71" s="7"/>
      <c r="F71" s="7"/>
      <c r="G71" s="7"/>
    </row>
    <row r="72" spans="1:7" ht="15.75" customHeight="1">
      <c r="A72" s="6"/>
      <c r="B72" s="7"/>
      <c r="C72" s="7"/>
      <c r="D72" s="7"/>
      <c r="E72" s="7"/>
      <c r="F72" s="7"/>
      <c r="G72" s="7"/>
    </row>
    <row r="73" spans="1:7" ht="15.75" customHeight="1">
      <c r="A73" s="10" t="s">
        <v>6</v>
      </c>
      <c r="B73" s="7"/>
      <c r="C73" s="7"/>
      <c r="D73" s="7"/>
      <c r="E73" s="7"/>
      <c r="F73" s="7"/>
      <c r="G73" s="7"/>
    </row>
    <row r="74" spans="1:7" ht="15.75" customHeight="1">
      <c r="A74" s="10" t="s">
        <v>5</v>
      </c>
      <c r="B74" s="7"/>
      <c r="C74" s="7"/>
      <c r="D74" s="7"/>
      <c r="E74" s="7"/>
      <c r="F74" s="7"/>
      <c r="G74" s="7"/>
    </row>
    <row r="75" spans="1:17" ht="15.75" customHeight="1">
      <c r="A75" s="10" t="s">
        <v>4</v>
      </c>
      <c r="B75" s="7"/>
      <c r="C75" s="7"/>
      <c r="D75" s="7"/>
      <c r="E75" s="7"/>
      <c r="F75" s="7"/>
      <c r="G75" s="7"/>
      <c r="J75" s="220"/>
      <c r="K75" s="220"/>
      <c r="L75" s="220"/>
      <c r="M75" s="220"/>
      <c r="N75" s="220"/>
      <c r="O75" s="220"/>
      <c r="P75" s="220"/>
      <c r="Q75" s="220"/>
    </row>
    <row r="76" spans="1:17" ht="15.75" customHeight="1">
      <c r="A76" s="8" t="s">
        <v>3</v>
      </c>
      <c r="B76" s="7"/>
      <c r="C76" s="7"/>
      <c r="D76" s="7"/>
      <c r="E76" s="7"/>
      <c r="F76" s="7"/>
      <c r="G76" s="7"/>
      <c r="J76" s="220"/>
      <c r="K76" s="220"/>
      <c r="L76" s="220"/>
      <c r="M76" s="220"/>
      <c r="N76" s="220"/>
      <c r="O76" s="220"/>
      <c r="P76" s="220"/>
      <c r="Q76" s="220"/>
    </row>
    <row r="77" spans="1:17" ht="15.75" customHeight="1">
      <c r="A77" s="7"/>
      <c r="B77" s="7"/>
      <c r="C77" s="7"/>
      <c r="D77" s="7"/>
      <c r="E77" s="7"/>
      <c r="F77" s="7"/>
      <c r="G77" s="7"/>
      <c r="J77" s="220"/>
      <c r="K77" s="220"/>
      <c r="L77" s="220"/>
      <c r="M77" s="220"/>
      <c r="N77" s="220"/>
      <c r="O77" s="220"/>
      <c r="P77" s="220"/>
      <c r="Q77" s="220"/>
    </row>
    <row r="78" spans="1:17" ht="15.75" customHeight="1">
      <c r="A78" s="6"/>
      <c r="B78" s="7"/>
      <c r="C78" s="7"/>
      <c r="D78" s="7"/>
      <c r="E78" s="7"/>
      <c r="F78" s="7"/>
      <c r="G78" s="7"/>
      <c r="J78" s="220"/>
      <c r="K78" s="220"/>
      <c r="L78" s="220"/>
      <c r="M78" s="220"/>
      <c r="N78" s="220"/>
      <c r="O78" s="220"/>
      <c r="P78" s="220"/>
      <c r="Q78" s="220"/>
    </row>
    <row r="79" spans="1:17" ht="15.75" customHeight="1">
      <c r="A79" s="6"/>
      <c r="B79" s="7"/>
      <c r="C79" s="7"/>
      <c r="D79" s="7"/>
      <c r="E79" s="7"/>
      <c r="F79" s="7"/>
      <c r="G79" s="7"/>
      <c r="J79" s="220"/>
      <c r="K79" s="220"/>
      <c r="L79" s="220"/>
      <c r="M79" s="220"/>
      <c r="N79" s="220"/>
      <c r="O79" s="220"/>
      <c r="P79" s="220"/>
      <c r="Q79" s="220"/>
    </row>
    <row r="80" spans="2:17" ht="10.5" customHeight="1">
      <c r="B80" s="7"/>
      <c r="C80" s="7"/>
      <c r="D80" s="7"/>
      <c r="E80" s="7"/>
      <c r="F80" s="7"/>
      <c r="G80" s="7"/>
      <c r="J80" s="220"/>
      <c r="K80" s="220"/>
      <c r="L80" s="220"/>
      <c r="M80" s="220"/>
      <c r="N80" s="220"/>
      <c r="O80" s="220"/>
      <c r="P80" s="220"/>
      <c r="Q80" s="220"/>
    </row>
    <row r="81" spans="2:17" ht="10.5" customHeight="1">
      <c r="B81" s="7"/>
      <c r="C81" s="7"/>
      <c r="D81" s="7"/>
      <c r="E81" s="7"/>
      <c r="F81" s="7"/>
      <c r="G81" s="7"/>
      <c r="J81" s="220"/>
      <c r="K81" s="220"/>
      <c r="L81" s="220"/>
      <c r="M81" s="220"/>
      <c r="N81" s="220"/>
      <c r="O81" s="220"/>
      <c r="P81" s="220"/>
      <c r="Q81" s="2"/>
    </row>
    <row r="82" spans="2:7" ht="10.5" customHeight="1">
      <c r="B82" s="7"/>
      <c r="C82" s="10"/>
      <c r="D82" s="9"/>
      <c r="E82" s="7"/>
      <c r="F82" s="7"/>
      <c r="G82" s="7"/>
    </row>
    <row r="83" spans="2:7" ht="10.5" customHeight="1">
      <c r="B83" s="7"/>
      <c r="C83" s="7"/>
      <c r="D83" s="7"/>
      <c r="E83" s="7"/>
      <c r="F83" s="7"/>
      <c r="G83" s="7"/>
    </row>
    <row r="84" spans="2:7" ht="10.5" customHeight="1">
      <c r="B84" s="7"/>
      <c r="C84" s="7"/>
      <c r="D84" s="7"/>
      <c r="E84" s="7"/>
      <c r="F84" s="7"/>
      <c r="G84" s="7"/>
    </row>
    <row r="85" ht="15.75" customHeight="1">
      <c r="D85" s="6"/>
    </row>
    <row r="86" spans="1:7" ht="15.75" customHeight="1">
      <c r="A86" s="5"/>
      <c r="B86" s="4"/>
      <c r="C86" s="4"/>
      <c r="D86" s="4"/>
      <c r="E86" s="4"/>
      <c r="F86" s="4"/>
      <c r="G86" s="4"/>
    </row>
    <row r="87" spans="1:7" ht="15.75" customHeight="1">
      <c r="A87" s="4"/>
      <c r="B87" s="4"/>
      <c r="C87" s="4"/>
      <c r="D87" s="4"/>
      <c r="E87" s="4"/>
      <c r="F87" s="4"/>
      <c r="G87" s="4"/>
    </row>
    <row r="89" spans="1:8" ht="15.75" customHeight="1">
      <c r="A89" s="3"/>
      <c r="B89" s="3"/>
      <c r="C89" s="3"/>
      <c r="D89" s="3"/>
      <c r="E89" s="3"/>
      <c r="F89" s="3"/>
      <c r="G89" s="3"/>
      <c r="H89" s="3"/>
    </row>
    <row r="90" spans="1:8" ht="15.75" customHeight="1">
      <c r="A90" s="3"/>
      <c r="B90" s="3"/>
      <c r="C90" s="3"/>
      <c r="D90" s="3"/>
      <c r="E90" s="3"/>
      <c r="F90" s="3"/>
      <c r="G90" s="3"/>
      <c r="H90" s="3"/>
    </row>
    <row r="91" spans="1:8" ht="15.75" customHeight="1">
      <c r="A91" s="3"/>
      <c r="B91" s="3"/>
      <c r="C91" s="3"/>
      <c r="D91" s="3"/>
      <c r="E91" s="3"/>
      <c r="F91" s="3"/>
      <c r="G91" s="3"/>
      <c r="H91" s="3"/>
    </row>
    <row r="92" spans="1:8" ht="15.75" customHeight="1">
      <c r="A92" s="3"/>
      <c r="B92" s="3"/>
      <c r="C92" s="3"/>
      <c r="D92" s="3"/>
      <c r="E92" s="3"/>
      <c r="F92" s="3"/>
      <c r="G92" s="3"/>
      <c r="H92" s="3"/>
    </row>
    <row r="93" spans="1:8" ht="15.75" customHeight="1">
      <c r="A93" s="3"/>
      <c r="B93" s="3"/>
      <c r="C93" s="3"/>
      <c r="D93" s="3"/>
      <c r="E93" s="3"/>
      <c r="F93" s="3"/>
      <c r="G93" s="3"/>
      <c r="H93" s="3"/>
    </row>
    <row r="94" spans="1:8" ht="15.75" customHeight="1">
      <c r="A94" s="3"/>
      <c r="B94" s="3"/>
      <c r="C94" s="3"/>
      <c r="D94" s="3"/>
      <c r="E94" s="3"/>
      <c r="F94" s="3"/>
      <c r="G94" s="3"/>
      <c r="H94" s="3"/>
    </row>
    <row r="95" spans="1:7" ht="15.75" customHeight="1">
      <c r="A95" s="3"/>
      <c r="B95" s="3"/>
      <c r="C95" s="3"/>
      <c r="D95" s="3"/>
      <c r="E95" s="3"/>
      <c r="F95" s="3"/>
      <c r="G95" s="3"/>
    </row>
  </sheetData>
  <sheetProtection/>
  <mergeCells count="22">
    <mergeCell ref="A62:G62"/>
    <mergeCell ref="A63:G63"/>
    <mergeCell ref="A67:G67"/>
    <mergeCell ref="A48:G48"/>
    <mergeCell ref="A49:G49"/>
    <mergeCell ref="A54:G54"/>
    <mergeCell ref="A55:G55"/>
    <mergeCell ref="J81:P81"/>
    <mergeCell ref="J75:Q75"/>
    <mergeCell ref="J76:Q76"/>
    <mergeCell ref="J77:Q77"/>
    <mergeCell ref="J78:Q78"/>
    <mergeCell ref="J79:Q79"/>
    <mergeCell ref="J80:Q80"/>
    <mergeCell ref="A41:G41"/>
    <mergeCell ref="C16:G16"/>
    <mergeCell ref="C21:H21"/>
    <mergeCell ref="C22:H22"/>
    <mergeCell ref="B14:G14"/>
    <mergeCell ref="B15:G15"/>
    <mergeCell ref="B18:G18"/>
    <mergeCell ref="A40:G4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10" r:id="rId2"/>
  <rowBreaks count="1" manualBreakCount="1">
    <brk id="38" max="6"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O55"/>
  <sheetViews>
    <sheetView view="pageBreakPreview" zoomScale="90" zoomScaleSheetLayoutView="90" zoomScalePageLayoutView="0" workbookViewId="0" topLeftCell="A1">
      <selection activeCell="A2" sqref="A2:D2"/>
    </sheetView>
  </sheetViews>
  <sheetFormatPr defaultColWidth="11.421875" defaultRowHeight="12.75"/>
  <cols>
    <col min="1" max="1" width="19.421875" style="15" customWidth="1"/>
    <col min="2" max="2" width="22.7109375" style="15" customWidth="1"/>
    <col min="3" max="3" width="18.7109375" style="15" customWidth="1"/>
    <col min="4" max="4" width="20.00390625" style="15" customWidth="1"/>
    <col min="5" max="5" width="12.57421875" style="15" customWidth="1"/>
    <col min="6" max="6" width="11.00390625" style="15" customWidth="1"/>
    <col min="7" max="7" width="13.7109375" style="15" customWidth="1"/>
    <col min="8" max="8" width="10.7109375" style="15" customWidth="1"/>
    <col min="9" max="9" width="11.7109375" style="15" customWidth="1"/>
    <col min="10" max="10" width="11.140625" style="16" customWidth="1"/>
    <col min="11" max="16384" width="11.421875" style="15" customWidth="1"/>
  </cols>
  <sheetData>
    <row r="1" spans="1:10" ht="12.75" customHeight="1">
      <c r="A1" s="245" t="s">
        <v>186</v>
      </c>
      <c r="B1" s="245"/>
      <c r="C1" s="245"/>
      <c r="D1" s="245"/>
      <c r="E1" s="174"/>
      <c r="F1" s="174"/>
      <c r="G1" s="174"/>
      <c r="H1" s="174"/>
      <c r="I1" s="174"/>
      <c r="J1" s="174"/>
    </row>
    <row r="2" spans="1:10" ht="12.75" customHeight="1">
      <c r="A2" s="275" t="s">
        <v>222</v>
      </c>
      <c r="B2" s="275"/>
      <c r="C2" s="275"/>
      <c r="D2" s="275"/>
      <c r="E2" s="174"/>
      <c r="F2" s="174"/>
      <c r="G2" s="174"/>
      <c r="H2" s="174"/>
      <c r="I2" s="174"/>
      <c r="J2" s="174"/>
    </row>
    <row r="3" spans="1:10" ht="12.75" customHeight="1">
      <c r="A3" s="141" t="s">
        <v>167</v>
      </c>
      <c r="B3" s="146" t="s">
        <v>1</v>
      </c>
      <c r="C3" s="146" t="s">
        <v>21</v>
      </c>
      <c r="D3" s="182" t="s">
        <v>87</v>
      </c>
      <c r="J3" s="15"/>
    </row>
    <row r="4" spans="1:10" ht="12.75" customHeight="1">
      <c r="A4" s="276" t="s">
        <v>169</v>
      </c>
      <c r="B4" s="207" t="s">
        <v>116</v>
      </c>
      <c r="C4" s="187">
        <v>441091</v>
      </c>
      <c r="D4" s="175">
        <v>2359787</v>
      </c>
      <c r="I4" s="170"/>
      <c r="J4" s="15"/>
    </row>
    <row r="5" spans="1:10" ht="12.75" customHeight="1">
      <c r="A5" s="277"/>
      <c r="B5" s="208" t="s">
        <v>174</v>
      </c>
      <c r="C5" s="185">
        <v>39408</v>
      </c>
      <c r="D5" s="177">
        <v>204748</v>
      </c>
      <c r="I5" s="112"/>
      <c r="J5" s="15"/>
    </row>
    <row r="6" spans="1:10" ht="12.75" customHeight="1">
      <c r="A6" s="277"/>
      <c r="B6" s="208" t="s">
        <v>182</v>
      </c>
      <c r="C6" s="185">
        <v>17065</v>
      </c>
      <c r="D6" s="177">
        <v>105957</v>
      </c>
      <c r="J6" s="15"/>
    </row>
    <row r="7" spans="1:10" ht="12.75" customHeight="1">
      <c r="A7" s="277"/>
      <c r="B7" s="208" t="s">
        <v>137</v>
      </c>
      <c r="C7" s="185">
        <v>5327</v>
      </c>
      <c r="D7" s="177">
        <v>26716</v>
      </c>
      <c r="J7" s="15"/>
    </row>
    <row r="8" spans="1:10" ht="12.75" customHeight="1">
      <c r="A8" s="277"/>
      <c r="B8" s="208" t="s">
        <v>118</v>
      </c>
      <c r="C8" s="185">
        <v>2253</v>
      </c>
      <c r="D8" s="177">
        <v>10788</v>
      </c>
      <c r="J8" s="15"/>
    </row>
    <row r="9" spans="1:10" ht="12.75" customHeight="1">
      <c r="A9" s="277"/>
      <c r="B9" s="208" t="s">
        <v>175</v>
      </c>
      <c r="C9" s="185">
        <v>150</v>
      </c>
      <c r="D9" s="177">
        <v>572</v>
      </c>
      <c r="J9" s="15"/>
    </row>
    <row r="10" spans="1:10" ht="12.75" customHeight="1">
      <c r="A10" s="278"/>
      <c r="B10" s="193" t="s">
        <v>125</v>
      </c>
      <c r="C10" s="188">
        <v>88</v>
      </c>
      <c r="D10" s="178">
        <v>470</v>
      </c>
      <c r="J10" s="15"/>
    </row>
    <row r="11" spans="1:10" ht="12.75" customHeight="1">
      <c r="A11" s="260" t="s">
        <v>176</v>
      </c>
      <c r="B11" s="261"/>
      <c r="C11" s="101">
        <f>SUM(C4:C10)</f>
        <v>505382</v>
      </c>
      <c r="D11" s="194">
        <f>SUM(D4:D10)</f>
        <v>2709038</v>
      </c>
      <c r="E11" s="112"/>
      <c r="F11" s="112"/>
      <c r="J11" s="15"/>
    </row>
    <row r="12" spans="1:10" ht="12.75" customHeight="1">
      <c r="A12" s="279" t="s">
        <v>168</v>
      </c>
      <c r="B12" s="183" t="s">
        <v>175</v>
      </c>
      <c r="C12" s="185">
        <v>184436</v>
      </c>
      <c r="D12" s="176">
        <v>1068165</v>
      </c>
      <c r="E12" s="112"/>
      <c r="F12" s="112"/>
      <c r="J12" s="15"/>
    </row>
    <row r="13" spans="1:15" s="103" customFormat="1" ht="12.75" customHeight="1">
      <c r="A13" s="280"/>
      <c r="B13" s="183" t="s">
        <v>116</v>
      </c>
      <c r="C13" s="185">
        <v>33397</v>
      </c>
      <c r="D13" s="176">
        <v>258064</v>
      </c>
      <c r="E13" s="112"/>
      <c r="F13" s="112"/>
      <c r="G13" s="15"/>
      <c r="H13" s="15"/>
      <c r="I13" s="15"/>
      <c r="J13" s="15"/>
      <c r="K13" s="15"/>
      <c r="L13" s="15"/>
      <c r="M13" s="15"/>
      <c r="N13" s="15"/>
      <c r="O13" s="15"/>
    </row>
    <row r="14" spans="1:10" ht="12.75" customHeight="1">
      <c r="A14" s="280"/>
      <c r="B14" s="183" t="s">
        <v>118</v>
      </c>
      <c r="C14" s="185">
        <v>30716</v>
      </c>
      <c r="D14" s="176">
        <v>156998</v>
      </c>
      <c r="E14" s="112"/>
      <c r="F14" s="112"/>
      <c r="J14" s="15"/>
    </row>
    <row r="15" spans="1:10" ht="12.75" customHeight="1">
      <c r="A15" s="280"/>
      <c r="B15" s="183" t="s">
        <v>182</v>
      </c>
      <c r="C15" s="185">
        <v>27806</v>
      </c>
      <c r="D15" s="176">
        <v>167598</v>
      </c>
      <c r="E15" s="112"/>
      <c r="F15" s="112"/>
      <c r="J15" s="15"/>
    </row>
    <row r="16" spans="1:15" s="103" customFormat="1" ht="12.75" customHeight="1">
      <c r="A16" s="280"/>
      <c r="B16" s="183" t="s">
        <v>174</v>
      </c>
      <c r="C16" s="185">
        <v>2117</v>
      </c>
      <c r="D16" s="176">
        <v>20788</v>
      </c>
      <c r="E16" s="112"/>
      <c r="F16" s="112"/>
      <c r="G16" s="15"/>
      <c r="H16" s="15"/>
      <c r="I16" s="15"/>
      <c r="J16" s="15"/>
      <c r="K16" s="15"/>
      <c r="L16" s="15"/>
      <c r="M16" s="15"/>
      <c r="N16" s="15"/>
      <c r="O16" s="15"/>
    </row>
    <row r="17" spans="1:15" s="103" customFormat="1" ht="12.75" customHeight="1">
      <c r="A17" s="280"/>
      <c r="B17" s="183" t="s">
        <v>125</v>
      </c>
      <c r="C17" s="185">
        <v>28</v>
      </c>
      <c r="D17" s="176">
        <v>204</v>
      </c>
      <c r="E17" s="112"/>
      <c r="F17" s="112"/>
      <c r="G17" s="15"/>
      <c r="H17" s="15"/>
      <c r="I17" s="15"/>
      <c r="J17" s="15"/>
      <c r="K17" s="15"/>
      <c r="L17" s="15"/>
      <c r="M17" s="15"/>
      <c r="N17" s="15"/>
      <c r="O17" s="15"/>
    </row>
    <row r="18" spans="1:10" ht="12.75" customHeight="1">
      <c r="A18" s="280"/>
      <c r="B18" s="183" t="s">
        <v>131</v>
      </c>
      <c r="C18" s="185">
        <v>18</v>
      </c>
      <c r="D18" s="176">
        <v>158</v>
      </c>
      <c r="E18" s="112"/>
      <c r="F18" s="112"/>
      <c r="J18" s="15"/>
    </row>
    <row r="19" spans="1:10" ht="12.75" customHeight="1">
      <c r="A19" s="281"/>
      <c r="B19" s="183" t="s">
        <v>178</v>
      </c>
      <c r="C19" s="185">
        <v>15</v>
      </c>
      <c r="D19" s="176">
        <v>109</v>
      </c>
      <c r="E19" s="112"/>
      <c r="F19" s="112"/>
      <c r="J19" s="15"/>
    </row>
    <row r="20" spans="1:10" ht="12.75" customHeight="1">
      <c r="A20" s="259" t="s">
        <v>177</v>
      </c>
      <c r="B20" s="259"/>
      <c r="C20" s="101">
        <v>278533</v>
      </c>
      <c r="D20" s="194">
        <v>1672084</v>
      </c>
      <c r="E20" s="112"/>
      <c r="F20" s="112"/>
      <c r="J20" s="15"/>
    </row>
    <row r="21" spans="1:10" ht="12.75" customHeight="1">
      <c r="A21" s="279" t="s">
        <v>171</v>
      </c>
      <c r="B21" s="183" t="s">
        <v>116</v>
      </c>
      <c r="C21" s="185">
        <v>40942</v>
      </c>
      <c r="D21" s="176">
        <v>27865</v>
      </c>
      <c r="E21" s="112"/>
      <c r="F21" s="112"/>
      <c r="J21" s="15"/>
    </row>
    <row r="22" spans="1:10" ht="12.75" customHeight="1">
      <c r="A22" s="280"/>
      <c r="B22" s="183" t="s">
        <v>175</v>
      </c>
      <c r="C22" s="185">
        <v>36946</v>
      </c>
      <c r="D22" s="176">
        <v>22383</v>
      </c>
      <c r="E22" s="112"/>
      <c r="F22" s="112"/>
      <c r="J22" s="15"/>
    </row>
    <row r="23" spans="1:10" ht="12.75" customHeight="1">
      <c r="A23" s="280"/>
      <c r="B23" s="184" t="s">
        <v>139</v>
      </c>
      <c r="C23" s="185">
        <v>12730</v>
      </c>
      <c r="D23" s="176">
        <v>5264</v>
      </c>
      <c r="E23" s="112"/>
      <c r="F23" s="112"/>
      <c r="J23" s="15"/>
    </row>
    <row r="24" spans="1:10" ht="12.75">
      <c r="A24" s="280"/>
      <c r="B24" s="183" t="s">
        <v>174</v>
      </c>
      <c r="C24" s="185">
        <v>5666</v>
      </c>
      <c r="D24" s="176">
        <v>40541</v>
      </c>
      <c r="E24" s="112"/>
      <c r="F24" s="112"/>
      <c r="J24" s="15"/>
    </row>
    <row r="25" spans="1:6" ht="12.75">
      <c r="A25" s="280"/>
      <c r="B25" s="184" t="s">
        <v>181</v>
      </c>
      <c r="C25" s="185">
        <v>4819</v>
      </c>
      <c r="D25" s="176">
        <v>2035</v>
      </c>
      <c r="E25" s="112"/>
      <c r="F25" s="112"/>
    </row>
    <row r="26" spans="1:6" ht="12.75">
      <c r="A26" s="280"/>
      <c r="B26" s="184" t="s">
        <v>180</v>
      </c>
      <c r="C26" s="185">
        <v>339</v>
      </c>
      <c r="D26" s="176">
        <v>2698</v>
      </c>
      <c r="E26" s="112"/>
      <c r="F26" s="112"/>
    </row>
    <row r="27" spans="1:10" ht="12.75">
      <c r="A27" s="280"/>
      <c r="B27" s="184" t="s">
        <v>179</v>
      </c>
      <c r="C27" s="185">
        <v>331</v>
      </c>
      <c r="D27" s="176">
        <v>105</v>
      </c>
      <c r="E27" s="112"/>
      <c r="F27" s="112"/>
      <c r="J27" s="63"/>
    </row>
    <row r="28" spans="1:10" ht="12.75">
      <c r="A28" s="280"/>
      <c r="B28" s="183" t="s">
        <v>182</v>
      </c>
      <c r="C28" s="185">
        <v>277</v>
      </c>
      <c r="D28" s="176">
        <v>2270</v>
      </c>
      <c r="E28" s="112"/>
      <c r="F28" s="112"/>
      <c r="J28" s="63"/>
    </row>
    <row r="29" spans="1:10" ht="12.75">
      <c r="A29" s="281"/>
      <c r="B29" s="183" t="s">
        <v>131</v>
      </c>
      <c r="C29" s="186">
        <v>14</v>
      </c>
      <c r="D29" s="181">
        <v>123</v>
      </c>
      <c r="E29" s="112"/>
      <c r="F29" s="112"/>
      <c r="J29" s="63"/>
    </row>
    <row r="30" spans="1:6" ht="12.75">
      <c r="A30" s="248" t="s">
        <v>173</v>
      </c>
      <c r="B30" s="250"/>
      <c r="C30" s="101">
        <v>102064</v>
      </c>
      <c r="D30" s="101">
        <v>103284</v>
      </c>
      <c r="E30" s="112"/>
      <c r="F30" s="112"/>
    </row>
    <row r="31" spans="1:10" ht="14.25">
      <c r="A31" s="138" t="s">
        <v>170</v>
      </c>
      <c r="B31" s="184" t="s">
        <v>179</v>
      </c>
      <c r="C31" s="185">
        <v>174</v>
      </c>
      <c r="D31" s="185">
        <v>3428</v>
      </c>
      <c r="E31" s="112"/>
      <c r="F31" s="112"/>
      <c r="J31" s="145"/>
    </row>
    <row r="32" spans="1:10" ht="14.25">
      <c r="A32" s="248" t="s">
        <v>172</v>
      </c>
      <c r="B32" s="250"/>
      <c r="C32" s="101">
        <v>174</v>
      </c>
      <c r="D32" s="101">
        <v>3428</v>
      </c>
      <c r="E32" s="112"/>
      <c r="F32" s="112"/>
      <c r="J32" s="145"/>
    </row>
    <row r="33" spans="1:10" ht="14.25">
      <c r="A33" s="53" t="s">
        <v>214</v>
      </c>
      <c r="B33" s="183" t="s">
        <v>131</v>
      </c>
      <c r="C33" s="186">
        <v>4</v>
      </c>
      <c r="D33" s="181">
        <v>220</v>
      </c>
      <c r="E33" s="112"/>
      <c r="F33" s="112"/>
      <c r="J33" s="21"/>
    </row>
    <row r="34" spans="1:10" ht="12.75">
      <c r="A34" s="282" t="s">
        <v>215</v>
      </c>
      <c r="B34" s="283"/>
      <c r="C34" s="209">
        <v>4</v>
      </c>
      <c r="D34" s="205">
        <v>220</v>
      </c>
      <c r="E34" s="112"/>
      <c r="F34" s="112"/>
      <c r="J34" s="15"/>
    </row>
    <row r="35" spans="1:10" ht="12.75">
      <c r="A35" s="260" t="s">
        <v>90</v>
      </c>
      <c r="B35" s="261"/>
      <c r="C35" s="136">
        <v>886157</v>
      </c>
      <c r="D35" s="206">
        <v>4488054</v>
      </c>
      <c r="E35" s="112"/>
      <c r="F35" s="112"/>
      <c r="J35" s="15"/>
    </row>
    <row r="36" spans="1:10" ht="12.75">
      <c r="A36" s="106" t="s">
        <v>183</v>
      </c>
      <c r="B36" s="106"/>
      <c r="J36" s="15"/>
    </row>
    <row r="37" spans="1:10" ht="12.75">
      <c r="A37" s="71" t="s">
        <v>184</v>
      </c>
      <c r="B37" s="71"/>
      <c r="J37" s="15"/>
    </row>
    <row r="38" spans="1:9" ht="12.75">
      <c r="A38" s="71" t="s">
        <v>218</v>
      </c>
      <c r="B38" s="103"/>
      <c r="C38" s="63"/>
      <c r="E38" s="63"/>
      <c r="F38" s="63"/>
      <c r="G38" s="63"/>
      <c r="H38" s="63"/>
      <c r="I38" s="63"/>
    </row>
    <row r="39" spans="2:9" ht="12.75">
      <c r="B39" s="110"/>
      <c r="C39" s="63"/>
      <c r="E39" s="63"/>
      <c r="F39" s="63"/>
      <c r="G39" s="63"/>
      <c r="H39" s="63"/>
      <c r="I39" s="63"/>
    </row>
    <row r="40" ht="12.75">
      <c r="A40" s="103" t="s">
        <v>193</v>
      </c>
    </row>
    <row r="41" ht="12.75">
      <c r="A41" s="110" t="s">
        <v>194</v>
      </c>
    </row>
    <row r="42" ht="12.75">
      <c r="E42" s="203"/>
    </row>
    <row r="53" ht="12.75">
      <c r="A53" s="204"/>
    </row>
    <row r="54" ht="12.75">
      <c r="A54" s="204"/>
    </row>
    <row r="55" ht="12.75">
      <c r="A55" s="204"/>
    </row>
  </sheetData>
  <sheetProtection/>
  <mergeCells count="11">
    <mergeCell ref="A30:B30"/>
    <mergeCell ref="A21:A29"/>
    <mergeCell ref="A32:B32"/>
    <mergeCell ref="A34:B34"/>
    <mergeCell ref="A35:B35"/>
    <mergeCell ref="A1:D1"/>
    <mergeCell ref="A2:D2"/>
    <mergeCell ref="A11:B11"/>
    <mergeCell ref="A4:A10"/>
    <mergeCell ref="A20:B20"/>
    <mergeCell ref="A12:A19"/>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10" r:id="rId2"/>
  <rowBreaks count="1" manualBreakCount="1">
    <brk id="47" max="3" man="1"/>
  </rowBreaks>
  <colBreaks count="1" manualBreakCount="1">
    <brk id="4" max="50" man="1"/>
  </colBreaks>
  <drawing r:id="rId1"/>
</worksheet>
</file>

<file path=xl/worksheets/sheet11.xml><?xml version="1.0" encoding="utf-8"?>
<worksheet xmlns="http://schemas.openxmlformats.org/spreadsheetml/2006/main" xmlns:r="http://schemas.openxmlformats.org/officeDocument/2006/relationships">
  <sheetPr>
    <pageSetUpPr fitToPage="1"/>
  </sheetPr>
  <dimension ref="I1:M66"/>
  <sheetViews>
    <sheetView view="pageBreakPreview" zoomScaleSheetLayoutView="100" zoomScalePageLayoutView="0" workbookViewId="0" topLeftCell="A1">
      <selection activeCell="C68" sqref="C68"/>
    </sheetView>
  </sheetViews>
  <sheetFormatPr defaultColWidth="11.421875" defaultRowHeight="12.75"/>
  <cols>
    <col min="1" max="2" width="11.7109375" style="2" customWidth="1"/>
    <col min="3" max="3" width="12.421875" style="2" customWidth="1"/>
    <col min="4" max="6" width="11.7109375" style="2" customWidth="1"/>
    <col min="7" max="7" width="12.8515625" style="2" customWidth="1"/>
    <col min="8" max="8" width="12.57421875" style="2" customWidth="1"/>
    <col min="9" max="9" width="17.7109375" style="0" customWidth="1"/>
    <col min="10" max="10" width="17.7109375" style="2" customWidth="1"/>
    <col min="11" max="11" width="11.421875" style="2" customWidth="1"/>
    <col min="12" max="12" width="12.28125" style="2" bestFit="1" customWidth="1"/>
    <col min="13" max="13" width="23.28125" style="2" customWidth="1"/>
    <col min="14" max="16384" width="11.421875" style="2" customWidth="1"/>
  </cols>
  <sheetData>
    <row r="1" ht="12.75">
      <c r="L1" s="96"/>
    </row>
    <row r="2" spans="10:12" ht="12.75">
      <c r="J2" s="58"/>
      <c r="K2" s="113" t="s">
        <v>21</v>
      </c>
      <c r="L2" s="114"/>
    </row>
    <row r="3" spans="10:12" ht="12.75">
      <c r="J3" s="58"/>
      <c r="K3" s="269" t="s">
        <v>144</v>
      </c>
      <c r="L3" s="269"/>
    </row>
    <row r="4" spans="11:12" ht="12.75">
      <c r="K4" s="160">
        <v>2013</v>
      </c>
      <c r="L4" s="161">
        <v>2014</v>
      </c>
    </row>
    <row r="5" spans="10:12" ht="12.75">
      <c r="J5" s="152" t="s">
        <v>154</v>
      </c>
      <c r="K5" s="117">
        <v>560823</v>
      </c>
      <c r="L5" s="117">
        <v>886157</v>
      </c>
    </row>
    <row r="6" spans="10:12" ht="12.75">
      <c r="J6" s="53" t="s">
        <v>147</v>
      </c>
      <c r="K6" s="135">
        <v>376147</v>
      </c>
      <c r="L6" s="135">
        <v>515430</v>
      </c>
    </row>
    <row r="7" spans="10:12" ht="12.75">
      <c r="J7" s="53" t="s">
        <v>148</v>
      </c>
      <c r="K7" s="135">
        <v>134393</v>
      </c>
      <c r="L7" s="135">
        <v>221532</v>
      </c>
    </row>
    <row r="8" spans="10:12" ht="12.75">
      <c r="J8" s="53" t="s">
        <v>149</v>
      </c>
      <c r="K8" s="135">
        <v>29667</v>
      </c>
      <c r="L8" s="135">
        <v>47191</v>
      </c>
    </row>
    <row r="9" spans="10:12" ht="12.75">
      <c r="J9" s="152" t="s">
        <v>150</v>
      </c>
      <c r="K9" s="135">
        <v>13443</v>
      </c>
      <c r="L9" s="135">
        <v>45148</v>
      </c>
    </row>
    <row r="10" spans="10:12" ht="12.75">
      <c r="J10" s="53" t="s">
        <v>155</v>
      </c>
      <c r="K10" s="135">
        <v>1655</v>
      </c>
      <c r="L10" s="135">
        <v>37788</v>
      </c>
    </row>
    <row r="11" spans="10:12" ht="12.75">
      <c r="J11" s="152" t="s">
        <v>162</v>
      </c>
      <c r="K11" s="135">
        <v>0</v>
      </c>
      <c r="L11" s="135">
        <v>12730</v>
      </c>
    </row>
    <row r="12" spans="10:12" ht="12.75">
      <c r="J12" s="152" t="s">
        <v>160</v>
      </c>
      <c r="K12" s="135">
        <v>5339</v>
      </c>
      <c r="L12" s="135">
        <v>5327</v>
      </c>
    </row>
    <row r="13" spans="10:12" ht="12.75">
      <c r="J13" s="53" t="s">
        <v>156</v>
      </c>
      <c r="K13" s="135">
        <v>48</v>
      </c>
      <c r="L13" s="135">
        <v>505</v>
      </c>
    </row>
    <row r="14" spans="9:12" ht="12.75">
      <c r="I14" s="46"/>
      <c r="J14" s="53" t="s">
        <v>159</v>
      </c>
      <c r="K14" s="135">
        <v>131</v>
      </c>
      <c r="L14" s="135">
        <v>339</v>
      </c>
    </row>
    <row r="15" spans="9:12" ht="12.75">
      <c r="I15" s="46"/>
      <c r="J15" s="53" t="s">
        <v>158</v>
      </c>
      <c r="K15" s="135">
        <v>0</v>
      </c>
      <c r="L15" s="135">
        <v>116</v>
      </c>
    </row>
    <row r="16" spans="9:12" ht="12.75">
      <c r="I16" s="58"/>
      <c r="J16" s="53" t="s">
        <v>157</v>
      </c>
      <c r="K16" s="135">
        <v>0</v>
      </c>
      <c r="L16" s="135">
        <v>36</v>
      </c>
    </row>
    <row r="17" spans="10:12" ht="12.75">
      <c r="J17" s="53" t="s">
        <v>161</v>
      </c>
      <c r="K17" s="135">
        <v>0</v>
      </c>
      <c r="L17" s="135">
        <v>15</v>
      </c>
    </row>
    <row r="24" spans="10:13" ht="12.75">
      <c r="J24" s="268" t="s">
        <v>1</v>
      </c>
      <c r="K24" s="113" t="s">
        <v>87</v>
      </c>
      <c r="L24" s="104"/>
      <c r="M24" s="99"/>
    </row>
    <row r="25" spans="10:13" ht="12.75">
      <c r="J25" s="268"/>
      <c r="K25" s="270" t="str">
        <f>K3</f>
        <v>Enero-Marzo</v>
      </c>
      <c r="L25" s="270"/>
      <c r="M25" s="98"/>
    </row>
    <row r="26" spans="10:13" ht="12.75">
      <c r="J26" s="268"/>
      <c r="K26" s="159">
        <v>2013</v>
      </c>
      <c r="L26" s="159">
        <f>L4</f>
        <v>2014</v>
      </c>
      <c r="M26" s="98"/>
    </row>
    <row r="27" spans="10:13" ht="12.75">
      <c r="J27" s="152" t="s">
        <v>154</v>
      </c>
      <c r="K27" s="117">
        <v>3243435</v>
      </c>
      <c r="L27" s="117">
        <v>4488054</v>
      </c>
      <c r="M27" s="98"/>
    </row>
    <row r="28" spans="10:13" ht="12.75">
      <c r="J28" s="53" t="s">
        <v>147</v>
      </c>
      <c r="K28" s="135">
        <v>2087113</v>
      </c>
      <c r="L28" s="135">
        <v>2645716</v>
      </c>
      <c r="M28" s="99"/>
    </row>
    <row r="29" spans="10:13" ht="12.75">
      <c r="J29" s="53" t="s">
        <v>148</v>
      </c>
      <c r="K29" s="135">
        <v>857957</v>
      </c>
      <c r="L29" s="135">
        <v>1091120</v>
      </c>
      <c r="M29" s="98"/>
    </row>
    <row r="30" spans="10:13" ht="12.75">
      <c r="J30" s="152" t="s">
        <v>150</v>
      </c>
      <c r="K30" s="135">
        <v>87693</v>
      </c>
      <c r="L30" s="135">
        <v>275825</v>
      </c>
      <c r="M30" s="99"/>
    </row>
    <row r="31" spans="10:13" ht="12.75">
      <c r="J31" s="53" t="s">
        <v>149</v>
      </c>
      <c r="K31" s="135">
        <v>170015</v>
      </c>
      <c r="L31" s="135">
        <v>266077</v>
      </c>
      <c r="M31" s="98"/>
    </row>
    <row r="32" spans="10:13" ht="12.75">
      <c r="J32" s="53" t="s">
        <v>155</v>
      </c>
      <c r="K32" s="135">
        <v>9353</v>
      </c>
      <c r="L32" s="135">
        <v>169821</v>
      </c>
      <c r="M32" s="98"/>
    </row>
    <row r="33" spans="10:13" ht="12.75">
      <c r="J33" s="152" t="s">
        <v>160</v>
      </c>
      <c r="K33" s="135">
        <v>30355</v>
      </c>
      <c r="L33" s="135">
        <v>26716</v>
      </c>
      <c r="M33" s="99"/>
    </row>
    <row r="34" spans="10:12" ht="12.75">
      <c r="J34" s="152" t="s">
        <v>162</v>
      </c>
      <c r="K34" s="135">
        <v>0</v>
      </c>
      <c r="L34" s="135">
        <v>5264</v>
      </c>
    </row>
    <row r="35" spans="10:12" ht="12.75">
      <c r="J35" s="53" t="s">
        <v>156</v>
      </c>
      <c r="K35" s="135">
        <v>235</v>
      </c>
      <c r="L35" s="135">
        <v>3533</v>
      </c>
    </row>
    <row r="36" spans="10:12" ht="12.75">
      <c r="J36" s="53" t="s">
        <v>159</v>
      </c>
      <c r="K36" s="135">
        <v>714</v>
      </c>
      <c r="L36" s="135">
        <v>2698</v>
      </c>
    </row>
    <row r="37" spans="10:12" ht="12.75">
      <c r="J37" s="53" t="s">
        <v>158</v>
      </c>
      <c r="K37" s="135">
        <v>0</v>
      </c>
      <c r="L37" s="135">
        <v>674</v>
      </c>
    </row>
    <row r="38" spans="10:13" ht="12.75">
      <c r="J38" s="53" t="s">
        <v>157</v>
      </c>
      <c r="K38" s="135">
        <v>0</v>
      </c>
      <c r="L38" s="135">
        <v>501</v>
      </c>
      <c r="M38"/>
    </row>
    <row r="39" spans="10:13" ht="12.75">
      <c r="J39" s="53" t="s">
        <v>161</v>
      </c>
      <c r="K39" s="135">
        <v>0</v>
      </c>
      <c r="L39" s="135">
        <v>109</v>
      </c>
      <c r="M39"/>
    </row>
    <row r="40" ht="12.75">
      <c r="M40"/>
    </row>
    <row r="41" ht="12.75">
      <c r="M41"/>
    </row>
    <row r="42" ht="12.75">
      <c r="M42"/>
    </row>
    <row r="43" ht="12.75">
      <c r="M43"/>
    </row>
    <row r="44" ht="12.75">
      <c r="M44"/>
    </row>
    <row r="45" ht="12.75">
      <c r="M45"/>
    </row>
    <row r="46" spans="10:13" ht="12.75">
      <c r="J46" s="115"/>
      <c r="K46" s="115"/>
      <c r="L46"/>
      <c r="M46"/>
    </row>
    <row r="48" ht="12.75">
      <c r="M48" s="163"/>
    </row>
    <row r="49" ht="12.75">
      <c r="M49"/>
    </row>
    <row r="50" ht="12.75">
      <c r="M50"/>
    </row>
    <row r="51" spans="10:11" ht="12.75">
      <c r="J51" s="266" t="s">
        <v>21</v>
      </c>
      <c r="K51" s="267"/>
    </row>
    <row r="52" spans="10:11" ht="12.75">
      <c r="J52" s="269" t="s">
        <v>144</v>
      </c>
      <c r="K52" s="269"/>
    </row>
    <row r="53" spans="10:12" ht="12.75">
      <c r="J53" s="160"/>
      <c r="K53" s="161">
        <v>2014</v>
      </c>
      <c r="L53" s="108"/>
    </row>
    <row r="54" spans="10:12" ht="12.75">
      <c r="J54" s="134" t="s">
        <v>147</v>
      </c>
      <c r="K54" s="138">
        <v>515430</v>
      </c>
      <c r="L54" s="211"/>
    </row>
    <row r="55" spans="10:13" ht="12.75">
      <c r="J55" s="134" t="s">
        <v>148</v>
      </c>
      <c r="K55" s="138">
        <v>221532</v>
      </c>
      <c r="L55" s="211"/>
      <c r="M55" s="58"/>
    </row>
    <row r="56" spans="10:13" ht="12.75">
      <c r="J56" s="134" t="s">
        <v>149</v>
      </c>
      <c r="K56" s="138">
        <v>47191</v>
      </c>
      <c r="L56" s="211"/>
      <c r="M56" s="58"/>
    </row>
    <row r="57" spans="10:12" ht="12.75">
      <c r="J57" s="138" t="s">
        <v>150</v>
      </c>
      <c r="K57" s="138">
        <v>45148</v>
      </c>
      <c r="L57" s="211"/>
    </row>
    <row r="58" spans="10:12" ht="12.75">
      <c r="J58" s="134" t="s">
        <v>151</v>
      </c>
      <c r="K58" s="138">
        <v>37788</v>
      </c>
      <c r="L58" s="211"/>
    </row>
    <row r="59" spans="10:12" ht="12.75">
      <c r="J59" s="134" t="s">
        <v>152</v>
      </c>
      <c r="K59" s="138">
        <v>12730</v>
      </c>
      <c r="L59" s="211"/>
    </row>
    <row r="60" spans="10:12" ht="12.75">
      <c r="J60" s="134" t="s">
        <v>153</v>
      </c>
      <c r="K60" s="138">
        <v>6338</v>
      </c>
      <c r="L60" s="211"/>
    </row>
    <row r="64" ht="12.75">
      <c r="M64" s="108"/>
    </row>
    <row r="66" ht="12.75">
      <c r="J66" s="58"/>
    </row>
  </sheetData>
  <sheetProtection/>
  <mergeCells count="5">
    <mergeCell ref="J52:K52"/>
    <mergeCell ref="J51:K51"/>
    <mergeCell ref="K3:L3"/>
    <mergeCell ref="J24:J26"/>
    <mergeCell ref="K25:L2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10" r:id="rId2"/>
  <rowBreaks count="1" manualBreakCount="1">
    <brk id="68" max="7" man="1"/>
  </rowBreaks>
  <colBreaks count="1" manualBreakCount="1">
    <brk id="7" max="67"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F32"/>
  <sheetViews>
    <sheetView view="pageBreakPreview" zoomScaleSheetLayoutView="100" zoomScalePageLayoutView="0" workbookViewId="0" topLeftCell="A1">
      <selection activeCell="S26" sqref="S26"/>
    </sheetView>
  </sheetViews>
  <sheetFormatPr defaultColWidth="11.421875" defaultRowHeight="12.75"/>
  <cols>
    <col min="1" max="1" width="4.421875" style="46" customWidth="1"/>
    <col min="2" max="2" width="83.00390625" style="47" customWidth="1"/>
    <col min="3" max="3" width="4.57421875" style="47" customWidth="1"/>
    <col min="4" max="6" width="9.421875" style="36" customWidth="1"/>
    <col min="7" max="16384" width="11.421875" style="36" customWidth="1"/>
  </cols>
  <sheetData>
    <row r="1" spans="1:3" ht="12.75">
      <c r="A1" s="223" t="s">
        <v>12</v>
      </c>
      <c r="B1" s="223"/>
      <c r="C1" s="223"/>
    </row>
    <row r="2" spans="1:3" ht="12.75">
      <c r="A2" s="36"/>
      <c r="B2" s="36"/>
      <c r="C2" s="36"/>
    </row>
    <row r="3" spans="1:3" ht="12.75">
      <c r="A3" s="31" t="s">
        <v>24</v>
      </c>
      <c r="B3" s="49" t="s">
        <v>22</v>
      </c>
      <c r="C3" s="31" t="s">
        <v>25</v>
      </c>
    </row>
    <row r="4" spans="1:3" ht="8.25" customHeight="1">
      <c r="A4" s="88"/>
      <c r="B4" s="39"/>
      <c r="C4" s="32"/>
    </row>
    <row r="5" spans="1:6" ht="12.75">
      <c r="A5" s="40">
        <v>1</v>
      </c>
      <c r="B5" s="37" t="s">
        <v>30</v>
      </c>
      <c r="C5" s="48">
        <v>1</v>
      </c>
      <c r="F5" s="100"/>
    </row>
    <row r="6" spans="1:3" ht="12.75">
      <c r="A6" s="40">
        <v>2</v>
      </c>
      <c r="B6" s="37" t="s">
        <v>32</v>
      </c>
      <c r="C6" s="48">
        <v>2</v>
      </c>
    </row>
    <row r="7" spans="1:3" ht="12.75">
      <c r="A7" s="40">
        <v>3</v>
      </c>
      <c r="B7" s="37" t="s">
        <v>33</v>
      </c>
      <c r="C7" s="48">
        <v>3</v>
      </c>
    </row>
    <row r="8" spans="1:3" ht="12.75">
      <c r="A8" s="40">
        <v>4</v>
      </c>
      <c r="B8" s="37" t="s">
        <v>188</v>
      </c>
      <c r="C8" s="48">
        <v>4</v>
      </c>
    </row>
    <row r="9" spans="1:3" ht="12.75">
      <c r="A9" s="40">
        <v>5</v>
      </c>
      <c r="B9" s="37" t="s">
        <v>197</v>
      </c>
      <c r="C9" s="48">
        <v>5</v>
      </c>
    </row>
    <row r="10" spans="1:3" ht="12.75">
      <c r="A10" s="40">
        <v>6</v>
      </c>
      <c r="B10" s="37" t="s">
        <v>192</v>
      </c>
      <c r="C10" s="48">
        <v>7</v>
      </c>
    </row>
    <row r="11" spans="1:3" ht="12.75">
      <c r="A11" s="40">
        <v>7</v>
      </c>
      <c r="B11" s="37" t="s">
        <v>194</v>
      </c>
      <c r="C11" s="48">
        <v>8</v>
      </c>
    </row>
    <row r="12" spans="1:3" ht="12.75">
      <c r="A12" s="41"/>
      <c r="B12" s="42"/>
      <c r="C12" s="33"/>
    </row>
    <row r="13" spans="1:3" ht="12.75">
      <c r="A13" s="31" t="s">
        <v>24</v>
      </c>
      <c r="B13" s="49" t="s">
        <v>11</v>
      </c>
      <c r="C13" s="31" t="s">
        <v>25</v>
      </c>
    </row>
    <row r="14" spans="1:3" ht="11.25" customHeight="1">
      <c r="A14" s="43"/>
      <c r="B14" s="44"/>
      <c r="C14" s="34"/>
    </row>
    <row r="15" spans="1:3" ht="12.75">
      <c r="A15" s="30">
        <v>1</v>
      </c>
      <c r="B15" s="38" t="s">
        <v>31</v>
      </c>
      <c r="C15" s="48">
        <v>1</v>
      </c>
    </row>
    <row r="16" spans="1:3" ht="12.75">
      <c r="A16" s="30">
        <v>2</v>
      </c>
      <c r="B16" s="38" t="s">
        <v>32</v>
      </c>
      <c r="C16" s="48">
        <v>2</v>
      </c>
    </row>
    <row r="17" spans="1:3" ht="12.75">
      <c r="A17" s="30">
        <v>3</v>
      </c>
      <c r="B17" s="38" t="s">
        <v>33</v>
      </c>
      <c r="C17" s="48">
        <v>3</v>
      </c>
    </row>
    <row r="18" spans="1:3" ht="12.75">
      <c r="A18" s="30">
        <v>4</v>
      </c>
      <c r="B18" s="38" t="s">
        <v>187</v>
      </c>
      <c r="C18" s="48">
        <v>4</v>
      </c>
    </row>
    <row r="19" spans="1:3" ht="12.75">
      <c r="A19" s="30">
        <v>5</v>
      </c>
      <c r="B19" s="38" t="s">
        <v>195</v>
      </c>
      <c r="C19" s="48">
        <v>5</v>
      </c>
    </row>
    <row r="20" spans="1:3" ht="12.75">
      <c r="A20" s="30">
        <v>6</v>
      </c>
      <c r="B20" s="38" t="s">
        <v>191</v>
      </c>
      <c r="C20" s="48">
        <v>7</v>
      </c>
    </row>
    <row r="21" spans="1:3" ht="12.75">
      <c r="A21" s="30">
        <v>7</v>
      </c>
      <c r="B21" s="38" t="s">
        <v>196</v>
      </c>
      <c r="C21" s="48">
        <v>8</v>
      </c>
    </row>
    <row r="23" spans="1:3" ht="12.75" customHeight="1">
      <c r="A23" s="31" t="s">
        <v>24</v>
      </c>
      <c r="B23" s="50" t="s">
        <v>10</v>
      </c>
      <c r="C23" s="31" t="s">
        <v>25</v>
      </c>
    </row>
    <row r="24" spans="1:3" ht="12.75">
      <c r="A24" s="45"/>
      <c r="B24" s="38"/>
      <c r="C24" s="35"/>
    </row>
    <row r="25" spans="1:3" ht="12.75">
      <c r="A25" s="30">
        <v>1</v>
      </c>
      <c r="B25" s="37" t="s">
        <v>32</v>
      </c>
      <c r="C25" s="48">
        <v>2</v>
      </c>
    </row>
    <row r="26" spans="1:3" ht="12.75">
      <c r="A26" s="30">
        <v>2</v>
      </c>
      <c r="B26" s="37" t="s">
        <v>33</v>
      </c>
      <c r="C26" s="48">
        <v>3</v>
      </c>
    </row>
    <row r="27" spans="1:3" ht="12.75">
      <c r="A27" s="30">
        <v>3</v>
      </c>
      <c r="B27" s="37" t="s">
        <v>34</v>
      </c>
      <c r="C27" s="48">
        <v>6</v>
      </c>
    </row>
    <row r="28" spans="1:3" ht="12.75">
      <c r="A28" s="30">
        <v>4</v>
      </c>
      <c r="B28" s="37" t="s">
        <v>35</v>
      </c>
      <c r="C28" s="48">
        <v>6</v>
      </c>
    </row>
    <row r="29" spans="1:4" ht="12.75" customHeight="1">
      <c r="A29" s="30">
        <v>5</v>
      </c>
      <c r="B29" s="37" t="s">
        <v>100</v>
      </c>
      <c r="C29" s="48">
        <v>6</v>
      </c>
      <c r="D29" s="172"/>
    </row>
    <row r="30" spans="1:4" ht="12.75" customHeight="1">
      <c r="A30" s="30">
        <v>6</v>
      </c>
      <c r="B30" s="37" t="s">
        <v>101</v>
      </c>
      <c r="C30" s="48">
        <v>9</v>
      </c>
      <c r="D30" s="172"/>
    </row>
    <row r="31" spans="1:3" ht="12.75">
      <c r="A31" s="46">
        <v>7</v>
      </c>
      <c r="B31" s="37" t="s">
        <v>102</v>
      </c>
      <c r="C31" s="48">
        <v>9</v>
      </c>
    </row>
    <row r="32" spans="1:3" ht="12.75">
      <c r="A32" s="46">
        <v>8</v>
      </c>
      <c r="B32" s="37" t="s">
        <v>209</v>
      </c>
      <c r="C32" s="48">
        <v>9</v>
      </c>
    </row>
  </sheetData>
  <sheetProtection/>
  <mergeCells count="1">
    <mergeCell ref="A1:C1"/>
  </mergeCells>
  <hyperlinks>
    <hyperlink ref="C5" location="'1'!A1" display="'1'!A1"/>
    <hyperlink ref="C6" location="'2'!A1" display="'2'!A1"/>
    <hyperlink ref="C7" location="'3'!A1" display="'3'!A1"/>
    <hyperlink ref="C8" location="'4'!A1" display="'4'!A1"/>
    <hyperlink ref="C11" location="'8'!A1" display="'8'!A1"/>
    <hyperlink ref="C15" location="'1'!A1" display="'1'!A1"/>
    <hyperlink ref="C16" location="'2'!A1" display="'2'!A1"/>
    <hyperlink ref="C17" location="'3'!A1" display="'3'!A1"/>
    <hyperlink ref="C18" location="'4'!A1" display="'4'!A1"/>
    <hyperlink ref="C20" location="'7'!A1" display="'7'!A1"/>
    <hyperlink ref="C25" location="'2'!A1" display="'2'!A1"/>
    <hyperlink ref="C26" location="'3'!A1" display="'3'!A1"/>
    <hyperlink ref="C27" location="'6'!A1" display="'6'!A1"/>
    <hyperlink ref="C28" location="'6'!A1" display="'6'!A1"/>
    <hyperlink ref="C29" location="'6'!A1" display="'6'!A1"/>
    <hyperlink ref="C30" location="'9'!A1" display="'9'!A1"/>
    <hyperlink ref="C31" location="'9'!A1" display="'9'!A1"/>
    <hyperlink ref="C32" location="'9'!A1" display="'9'!A1"/>
    <hyperlink ref="C9" location="'5'!A1" display="'5'!A1"/>
    <hyperlink ref="C10" location="'7'!A1" display="'7'!A1"/>
    <hyperlink ref="C19" location="'5'!A1" display="'5'!A1"/>
    <hyperlink ref="C21" location="'8'!A1" display="'8'!A1"/>
  </hyperlink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10" r:id="rId1"/>
  <rowBreaks count="1" manualBreakCount="1">
    <brk id="35" max="2" man="1"/>
  </rowBreaks>
</worksheet>
</file>

<file path=xl/worksheets/sheet3.xml><?xml version="1.0" encoding="utf-8"?>
<worksheet xmlns="http://schemas.openxmlformats.org/spreadsheetml/2006/main" xmlns:r="http://schemas.openxmlformats.org/officeDocument/2006/relationships">
  <sheetPr>
    <pageSetUpPr fitToPage="1"/>
  </sheetPr>
  <dimension ref="A1:L146"/>
  <sheetViews>
    <sheetView view="pageBreakPreview" zoomScaleNormal="10" zoomScaleSheetLayoutView="100" zoomScalePageLayoutView="84" workbookViewId="0" topLeftCell="A1">
      <selection activeCell="S26" sqref="S26"/>
    </sheetView>
  </sheetViews>
  <sheetFormatPr defaultColWidth="11.421875" defaultRowHeight="12.75" customHeight="1"/>
  <cols>
    <col min="1" max="1" width="13.8515625" style="71" customWidth="1"/>
    <col min="2" max="2" width="15.421875" style="71" bestFit="1" customWidth="1"/>
    <col min="3" max="3" width="14.57421875" style="71" bestFit="1" customWidth="1"/>
    <col min="4" max="4" width="10.7109375" style="71" customWidth="1"/>
    <col min="5" max="5" width="17.7109375" style="71" bestFit="1" customWidth="1"/>
    <col min="6" max="6" width="11.57421875" style="71" customWidth="1"/>
    <col min="7" max="7" width="9.28125" style="80" customWidth="1"/>
    <col min="8" max="8" width="9.421875" style="71" customWidth="1"/>
    <col min="9" max="9" width="8.8515625" style="76" customWidth="1"/>
    <col min="10" max="10" width="11.8515625" style="71" customWidth="1"/>
    <col min="11" max="11" width="13.00390625" style="71" customWidth="1"/>
    <col min="12" max="12" width="13.28125" style="71" bestFit="1" customWidth="1"/>
    <col min="13" max="16384" width="11.421875" style="71" customWidth="1"/>
  </cols>
  <sheetData>
    <row r="1" spans="1:12" ht="12.75" customHeight="1">
      <c r="A1" s="224" t="s">
        <v>13</v>
      </c>
      <c r="B1" s="224"/>
      <c r="C1" s="224"/>
      <c r="D1" s="224"/>
      <c r="E1" s="224"/>
      <c r="F1" s="224"/>
      <c r="G1" s="224"/>
      <c r="H1" s="224"/>
      <c r="I1" s="224"/>
      <c r="J1" s="224"/>
      <c r="K1" s="224"/>
      <c r="L1" s="224"/>
    </row>
    <row r="2" spans="1:12" ht="12.75" customHeight="1">
      <c r="A2" s="231" t="s">
        <v>36</v>
      </c>
      <c r="B2" s="231"/>
      <c r="C2" s="231"/>
      <c r="D2" s="231"/>
      <c r="E2" s="231"/>
      <c r="F2" s="231"/>
      <c r="G2" s="231"/>
      <c r="H2" s="231"/>
      <c r="I2" s="231"/>
      <c r="J2" s="231"/>
      <c r="K2" s="231"/>
      <c r="L2" s="231"/>
    </row>
    <row r="3" spans="1:12" ht="12.75" customHeight="1">
      <c r="A3" s="236" t="s">
        <v>1</v>
      </c>
      <c r="B3" s="238" t="s">
        <v>37</v>
      </c>
      <c r="C3" s="238" t="s">
        <v>38</v>
      </c>
      <c r="D3" s="238" t="s">
        <v>109</v>
      </c>
      <c r="E3" s="238" t="s">
        <v>15</v>
      </c>
      <c r="F3" s="142" t="s">
        <v>105</v>
      </c>
      <c r="G3" s="233" t="s">
        <v>92</v>
      </c>
      <c r="H3" s="234"/>
      <c r="I3" s="235"/>
      <c r="J3" s="144" t="s">
        <v>145</v>
      </c>
      <c r="K3" s="140" t="str">
        <f>F3</f>
        <v> Marzo 2013</v>
      </c>
      <c r="L3" s="140" t="s">
        <v>92</v>
      </c>
    </row>
    <row r="4" spans="1:12" ht="15" customHeight="1">
      <c r="A4" s="237"/>
      <c r="B4" s="239"/>
      <c r="C4" s="239"/>
      <c r="D4" s="239"/>
      <c r="E4" s="239"/>
      <c r="F4" s="140" t="s">
        <v>41</v>
      </c>
      <c r="G4" s="140" t="s">
        <v>39</v>
      </c>
      <c r="H4" s="140" t="s">
        <v>40</v>
      </c>
      <c r="I4" s="143" t="s">
        <v>41</v>
      </c>
      <c r="J4" s="139" t="s">
        <v>41</v>
      </c>
      <c r="K4" s="139" t="s">
        <v>112</v>
      </c>
      <c r="L4" s="139" t="s">
        <v>112</v>
      </c>
    </row>
    <row r="5" spans="1:12" ht="12.75">
      <c r="A5" s="230" t="s">
        <v>42</v>
      </c>
      <c r="B5" s="124" t="s">
        <v>108</v>
      </c>
      <c r="C5" s="125" t="s">
        <v>43</v>
      </c>
      <c r="D5" s="126" t="s">
        <v>107</v>
      </c>
      <c r="E5" s="125" t="s">
        <v>54</v>
      </c>
      <c r="F5" s="122" t="s">
        <v>2</v>
      </c>
      <c r="G5" s="60">
        <v>2000</v>
      </c>
      <c r="H5" s="89">
        <v>2000</v>
      </c>
      <c r="I5" s="60">
        <v>2000</v>
      </c>
      <c r="J5" s="90" t="s">
        <v>2</v>
      </c>
      <c r="K5" s="92" t="s">
        <v>2</v>
      </c>
      <c r="L5" s="92">
        <f>I5/10</f>
        <v>200</v>
      </c>
    </row>
    <row r="6" spans="1:12" ht="12.75">
      <c r="A6" s="228"/>
      <c r="B6" s="124" t="s">
        <v>108</v>
      </c>
      <c r="C6" s="125" t="s">
        <v>43</v>
      </c>
      <c r="D6" s="124" t="s">
        <v>110</v>
      </c>
      <c r="E6" s="125" t="s">
        <v>54</v>
      </c>
      <c r="F6" s="123" t="s">
        <v>2</v>
      </c>
      <c r="G6" s="62">
        <v>2000</v>
      </c>
      <c r="H6" s="90">
        <v>2000</v>
      </c>
      <c r="I6" s="62">
        <v>2000</v>
      </c>
      <c r="J6" s="90" t="s">
        <v>2</v>
      </c>
      <c r="K6" s="92" t="s">
        <v>2</v>
      </c>
      <c r="L6" s="92">
        <f>I6/10</f>
        <v>200</v>
      </c>
    </row>
    <row r="7" spans="1:12" ht="12.75" customHeight="1">
      <c r="A7" s="228"/>
      <c r="B7" s="124" t="s">
        <v>108</v>
      </c>
      <c r="C7" s="125" t="s">
        <v>45</v>
      </c>
      <c r="D7" s="124" t="s">
        <v>107</v>
      </c>
      <c r="E7" s="125" t="s">
        <v>54</v>
      </c>
      <c r="F7" s="90" t="s">
        <v>2</v>
      </c>
      <c r="G7" s="62">
        <v>2000</v>
      </c>
      <c r="H7" s="90">
        <v>2500</v>
      </c>
      <c r="I7" s="62">
        <v>2287.5</v>
      </c>
      <c r="J7" s="90" t="s">
        <v>2</v>
      </c>
      <c r="K7" s="92" t="s">
        <v>2</v>
      </c>
      <c r="L7" s="92">
        <f>I7/10</f>
        <v>228.75</v>
      </c>
    </row>
    <row r="8" spans="1:12" ht="12.75" customHeight="1">
      <c r="A8" s="229"/>
      <c r="B8" s="124" t="s">
        <v>108</v>
      </c>
      <c r="C8" s="125" t="s">
        <v>45</v>
      </c>
      <c r="D8" s="124" t="s">
        <v>110</v>
      </c>
      <c r="E8" s="125" t="s">
        <v>54</v>
      </c>
      <c r="F8" s="91" t="s">
        <v>2</v>
      </c>
      <c r="G8" s="87">
        <v>2500</v>
      </c>
      <c r="H8" s="91">
        <v>3000</v>
      </c>
      <c r="I8" s="87">
        <v>2675</v>
      </c>
      <c r="J8" s="90" t="s">
        <v>2</v>
      </c>
      <c r="K8" s="92" t="s">
        <v>2</v>
      </c>
      <c r="L8" s="92">
        <f>I8/10</f>
        <v>267.5</v>
      </c>
    </row>
    <row r="9" spans="1:12" ht="12.75" customHeight="1">
      <c r="A9" s="225" t="s">
        <v>46</v>
      </c>
      <c r="B9" s="126" t="s">
        <v>26</v>
      </c>
      <c r="C9" s="127" t="s">
        <v>47</v>
      </c>
      <c r="D9" s="126" t="s">
        <v>107</v>
      </c>
      <c r="E9" s="127" t="s">
        <v>48</v>
      </c>
      <c r="F9" s="90">
        <v>26857.14</v>
      </c>
      <c r="G9" s="85" t="s">
        <v>2</v>
      </c>
      <c r="H9" s="90" t="s">
        <v>2</v>
      </c>
      <c r="I9" s="62" t="s">
        <v>2</v>
      </c>
      <c r="J9" s="89" t="s">
        <v>2</v>
      </c>
      <c r="K9" s="94">
        <f>F9/400</f>
        <v>67.14285</v>
      </c>
      <c r="L9" s="94" t="s">
        <v>2</v>
      </c>
    </row>
    <row r="10" spans="1:12" ht="12.75" customHeight="1">
      <c r="A10" s="226"/>
      <c r="B10" s="124" t="s">
        <v>26</v>
      </c>
      <c r="C10" s="125" t="s">
        <v>49</v>
      </c>
      <c r="D10" s="124" t="s">
        <v>107</v>
      </c>
      <c r="E10" s="125" t="s">
        <v>48</v>
      </c>
      <c r="F10" s="90" t="s">
        <v>2</v>
      </c>
      <c r="G10" s="85">
        <v>19000</v>
      </c>
      <c r="H10" s="90">
        <v>40000</v>
      </c>
      <c r="I10" s="62">
        <v>25100</v>
      </c>
      <c r="J10" s="90" t="s">
        <v>2</v>
      </c>
      <c r="K10" s="92" t="s">
        <v>2</v>
      </c>
      <c r="L10" s="92">
        <f>I10/400</f>
        <v>62.75</v>
      </c>
    </row>
    <row r="11" spans="1:12" ht="12.75" customHeight="1">
      <c r="A11" s="226"/>
      <c r="B11" s="124" t="s">
        <v>26</v>
      </c>
      <c r="C11" s="125" t="s">
        <v>50</v>
      </c>
      <c r="D11" s="124" t="s">
        <v>107</v>
      </c>
      <c r="E11" s="125" t="s">
        <v>48</v>
      </c>
      <c r="F11" s="90">
        <v>33750</v>
      </c>
      <c r="G11" s="85">
        <v>23000</v>
      </c>
      <c r="H11" s="90">
        <v>52000</v>
      </c>
      <c r="I11" s="62">
        <v>34714.29</v>
      </c>
      <c r="J11" s="90">
        <f aca="true" t="shared" si="0" ref="J11:J33">((I11*100)/F11)-100</f>
        <v>2.8571555555555506</v>
      </c>
      <c r="K11" s="92">
        <f>F11/400</f>
        <v>84.375</v>
      </c>
      <c r="L11" s="92">
        <f>I11/400</f>
        <v>86.785725</v>
      </c>
    </row>
    <row r="12" spans="1:12" ht="12.75" customHeight="1">
      <c r="A12" s="226"/>
      <c r="B12" s="124" t="s">
        <v>26</v>
      </c>
      <c r="C12" s="125" t="s">
        <v>51</v>
      </c>
      <c r="D12" s="124" t="s">
        <v>107</v>
      </c>
      <c r="E12" s="128" t="s">
        <v>48</v>
      </c>
      <c r="F12" s="90">
        <v>39875</v>
      </c>
      <c r="G12" s="85">
        <v>27000</v>
      </c>
      <c r="H12" s="90">
        <v>56000</v>
      </c>
      <c r="I12" s="62">
        <v>38928.57</v>
      </c>
      <c r="J12" s="91">
        <f t="shared" si="0"/>
        <v>-2.373492163009402</v>
      </c>
      <c r="K12" s="93">
        <f>F12/400</f>
        <v>99.6875</v>
      </c>
      <c r="L12" s="93">
        <f>I12/400</f>
        <v>97.321425</v>
      </c>
    </row>
    <row r="13" spans="1:12" ht="12.75" customHeight="1">
      <c r="A13" s="225" t="s">
        <v>52</v>
      </c>
      <c r="B13" s="126" t="s">
        <v>53</v>
      </c>
      <c r="C13" s="129" t="s">
        <v>45</v>
      </c>
      <c r="D13" s="126" t="s">
        <v>107</v>
      </c>
      <c r="E13" s="127" t="s">
        <v>54</v>
      </c>
      <c r="F13" s="84" t="s">
        <v>2</v>
      </c>
      <c r="G13" s="89">
        <v>2500</v>
      </c>
      <c r="H13" s="118">
        <v>3000</v>
      </c>
      <c r="I13" s="60">
        <v>2808.33</v>
      </c>
      <c r="J13" s="90" t="s">
        <v>2</v>
      </c>
      <c r="K13" s="92" t="s">
        <v>2</v>
      </c>
      <c r="L13" s="92">
        <f>I13/10</f>
        <v>280.83299999999997</v>
      </c>
    </row>
    <row r="14" spans="1:12" ht="12.75" customHeight="1">
      <c r="A14" s="226"/>
      <c r="B14" s="124" t="s">
        <v>53</v>
      </c>
      <c r="C14" s="130" t="s">
        <v>45</v>
      </c>
      <c r="D14" s="124" t="s">
        <v>110</v>
      </c>
      <c r="E14" s="125" t="s">
        <v>54</v>
      </c>
      <c r="F14" s="85">
        <v>3250</v>
      </c>
      <c r="G14" s="90">
        <v>2300</v>
      </c>
      <c r="H14" s="119">
        <v>3500</v>
      </c>
      <c r="I14" s="62">
        <v>3025</v>
      </c>
      <c r="J14" s="90">
        <f t="shared" si="0"/>
        <v>-6.92307692307692</v>
      </c>
      <c r="K14" s="92">
        <f>F14/10</f>
        <v>325</v>
      </c>
      <c r="L14" s="92">
        <f>I14/10</f>
        <v>302.5</v>
      </c>
    </row>
    <row r="15" spans="1:12" ht="12.75" customHeight="1">
      <c r="A15" s="226"/>
      <c r="B15" s="124" t="s">
        <v>55</v>
      </c>
      <c r="C15" s="130" t="s">
        <v>45</v>
      </c>
      <c r="D15" s="124" t="s">
        <v>107</v>
      </c>
      <c r="E15" s="125" t="s">
        <v>54</v>
      </c>
      <c r="F15" s="85">
        <v>2812.5</v>
      </c>
      <c r="G15" s="90">
        <v>3500</v>
      </c>
      <c r="H15" s="119">
        <v>4000</v>
      </c>
      <c r="I15" s="62">
        <v>3750</v>
      </c>
      <c r="J15" s="90">
        <f t="shared" si="0"/>
        <v>33.33333333333334</v>
      </c>
      <c r="K15" s="92">
        <f>F15/10</f>
        <v>281.25</v>
      </c>
      <c r="L15" s="92">
        <f>I15/10</f>
        <v>375</v>
      </c>
    </row>
    <row r="16" spans="1:12" ht="12.75" customHeight="1">
      <c r="A16" s="227"/>
      <c r="B16" s="97" t="s">
        <v>55</v>
      </c>
      <c r="C16" s="130" t="s">
        <v>45</v>
      </c>
      <c r="D16" s="97" t="s">
        <v>110</v>
      </c>
      <c r="E16" s="128" t="s">
        <v>54</v>
      </c>
      <c r="F16" s="86">
        <v>3937.5</v>
      </c>
      <c r="G16" s="91">
        <v>3500</v>
      </c>
      <c r="H16" s="120">
        <v>4000</v>
      </c>
      <c r="I16" s="87">
        <v>3700</v>
      </c>
      <c r="J16" s="90">
        <f t="shared" si="0"/>
        <v>-6.031746031746039</v>
      </c>
      <c r="K16" s="92">
        <f>F16/10</f>
        <v>393.75</v>
      </c>
      <c r="L16" s="92">
        <f>I16/10</f>
        <v>370</v>
      </c>
    </row>
    <row r="17" spans="1:12" ht="12.75" customHeight="1">
      <c r="A17" s="228" t="s">
        <v>56</v>
      </c>
      <c r="B17" s="131" t="s">
        <v>57</v>
      </c>
      <c r="C17" s="126" t="s">
        <v>43</v>
      </c>
      <c r="D17" s="126" t="s">
        <v>107</v>
      </c>
      <c r="E17" s="131" t="s">
        <v>44</v>
      </c>
      <c r="F17" s="90">
        <v>26000</v>
      </c>
      <c r="G17" s="85">
        <v>29000</v>
      </c>
      <c r="H17" s="90">
        <v>36000</v>
      </c>
      <c r="I17" s="62">
        <v>32416.67</v>
      </c>
      <c r="J17" s="89">
        <f t="shared" si="0"/>
        <v>24.679500000000004</v>
      </c>
      <c r="K17" s="94">
        <f>F17/100</f>
        <v>260</v>
      </c>
      <c r="L17" s="94">
        <f>I17/100</f>
        <v>324.1667</v>
      </c>
    </row>
    <row r="18" spans="1:12" ht="12.75" customHeight="1">
      <c r="A18" s="229"/>
      <c r="B18" s="131" t="s">
        <v>57</v>
      </c>
      <c r="C18" s="97" t="s">
        <v>45</v>
      </c>
      <c r="D18" s="97" t="s">
        <v>107</v>
      </c>
      <c r="E18" s="131" t="s">
        <v>44</v>
      </c>
      <c r="F18" s="90">
        <v>30000</v>
      </c>
      <c r="G18" s="85">
        <v>32000</v>
      </c>
      <c r="H18" s="90">
        <v>40000</v>
      </c>
      <c r="I18" s="62">
        <v>36000</v>
      </c>
      <c r="J18" s="91">
        <f t="shared" si="0"/>
        <v>20</v>
      </c>
      <c r="K18" s="93">
        <f>F18/100</f>
        <v>300</v>
      </c>
      <c r="L18" s="93">
        <f>I18/100</f>
        <v>360</v>
      </c>
    </row>
    <row r="19" spans="1:12" ht="12.75" customHeight="1">
      <c r="A19" s="225" t="s">
        <v>58</v>
      </c>
      <c r="B19" s="126" t="s">
        <v>59</v>
      </c>
      <c r="C19" s="126" t="s">
        <v>60</v>
      </c>
      <c r="D19" s="130" t="s">
        <v>107</v>
      </c>
      <c r="E19" s="132" t="s">
        <v>54</v>
      </c>
      <c r="F19" s="89">
        <v>6125</v>
      </c>
      <c r="G19" s="84">
        <v>4000</v>
      </c>
      <c r="H19" s="89">
        <v>7000</v>
      </c>
      <c r="I19" s="60">
        <v>5750</v>
      </c>
      <c r="J19" s="90">
        <f t="shared" si="0"/>
        <v>-6.122448979591837</v>
      </c>
      <c r="K19" s="92">
        <f>F19/10</f>
        <v>612.5</v>
      </c>
      <c r="L19" s="92">
        <f>I19/10</f>
        <v>575</v>
      </c>
    </row>
    <row r="20" spans="1:12" ht="12.75" customHeight="1">
      <c r="A20" s="226"/>
      <c r="B20" s="124" t="s">
        <v>59</v>
      </c>
      <c r="C20" s="124" t="s">
        <v>61</v>
      </c>
      <c r="D20" s="130" t="s">
        <v>107</v>
      </c>
      <c r="E20" s="131" t="s">
        <v>54</v>
      </c>
      <c r="F20" s="90">
        <v>7250</v>
      </c>
      <c r="G20" s="85">
        <v>5500</v>
      </c>
      <c r="H20" s="90">
        <v>8500</v>
      </c>
      <c r="I20" s="62">
        <v>7166.67</v>
      </c>
      <c r="J20" s="90">
        <f t="shared" si="0"/>
        <v>-1.1493793103448269</v>
      </c>
      <c r="K20" s="92">
        <f aca="true" t="shared" si="1" ref="K20:K26">F20/10</f>
        <v>725</v>
      </c>
      <c r="L20" s="92">
        <f aca="true" t="shared" si="2" ref="L20:L26">I20/10</f>
        <v>716.667</v>
      </c>
    </row>
    <row r="21" spans="1:12" ht="12.75" customHeight="1">
      <c r="A21" s="226"/>
      <c r="B21" s="124" t="s">
        <v>59</v>
      </c>
      <c r="C21" s="124" t="s">
        <v>62</v>
      </c>
      <c r="D21" s="130" t="s">
        <v>107</v>
      </c>
      <c r="E21" s="131" t="s">
        <v>54</v>
      </c>
      <c r="F21" s="90">
        <v>8714.29</v>
      </c>
      <c r="G21" s="85" t="s">
        <v>2</v>
      </c>
      <c r="H21" s="90" t="s">
        <v>2</v>
      </c>
      <c r="I21" s="62" t="s">
        <v>2</v>
      </c>
      <c r="J21" s="90" t="s">
        <v>2</v>
      </c>
      <c r="K21" s="92">
        <f t="shared" si="1"/>
        <v>871.4290000000001</v>
      </c>
      <c r="L21" s="92" t="s">
        <v>2</v>
      </c>
    </row>
    <row r="22" spans="1:12" ht="12.75" customHeight="1">
      <c r="A22" s="226"/>
      <c r="B22" s="124" t="s">
        <v>63</v>
      </c>
      <c r="C22" s="124" t="s">
        <v>64</v>
      </c>
      <c r="D22" s="130" t="s">
        <v>107</v>
      </c>
      <c r="E22" s="131" t="s">
        <v>54</v>
      </c>
      <c r="F22" s="90">
        <v>4625</v>
      </c>
      <c r="G22" s="85">
        <v>2500</v>
      </c>
      <c r="H22" s="90">
        <v>4500</v>
      </c>
      <c r="I22" s="62">
        <v>3281.25</v>
      </c>
      <c r="J22" s="90">
        <f t="shared" si="0"/>
        <v>-29.05405405405405</v>
      </c>
      <c r="K22" s="92">
        <f t="shared" si="1"/>
        <v>462.5</v>
      </c>
      <c r="L22" s="92">
        <f t="shared" si="2"/>
        <v>328.125</v>
      </c>
    </row>
    <row r="23" spans="1:12" ht="12.75" customHeight="1">
      <c r="A23" s="226"/>
      <c r="B23" s="124" t="s">
        <v>63</v>
      </c>
      <c r="C23" s="124" t="s">
        <v>65</v>
      </c>
      <c r="D23" s="130" t="s">
        <v>107</v>
      </c>
      <c r="E23" s="131" t="s">
        <v>54</v>
      </c>
      <c r="F23" s="90">
        <v>6000</v>
      </c>
      <c r="G23" s="85">
        <v>3500</v>
      </c>
      <c r="H23" s="90">
        <v>5500</v>
      </c>
      <c r="I23" s="62">
        <v>4343.75</v>
      </c>
      <c r="J23" s="90">
        <f t="shared" si="0"/>
        <v>-27.60416666666667</v>
      </c>
      <c r="K23" s="92">
        <f t="shared" si="1"/>
        <v>600</v>
      </c>
      <c r="L23" s="92">
        <f t="shared" si="2"/>
        <v>434.375</v>
      </c>
    </row>
    <row r="24" spans="1:12" ht="12.75" customHeight="1">
      <c r="A24" s="226"/>
      <c r="B24" s="124" t="s">
        <v>63</v>
      </c>
      <c r="C24" s="97" t="s">
        <v>66</v>
      </c>
      <c r="D24" s="130" t="s">
        <v>107</v>
      </c>
      <c r="E24" s="131" t="s">
        <v>54</v>
      </c>
      <c r="F24" s="91">
        <v>8000</v>
      </c>
      <c r="G24" s="86">
        <v>4500</v>
      </c>
      <c r="H24" s="91">
        <v>6500</v>
      </c>
      <c r="I24" s="87">
        <v>5464.29</v>
      </c>
      <c r="J24" s="90">
        <f t="shared" si="0"/>
        <v>-31.696375000000003</v>
      </c>
      <c r="K24" s="92">
        <f t="shared" si="1"/>
        <v>800</v>
      </c>
      <c r="L24" s="92">
        <f t="shared" si="2"/>
        <v>546.429</v>
      </c>
    </row>
    <row r="25" spans="1:12" ht="12.75" customHeight="1">
      <c r="A25" s="225" t="s">
        <v>67</v>
      </c>
      <c r="B25" s="126" t="s">
        <v>26</v>
      </c>
      <c r="C25" s="126" t="s">
        <v>43</v>
      </c>
      <c r="D25" s="126" t="s">
        <v>107</v>
      </c>
      <c r="E25" s="127" t="s">
        <v>54</v>
      </c>
      <c r="F25" s="90">
        <v>3750</v>
      </c>
      <c r="G25" s="85">
        <v>3000</v>
      </c>
      <c r="H25" s="90">
        <v>5500</v>
      </c>
      <c r="I25" s="62">
        <v>4125</v>
      </c>
      <c r="J25" s="89">
        <f t="shared" si="0"/>
        <v>10</v>
      </c>
      <c r="K25" s="94">
        <f t="shared" si="1"/>
        <v>375</v>
      </c>
      <c r="L25" s="94">
        <f t="shared" si="2"/>
        <v>412.5</v>
      </c>
    </row>
    <row r="26" spans="1:12" ht="12.75" customHeight="1">
      <c r="A26" s="227"/>
      <c r="B26" s="124" t="s">
        <v>26</v>
      </c>
      <c r="C26" s="124" t="s">
        <v>45</v>
      </c>
      <c r="D26" s="124" t="s">
        <v>107</v>
      </c>
      <c r="E26" s="128" t="s">
        <v>54</v>
      </c>
      <c r="F26" s="90">
        <v>5562.5</v>
      </c>
      <c r="G26" s="85">
        <v>4000</v>
      </c>
      <c r="H26" s="90">
        <v>6500</v>
      </c>
      <c r="I26" s="62">
        <v>5062.5</v>
      </c>
      <c r="J26" s="91">
        <f t="shared" si="0"/>
        <v>-8.98876404494382</v>
      </c>
      <c r="K26" s="93">
        <f t="shared" si="1"/>
        <v>556.25</v>
      </c>
      <c r="L26" s="93">
        <f t="shared" si="2"/>
        <v>506.25</v>
      </c>
    </row>
    <row r="27" spans="1:12" ht="12.75" customHeight="1">
      <c r="A27" s="226" t="s">
        <v>68</v>
      </c>
      <c r="B27" s="126" t="s">
        <v>111</v>
      </c>
      <c r="C27" s="121" t="s">
        <v>72</v>
      </c>
      <c r="D27" s="126" t="s">
        <v>110</v>
      </c>
      <c r="E27" s="125" t="s">
        <v>69</v>
      </c>
      <c r="F27" s="84">
        <v>14250</v>
      </c>
      <c r="G27" s="84">
        <v>12000</v>
      </c>
      <c r="H27" s="89">
        <v>14000</v>
      </c>
      <c r="I27" s="60">
        <v>13125</v>
      </c>
      <c r="J27" s="90">
        <f t="shared" si="0"/>
        <v>-7.89473684210526</v>
      </c>
      <c r="K27" s="94">
        <f>F27/25</f>
        <v>570</v>
      </c>
      <c r="L27" s="94">
        <f>I27/25</f>
        <v>525</v>
      </c>
    </row>
    <row r="28" spans="1:12" ht="12.75" customHeight="1">
      <c r="A28" s="226"/>
      <c r="B28" s="124" t="s">
        <v>26</v>
      </c>
      <c r="C28" s="74" t="s">
        <v>70</v>
      </c>
      <c r="D28" s="124" t="s">
        <v>107</v>
      </c>
      <c r="E28" s="125" t="s">
        <v>69</v>
      </c>
      <c r="F28" s="90" t="s">
        <v>2</v>
      </c>
      <c r="G28" s="85">
        <v>7000</v>
      </c>
      <c r="H28" s="90">
        <v>8500</v>
      </c>
      <c r="I28" s="62">
        <v>7750</v>
      </c>
      <c r="J28" s="90" t="s">
        <v>2</v>
      </c>
      <c r="K28" s="92" t="s">
        <v>2</v>
      </c>
      <c r="L28" s="92">
        <f aca="true" t="shared" si="3" ref="L28:L33">I28/25</f>
        <v>310</v>
      </c>
    </row>
    <row r="29" spans="1:12" ht="13.5" customHeight="1">
      <c r="A29" s="226"/>
      <c r="B29" s="124" t="s">
        <v>26</v>
      </c>
      <c r="C29" s="74" t="s">
        <v>71</v>
      </c>
      <c r="D29" s="124" t="s">
        <v>107</v>
      </c>
      <c r="E29" s="125" t="s">
        <v>69</v>
      </c>
      <c r="F29" s="90" t="s">
        <v>2</v>
      </c>
      <c r="G29" s="85">
        <v>8000</v>
      </c>
      <c r="H29" s="90">
        <v>9500</v>
      </c>
      <c r="I29" s="62">
        <v>8750</v>
      </c>
      <c r="J29" s="90" t="s">
        <v>2</v>
      </c>
      <c r="K29" s="92" t="s">
        <v>2</v>
      </c>
      <c r="L29" s="92">
        <f t="shared" si="3"/>
        <v>350</v>
      </c>
    </row>
    <row r="30" spans="1:12" ht="12.75" customHeight="1">
      <c r="A30" s="226"/>
      <c r="B30" s="124" t="s">
        <v>26</v>
      </c>
      <c r="C30" s="74" t="s">
        <v>72</v>
      </c>
      <c r="D30" s="124" t="s">
        <v>107</v>
      </c>
      <c r="E30" s="125" t="s">
        <v>69</v>
      </c>
      <c r="F30" s="90" t="s">
        <v>2</v>
      </c>
      <c r="G30" s="85" t="s">
        <v>2</v>
      </c>
      <c r="H30" s="90" t="s">
        <v>2</v>
      </c>
      <c r="I30" s="62" t="s">
        <v>2</v>
      </c>
      <c r="J30" s="90" t="s">
        <v>2</v>
      </c>
      <c r="K30" s="92" t="s">
        <v>2</v>
      </c>
      <c r="L30" s="92" t="s">
        <v>2</v>
      </c>
    </row>
    <row r="31" spans="1:12" ht="15" customHeight="1">
      <c r="A31" s="226"/>
      <c r="B31" s="124" t="s">
        <v>26</v>
      </c>
      <c r="C31" s="74" t="s">
        <v>70</v>
      </c>
      <c r="D31" s="124" t="s">
        <v>110</v>
      </c>
      <c r="E31" s="125" t="s">
        <v>69</v>
      </c>
      <c r="F31" s="90">
        <v>11312.5</v>
      </c>
      <c r="G31" s="85">
        <v>7000</v>
      </c>
      <c r="H31" s="90">
        <v>9500</v>
      </c>
      <c r="I31" s="62">
        <v>8000</v>
      </c>
      <c r="J31" s="90">
        <f t="shared" si="0"/>
        <v>-29.2817679558011</v>
      </c>
      <c r="K31" s="92">
        <f>F31/25</f>
        <v>452.5</v>
      </c>
      <c r="L31" s="92">
        <f t="shared" si="3"/>
        <v>320</v>
      </c>
    </row>
    <row r="32" spans="1:12" ht="12.75" customHeight="1">
      <c r="A32" s="226"/>
      <c r="B32" s="124" t="s">
        <v>26</v>
      </c>
      <c r="C32" s="74" t="s">
        <v>71</v>
      </c>
      <c r="D32" s="124" t="s">
        <v>110</v>
      </c>
      <c r="E32" s="125" t="s">
        <v>69</v>
      </c>
      <c r="F32" s="90">
        <v>13062.5</v>
      </c>
      <c r="G32" s="85">
        <v>8000</v>
      </c>
      <c r="H32" s="90">
        <v>11000</v>
      </c>
      <c r="I32" s="62">
        <v>9166.67</v>
      </c>
      <c r="J32" s="90">
        <f t="shared" si="0"/>
        <v>-29.824535885167464</v>
      </c>
      <c r="K32" s="92">
        <f>F32/25</f>
        <v>522.5</v>
      </c>
      <c r="L32" s="92">
        <f t="shared" si="3"/>
        <v>366.6668</v>
      </c>
    </row>
    <row r="33" spans="1:12" ht="12.75" customHeight="1">
      <c r="A33" s="227"/>
      <c r="B33" s="97" t="s">
        <v>26</v>
      </c>
      <c r="C33" s="75" t="s">
        <v>72</v>
      </c>
      <c r="D33" s="97" t="s">
        <v>110</v>
      </c>
      <c r="E33" s="128" t="s">
        <v>69</v>
      </c>
      <c r="F33" s="91">
        <v>14250</v>
      </c>
      <c r="G33" s="86">
        <v>9000</v>
      </c>
      <c r="H33" s="91">
        <v>14000</v>
      </c>
      <c r="I33" s="87">
        <v>10708.33</v>
      </c>
      <c r="J33" s="91">
        <f t="shared" si="0"/>
        <v>-24.853824561403513</v>
      </c>
      <c r="K33" s="93">
        <f>F33/25</f>
        <v>570</v>
      </c>
      <c r="L33" s="93">
        <f t="shared" si="3"/>
        <v>428.3332</v>
      </c>
    </row>
    <row r="34" spans="1:12" ht="12.75" customHeight="1">
      <c r="A34" s="232" t="s">
        <v>103</v>
      </c>
      <c r="B34" s="232"/>
      <c r="C34" s="232"/>
      <c r="D34" s="232"/>
      <c r="E34" s="232"/>
      <c r="F34" s="232"/>
      <c r="G34" s="232"/>
      <c r="H34" s="232"/>
      <c r="I34" s="232"/>
      <c r="J34" s="232"/>
      <c r="K34" s="232"/>
      <c r="L34" s="232"/>
    </row>
    <row r="35" spans="1:12" ht="12.75" customHeight="1">
      <c r="A35" s="77"/>
      <c r="B35" s="78"/>
      <c r="C35" s="56"/>
      <c r="D35" s="56"/>
      <c r="E35" s="56"/>
      <c r="F35" s="56"/>
      <c r="G35" s="56"/>
      <c r="H35" s="56"/>
      <c r="I35" s="56"/>
      <c r="J35" s="56"/>
      <c r="K35" s="61"/>
      <c r="L35" s="61"/>
    </row>
    <row r="36" spans="1:12" ht="12.75" customHeight="1">
      <c r="A36" s="103" t="s">
        <v>93</v>
      </c>
      <c r="B36" s="78"/>
      <c r="C36" s="56"/>
      <c r="D36" s="56"/>
      <c r="E36" s="56"/>
      <c r="F36" s="56"/>
      <c r="G36" s="56"/>
      <c r="H36" s="56"/>
      <c r="I36" s="56"/>
      <c r="J36" s="56"/>
      <c r="K36" s="61"/>
      <c r="L36" s="61"/>
    </row>
    <row r="37" spans="1:12" ht="12.75" customHeight="1">
      <c r="A37" s="59" t="s">
        <v>88</v>
      </c>
      <c r="B37" s="61"/>
      <c r="C37" s="61"/>
      <c r="D37" s="61"/>
      <c r="E37" s="61"/>
      <c r="G37" s="79"/>
      <c r="H37" s="61"/>
      <c r="I37" s="73"/>
      <c r="J37" s="61"/>
      <c r="K37" s="61"/>
      <c r="L37" s="61"/>
    </row>
    <row r="38" spans="1:12" ht="12.75" customHeight="1">
      <c r="A38" s="61"/>
      <c r="B38" s="61"/>
      <c r="C38" s="61"/>
      <c r="D38" s="61"/>
      <c r="E38" s="61"/>
      <c r="F38" s="61"/>
      <c r="G38" s="79"/>
      <c r="H38" s="61"/>
      <c r="I38" s="73"/>
      <c r="J38" s="61"/>
      <c r="K38" s="61"/>
      <c r="L38" s="61"/>
    </row>
    <row r="39" spans="1:12" ht="12.75" customHeight="1">
      <c r="A39" s="61"/>
      <c r="B39" s="61"/>
      <c r="C39" s="61"/>
      <c r="D39" s="61"/>
      <c r="E39" s="61"/>
      <c r="F39" s="61"/>
      <c r="G39" s="79"/>
      <c r="H39" s="61"/>
      <c r="I39" s="73"/>
      <c r="J39" s="61"/>
      <c r="K39" s="61"/>
      <c r="L39" s="61"/>
    </row>
    <row r="40" spans="1:12" ht="12.75" customHeight="1">
      <c r="A40" s="61"/>
      <c r="B40" s="61"/>
      <c r="C40" s="61"/>
      <c r="D40" s="61"/>
      <c r="E40" s="61"/>
      <c r="F40" s="61"/>
      <c r="G40" s="79"/>
      <c r="H40" s="61"/>
      <c r="I40" s="73"/>
      <c r="J40" s="61"/>
      <c r="K40" s="61"/>
      <c r="L40" s="61"/>
    </row>
    <row r="41" spans="1:12" ht="12.75" customHeight="1">
      <c r="A41" s="61"/>
      <c r="B41" s="61"/>
      <c r="C41" s="61"/>
      <c r="D41" s="61"/>
      <c r="E41" s="61"/>
      <c r="F41" s="61"/>
      <c r="G41" s="79"/>
      <c r="H41" s="61"/>
      <c r="I41" s="73"/>
      <c r="J41" s="61"/>
      <c r="K41" s="61"/>
      <c r="L41" s="61"/>
    </row>
    <row r="42" spans="1:12" ht="12.75" customHeight="1">
      <c r="A42" s="61"/>
      <c r="B42" s="61"/>
      <c r="C42" s="61"/>
      <c r="D42" s="61"/>
      <c r="E42" s="61"/>
      <c r="F42" s="61"/>
      <c r="G42" s="79"/>
      <c r="H42" s="61"/>
      <c r="I42" s="73"/>
      <c r="J42" s="61"/>
      <c r="K42" s="61"/>
      <c r="L42" s="61"/>
    </row>
    <row r="43" spans="1:12" ht="12.75" customHeight="1">
      <c r="A43" s="61"/>
      <c r="B43" s="61"/>
      <c r="C43" s="61"/>
      <c r="D43" s="61"/>
      <c r="E43" s="61"/>
      <c r="F43" s="61"/>
      <c r="G43" s="79"/>
      <c r="H43" s="61"/>
      <c r="I43" s="73"/>
      <c r="J43" s="61"/>
      <c r="K43" s="61"/>
      <c r="L43" s="61"/>
    </row>
    <row r="44" spans="1:12" ht="12.75" customHeight="1">
      <c r="A44" s="61"/>
      <c r="B44" s="61"/>
      <c r="C44" s="61"/>
      <c r="D44" s="61"/>
      <c r="E44" s="61"/>
      <c r="F44" s="61"/>
      <c r="G44" s="79"/>
      <c r="H44" s="61"/>
      <c r="I44" s="73"/>
      <c r="J44" s="61"/>
      <c r="K44" s="61"/>
      <c r="L44" s="61"/>
    </row>
    <row r="45" spans="1:12" ht="12.75" customHeight="1">
      <c r="A45" s="61"/>
      <c r="B45" s="61"/>
      <c r="C45" s="61"/>
      <c r="D45" s="61"/>
      <c r="E45" s="61"/>
      <c r="F45" s="61"/>
      <c r="G45" s="79"/>
      <c r="H45" s="61"/>
      <c r="I45" s="73"/>
      <c r="J45" s="61"/>
      <c r="K45" s="61"/>
      <c r="L45" s="61"/>
    </row>
    <row r="46" spans="1:12" ht="12.75" customHeight="1">
      <c r="A46" s="61"/>
      <c r="B46" s="61"/>
      <c r="C46" s="61"/>
      <c r="D46" s="61"/>
      <c r="E46" s="61"/>
      <c r="F46" s="61"/>
      <c r="G46" s="79"/>
      <c r="H46" s="61"/>
      <c r="I46" s="73"/>
      <c r="J46" s="61"/>
      <c r="K46" s="61"/>
      <c r="L46" s="61"/>
    </row>
    <row r="47" spans="1:12" ht="12.75" customHeight="1">
      <c r="A47" s="61"/>
      <c r="B47" s="61"/>
      <c r="C47" s="61"/>
      <c r="D47" s="61"/>
      <c r="E47" s="61"/>
      <c r="F47" s="61"/>
      <c r="G47" s="79"/>
      <c r="H47" s="61"/>
      <c r="I47" s="73"/>
      <c r="J47" s="61"/>
      <c r="K47" s="61"/>
      <c r="L47" s="61"/>
    </row>
    <row r="48" spans="1:12" ht="12.75" customHeight="1">
      <c r="A48" s="61"/>
      <c r="B48" s="61"/>
      <c r="C48" s="61"/>
      <c r="D48" s="61"/>
      <c r="E48" s="61"/>
      <c r="F48" s="61"/>
      <c r="G48" s="79"/>
      <c r="H48" s="61"/>
      <c r="I48" s="73"/>
      <c r="J48" s="61"/>
      <c r="K48" s="61"/>
      <c r="L48" s="61"/>
    </row>
    <row r="49" spans="1:12" ht="12.75" customHeight="1">
      <c r="A49" s="61"/>
      <c r="B49" s="61"/>
      <c r="C49" s="61"/>
      <c r="D49" s="61"/>
      <c r="E49" s="61"/>
      <c r="F49" s="61"/>
      <c r="G49" s="79"/>
      <c r="H49" s="61"/>
      <c r="I49" s="73"/>
      <c r="J49" s="61"/>
      <c r="K49" s="61"/>
      <c r="L49" s="61"/>
    </row>
    <row r="50" spans="1:12" ht="12.75" customHeight="1">
      <c r="A50" s="61"/>
      <c r="B50" s="61"/>
      <c r="C50" s="61"/>
      <c r="D50" s="61"/>
      <c r="E50" s="61"/>
      <c r="F50" s="61"/>
      <c r="G50" s="79"/>
      <c r="H50" s="61"/>
      <c r="I50" s="73"/>
      <c r="J50" s="61"/>
      <c r="K50" s="61"/>
      <c r="L50" s="61"/>
    </row>
    <row r="51" spans="1:12" ht="12.75" customHeight="1">
      <c r="A51" s="61"/>
      <c r="B51" s="61"/>
      <c r="C51" s="61"/>
      <c r="D51" s="61"/>
      <c r="E51" s="61"/>
      <c r="F51" s="61"/>
      <c r="G51" s="79"/>
      <c r="H51" s="61"/>
      <c r="I51" s="73"/>
      <c r="J51" s="61"/>
      <c r="K51" s="61"/>
      <c r="L51" s="61"/>
    </row>
    <row r="52" spans="1:12" ht="12.75" customHeight="1">
      <c r="A52" s="61"/>
      <c r="B52" s="61"/>
      <c r="C52" s="61"/>
      <c r="D52" s="61"/>
      <c r="E52" s="61"/>
      <c r="F52" s="61"/>
      <c r="G52" s="79"/>
      <c r="H52" s="61"/>
      <c r="I52" s="73"/>
      <c r="J52" s="61"/>
      <c r="K52" s="61"/>
      <c r="L52" s="61"/>
    </row>
    <row r="53" spans="2:12" ht="12.75" customHeight="1">
      <c r="B53" s="61"/>
      <c r="C53" s="61"/>
      <c r="D53" s="61"/>
      <c r="E53" s="61"/>
      <c r="F53" s="61"/>
      <c r="G53" s="79"/>
      <c r="H53" s="61"/>
      <c r="I53" s="73"/>
      <c r="J53" s="61"/>
      <c r="K53" s="61"/>
      <c r="L53" s="61"/>
    </row>
    <row r="54" spans="2:12" ht="12.75" customHeight="1">
      <c r="B54" s="61"/>
      <c r="C54" s="61"/>
      <c r="D54" s="61"/>
      <c r="E54" s="61"/>
      <c r="F54" s="61"/>
      <c r="G54" s="79"/>
      <c r="H54" s="61"/>
      <c r="I54" s="73"/>
      <c r="J54" s="61"/>
      <c r="K54" s="61"/>
      <c r="L54" s="61"/>
    </row>
    <row r="55" spans="2:12" ht="12.75" customHeight="1">
      <c r="B55" s="61"/>
      <c r="C55" s="61"/>
      <c r="D55" s="61"/>
      <c r="E55" s="61"/>
      <c r="F55" s="61"/>
      <c r="G55" s="79"/>
      <c r="H55" s="61"/>
      <c r="I55" s="73"/>
      <c r="J55" s="61"/>
      <c r="K55" s="61"/>
      <c r="L55" s="61"/>
    </row>
    <row r="56" spans="1:12" ht="12.75" customHeight="1">
      <c r="A56" s="61"/>
      <c r="B56" s="61"/>
      <c r="C56" s="61"/>
      <c r="D56" s="61"/>
      <c r="E56" s="61"/>
      <c r="F56" s="61"/>
      <c r="G56" s="79"/>
      <c r="H56" s="61"/>
      <c r="I56" s="73"/>
      <c r="J56" s="61"/>
      <c r="K56" s="61"/>
      <c r="L56" s="61"/>
    </row>
    <row r="57" spans="1:12" ht="12.75" customHeight="1">
      <c r="A57" s="61"/>
      <c r="B57" s="61"/>
      <c r="C57" s="61"/>
      <c r="D57" s="61"/>
      <c r="E57" s="61"/>
      <c r="F57" s="61"/>
      <c r="G57" s="79"/>
      <c r="H57" s="61"/>
      <c r="I57" s="73"/>
      <c r="J57" s="61"/>
      <c r="K57" s="61"/>
      <c r="L57" s="61"/>
    </row>
    <row r="58" spans="1:12" ht="12.75" customHeight="1">
      <c r="A58" s="61"/>
      <c r="B58" s="61"/>
      <c r="C58" s="61"/>
      <c r="D58" s="61"/>
      <c r="E58" s="61"/>
      <c r="F58" s="61"/>
      <c r="G58" s="79"/>
      <c r="H58" s="61"/>
      <c r="I58" s="73"/>
      <c r="J58" s="61"/>
      <c r="K58" s="61"/>
      <c r="L58" s="61"/>
    </row>
    <row r="59" spans="1:12" ht="12.75" customHeight="1">
      <c r="A59" s="61"/>
      <c r="B59" s="61"/>
      <c r="C59" s="61"/>
      <c r="D59" s="61"/>
      <c r="E59" s="61"/>
      <c r="F59" s="61"/>
      <c r="G59" s="79"/>
      <c r="H59" s="61"/>
      <c r="I59" s="73"/>
      <c r="J59" s="61"/>
      <c r="K59" s="61"/>
      <c r="L59" s="61"/>
    </row>
    <row r="60" spans="1:12" ht="12.75" customHeight="1">
      <c r="A60" s="61"/>
      <c r="B60" s="61"/>
      <c r="C60" s="61"/>
      <c r="D60" s="61"/>
      <c r="E60" s="61"/>
      <c r="F60" s="61"/>
      <c r="G60" s="79"/>
      <c r="H60" s="61"/>
      <c r="I60" s="73"/>
      <c r="J60" s="61"/>
      <c r="K60" s="61"/>
      <c r="L60" s="61"/>
    </row>
    <row r="61" spans="1:12" ht="12.75" customHeight="1">
      <c r="A61" s="61"/>
      <c r="B61" s="61"/>
      <c r="C61" s="61"/>
      <c r="D61" s="61"/>
      <c r="E61" s="61"/>
      <c r="F61" s="61"/>
      <c r="G61" s="79"/>
      <c r="H61" s="61"/>
      <c r="I61" s="73"/>
      <c r="J61" s="61"/>
      <c r="K61" s="61"/>
      <c r="L61" s="61"/>
    </row>
    <row r="62" spans="1:12" ht="12.75" customHeight="1">
      <c r="A62" s="61"/>
      <c r="B62" s="61"/>
      <c r="C62" s="61"/>
      <c r="D62" s="61"/>
      <c r="E62" s="61"/>
      <c r="F62" s="61"/>
      <c r="G62" s="79"/>
      <c r="H62" s="61"/>
      <c r="I62" s="73"/>
      <c r="J62" s="61"/>
      <c r="K62" s="61"/>
      <c r="L62" s="61"/>
    </row>
    <row r="63" spans="1:12" ht="12.75" customHeight="1">
      <c r="A63" s="61"/>
      <c r="B63" s="61"/>
      <c r="C63" s="61"/>
      <c r="D63" s="61"/>
      <c r="E63" s="61"/>
      <c r="F63" s="61"/>
      <c r="G63" s="79"/>
      <c r="H63" s="61"/>
      <c r="I63" s="73"/>
      <c r="J63" s="61"/>
      <c r="K63" s="61"/>
      <c r="L63" s="61"/>
    </row>
    <row r="64" spans="1:12" ht="12.75" customHeight="1">
      <c r="A64" s="61"/>
      <c r="B64" s="61"/>
      <c r="C64" s="61"/>
      <c r="D64" s="61"/>
      <c r="E64" s="61"/>
      <c r="F64" s="61"/>
      <c r="G64" s="79"/>
      <c r="H64" s="61"/>
      <c r="I64" s="73"/>
      <c r="J64" s="61"/>
      <c r="K64" s="61"/>
      <c r="L64" s="61"/>
    </row>
    <row r="65" spans="1:12" ht="12.75" customHeight="1">
      <c r="A65" s="61"/>
      <c r="B65" s="61"/>
      <c r="C65" s="61"/>
      <c r="D65" s="61"/>
      <c r="E65" s="61"/>
      <c r="F65" s="61"/>
      <c r="G65" s="79"/>
      <c r="H65" s="61"/>
      <c r="I65" s="73"/>
      <c r="J65" s="61"/>
      <c r="K65" s="61"/>
      <c r="L65" s="61"/>
    </row>
    <row r="66" spans="1:12" ht="12.75" customHeight="1">
      <c r="A66" s="61"/>
      <c r="B66" s="61"/>
      <c r="C66" s="61"/>
      <c r="D66" s="61"/>
      <c r="E66" s="61"/>
      <c r="F66" s="61"/>
      <c r="G66" s="79"/>
      <c r="H66" s="61"/>
      <c r="I66" s="73"/>
      <c r="J66" s="61"/>
      <c r="K66" s="61"/>
      <c r="L66" s="61"/>
    </row>
    <row r="67" spans="1:12" ht="12.75" customHeight="1">
      <c r="A67" s="61"/>
      <c r="B67" s="61"/>
      <c r="C67" s="61"/>
      <c r="D67" s="61"/>
      <c r="E67" s="61"/>
      <c r="F67" s="61"/>
      <c r="G67" s="79"/>
      <c r="H67" s="61"/>
      <c r="I67" s="73"/>
      <c r="J67" s="61"/>
      <c r="K67" s="61"/>
      <c r="L67" s="61"/>
    </row>
    <row r="68" spans="1:12" ht="12.75" customHeight="1">
      <c r="A68" s="61"/>
      <c r="B68" s="61"/>
      <c r="C68" s="61"/>
      <c r="D68" s="61"/>
      <c r="E68" s="61"/>
      <c r="F68" s="61"/>
      <c r="G68" s="79"/>
      <c r="H68" s="61"/>
      <c r="I68" s="73"/>
      <c r="J68" s="61"/>
      <c r="K68" s="61"/>
      <c r="L68" s="61"/>
    </row>
    <row r="69" spans="1:12" ht="12.75" customHeight="1">
      <c r="A69" s="61"/>
      <c r="B69" s="61"/>
      <c r="C69" s="61"/>
      <c r="D69" s="61"/>
      <c r="E69" s="61"/>
      <c r="F69" s="61"/>
      <c r="G69" s="79"/>
      <c r="H69" s="61"/>
      <c r="I69" s="73"/>
      <c r="J69" s="61"/>
      <c r="K69" s="61"/>
      <c r="L69" s="61"/>
    </row>
    <row r="70" spans="1:12" ht="12.75" customHeight="1">
      <c r="A70" s="61"/>
      <c r="B70" s="61"/>
      <c r="C70" s="61"/>
      <c r="D70" s="61"/>
      <c r="E70" s="61"/>
      <c r="F70" s="61"/>
      <c r="G70" s="79"/>
      <c r="H70" s="61"/>
      <c r="I70" s="73"/>
      <c r="J70" s="61"/>
      <c r="K70" s="61"/>
      <c r="L70" s="61"/>
    </row>
    <row r="71" spans="1:12" ht="12.75" customHeight="1">
      <c r="A71" s="61"/>
      <c r="B71" s="61"/>
      <c r="C71" s="61"/>
      <c r="D71" s="61"/>
      <c r="E71" s="61"/>
      <c r="F71" s="61"/>
      <c r="G71" s="79"/>
      <c r="H71" s="61"/>
      <c r="I71" s="73"/>
      <c r="J71" s="61"/>
      <c r="K71" s="61"/>
      <c r="L71" s="61"/>
    </row>
    <row r="72" spans="1:12" ht="12.75" customHeight="1">
      <c r="A72" s="61"/>
      <c r="B72" s="61"/>
      <c r="C72" s="61"/>
      <c r="D72" s="61"/>
      <c r="E72" s="61"/>
      <c r="F72" s="61"/>
      <c r="G72" s="79"/>
      <c r="H72" s="61"/>
      <c r="I72" s="73"/>
      <c r="J72" s="61"/>
      <c r="K72" s="61"/>
      <c r="L72" s="61"/>
    </row>
    <row r="73" spans="1:12" ht="12.75" customHeight="1">
      <c r="A73" s="61"/>
      <c r="B73" s="61"/>
      <c r="C73" s="61"/>
      <c r="D73" s="61"/>
      <c r="E73" s="61"/>
      <c r="F73" s="61"/>
      <c r="G73" s="79"/>
      <c r="H73" s="61"/>
      <c r="I73" s="73"/>
      <c r="J73" s="61"/>
      <c r="K73" s="61"/>
      <c r="L73" s="61"/>
    </row>
    <row r="74" spans="1:12" ht="12.75" customHeight="1">
      <c r="A74" s="61"/>
      <c r="B74" s="61"/>
      <c r="C74" s="61"/>
      <c r="D74" s="61"/>
      <c r="E74" s="61"/>
      <c r="F74" s="61"/>
      <c r="G74" s="79"/>
      <c r="H74" s="61"/>
      <c r="I74" s="73"/>
      <c r="J74" s="61"/>
      <c r="K74" s="61"/>
      <c r="L74" s="61"/>
    </row>
    <row r="75" spans="1:12" ht="12.75" customHeight="1">
      <c r="A75" s="61"/>
      <c r="B75" s="61"/>
      <c r="C75" s="61"/>
      <c r="D75" s="61"/>
      <c r="E75" s="61"/>
      <c r="F75" s="61"/>
      <c r="G75" s="79"/>
      <c r="H75" s="61"/>
      <c r="I75" s="73"/>
      <c r="J75" s="61"/>
      <c r="K75" s="61"/>
      <c r="L75" s="61"/>
    </row>
    <row r="76" spans="1:12" ht="12.75" customHeight="1">
      <c r="A76" s="61"/>
      <c r="B76" s="61"/>
      <c r="C76" s="61"/>
      <c r="D76" s="61"/>
      <c r="E76" s="61"/>
      <c r="F76" s="61"/>
      <c r="G76" s="79"/>
      <c r="H76" s="61"/>
      <c r="I76" s="73"/>
      <c r="J76" s="61"/>
      <c r="K76" s="61"/>
      <c r="L76" s="61"/>
    </row>
    <row r="77" spans="1:12" ht="12.75" customHeight="1">
      <c r="A77" s="61"/>
      <c r="B77" s="61"/>
      <c r="C77" s="61"/>
      <c r="D77" s="61"/>
      <c r="E77" s="61"/>
      <c r="F77" s="61"/>
      <c r="G77" s="79"/>
      <c r="H77" s="61"/>
      <c r="I77" s="73"/>
      <c r="J77" s="61"/>
      <c r="K77" s="61"/>
      <c r="L77" s="61"/>
    </row>
    <row r="78" spans="1:12" ht="12.75" customHeight="1">
      <c r="A78" s="61"/>
      <c r="B78" s="61"/>
      <c r="C78" s="61"/>
      <c r="D78" s="61"/>
      <c r="E78" s="61"/>
      <c r="F78" s="61"/>
      <c r="G78" s="79"/>
      <c r="H78" s="61"/>
      <c r="I78" s="73"/>
      <c r="J78" s="61"/>
      <c r="K78" s="61"/>
      <c r="L78" s="61"/>
    </row>
    <row r="79" spans="1:12" ht="12.75" customHeight="1">
      <c r="A79" s="61"/>
      <c r="B79" s="61"/>
      <c r="C79" s="61"/>
      <c r="D79" s="61"/>
      <c r="E79" s="61"/>
      <c r="F79" s="61"/>
      <c r="G79" s="79"/>
      <c r="H79" s="61"/>
      <c r="I79" s="73"/>
      <c r="J79" s="61"/>
      <c r="K79" s="61"/>
      <c r="L79" s="61"/>
    </row>
    <row r="80" spans="1:12" ht="12.75" customHeight="1">
      <c r="A80" s="61"/>
      <c r="B80" s="61"/>
      <c r="C80" s="61"/>
      <c r="D80" s="61"/>
      <c r="E80" s="61"/>
      <c r="F80" s="61"/>
      <c r="G80" s="79"/>
      <c r="H80" s="61"/>
      <c r="I80" s="73"/>
      <c r="J80" s="61"/>
      <c r="K80" s="61"/>
      <c r="L80" s="61"/>
    </row>
    <row r="81" spans="1:12" ht="12.75" customHeight="1">
      <c r="A81" s="61"/>
      <c r="B81" s="61"/>
      <c r="C81" s="61"/>
      <c r="D81" s="61"/>
      <c r="E81" s="61"/>
      <c r="F81" s="61"/>
      <c r="G81" s="79"/>
      <c r="H81" s="61"/>
      <c r="I81" s="73"/>
      <c r="J81" s="61"/>
      <c r="K81" s="61"/>
      <c r="L81" s="61"/>
    </row>
    <row r="82" spans="1:12" ht="12.75" customHeight="1">
      <c r="A82" s="61"/>
      <c r="B82" s="61"/>
      <c r="C82" s="61"/>
      <c r="D82" s="61"/>
      <c r="E82" s="61"/>
      <c r="F82" s="61"/>
      <c r="G82" s="79"/>
      <c r="H82" s="61"/>
      <c r="I82" s="73"/>
      <c r="J82" s="61"/>
      <c r="K82" s="61"/>
      <c r="L82" s="61"/>
    </row>
    <row r="83" spans="1:12" ht="12.75" customHeight="1">
      <c r="A83" s="61"/>
      <c r="B83" s="61"/>
      <c r="C83" s="61"/>
      <c r="D83" s="61"/>
      <c r="E83" s="61"/>
      <c r="F83" s="61"/>
      <c r="G83" s="79"/>
      <c r="H83" s="61"/>
      <c r="I83" s="73"/>
      <c r="J83" s="61"/>
      <c r="K83" s="61"/>
      <c r="L83" s="61"/>
    </row>
    <row r="84" spans="1:12" ht="12.75" customHeight="1">
      <c r="A84" s="61"/>
      <c r="B84" s="61"/>
      <c r="C84" s="61"/>
      <c r="D84" s="61"/>
      <c r="E84" s="61"/>
      <c r="F84" s="61"/>
      <c r="G84" s="79"/>
      <c r="H84" s="61"/>
      <c r="I84" s="73"/>
      <c r="J84" s="61"/>
      <c r="K84" s="61"/>
      <c r="L84" s="61"/>
    </row>
    <row r="85" spans="1:12" ht="12.75" customHeight="1">
      <c r="A85" s="61"/>
      <c r="B85" s="61"/>
      <c r="C85" s="61"/>
      <c r="D85" s="61"/>
      <c r="E85" s="61"/>
      <c r="F85" s="61"/>
      <c r="G85" s="79"/>
      <c r="H85" s="61"/>
      <c r="I85" s="73"/>
      <c r="J85" s="61"/>
      <c r="K85" s="61"/>
      <c r="L85" s="61"/>
    </row>
    <row r="86" spans="1:12" ht="12.75" customHeight="1">
      <c r="A86" s="61"/>
      <c r="B86" s="61"/>
      <c r="C86" s="61"/>
      <c r="D86" s="61"/>
      <c r="E86" s="61"/>
      <c r="F86" s="61"/>
      <c r="G86" s="79"/>
      <c r="H86" s="61"/>
      <c r="I86" s="73"/>
      <c r="J86" s="61"/>
      <c r="K86" s="61"/>
      <c r="L86" s="61"/>
    </row>
    <row r="87" spans="1:12" ht="12.75" customHeight="1">
      <c r="A87" s="61"/>
      <c r="B87" s="61"/>
      <c r="C87" s="61"/>
      <c r="D87" s="61"/>
      <c r="E87" s="61"/>
      <c r="F87" s="61"/>
      <c r="G87" s="79"/>
      <c r="H87" s="61"/>
      <c r="I87" s="73"/>
      <c r="J87" s="61"/>
      <c r="K87" s="61"/>
      <c r="L87" s="61"/>
    </row>
    <row r="88" spans="1:12" ht="12.75" customHeight="1">
      <c r="A88" s="61"/>
      <c r="B88" s="61"/>
      <c r="C88" s="61"/>
      <c r="D88" s="61"/>
      <c r="E88" s="61"/>
      <c r="F88" s="61"/>
      <c r="G88" s="79"/>
      <c r="H88" s="61"/>
      <c r="I88" s="73"/>
      <c r="J88" s="61"/>
      <c r="K88" s="61"/>
      <c r="L88" s="61"/>
    </row>
    <row r="89" spans="1:12" ht="12.75" customHeight="1">
      <c r="A89" s="61"/>
      <c r="B89" s="61"/>
      <c r="C89" s="61"/>
      <c r="D89" s="61"/>
      <c r="E89" s="61"/>
      <c r="F89" s="61"/>
      <c r="G89" s="79"/>
      <c r="H89" s="61"/>
      <c r="I89" s="73"/>
      <c r="J89" s="61"/>
      <c r="K89" s="61"/>
      <c r="L89" s="61"/>
    </row>
    <row r="90" spans="1:12" ht="12.75" customHeight="1">
      <c r="A90" s="61"/>
      <c r="B90" s="61"/>
      <c r="C90" s="61"/>
      <c r="D90" s="61"/>
      <c r="E90" s="61"/>
      <c r="F90" s="61"/>
      <c r="G90" s="79"/>
      <c r="H90" s="61"/>
      <c r="I90" s="73"/>
      <c r="J90" s="61"/>
      <c r="K90" s="61"/>
      <c r="L90" s="61"/>
    </row>
    <row r="91" spans="1:12" ht="12.75" customHeight="1">
      <c r="A91" s="61"/>
      <c r="B91" s="61"/>
      <c r="C91" s="61"/>
      <c r="D91" s="61"/>
      <c r="E91" s="61"/>
      <c r="F91" s="61"/>
      <c r="G91" s="79"/>
      <c r="H91" s="61"/>
      <c r="I91" s="73"/>
      <c r="J91" s="61"/>
      <c r="K91" s="61"/>
      <c r="L91" s="61"/>
    </row>
    <row r="92" spans="1:12" ht="12.75" customHeight="1">
      <c r="A92" s="61"/>
      <c r="B92" s="61"/>
      <c r="C92" s="61"/>
      <c r="D92" s="61"/>
      <c r="E92" s="61"/>
      <c r="F92" s="61"/>
      <c r="G92" s="79"/>
      <c r="H92" s="61"/>
      <c r="I92" s="73"/>
      <c r="J92" s="61"/>
      <c r="K92" s="61"/>
      <c r="L92" s="61"/>
    </row>
    <row r="93" spans="1:12" ht="12.75" customHeight="1">
      <c r="A93" s="61"/>
      <c r="B93" s="61"/>
      <c r="C93" s="61"/>
      <c r="D93" s="61"/>
      <c r="E93" s="61"/>
      <c r="F93" s="61"/>
      <c r="G93" s="79"/>
      <c r="H93" s="61"/>
      <c r="I93" s="73"/>
      <c r="J93" s="61"/>
      <c r="K93" s="61"/>
      <c r="L93" s="61"/>
    </row>
    <row r="94" spans="1:12" ht="12.75" customHeight="1">
      <c r="A94" s="61"/>
      <c r="B94" s="61"/>
      <c r="C94" s="61"/>
      <c r="D94" s="61"/>
      <c r="E94" s="61"/>
      <c r="F94" s="61"/>
      <c r="G94" s="79"/>
      <c r="H94" s="61"/>
      <c r="I94" s="73"/>
      <c r="J94" s="61"/>
      <c r="K94" s="61"/>
      <c r="L94" s="61"/>
    </row>
    <row r="95" spans="1:12" ht="12.75" customHeight="1">
      <c r="A95" s="61"/>
      <c r="B95" s="61"/>
      <c r="C95" s="61"/>
      <c r="D95" s="61"/>
      <c r="E95" s="61"/>
      <c r="F95" s="61"/>
      <c r="G95" s="79"/>
      <c r="H95" s="61"/>
      <c r="I95" s="73"/>
      <c r="J95" s="61"/>
      <c r="K95" s="61"/>
      <c r="L95" s="61"/>
    </row>
    <row r="96" spans="1:12" ht="12.75" customHeight="1">
      <c r="A96" s="61"/>
      <c r="B96" s="61"/>
      <c r="C96" s="61"/>
      <c r="D96" s="61"/>
      <c r="E96" s="61"/>
      <c r="F96" s="61"/>
      <c r="G96" s="79"/>
      <c r="H96" s="61"/>
      <c r="I96" s="73"/>
      <c r="J96" s="61"/>
      <c r="K96" s="61"/>
      <c r="L96" s="61"/>
    </row>
    <row r="97" spans="1:12" ht="12.75" customHeight="1">
      <c r="A97" s="61"/>
      <c r="B97" s="61"/>
      <c r="C97" s="61"/>
      <c r="D97" s="61"/>
      <c r="E97" s="61"/>
      <c r="F97" s="61"/>
      <c r="G97" s="79"/>
      <c r="H97" s="61"/>
      <c r="I97" s="73"/>
      <c r="J97" s="61"/>
      <c r="K97" s="61"/>
      <c r="L97" s="61"/>
    </row>
    <row r="98" spans="1:12" ht="12.75" customHeight="1">
      <c r="A98" s="61"/>
      <c r="B98" s="61"/>
      <c r="C98" s="61"/>
      <c r="D98" s="61"/>
      <c r="E98" s="61"/>
      <c r="F98" s="61"/>
      <c r="G98" s="79"/>
      <c r="H98" s="61"/>
      <c r="I98" s="73"/>
      <c r="J98" s="61"/>
      <c r="K98" s="61"/>
      <c r="L98" s="61"/>
    </row>
    <row r="99" spans="1:12" ht="12.75" customHeight="1">
      <c r="A99" s="61"/>
      <c r="B99" s="61"/>
      <c r="C99" s="61"/>
      <c r="D99" s="61"/>
      <c r="E99" s="61"/>
      <c r="F99" s="61"/>
      <c r="G99" s="79"/>
      <c r="H99" s="61"/>
      <c r="I99" s="73"/>
      <c r="J99" s="61"/>
      <c r="K99" s="61"/>
      <c r="L99" s="61"/>
    </row>
    <row r="100" spans="1:12" ht="12.75" customHeight="1">
      <c r="A100" s="61"/>
      <c r="B100" s="61"/>
      <c r="C100" s="61"/>
      <c r="D100" s="61"/>
      <c r="E100" s="61"/>
      <c r="F100" s="61"/>
      <c r="G100" s="79"/>
      <c r="H100" s="61"/>
      <c r="I100" s="73"/>
      <c r="J100" s="61"/>
      <c r="K100" s="61"/>
      <c r="L100" s="61"/>
    </row>
    <row r="101" spans="1:12" ht="12.75" customHeight="1">
      <c r="A101" s="61"/>
      <c r="B101" s="61"/>
      <c r="C101" s="61"/>
      <c r="D101" s="61"/>
      <c r="E101" s="61"/>
      <c r="F101" s="61"/>
      <c r="G101" s="79"/>
      <c r="H101" s="61"/>
      <c r="I101" s="73"/>
      <c r="J101" s="61"/>
      <c r="K101" s="61"/>
      <c r="L101" s="61"/>
    </row>
    <row r="102" spans="1:12" ht="12.75" customHeight="1">
      <c r="A102" s="61"/>
      <c r="B102" s="61"/>
      <c r="C102" s="61"/>
      <c r="D102" s="61"/>
      <c r="E102" s="61"/>
      <c r="F102" s="61"/>
      <c r="G102" s="79"/>
      <c r="H102" s="61"/>
      <c r="I102" s="73"/>
      <c r="J102" s="61"/>
      <c r="K102" s="61"/>
      <c r="L102" s="61"/>
    </row>
    <row r="103" spans="1:12" ht="12.75" customHeight="1">
      <c r="A103" s="61"/>
      <c r="B103" s="61"/>
      <c r="C103" s="61"/>
      <c r="D103" s="61"/>
      <c r="E103" s="61"/>
      <c r="F103" s="61"/>
      <c r="G103" s="79"/>
      <c r="H103" s="61"/>
      <c r="I103" s="73"/>
      <c r="J103" s="61"/>
      <c r="K103" s="61"/>
      <c r="L103" s="61"/>
    </row>
    <row r="104" spans="1:12" ht="12.75" customHeight="1">
      <c r="A104" s="61"/>
      <c r="B104" s="61"/>
      <c r="C104" s="61"/>
      <c r="D104" s="61"/>
      <c r="E104" s="61"/>
      <c r="F104" s="61"/>
      <c r="G104" s="79"/>
      <c r="H104" s="61"/>
      <c r="I104" s="73"/>
      <c r="J104" s="61"/>
      <c r="K104" s="61"/>
      <c r="L104" s="61"/>
    </row>
    <row r="105" spans="1:12" ht="12.75" customHeight="1">
      <c r="A105" s="61"/>
      <c r="B105" s="61"/>
      <c r="C105" s="61"/>
      <c r="D105" s="61"/>
      <c r="E105" s="61"/>
      <c r="F105" s="61"/>
      <c r="G105" s="79"/>
      <c r="H105" s="61"/>
      <c r="I105" s="73"/>
      <c r="J105" s="61"/>
      <c r="K105" s="61"/>
      <c r="L105" s="61"/>
    </row>
    <row r="106" spans="1:12" ht="12.75" customHeight="1">
      <c r="A106" s="61"/>
      <c r="B106" s="61"/>
      <c r="C106" s="61"/>
      <c r="D106" s="61"/>
      <c r="E106" s="61"/>
      <c r="F106" s="61"/>
      <c r="G106" s="79"/>
      <c r="H106" s="61"/>
      <c r="I106" s="73"/>
      <c r="J106" s="61"/>
      <c r="K106" s="61"/>
      <c r="L106" s="61"/>
    </row>
    <row r="107" spans="1:12" ht="12.75" customHeight="1">
      <c r="A107" s="61"/>
      <c r="B107" s="61"/>
      <c r="C107" s="61"/>
      <c r="D107" s="61"/>
      <c r="E107" s="61"/>
      <c r="F107" s="61"/>
      <c r="G107" s="79"/>
      <c r="H107" s="61"/>
      <c r="I107" s="73"/>
      <c r="J107" s="61"/>
      <c r="K107" s="61"/>
      <c r="L107" s="61"/>
    </row>
    <row r="108" spans="1:12" ht="12.75" customHeight="1">
      <c r="A108" s="61"/>
      <c r="B108" s="61"/>
      <c r="C108" s="61"/>
      <c r="D108" s="61"/>
      <c r="E108" s="61"/>
      <c r="F108" s="61"/>
      <c r="G108" s="79"/>
      <c r="H108" s="61"/>
      <c r="I108" s="73"/>
      <c r="J108" s="61"/>
      <c r="K108" s="61"/>
      <c r="L108" s="61"/>
    </row>
    <row r="109" spans="1:12" ht="12.75" customHeight="1">
      <c r="A109" s="61"/>
      <c r="B109" s="61"/>
      <c r="C109" s="61"/>
      <c r="D109" s="61"/>
      <c r="E109" s="61"/>
      <c r="F109" s="61"/>
      <c r="G109" s="79"/>
      <c r="H109" s="61"/>
      <c r="I109" s="73"/>
      <c r="J109" s="61"/>
      <c r="K109" s="61"/>
      <c r="L109" s="61"/>
    </row>
    <row r="110" spans="1:12" ht="12.75" customHeight="1">
      <c r="A110" s="61"/>
      <c r="B110" s="61"/>
      <c r="C110" s="61"/>
      <c r="D110" s="61"/>
      <c r="E110" s="61"/>
      <c r="F110" s="61"/>
      <c r="G110" s="79"/>
      <c r="H110" s="61"/>
      <c r="I110" s="73"/>
      <c r="J110" s="61"/>
      <c r="K110" s="61"/>
      <c r="L110" s="61"/>
    </row>
    <row r="111" spans="1:12" ht="12.75" customHeight="1">
      <c r="A111" s="61"/>
      <c r="B111" s="61"/>
      <c r="C111" s="61"/>
      <c r="D111" s="61"/>
      <c r="E111" s="61"/>
      <c r="F111" s="61"/>
      <c r="G111" s="79"/>
      <c r="H111" s="61"/>
      <c r="I111" s="73"/>
      <c r="J111" s="61"/>
      <c r="K111" s="61"/>
      <c r="L111" s="61"/>
    </row>
    <row r="112" spans="1:12" ht="12.75" customHeight="1">
      <c r="A112" s="61"/>
      <c r="B112" s="61"/>
      <c r="C112" s="61"/>
      <c r="D112" s="61"/>
      <c r="E112" s="61"/>
      <c r="F112" s="61"/>
      <c r="G112" s="79"/>
      <c r="H112" s="61"/>
      <c r="I112" s="73"/>
      <c r="J112" s="61"/>
      <c r="K112" s="61"/>
      <c r="L112" s="61"/>
    </row>
    <row r="113" spans="1:12" ht="12.75" customHeight="1">
      <c r="A113" s="61"/>
      <c r="B113" s="61"/>
      <c r="C113" s="61"/>
      <c r="D113" s="61"/>
      <c r="E113" s="61"/>
      <c r="F113" s="61"/>
      <c r="G113" s="79"/>
      <c r="H113" s="61"/>
      <c r="I113" s="73"/>
      <c r="J113" s="61"/>
      <c r="K113" s="61"/>
      <c r="L113" s="61"/>
    </row>
    <row r="114" spans="1:12" ht="12.75" customHeight="1">
      <c r="A114" s="61"/>
      <c r="B114" s="61"/>
      <c r="C114" s="61"/>
      <c r="D114" s="61"/>
      <c r="E114" s="61"/>
      <c r="F114" s="61"/>
      <c r="G114" s="79"/>
      <c r="H114" s="61"/>
      <c r="I114" s="73"/>
      <c r="J114" s="61"/>
      <c r="K114" s="61"/>
      <c r="L114" s="61"/>
    </row>
    <row r="115" spans="1:12" ht="12.75" customHeight="1">
      <c r="A115" s="61"/>
      <c r="B115" s="61"/>
      <c r="C115" s="61"/>
      <c r="D115" s="61"/>
      <c r="E115" s="61"/>
      <c r="F115" s="61"/>
      <c r="G115" s="79"/>
      <c r="H115" s="61"/>
      <c r="I115" s="73"/>
      <c r="J115" s="61"/>
      <c r="K115" s="61"/>
      <c r="L115" s="61"/>
    </row>
    <row r="116" spans="1:12" ht="12.75" customHeight="1">
      <c r="A116" s="61"/>
      <c r="B116" s="61"/>
      <c r="C116" s="61"/>
      <c r="D116" s="61"/>
      <c r="E116" s="61"/>
      <c r="F116" s="61"/>
      <c r="G116" s="79"/>
      <c r="H116" s="61"/>
      <c r="I116" s="73"/>
      <c r="J116" s="61"/>
      <c r="K116" s="61"/>
      <c r="L116" s="61"/>
    </row>
    <row r="117" spans="1:12" ht="12.75" customHeight="1">
      <c r="A117" s="61"/>
      <c r="B117" s="61"/>
      <c r="C117" s="61"/>
      <c r="D117" s="61"/>
      <c r="E117" s="61"/>
      <c r="F117" s="61"/>
      <c r="G117" s="79"/>
      <c r="H117" s="61"/>
      <c r="I117" s="73"/>
      <c r="J117" s="61"/>
      <c r="K117" s="61"/>
      <c r="L117" s="61"/>
    </row>
    <row r="118" spans="1:12" ht="12.75" customHeight="1">
      <c r="A118" s="61"/>
      <c r="B118" s="61"/>
      <c r="C118" s="61"/>
      <c r="D118" s="61"/>
      <c r="E118" s="61"/>
      <c r="F118" s="61"/>
      <c r="G118" s="79"/>
      <c r="H118" s="61"/>
      <c r="I118" s="73"/>
      <c r="J118" s="61"/>
      <c r="K118" s="61"/>
      <c r="L118" s="61"/>
    </row>
    <row r="119" spans="1:12" ht="12.75" customHeight="1">
      <c r="A119" s="61"/>
      <c r="B119" s="61"/>
      <c r="C119" s="61"/>
      <c r="D119" s="61"/>
      <c r="E119" s="61"/>
      <c r="F119" s="61"/>
      <c r="G119" s="79"/>
      <c r="H119" s="61"/>
      <c r="I119" s="73"/>
      <c r="J119" s="61"/>
      <c r="K119" s="61"/>
      <c r="L119" s="61"/>
    </row>
    <row r="120" spans="1:12" ht="12.75" customHeight="1">
      <c r="A120" s="61"/>
      <c r="B120" s="61"/>
      <c r="C120" s="61"/>
      <c r="D120" s="61"/>
      <c r="E120" s="61"/>
      <c r="F120" s="61"/>
      <c r="G120" s="79"/>
      <c r="H120" s="61"/>
      <c r="I120" s="73"/>
      <c r="J120" s="61"/>
      <c r="K120" s="61"/>
      <c r="L120" s="61"/>
    </row>
    <row r="121" spans="1:12" ht="12.75" customHeight="1">
      <c r="A121" s="61"/>
      <c r="B121" s="61"/>
      <c r="C121" s="61"/>
      <c r="D121" s="61"/>
      <c r="E121" s="61"/>
      <c r="F121" s="61"/>
      <c r="G121" s="79"/>
      <c r="H121" s="61"/>
      <c r="I121" s="73"/>
      <c r="J121" s="61"/>
      <c r="K121" s="61"/>
      <c r="L121" s="61"/>
    </row>
    <row r="122" spans="1:12" ht="12.75" customHeight="1">
      <c r="A122" s="61"/>
      <c r="B122" s="61"/>
      <c r="C122" s="61"/>
      <c r="D122" s="61"/>
      <c r="E122" s="61"/>
      <c r="F122" s="61"/>
      <c r="G122" s="79"/>
      <c r="H122" s="61"/>
      <c r="I122" s="73"/>
      <c r="J122" s="61"/>
      <c r="K122" s="61"/>
      <c r="L122" s="61"/>
    </row>
    <row r="123" spans="1:12" ht="12.75" customHeight="1">
      <c r="A123" s="61"/>
      <c r="B123" s="61"/>
      <c r="C123" s="61"/>
      <c r="D123" s="61"/>
      <c r="E123" s="61"/>
      <c r="F123" s="61"/>
      <c r="G123" s="79"/>
      <c r="H123" s="61"/>
      <c r="I123" s="73"/>
      <c r="J123" s="61"/>
      <c r="K123" s="61"/>
      <c r="L123" s="61"/>
    </row>
    <row r="124" spans="1:12" ht="12.75" customHeight="1">
      <c r="A124" s="61"/>
      <c r="B124" s="61"/>
      <c r="C124" s="61"/>
      <c r="D124" s="61"/>
      <c r="E124" s="61"/>
      <c r="F124" s="61"/>
      <c r="G124" s="79"/>
      <c r="H124" s="61"/>
      <c r="I124" s="73"/>
      <c r="J124" s="61"/>
      <c r="K124" s="61"/>
      <c r="L124" s="61"/>
    </row>
    <row r="125" spans="1:12" ht="12.75" customHeight="1">
      <c r="A125" s="61"/>
      <c r="B125" s="61"/>
      <c r="C125" s="61"/>
      <c r="D125" s="61"/>
      <c r="E125" s="61"/>
      <c r="F125" s="61"/>
      <c r="G125" s="79"/>
      <c r="H125" s="61"/>
      <c r="I125" s="73"/>
      <c r="J125" s="61"/>
      <c r="K125" s="61"/>
      <c r="L125" s="61"/>
    </row>
    <row r="126" spans="1:12" ht="12.75" customHeight="1">
      <c r="A126" s="61"/>
      <c r="B126" s="61"/>
      <c r="C126" s="61"/>
      <c r="D126" s="61"/>
      <c r="E126" s="61"/>
      <c r="F126" s="61"/>
      <c r="G126" s="79"/>
      <c r="H126" s="61"/>
      <c r="I126" s="73"/>
      <c r="J126" s="61"/>
      <c r="K126" s="61"/>
      <c r="L126" s="61"/>
    </row>
    <row r="127" spans="1:12" ht="12.75" customHeight="1">
      <c r="A127" s="61"/>
      <c r="B127" s="61"/>
      <c r="C127" s="61"/>
      <c r="D127" s="61"/>
      <c r="E127" s="61"/>
      <c r="F127" s="61"/>
      <c r="G127" s="79"/>
      <c r="H127" s="61"/>
      <c r="I127" s="73"/>
      <c r="J127" s="61"/>
      <c r="K127" s="61"/>
      <c r="L127" s="61"/>
    </row>
    <row r="128" spans="1:12" ht="12.75" customHeight="1">
      <c r="A128" s="61"/>
      <c r="B128" s="61"/>
      <c r="C128" s="61"/>
      <c r="D128" s="61"/>
      <c r="E128" s="61"/>
      <c r="F128" s="61"/>
      <c r="G128" s="79"/>
      <c r="H128" s="61"/>
      <c r="I128" s="73"/>
      <c r="J128" s="61"/>
      <c r="K128" s="61"/>
      <c r="L128" s="61"/>
    </row>
    <row r="129" spans="1:12" ht="12.75" customHeight="1">
      <c r="A129" s="61"/>
      <c r="B129" s="61"/>
      <c r="C129" s="61"/>
      <c r="D129" s="61"/>
      <c r="E129" s="61"/>
      <c r="F129" s="61"/>
      <c r="G129" s="79"/>
      <c r="H129" s="61"/>
      <c r="I129" s="73"/>
      <c r="J129" s="61"/>
      <c r="K129" s="61"/>
      <c r="L129" s="61"/>
    </row>
    <row r="130" spans="1:12" ht="12.75" customHeight="1">
      <c r="A130" s="61"/>
      <c r="B130" s="61"/>
      <c r="C130" s="61"/>
      <c r="D130" s="61"/>
      <c r="E130" s="61"/>
      <c r="F130" s="61"/>
      <c r="G130" s="79"/>
      <c r="H130" s="61"/>
      <c r="I130" s="73"/>
      <c r="J130" s="61"/>
      <c r="K130" s="61"/>
      <c r="L130" s="61"/>
    </row>
    <row r="131" spans="1:12" ht="12.75" customHeight="1">
      <c r="A131" s="61"/>
      <c r="B131" s="61"/>
      <c r="C131" s="61"/>
      <c r="D131" s="61"/>
      <c r="E131" s="61"/>
      <c r="F131" s="61"/>
      <c r="G131" s="79"/>
      <c r="H131" s="61"/>
      <c r="I131" s="73"/>
      <c r="J131" s="61"/>
      <c r="K131" s="61"/>
      <c r="L131" s="61"/>
    </row>
    <row r="132" spans="1:12" ht="12.75" customHeight="1">
      <c r="A132" s="61"/>
      <c r="B132" s="61"/>
      <c r="C132" s="61"/>
      <c r="D132" s="61"/>
      <c r="E132" s="61"/>
      <c r="F132" s="61"/>
      <c r="G132" s="79"/>
      <c r="H132" s="61"/>
      <c r="I132" s="73"/>
      <c r="J132" s="61"/>
      <c r="K132" s="61"/>
      <c r="L132" s="61"/>
    </row>
    <row r="133" spans="1:12" ht="12.75" customHeight="1">
      <c r="A133" s="61"/>
      <c r="B133" s="61"/>
      <c r="C133" s="61"/>
      <c r="D133" s="61"/>
      <c r="E133" s="61"/>
      <c r="F133" s="61"/>
      <c r="G133" s="79"/>
      <c r="H133" s="61"/>
      <c r="I133" s="73"/>
      <c r="J133" s="61"/>
      <c r="K133" s="61"/>
      <c r="L133" s="61"/>
    </row>
    <row r="134" spans="1:12" ht="12.75" customHeight="1">
      <c r="A134" s="61"/>
      <c r="B134" s="61"/>
      <c r="C134" s="61"/>
      <c r="D134" s="61"/>
      <c r="E134" s="61"/>
      <c r="F134" s="61"/>
      <c r="G134" s="79"/>
      <c r="H134" s="61"/>
      <c r="I134" s="73"/>
      <c r="J134" s="61"/>
      <c r="K134" s="61"/>
      <c r="L134" s="61"/>
    </row>
    <row r="135" spans="1:10" ht="12.75" customHeight="1">
      <c r="A135" s="61"/>
      <c r="B135" s="61"/>
      <c r="C135" s="61"/>
      <c r="D135" s="61"/>
      <c r="E135" s="61"/>
      <c r="F135" s="61"/>
      <c r="G135" s="79"/>
      <c r="H135" s="61"/>
      <c r="I135" s="73"/>
      <c r="J135" s="61"/>
    </row>
    <row r="136" spans="1:10" ht="12.75" customHeight="1">
      <c r="A136" s="61"/>
      <c r="B136" s="61"/>
      <c r="C136" s="61"/>
      <c r="D136" s="61"/>
      <c r="E136" s="61"/>
      <c r="F136" s="61"/>
      <c r="G136" s="79"/>
      <c r="H136" s="61"/>
      <c r="I136" s="73"/>
      <c r="J136" s="61"/>
    </row>
    <row r="137" spans="1:10" ht="12.75" customHeight="1">
      <c r="A137" s="61"/>
      <c r="B137" s="61"/>
      <c r="C137" s="61"/>
      <c r="D137" s="61"/>
      <c r="E137" s="61"/>
      <c r="F137" s="61"/>
      <c r="G137" s="79"/>
      <c r="H137" s="61"/>
      <c r="I137" s="73"/>
      <c r="J137" s="61"/>
    </row>
    <row r="138" spans="1:10" ht="12.75" customHeight="1">
      <c r="A138" s="61"/>
      <c r="B138" s="61"/>
      <c r="C138" s="61"/>
      <c r="D138" s="61"/>
      <c r="E138" s="61"/>
      <c r="F138" s="61"/>
      <c r="G138" s="79"/>
      <c r="H138" s="61"/>
      <c r="I138" s="73"/>
      <c r="J138" s="61"/>
    </row>
    <row r="139" spans="1:10" ht="12.75" customHeight="1">
      <c r="A139" s="61"/>
      <c r="B139" s="61"/>
      <c r="C139" s="61"/>
      <c r="D139" s="61"/>
      <c r="E139" s="61"/>
      <c r="F139" s="61"/>
      <c r="G139" s="79"/>
      <c r="H139" s="61"/>
      <c r="I139" s="73"/>
      <c r="J139" s="61"/>
    </row>
    <row r="140" spans="1:10" ht="12.75" customHeight="1">
      <c r="A140" s="61"/>
      <c r="B140" s="61"/>
      <c r="C140" s="61"/>
      <c r="D140" s="61"/>
      <c r="E140" s="61"/>
      <c r="F140" s="61"/>
      <c r="G140" s="79"/>
      <c r="H140" s="61"/>
      <c r="I140" s="73"/>
      <c r="J140" s="61"/>
    </row>
    <row r="141" spans="1:10" ht="12.75" customHeight="1">
      <c r="A141" s="61"/>
      <c r="B141" s="61"/>
      <c r="C141" s="61"/>
      <c r="D141" s="61"/>
      <c r="E141" s="61"/>
      <c r="F141" s="61"/>
      <c r="G141" s="79"/>
      <c r="H141" s="61"/>
      <c r="I141" s="73"/>
      <c r="J141" s="61"/>
    </row>
    <row r="142" spans="1:10" ht="12.75" customHeight="1">
      <c r="A142" s="61"/>
      <c r="B142" s="61"/>
      <c r="C142" s="61"/>
      <c r="D142" s="61"/>
      <c r="E142" s="61"/>
      <c r="F142" s="61"/>
      <c r="G142" s="79"/>
      <c r="H142" s="61"/>
      <c r="I142" s="73"/>
      <c r="J142" s="61"/>
    </row>
    <row r="143" spans="1:10" ht="12.75" customHeight="1">
      <c r="A143" s="61"/>
      <c r="B143" s="61"/>
      <c r="C143" s="61"/>
      <c r="D143" s="61"/>
      <c r="E143" s="61"/>
      <c r="F143" s="61"/>
      <c r="G143" s="79"/>
      <c r="H143" s="61"/>
      <c r="I143" s="73"/>
      <c r="J143" s="61"/>
    </row>
    <row r="144" spans="1:10" ht="12.75" customHeight="1">
      <c r="A144" s="61"/>
      <c r="B144" s="61"/>
      <c r="C144" s="61"/>
      <c r="D144" s="61"/>
      <c r="E144" s="61"/>
      <c r="F144" s="61"/>
      <c r="G144" s="79"/>
      <c r="H144" s="61"/>
      <c r="I144" s="73"/>
      <c r="J144" s="61"/>
    </row>
    <row r="145" spans="1:10" ht="12.75" customHeight="1">
      <c r="A145" s="61"/>
      <c r="B145" s="61"/>
      <c r="C145" s="61"/>
      <c r="D145" s="61"/>
      <c r="E145" s="61"/>
      <c r="F145" s="61"/>
      <c r="G145" s="79"/>
      <c r="H145" s="61"/>
      <c r="I145" s="73"/>
      <c r="J145" s="61"/>
    </row>
    <row r="146" spans="1:10" ht="12.75" customHeight="1">
      <c r="A146" s="61"/>
      <c r="B146" s="61"/>
      <c r="C146" s="61"/>
      <c r="D146" s="61"/>
      <c r="E146" s="61"/>
      <c r="F146" s="61"/>
      <c r="G146" s="79"/>
      <c r="H146" s="61"/>
      <c r="I146" s="73"/>
      <c r="J146" s="61"/>
    </row>
  </sheetData>
  <sheetProtection/>
  <mergeCells count="16">
    <mergeCell ref="A34:L34"/>
    <mergeCell ref="A19:A24"/>
    <mergeCell ref="A25:A26"/>
    <mergeCell ref="A27:A33"/>
    <mergeCell ref="G3:I3"/>
    <mergeCell ref="A3:A4"/>
    <mergeCell ref="B3:B4"/>
    <mergeCell ref="E3:E4"/>
    <mergeCell ref="D3:D4"/>
    <mergeCell ref="C3:C4"/>
    <mergeCell ref="A1:L1"/>
    <mergeCell ref="A9:A12"/>
    <mergeCell ref="A13:A16"/>
    <mergeCell ref="A17:A18"/>
    <mergeCell ref="A5:A8"/>
    <mergeCell ref="A2:L2"/>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10" r:id="rId2"/>
  <rowBreaks count="1" manualBreakCount="1">
    <brk id="44" max="11" man="1"/>
  </rowBreaks>
  <colBreaks count="1" manualBreakCount="1">
    <brk id="12" max="44"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M54"/>
  <sheetViews>
    <sheetView view="pageBreakPreview" zoomScaleSheetLayoutView="100" zoomScalePageLayoutView="0" workbookViewId="0" topLeftCell="A1">
      <selection activeCell="S26" sqref="S26"/>
    </sheetView>
  </sheetViews>
  <sheetFormatPr defaultColWidth="13.00390625" defaultRowHeight="12.75"/>
  <cols>
    <col min="1" max="6" width="13.00390625" style="58" customWidth="1"/>
    <col min="7" max="7" width="14.00390625" style="58" customWidth="1"/>
    <col min="8" max="25" width="13.00390625" style="58" customWidth="1"/>
    <col min="26" max="26" width="27.28125" style="58" customWidth="1"/>
    <col min="27" max="27" width="10.8515625" style="58" customWidth="1"/>
    <col min="28" max="28" width="11.28125" style="58" customWidth="1"/>
    <col min="29" max="29" width="13.28125" style="58" customWidth="1"/>
    <col min="30" max="30" width="12.28125" style="58" customWidth="1"/>
    <col min="31" max="31" width="13.57421875" style="58" customWidth="1"/>
    <col min="32" max="32" width="11.00390625" style="58" customWidth="1"/>
    <col min="33" max="33" width="9.8515625" style="58" customWidth="1"/>
    <col min="34" max="34" width="9.00390625" style="58" customWidth="1"/>
    <col min="35" max="35" width="13.7109375" style="58" customWidth="1"/>
    <col min="36" max="36" width="9.8515625" style="58" customWidth="1"/>
    <col min="37" max="16384" width="13.00390625" style="58" customWidth="1"/>
  </cols>
  <sheetData>
    <row r="1" spans="1:13" ht="12.75">
      <c r="A1" s="242" t="s">
        <v>14</v>
      </c>
      <c r="B1" s="242"/>
      <c r="C1" s="242"/>
      <c r="D1" s="242"/>
      <c r="E1" s="242"/>
      <c r="F1" s="242"/>
      <c r="L1" s="72"/>
      <c r="M1" s="72"/>
    </row>
    <row r="2" spans="1:13" ht="12.75">
      <c r="A2" s="240" t="s">
        <v>89</v>
      </c>
      <c r="B2" s="240"/>
      <c r="C2" s="240"/>
      <c r="D2" s="240"/>
      <c r="E2" s="240"/>
      <c r="F2" s="240"/>
      <c r="I2" s="69"/>
      <c r="J2" s="39"/>
      <c r="K2" s="61"/>
      <c r="L2" s="61"/>
      <c r="M2" s="61"/>
    </row>
    <row r="3" spans="1:13" ht="12.75">
      <c r="A3" s="52" t="s">
        <v>73</v>
      </c>
      <c r="B3" s="82">
        <v>2010</v>
      </c>
      <c r="C3" s="83">
        <v>2011</v>
      </c>
      <c r="D3" s="52">
        <v>2012</v>
      </c>
      <c r="E3" s="82">
        <v>2013</v>
      </c>
      <c r="F3" s="82">
        <v>2014</v>
      </c>
      <c r="I3" s="40"/>
      <c r="J3" s="37"/>
      <c r="K3" s="61"/>
      <c r="L3" s="61"/>
      <c r="M3" s="61"/>
    </row>
    <row r="4" spans="1:13" ht="12.75">
      <c r="A4" s="53" t="s">
        <v>74</v>
      </c>
      <c r="B4" s="81">
        <v>9063</v>
      </c>
      <c r="C4" s="81">
        <v>9687.5</v>
      </c>
      <c r="D4" s="81">
        <v>9714.29</v>
      </c>
      <c r="E4" s="81">
        <v>9055.56</v>
      </c>
      <c r="F4" s="81">
        <v>9571</v>
      </c>
      <c r="G4" s="107"/>
      <c r="I4" s="40"/>
      <c r="J4" s="37"/>
      <c r="K4" s="61"/>
      <c r="L4" s="61"/>
      <c r="M4" s="61"/>
    </row>
    <row r="5" spans="1:13" ht="12.75">
      <c r="A5" s="53" t="s">
        <v>75</v>
      </c>
      <c r="B5" s="81">
        <v>9625</v>
      </c>
      <c r="C5" s="81">
        <v>9700</v>
      </c>
      <c r="D5" s="81">
        <v>10785.71</v>
      </c>
      <c r="E5" s="81">
        <v>11687.5</v>
      </c>
      <c r="F5" s="81">
        <v>11416.67</v>
      </c>
      <c r="G5" s="107"/>
      <c r="I5" s="40"/>
      <c r="J5" s="37"/>
      <c r="K5" s="61"/>
      <c r="L5" s="61"/>
      <c r="M5" s="61"/>
    </row>
    <row r="6" spans="1:13" ht="12.75">
      <c r="A6" s="53" t="s">
        <v>76</v>
      </c>
      <c r="B6" s="81">
        <v>10050</v>
      </c>
      <c r="C6" s="81">
        <v>10350</v>
      </c>
      <c r="D6" s="81">
        <v>10166.67</v>
      </c>
      <c r="E6" s="81">
        <v>14250</v>
      </c>
      <c r="F6" s="133">
        <v>10708.33</v>
      </c>
      <c r="G6" s="107"/>
      <c r="I6" s="40"/>
      <c r="J6" s="37"/>
      <c r="K6" s="61"/>
      <c r="L6" s="61"/>
      <c r="M6" s="61"/>
    </row>
    <row r="7" spans="1:13" ht="12.75">
      <c r="A7" s="53" t="s">
        <v>77</v>
      </c>
      <c r="B7" s="81">
        <v>9563</v>
      </c>
      <c r="C7" s="81">
        <v>8500</v>
      </c>
      <c r="D7" s="81">
        <v>9812.5</v>
      </c>
      <c r="E7" s="81">
        <v>8666.67</v>
      </c>
      <c r="F7" s="53"/>
      <c r="I7" s="61"/>
      <c r="J7" s="61"/>
      <c r="K7" s="61"/>
      <c r="L7" s="61"/>
      <c r="M7" s="61"/>
    </row>
    <row r="8" spans="1:13" ht="12.75">
      <c r="A8" s="53" t="s">
        <v>78</v>
      </c>
      <c r="B8" s="81">
        <v>10500</v>
      </c>
      <c r="C8" s="81">
        <v>10277.78</v>
      </c>
      <c r="D8" s="81">
        <v>9850</v>
      </c>
      <c r="E8" s="81">
        <v>9250</v>
      </c>
      <c r="F8" s="53"/>
      <c r="I8" s="61"/>
      <c r="J8" s="61"/>
      <c r="K8" s="61"/>
      <c r="L8" s="61"/>
      <c r="M8" s="61"/>
    </row>
    <row r="9" spans="1:13" ht="12.75">
      <c r="A9" s="53" t="s">
        <v>79</v>
      </c>
      <c r="B9" s="81">
        <v>10444</v>
      </c>
      <c r="C9" s="81">
        <v>9500</v>
      </c>
      <c r="D9" s="81">
        <v>9812.5</v>
      </c>
      <c r="E9" s="81">
        <v>9000</v>
      </c>
      <c r="F9" s="53"/>
      <c r="I9" s="61"/>
      <c r="J9" s="61"/>
      <c r="K9" s="61"/>
      <c r="L9" s="61"/>
      <c r="M9" s="61"/>
    </row>
    <row r="10" spans="1:13" ht="12.75">
      <c r="A10" s="53" t="s">
        <v>80</v>
      </c>
      <c r="B10" s="81">
        <v>10111</v>
      </c>
      <c r="C10" s="81">
        <v>8687.5</v>
      </c>
      <c r="D10" s="81">
        <v>9388.89</v>
      </c>
      <c r="E10" s="81">
        <v>9312.5</v>
      </c>
      <c r="F10" s="53"/>
      <c r="I10" s="61"/>
      <c r="J10" s="61"/>
      <c r="K10" s="61"/>
      <c r="L10" s="61"/>
      <c r="M10" s="61"/>
    </row>
    <row r="11" spans="1:13" ht="12.75">
      <c r="A11" s="53" t="s">
        <v>81</v>
      </c>
      <c r="B11" s="81">
        <v>10333</v>
      </c>
      <c r="C11" s="81">
        <v>8333.33</v>
      </c>
      <c r="D11" s="81">
        <v>9055.56</v>
      </c>
      <c r="E11" s="81">
        <v>9625</v>
      </c>
      <c r="F11" s="53"/>
      <c r="I11" s="61"/>
      <c r="J11" s="61"/>
      <c r="K11" s="61"/>
      <c r="L11" s="61"/>
      <c r="M11" s="61"/>
    </row>
    <row r="12" spans="1:13" ht="12.75">
      <c r="A12" s="53" t="s">
        <v>82</v>
      </c>
      <c r="B12" s="81">
        <v>10389</v>
      </c>
      <c r="C12" s="81">
        <v>9277.78</v>
      </c>
      <c r="D12" s="81">
        <v>8928.57</v>
      </c>
      <c r="E12" s="81">
        <v>9300</v>
      </c>
      <c r="F12" s="53"/>
      <c r="I12" s="61"/>
      <c r="J12" s="61"/>
      <c r="K12" s="61"/>
      <c r="L12" s="61"/>
      <c r="M12" s="61"/>
    </row>
    <row r="13" spans="1:13" ht="12.75">
      <c r="A13" s="53" t="s">
        <v>83</v>
      </c>
      <c r="B13" s="81">
        <v>10188</v>
      </c>
      <c r="C13" s="81">
        <v>9812.5</v>
      </c>
      <c r="D13" s="81">
        <v>9055.56</v>
      </c>
      <c r="E13" s="81">
        <v>9388.89</v>
      </c>
      <c r="F13" s="53"/>
      <c r="I13" s="61"/>
      <c r="J13" s="61"/>
      <c r="K13" s="61"/>
      <c r="L13" s="61"/>
      <c r="M13" s="61"/>
    </row>
    <row r="14" spans="1:13" ht="12.75">
      <c r="A14" s="53" t="s">
        <v>84</v>
      </c>
      <c r="B14" s="81">
        <v>10611</v>
      </c>
      <c r="C14" s="81">
        <v>9277.78</v>
      </c>
      <c r="D14" s="81">
        <v>9437.5</v>
      </c>
      <c r="E14" s="81">
        <v>9428.57</v>
      </c>
      <c r="F14" s="53"/>
      <c r="I14" s="61"/>
      <c r="J14" s="61"/>
      <c r="K14" s="61"/>
      <c r="L14" s="61"/>
      <c r="M14" s="61"/>
    </row>
    <row r="15" spans="1:13" ht="12.75">
      <c r="A15" s="53" t="s">
        <v>85</v>
      </c>
      <c r="B15" s="81">
        <v>10500</v>
      </c>
      <c r="C15" s="81">
        <v>10166.67</v>
      </c>
      <c r="D15" s="81">
        <v>9142.86</v>
      </c>
      <c r="E15" s="81">
        <v>10083.33</v>
      </c>
      <c r="F15" s="53"/>
      <c r="I15" s="61"/>
      <c r="J15" s="61"/>
      <c r="K15" s="61"/>
      <c r="L15" s="61"/>
      <c r="M15" s="61"/>
    </row>
    <row r="16" spans="1:13" ht="12.75">
      <c r="A16" s="241" t="s">
        <v>113</v>
      </c>
      <c r="B16" s="241"/>
      <c r="C16" s="241"/>
      <c r="D16" s="241"/>
      <c r="E16" s="241"/>
      <c r="F16" s="241"/>
      <c r="I16" s="61"/>
      <c r="J16" s="61"/>
      <c r="K16" s="61"/>
      <c r="L16" s="61"/>
      <c r="M16" s="61"/>
    </row>
    <row r="17" spans="9:13" ht="12.75">
      <c r="I17" s="61"/>
      <c r="J17" s="61"/>
      <c r="K17" s="61"/>
      <c r="L17" s="61"/>
      <c r="M17" s="61"/>
    </row>
    <row r="18" spans="9:13" ht="12.75">
      <c r="I18" s="46"/>
      <c r="J18" s="57"/>
      <c r="K18" s="61"/>
      <c r="L18" s="61"/>
      <c r="M18" s="61"/>
    </row>
    <row r="19" spans="9:13" ht="12.75">
      <c r="I19" s="46"/>
      <c r="J19" s="68"/>
      <c r="K19" s="61"/>
      <c r="L19" s="61"/>
      <c r="M19" s="61"/>
    </row>
    <row r="20" spans="8:13" ht="12.75">
      <c r="H20" s="58" t="s">
        <v>0</v>
      </c>
      <c r="M20" s="61"/>
    </row>
    <row r="21" ht="12.75">
      <c r="M21" s="61"/>
    </row>
    <row r="22" ht="12.75">
      <c r="M22" s="61"/>
    </row>
    <row r="23" ht="12.75">
      <c r="M23" s="61"/>
    </row>
    <row r="24" ht="12.75">
      <c r="M24" s="61"/>
    </row>
    <row r="25" ht="12.75">
      <c r="M25" s="61"/>
    </row>
    <row r="26" ht="12.75">
      <c r="M26" s="61"/>
    </row>
    <row r="42" ht="12.75">
      <c r="A42" s="59" t="s">
        <v>94</v>
      </c>
    </row>
    <row r="43" ht="12.75">
      <c r="A43" s="59" t="s">
        <v>32</v>
      </c>
    </row>
    <row r="53" ht="12.75">
      <c r="B53" s="137"/>
    </row>
    <row r="54" ht="12.75">
      <c r="B54" s="137"/>
    </row>
  </sheetData>
  <sheetProtection/>
  <mergeCells count="3">
    <mergeCell ref="A2:F2"/>
    <mergeCell ref="A16:F16"/>
    <mergeCell ref="A1:F1"/>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10" r:id="rId2"/>
  <rowBreaks count="1" manualBreakCount="1">
    <brk id="53" max="7" man="1"/>
  </rowBreaks>
  <colBreaks count="1" manualBreakCount="1">
    <brk id="6" max="49"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G50"/>
  <sheetViews>
    <sheetView view="pageBreakPreview" zoomScaleSheetLayoutView="100" zoomScalePageLayoutView="0" workbookViewId="0" topLeftCell="A1">
      <selection activeCell="C68" sqref="C68"/>
    </sheetView>
  </sheetViews>
  <sheetFormatPr defaultColWidth="11.421875" defaultRowHeight="12.75"/>
  <cols>
    <col min="1" max="1" width="12.8515625" style="0" customWidth="1"/>
    <col min="2" max="2" width="13.00390625" style="0" customWidth="1"/>
    <col min="3" max="3" width="13.140625" style="0" customWidth="1"/>
    <col min="4" max="4" width="12.8515625" style="0" customWidth="1"/>
    <col min="5" max="5" width="12.7109375" style="0" customWidth="1"/>
    <col min="6" max="6" width="13.8515625" style="0" customWidth="1"/>
    <col min="7" max="7" width="13.7109375" style="0" customWidth="1"/>
  </cols>
  <sheetData>
    <row r="1" spans="1:7" ht="12.75">
      <c r="A1" s="244" t="s">
        <v>16</v>
      </c>
      <c r="B1" s="244"/>
      <c r="C1" s="244"/>
      <c r="D1" s="244"/>
      <c r="E1" s="244"/>
      <c r="F1" s="244"/>
      <c r="G1" s="2"/>
    </row>
    <row r="2" spans="1:7" ht="12.75">
      <c r="A2" s="240" t="s">
        <v>33</v>
      </c>
      <c r="B2" s="240"/>
      <c r="C2" s="240"/>
      <c r="D2" s="240"/>
      <c r="E2" s="240"/>
      <c r="F2" s="240"/>
      <c r="G2" s="2"/>
    </row>
    <row r="3" spans="1:7" ht="12.75">
      <c r="A3" s="82" t="s">
        <v>73</v>
      </c>
      <c r="B3" s="52">
        <v>2010</v>
      </c>
      <c r="C3" s="52">
        <v>2011</v>
      </c>
      <c r="D3" s="52">
        <v>2012</v>
      </c>
      <c r="E3" s="82">
        <v>2013</v>
      </c>
      <c r="F3" s="82">
        <v>2014</v>
      </c>
      <c r="G3" s="2"/>
    </row>
    <row r="4" spans="1:7" ht="12.75">
      <c r="A4" s="53" t="s">
        <v>74</v>
      </c>
      <c r="B4" s="81">
        <v>14125</v>
      </c>
      <c r="C4" s="81">
        <v>20250</v>
      </c>
      <c r="D4" s="81">
        <v>23500</v>
      </c>
      <c r="E4" s="81">
        <v>23222.22</v>
      </c>
      <c r="F4" s="81">
        <v>16555.56</v>
      </c>
      <c r="G4" s="2"/>
    </row>
    <row r="5" spans="1:7" ht="12.75">
      <c r="A5" s="53" t="s">
        <v>75</v>
      </c>
      <c r="B5" s="81">
        <v>20500</v>
      </c>
      <c r="C5" s="81">
        <v>21000</v>
      </c>
      <c r="D5" s="81">
        <v>28875</v>
      </c>
      <c r="E5" s="81">
        <v>27333.33</v>
      </c>
      <c r="F5" s="81">
        <v>33500</v>
      </c>
      <c r="G5" s="108"/>
    </row>
    <row r="6" spans="1:7" ht="12.75">
      <c r="A6" s="53" t="s">
        <v>76</v>
      </c>
      <c r="B6" s="81">
        <v>22300</v>
      </c>
      <c r="C6" s="81">
        <v>31100</v>
      </c>
      <c r="D6" s="81">
        <v>35222.22</v>
      </c>
      <c r="E6" s="81">
        <v>39875</v>
      </c>
      <c r="F6" s="81">
        <v>38928.57</v>
      </c>
      <c r="G6" s="108"/>
    </row>
    <row r="7" spans="1:7" ht="12.75">
      <c r="A7" s="53" t="s">
        <v>77</v>
      </c>
      <c r="B7" s="81">
        <v>28250</v>
      </c>
      <c r="C7" s="81">
        <v>31000</v>
      </c>
      <c r="D7" s="81">
        <v>36000</v>
      </c>
      <c r="E7" s="81">
        <v>45000</v>
      </c>
      <c r="F7" s="53"/>
      <c r="G7" s="2"/>
    </row>
    <row r="8" spans="1:7" ht="12.75">
      <c r="A8" s="53" t="s">
        <v>78</v>
      </c>
      <c r="B8" s="81">
        <v>41000</v>
      </c>
      <c r="C8" s="81">
        <v>43000</v>
      </c>
      <c r="D8" s="81">
        <v>39500</v>
      </c>
      <c r="E8" s="81">
        <v>42833.33</v>
      </c>
      <c r="F8" s="53"/>
      <c r="G8" s="2"/>
    </row>
    <row r="9" spans="1:7" ht="12.75">
      <c r="A9" s="53" t="s">
        <v>79</v>
      </c>
      <c r="B9" s="81">
        <v>37125</v>
      </c>
      <c r="C9" s="81">
        <v>39111.11</v>
      </c>
      <c r="D9" s="81">
        <v>40375</v>
      </c>
      <c r="E9" s="81">
        <v>34750</v>
      </c>
      <c r="F9" s="53"/>
      <c r="G9" s="2"/>
    </row>
    <row r="10" spans="1:7" ht="12.75">
      <c r="A10" s="53" t="s">
        <v>80</v>
      </c>
      <c r="B10" s="81">
        <v>44000</v>
      </c>
      <c r="C10" s="81">
        <v>39625</v>
      </c>
      <c r="D10" s="81">
        <v>37000</v>
      </c>
      <c r="E10" s="81">
        <v>40500</v>
      </c>
      <c r="F10" s="53"/>
      <c r="G10" s="2"/>
    </row>
    <row r="11" spans="1:7" ht="12.75">
      <c r="A11" s="53" t="s">
        <v>81</v>
      </c>
      <c r="B11" s="81">
        <v>42714.29</v>
      </c>
      <c r="C11" s="81">
        <v>34777.78</v>
      </c>
      <c r="D11" s="81">
        <v>41222.22</v>
      </c>
      <c r="E11" s="81">
        <v>45625</v>
      </c>
      <c r="F11" s="53"/>
      <c r="G11" s="2"/>
    </row>
    <row r="12" spans="1:7" ht="12.75">
      <c r="A12" s="53" t="s">
        <v>82</v>
      </c>
      <c r="B12" s="81">
        <v>25714.29</v>
      </c>
      <c r="C12" s="81">
        <v>27625</v>
      </c>
      <c r="D12" s="81">
        <v>39333.33</v>
      </c>
      <c r="E12" s="81">
        <v>43600</v>
      </c>
      <c r="F12" s="53"/>
      <c r="G12" s="2"/>
    </row>
    <row r="13" spans="1:7" ht="12.75">
      <c r="A13" s="53" t="s">
        <v>83</v>
      </c>
      <c r="B13" s="81">
        <v>35125</v>
      </c>
      <c r="C13" s="81">
        <v>34125</v>
      </c>
      <c r="D13" s="81">
        <v>44444.44</v>
      </c>
      <c r="E13" s="81">
        <v>44666.67</v>
      </c>
      <c r="F13" s="53"/>
      <c r="G13" s="2"/>
    </row>
    <row r="14" spans="1:7" ht="12.75">
      <c r="A14" s="53" t="s">
        <v>84</v>
      </c>
      <c r="B14" s="81">
        <v>18000</v>
      </c>
      <c r="C14" s="81">
        <v>18000</v>
      </c>
      <c r="D14" s="81">
        <v>18500</v>
      </c>
      <c r="E14" s="81">
        <v>28875</v>
      </c>
      <c r="F14" s="53"/>
      <c r="G14" s="2"/>
    </row>
    <row r="15" spans="1:7" ht="12.75">
      <c r="A15" s="53" t="s">
        <v>85</v>
      </c>
      <c r="B15" s="81">
        <v>21777.78</v>
      </c>
      <c r="C15" s="81">
        <v>23222.22</v>
      </c>
      <c r="D15" s="81">
        <v>20000</v>
      </c>
      <c r="E15" s="81">
        <v>19166.67</v>
      </c>
      <c r="F15" s="53"/>
      <c r="G15" s="2"/>
    </row>
    <row r="16" spans="1:7" ht="14.25" customHeight="1">
      <c r="A16" s="243" t="s">
        <v>114</v>
      </c>
      <c r="B16" s="243"/>
      <c r="C16" s="243"/>
      <c r="D16" s="243"/>
      <c r="E16" s="243"/>
      <c r="F16" s="243"/>
      <c r="G16" s="2"/>
    </row>
    <row r="17" spans="1:7" ht="12.75">
      <c r="A17" s="2"/>
      <c r="B17" s="2"/>
      <c r="C17" s="2"/>
      <c r="D17" s="2"/>
      <c r="E17" s="2"/>
      <c r="F17" s="2"/>
      <c r="G17" s="2"/>
    </row>
    <row r="18" spans="1:7" ht="12.75">
      <c r="A18" s="2"/>
      <c r="B18" s="2"/>
      <c r="C18" s="2"/>
      <c r="D18" s="2"/>
      <c r="E18" s="2"/>
      <c r="F18" s="2"/>
      <c r="G18" s="2"/>
    </row>
    <row r="19" spans="1:7" ht="12.75">
      <c r="A19" s="2"/>
      <c r="B19" s="2"/>
      <c r="C19" s="2"/>
      <c r="D19" s="2"/>
      <c r="E19" s="2"/>
      <c r="F19" s="2"/>
      <c r="G19" s="2"/>
    </row>
    <row r="20" spans="1:7" ht="12.75">
      <c r="A20" s="2"/>
      <c r="B20" s="2"/>
      <c r="C20" s="2"/>
      <c r="D20" s="2"/>
      <c r="E20" s="2"/>
      <c r="F20" s="2"/>
      <c r="G20" s="2"/>
    </row>
    <row r="21" spans="1:7" ht="12.75">
      <c r="A21" s="2"/>
      <c r="B21" s="2"/>
      <c r="C21" s="2"/>
      <c r="D21" s="2"/>
      <c r="E21" s="2"/>
      <c r="F21" s="2"/>
      <c r="G21" s="2"/>
    </row>
    <row r="22" spans="1:7" ht="12.75">
      <c r="A22" s="2"/>
      <c r="B22" s="2"/>
      <c r="C22" s="2"/>
      <c r="D22" s="2"/>
      <c r="E22" s="2"/>
      <c r="F22" s="2"/>
      <c r="G22" s="2"/>
    </row>
    <row r="23" spans="1:7" ht="12.75">
      <c r="A23" s="2"/>
      <c r="B23" s="2"/>
      <c r="C23" s="2"/>
      <c r="D23" s="2"/>
      <c r="E23" s="2"/>
      <c r="F23" s="2"/>
      <c r="G23" s="2"/>
    </row>
    <row r="24" spans="1:7" ht="12.75">
      <c r="A24" s="2"/>
      <c r="B24" s="2"/>
      <c r="C24" s="2"/>
      <c r="D24" s="2"/>
      <c r="E24" s="2"/>
      <c r="F24" s="2"/>
      <c r="G24" s="2"/>
    </row>
    <row r="25" spans="1:7" ht="12.75">
      <c r="A25" s="2"/>
      <c r="B25" s="2"/>
      <c r="C25" s="2"/>
      <c r="D25" s="2"/>
      <c r="E25" s="2"/>
      <c r="F25" s="2"/>
      <c r="G25" s="2"/>
    </row>
    <row r="26" spans="1:7" ht="12.75">
      <c r="A26" s="2"/>
      <c r="B26" s="2"/>
      <c r="C26" s="2"/>
      <c r="D26" s="2"/>
      <c r="E26" s="2"/>
      <c r="F26" s="2"/>
      <c r="G26" s="2"/>
    </row>
    <row r="27" spans="1:7" ht="12.75">
      <c r="A27" s="2"/>
      <c r="B27" s="2"/>
      <c r="C27" s="2"/>
      <c r="D27" s="2"/>
      <c r="E27" s="2"/>
      <c r="F27" s="2"/>
      <c r="G27" s="2"/>
    </row>
    <row r="28" spans="1:7" ht="12.75">
      <c r="A28" s="2"/>
      <c r="B28" s="2"/>
      <c r="C28" s="2"/>
      <c r="D28" s="2"/>
      <c r="E28" s="2"/>
      <c r="F28" s="2"/>
      <c r="G28" s="2"/>
    </row>
    <row r="29" spans="1:7" ht="12.75">
      <c r="A29" s="2"/>
      <c r="B29" s="2"/>
      <c r="C29" s="2"/>
      <c r="D29" s="2"/>
      <c r="E29" s="2"/>
      <c r="F29" s="2"/>
      <c r="G29" s="2"/>
    </row>
    <row r="30" spans="1:7" ht="12.75">
      <c r="A30" s="2"/>
      <c r="B30" s="2"/>
      <c r="C30" s="2"/>
      <c r="D30" s="2"/>
      <c r="E30" s="2"/>
      <c r="F30" s="2"/>
      <c r="G30" s="2"/>
    </row>
    <row r="31" spans="1:7" ht="12.75">
      <c r="A31" s="2"/>
      <c r="B31" s="2"/>
      <c r="C31" s="2"/>
      <c r="D31" s="2"/>
      <c r="E31" s="2"/>
      <c r="F31" s="2"/>
      <c r="G31" s="2"/>
    </row>
    <row r="32" spans="1:7" ht="12.75">
      <c r="A32" s="2"/>
      <c r="B32" s="2"/>
      <c r="C32" s="2"/>
      <c r="D32" s="2"/>
      <c r="E32" s="2"/>
      <c r="F32" s="2"/>
      <c r="G32" s="2"/>
    </row>
    <row r="33" spans="1:7" ht="12.75">
      <c r="A33" s="2"/>
      <c r="B33" s="2"/>
      <c r="C33" s="2"/>
      <c r="D33" s="2"/>
      <c r="E33" s="2"/>
      <c r="F33" s="2"/>
      <c r="G33" s="2"/>
    </row>
    <row r="34" spans="1:7" ht="12.75">
      <c r="A34" s="2"/>
      <c r="B34" s="2"/>
      <c r="C34" s="2"/>
      <c r="D34" s="2"/>
      <c r="E34" s="2"/>
      <c r="F34" s="2"/>
      <c r="G34" s="2"/>
    </row>
    <row r="35" spans="1:7" ht="12.75">
      <c r="A35" s="2"/>
      <c r="B35" s="2"/>
      <c r="C35" s="2"/>
      <c r="D35" s="2"/>
      <c r="E35" s="2"/>
      <c r="F35" s="2"/>
      <c r="G35" s="2"/>
    </row>
    <row r="36" spans="1:7" ht="12.75">
      <c r="A36" s="2"/>
      <c r="B36" s="2"/>
      <c r="C36" s="2"/>
      <c r="D36" s="2"/>
      <c r="E36" s="2"/>
      <c r="F36" s="2"/>
      <c r="G36" s="2"/>
    </row>
    <row r="37" spans="1:7" ht="12.75">
      <c r="A37" s="2"/>
      <c r="B37" s="2"/>
      <c r="C37" s="2"/>
      <c r="D37" s="2"/>
      <c r="E37" s="2"/>
      <c r="F37" s="2"/>
      <c r="G37" s="2"/>
    </row>
    <row r="38" spans="1:7" ht="12.75">
      <c r="A38" s="2"/>
      <c r="B38" s="2"/>
      <c r="C38" s="2"/>
      <c r="D38" s="2"/>
      <c r="E38" s="2"/>
      <c r="F38" s="2"/>
      <c r="G38" s="2"/>
    </row>
    <row r="39" spans="1:7" ht="12.75">
      <c r="A39" s="2"/>
      <c r="B39" s="2"/>
      <c r="C39" s="2"/>
      <c r="D39" s="2"/>
      <c r="E39" s="2"/>
      <c r="F39" s="2"/>
      <c r="G39" s="2"/>
    </row>
    <row r="40" spans="1:7" ht="12.75">
      <c r="A40" s="2"/>
      <c r="B40" s="2"/>
      <c r="C40" s="2"/>
      <c r="D40" s="2"/>
      <c r="E40" s="2"/>
      <c r="F40" s="2"/>
      <c r="G40" s="2"/>
    </row>
    <row r="41" spans="1:7" ht="12.75">
      <c r="A41" s="2"/>
      <c r="B41" s="2"/>
      <c r="C41" s="2"/>
      <c r="D41" s="2"/>
      <c r="E41" s="2"/>
      <c r="F41" s="2"/>
      <c r="G41" s="2"/>
    </row>
    <row r="42" spans="1:7" ht="12.75">
      <c r="A42" s="109" t="s">
        <v>95</v>
      </c>
      <c r="B42" s="2"/>
      <c r="C42" s="2"/>
      <c r="D42" s="2"/>
      <c r="E42" s="2"/>
      <c r="F42" s="2"/>
      <c r="G42" s="2"/>
    </row>
    <row r="43" spans="1:7" ht="12.75">
      <c r="A43" s="59" t="s">
        <v>33</v>
      </c>
      <c r="B43" s="2"/>
      <c r="C43" s="2"/>
      <c r="D43" s="2"/>
      <c r="E43" s="2"/>
      <c r="F43" s="2"/>
      <c r="G43" s="2"/>
    </row>
    <row r="44" spans="1:7" ht="12.75">
      <c r="A44" s="2"/>
      <c r="B44" s="2"/>
      <c r="C44" s="2"/>
      <c r="D44" s="2"/>
      <c r="E44" s="2"/>
      <c r="F44" s="2"/>
      <c r="G44" s="2"/>
    </row>
    <row r="45" spans="2:7" ht="12.75">
      <c r="B45" s="2"/>
      <c r="C45" s="2"/>
      <c r="D45" s="2"/>
      <c r="E45" s="2"/>
      <c r="F45" s="2"/>
      <c r="G45" s="2"/>
    </row>
    <row r="46" spans="1:7" ht="12.75">
      <c r="A46" s="2"/>
      <c r="B46" s="2"/>
      <c r="C46" s="2"/>
      <c r="D46" s="2"/>
      <c r="E46" s="2"/>
      <c r="F46" s="2"/>
      <c r="G46" s="2"/>
    </row>
    <row r="47" spans="1:7" ht="12.75">
      <c r="A47" s="2"/>
      <c r="B47" s="2"/>
      <c r="C47" s="2"/>
      <c r="D47" s="2"/>
      <c r="E47" s="2"/>
      <c r="F47" s="2"/>
      <c r="G47" s="2"/>
    </row>
    <row r="48" spans="1:7" ht="12.75">
      <c r="A48" s="2"/>
      <c r="B48" s="2"/>
      <c r="C48" s="2"/>
      <c r="D48" s="2"/>
      <c r="E48" s="2"/>
      <c r="F48" s="2"/>
      <c r="G48" s="2"/>
    </row>
    <row r="49" spans="1:7" ht="12.75">
      <c r="A49" s="2"/>
      <c r="B49" s="2"/>
      <c r="C49" s="2"/>
      <c r="D49" s="2"/>
      <c r="E49" s="2"/>
      <c r="F49" s="2"/>
      <c r="G49" s="2"/>
    </row>
    <row r="50" spans="1:7" ht="12.75">
      <c r="A50" s="2"/>
      <c r="B50" s="2"/>
      <c r="C50" s="2"/>
      <c r="D50" s="2"/>
      <c r="E50" s="2"/>
      <c r="F50" s="2"/>
      <c r="G50" s="2"/>
    </row>
  </sheetData>
  <sheetProtection/>
  <mergeCells count="3">
    <mergeCell ref="A2:F2"/>
    <mergeCell ref="A16:F16"/>
    <mergeCell ref="A1:F1"/>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10" r:id="rId2"/>
  <colBreaks count="1" manualBreakCount="1">
    <brk id="6" max="49"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AA46"/>
  <sheetViews>
    <sheetView view="pageBreakPreview" zoomScaleNormal="90" zoomScaleSheetLayoutView="100" zoomScalePageLayoutView="0" workbookViewId="0" topLeftCell="A1">
      <selection activeCell="C68" sqref="C68"/>
    </sheetView>
  </sheetViews>
  <sheetFormatPr defaultColWidth="11.421875" defaultRowHeight="12.75" customHeight="1"/>
  <cols>
    <col min="1" max="1" width="18.28125" style="15" customWidth="1"/>
    <col min="2" max="3" width="10.28125" style="15" customWidth="1"/>
    <col min="4" max="4" width="11.57421875" style="15" customWidth="1"/>
    <col min="5" max="5" width="11.140625" style="15" customWidth="1"/>
    <col min="6" max="6" width="11.57421875" style="15" customWidth="1"/>
    <col min="7" max="7" width="11.28125" style="15" customWidth="1"/>
    <col min="8" max="8" width="12.28125" style="15" customWidth="1"/>
    <col min="9" max="9" width="13.421875" style="15" customWidth="1"/>
    <col min="10" max="10" width="12.140625" style="16" customWidth="1"/>
    <col min="11" max="11" width="11.421875" style="24" customWidth="1"/>
    <col min="12" max="17" width="11.421875" style="15" customWidth="1"/>
    <col min="18" max="16384" width="11.421875" style="15" customWidth="1"/>
  </cols>
  <sheetData>
    <row r="1" spans="1:11" ht="12.75" customHeight="1">
      <c r="A1" s="245" t="s">
        <v>17</v>
      </c>
      <c r="B1" s="245"/>
      <c r="C1" s="246"/>
      <c r="D1" s="246"/>
      <c r="E1" s="246"/>
      <c r="F1" s="246"/>
      <c r="G1" s="246"/>
      <c r="H1" s="246"/>
      <c r="I1" s="246"/>
      <c r="J1" s="246"/>
      <c r="K1" s="15"/>
    </row>
    <row r="2" spans="1:11" ht="12.75" customHeight="1">
      <c r="A2" s="245" t="s">
        <v>187</v>
      </c>
      <c r="B2" s="245"/>
      <c r="C2" s="246"/>
      <c r="D2" s="246"/>
      <c r="E2" s="246"/>
      <c r="F2" s="246"/>
      <c r="G2" s="246"/>
      <c r="H2" s="246"/>
      <c r="I2" s="246"/>
      <c r="J2" s="246"/>
      <c r="K2" s="15"/>
    </row>
    <row r="3" spans="1:16" ht="12.75" customHeight="1">
      <c r="A3" s="247" t="s">
        <v>1</v>
      </c>
      <c r="B3" s="251" t="s">
        <v>106</v>
      </c>
      <c r="C3" s="248" t="s">
        <v>21</v>
      </c>
      <c r="D3" s="249"/>
      <c r="E3" s="249"/>
      <c r="F3" s="250"/>
      <c r="G3" s="248" t="s">
        <v>86</v>
      </c>
      <c r="H3" s="249"/>
      <c r="I3" s="249"/>
      <c r="J3" s="250"/>
      <c r="K3" s="15"/>
      <c r="L3" s="40"/>
      <c r="N3" s="61"/>
      <c r="O3" s="61"/>
      <c r="P3" s="61"/>
    </row>
    <row r="4" spans="1:16" ht="12.75" customHeight="1">
      <c r="A4" s="247"/>
      <c r="B4" s="252"/>
      <c r="C4" s="236">
        <v>2013</v>
      </c>
      <c r="D4" s="247" t="s">
        <v>210</v>
      </c>
      <c r="E4" s="254"/>
      <c r="F4" s="255"/>
      <c r="G4" s="236">
        <f>C4</f>
        <v>2013</v>
      </c>
      <c r="H4" s="256" t="str">
        <f>D4</f>
        <v>Ene-mar</v>
      </c>
      <c r="I4" s="257"/>
      <c r="J4" s="258"/>
      <c r="K4" s="15"/>
      <c r="O4" s="61"/>
      <c r="P4" s="61"/>
    </row>
    <row r="5" spans="1:16" ht="14.25" customHeight="1">
      <c r="A5" s="247"/>
      <c r="B5" s="253"/>
      <c r="C5" s="237"/>
      <c r="D5" s="141">
        <v>2013</v>
      </c>
      <c r="E5" s="141">
        <v>2014</v>
      </c>
      <c r="F5" s="144" t="s">
        <v>211</v>
      </c>
      <c r="G5" s="237"/>
      <c r="H5" s="70">
        <v>2013</v>
      </c>
      <c r="I5" s="70">
        <v>2014</v>
      </c>
      <c r="J5" s="144" t="str">
        <f>F5</f>
        <v>Var. % 14/13</v>
      </c>
      <c r="K5" s="15"/>
      <c r="O5" s="61"/>
      <c r="P5" s="61"/>
    </row>
    <row r="6" spans="1:16" s="200" customFormat="1" ht="12.75" customHeight="1">
      <c r="A6" s="167" t="s">
        <v>116</v>
      </c>
      <c r="B6" s="166" t="s">
        <v>115</v>
      </c>
      <c r="C6" s="202">
        <v>0</v>
      </c>
      <c r="D6" s="156">
        <v>0</v>
      </c>
      <c r="E6" s="156">
        <v>0</v>
      </c>
      <c r="F6" s="157" t="s">
        <v>2</v>
      </c>
      <c r="G6" s="155">
        <v>0</v>
      </c>
      <c r="H6" s="156">
        <v>0</v>
      </c>
      <c r="I6" s="156">
        <v>0</v>
      </c>
      <c r="J6" s="157" t="s">
        <v>2</v>
      </c>
      <c r="K6" s="15"/>
      <c r="L6" s="15"/>
      <c r="M6" s="15"/>
      <c r="N6" s="15"/>
      <c r="O6" s="15"/>
      <c r="P6" s="15"/>
    </row>
    <row r="7" spans="1:16" s="201" customFormat="1" ht="12.75" customHeight="1">
      <c r="A7" s="167" t="s">
        <v>118</v>
      </c>
      <c r="B7" s="166" t="s">
        <v>117</v>
      </c>
      <c r="C7" s="202">
        <v>0</v>
      </c>
      <c r="D7" s="156">
        <v>0</v>
      </c>
      <c r="E7" s="156">
        <v>0</v>
      </c>
      <c r="F7" s="157" t="s">
        <v>2</v>
      </c>
      <c r="G7" s="155">
        <v>0</v>
      </c>
      <c r="H7" s="156">
        <v>0</v>
      </c>
      <c r="I7" s="156">
        <v>0</v>
      </c>
      <c r="J7" s="157" t="s">
        <v>2</v>
      </c>
      <c r="K7" s="15"/>
      <c r="L7" s="15"/>
      <c r="M7" s="15"/>
      <c r="N7" s="15"/>
      <c r="O7" s="15"/>
      <c r="P7" s="15"/>
    </row>
    <row r="8" spans="1:16" s="200" customFormat="1" ht="12.75" customHeight="1">
      <c r="A8" s="158" t="s">
        <v>120</v>
      </c>
      <c r="B8" s="153" t="s">
        <v>119</v>
      </c>
      <c r="C8" s="155">
        <v>11</v>
      </c>
      <c r="D8" s="156">
        <v>0</v>
      </c>
      <c r="E8" s="156">
        <v>0</v>
      </c>
      <c r="F8" s="157" t="s">
        <v>2</v>
      </c>
      <c r="G8" s="155">
        <v>27</v>
      </c>
      <c r="H8" s="156">
        <v>0</v>
      </c>
      <c r="I8" s="156">
        <v>0</v>
      </c>
      <c r="J8" s="157" t="s">
        <v>2</v>
      </c>
      <c r="K8" s="15"/>
      <c r="L8" s="15"/>
      <c r="M8" s="15"/>
      <c r="N8" s="15"/>
      <c r="O8" s="15"/>
      <c r="P8" s="15"/>
    </row>
    <row r="9" spans="1:16" s="201" customFormat="1" ht="12.75" customHeight="1">
      <c r="A9" s="167" t="s">
        <v>122</v>
      </c>
      <c r="B9" s="166" t="s">
        <v>121</v>
      </c>
      <c r="C9" s="202">
        <v>0</v>
      </c>
      <c r="D9" s="156">
        <v>0</v>
      </c>
      <c r="E9" s="156">
        <v>0</v>
      </c>
      <c r="F9" s="157" t="s">
        <v>2</v>
      </c>
      <c r="G9" s="155">
        <v>0</v>
      </c>
      <c r="H9" s="156">
        <v>0</v>
      </c>
      <c r="I9" s="156">
        <v>0</v>
      </c>
      <c r="J9" s="157" t="s">
        <v>2</v>
      </c>
      <c r="K9" s="15"/>
      <c r="L9" s="15"/>
      <c r="M9" s="15"/>
      <c r="N9" s="15"/>
      <c r="O9" s="15"/>
      <c r="P9" s="15"/>
    </row>
    <row r="10" spans="1:16" s="200" customFormat="1" ht="12.75" customHeight="1">
      <c r="A10" s="167" t="s">
        <v>143</v>
      </c>
      <c r="B10" s="166" t="s">
        <v>123</v>
      </c>
      <c r="C10" s="202">
        <v>0</v>
      </c>
      <c r="D10" s="156">
        <v>0</v>
      </c>
      <c r="E10" s="156">
        <v>0</v>
      </c>
      <c r="F10" s="157" t="s">
        <v>2</v>
      </c>
      <c r="G10" s="155">
        <v>0</v>
      </c>
      <c r="H10" s="156">
        <v>0</v>
      </c>
      <c r="I10" s="156">
        <v>0</v>
      </c>
      <c r="J10" s="157" t="s">
        <v>2</v>
      </c>
      <c r="K10" s="15"/>
      <c r="L10" s="15"/>
      <c r="M10" s="15"/>
      <c r="N10" s="15"/>
      <c r="O10" s="15"/>
      <c r="P10" s="15"/>
    </row>
    <row r="11" spans="1:16" s="201" customFormat="1" ht="12.75" customHeight="1">
      <c r="A11" s="158" t="s">
        <v>125</v>
      </c>
      <c r="B11" s="153" t="s">
        <v>124</v>
      </c>
      <c r="C11" s="155">
        <v>20536</v>
      </c>
      <c r="D11" s="156">
        <v>518</v>
      </c>
      <c r="E11" s="156">
        <v>500</v>
      </c>
      <c r="F11" s="157">
        <f>((E11*100)/D11)-100</f>
        <v>-3.4749034749034706</v>
      </c>
      <c r="G11" s="155">
        <v>351493</v>
      </c>
      <c r="H11" s="156">
        <v>10623</v>
      </c>
      <c r="I11" s="156">
        <v>8688</v>
      </c>
      <c r="J11" s="157">
        <f>((I11*100)/H11)-100</f>
        <v>-18.215193448178482</v>
      </c>
      <c r="K11" s="15"/>
      <c r="L11" s="15"/>
      <c r="M11" s="15"/>
      <c r="N11" s="15"/>
      <c r="O11" s="15"/>
      <c r="P11" s="15"/>
    </row>
    <row r="12" spans="1:16" s="200" customFormat="1" ht="12.75" customHeight="1">
      <c r="A12" s="158" t="s">
        <v>127</v>
      </c>
      <c r="B12" s="153" t="s">
        <v>126</v>
      </c>
      <c r="C12" s="155">
        <v>103538</v>
      </c>
      <c r="D12" s="156">
        <v>41708</v>
      </c>
      <c r="E12" s="156">
        <v>65069</v>
      </c>
      <c r="F12" s="157">
        <f>((E12*100)/D12)-100</f>
        <v>56.01083724944854</v>
      </c>
      <c r="G12" s="155">
        <v>1764530</v>
      </c>
      <c r="H12" s="156">
        <v>794959</v>
      </c>
      <c r="I12" s="156">
        <v>936258</v>
      </c>
      <c r="J12" s="157">
        <f>((I12*100)/H12)-100</f>
        <v>17.77437578541786</v>
      </c>
      <c r="K12" s="15"/>
      <c r="L12" s="15"/>
      <c r="M12" s="15"/>
      <c r="N12" s="15"/>
      <c r="O12" s="15"/>
      <c r="P12" s="15"/>
    </row>
    <row r="13" spans="1:16" s="201" customFormat="1" ht="12.75" customHeight="1">
      <c r="A13" s="158" t="s">
        <v>129</v>
      </c>
      <c r="B13" s="153" t="s">
        <v>128</v>
      </c>
      <c r="C13" s="202">
        <v>0</v>
      </c>
      <c r="D13" s="156">
        <v>0</v>
      </c>
      <c r="E13" s="156">
        <v>0</v>
      </c>
      <c r="F13" s="157" t="s">
        <v>2</v>
      </c>
      <c r="G13" s="155">
        <v>0</v>
      </c>
      <c r="H13" s="156">
        <v>0</v>
      </c>
      <c r="I13" s="156">
        <v>0</v>
      </c>
      <c r="J13" s="157" t="s">
        <v>2</v>
      </c>
      <c r="K13" s="15"/>
      <c r="L13" s="15"/>
      <c r="M13" s="15"/>
      <c r="N13" s="15"/>
      <c r="O13" s="15"/>
      <c r="P13" s="15"/>
    </row>
    <row r="14" spans="1:16" s="200" customFormat="1" ht="12.75" customHeight="1">
      <c r="A14" s="158" t="s">
        <v>131</v>
      </c>
      <c r="B14" s="153" t="s">
        <v>130</v>
      </c>
      <c r="C14" s="202">
        <v>0</v>
      </c>
      <c r="D14" s="156">
        <v>0</v>
      </c>
      <c r="E14" s="156">
        <v>0</v>
      </c>
      <c r="F14" s="157" t="s">
        <v>2</v>
      </c>
      <c r="G14" s="155">
        <v>0</v>
      </c>
      <c r="H14" s="156">
        <v>0</v>
      </c>
      <c r="I14" s="156">
        <v>0</v>
      </c>
      <c r="J14" s="157" t="s">
        <v>2</v>
      </c>
      <c r="K14" s="15"/>
      <c r="L14" s="15"/>
      <c r="M14" s="15"/>
      <c r="N14" s="15"/>
      <c r="O14" s="15"/>
      <c r="P14" s="15"/>
    </row>
    <row r="15" spans="1:16" s="201" customFormat="1" ht="12.75" customHeight="1">
      <c r="A15" s="158" t="s">
        <v>133</v>
      </c>
      <c r="B15" s="153" t="s">
        <v>132</v>
      </c>
      <c r="C15" s="155">
        <v>2275</v>
      </c>
      <c r="D15" s="156">
        <v>1514</v>
      </c>
      <c r="E15" s="156">
        <v>1805</v>
      </c>
      <c r="F15" s="157">
        <f>((E15*100)/D15)-100</f>
        <v>19.22060766182298</v>
      </c>
      <c r="G15" s="155">
        <v>69050</v>
      </c>
      <c r="H15" s="156">
        <v>50805</v>
      </c>
      <c r="I15" s="156">
        <v>16449</v>
      </c>
      <c r="J15" s="157">
        <f>((I15*100)/H15)-100</f>
        <v>-67.62326542663124</v>
      </c>
      <c r="K15" s="15"/>
      <c r="L15" s="15"/>
      <c r="M15" s="15"/>
      <c r="N15" s="15"/>
      <c r="O15" s="15"/>
      <c r="P15" s="15"/>
    </row>
    <row r="16" spans="1:16" s="200" customFormat="1" ht="12.75" customHeight="1">
      <c r="A16" s="158" t="s">
        <v>135</v>
      </c>
      <c r="B16" s="153" t="s">
        <v>134</v>
      </c>
      <c r="C16" s="155">
        <v>0</v>
      </c>
      <c r="D16" s="156">
        <v>0</v>
      </c>
      <c r="E16" s="156">
        <v>0</v>
      </c>
      <c r="F16" s="157" t="s">
        <v>2</v>
      </c>
      <c r="G16" s="155">
        <v>0</v>
      </c>
      <c r="H16" s="156">
        <v>0</v>
      </c>
      <c r="I16" s="156">
        <v>0</v>
      </c>
      <c r="J16" s="157" t="s">
        <v>2</v>
      </c>
      <c r="K16" s="15"/>
      <c r="L16" s="15"/>
      <c r="M16" s="15"/>
      <c r="N16" s="15"/>
      <c r="O16" s="15"/>
      <c r="P16" s="15"/>
    </row>
    <row r="17" spans="1:16" s="201" customFormat="1" ht="12.75" customHeight="1">
      <c r="A17" s="158" t="s">
        <v>137</v>
      </c>
      <c r="B17" s="153" t="s">
        <v>136</v>
      </c>
      <c r="C17" s="202">
        <v>0</v>
      </c>
      <c r="D17" s="156">
        <v>0</v>
      </c>
      <c r="E17" s="156">
        <v>0</v>
      </c>
      <c r="F17" s="157" t="s">
        <v>2</v>
      </c>
      <c r="G17" s="155">
        <v>0</v>
      </c>
      <c r="H17" s="156">
        <v>0</v>
      </c>
      <c r="I17" s="156">
        <v>0</v>
      </c>
      <c r="J17" s="157" t="s">
        <v>2</v>
      </c>
      <c r="K17" s="15"/>
      <c r="L17" s="15"/>
      <c r="M17" s="15"/>
      <c r="N17" s="15"/>
      <c r="O17" s="15"/>
      <c r="P17" s="15"/>
    </row>
    <row r="18" spans="1:16" s="200" customFormat="1" ht="12.75" customHeight="1">
      <c r="A18" s="158" t="s">
        <v>139</v>
      </c>
      <c r="B18" s="153" t="s">
        <v>138</v>
      </c>
      <c r="C18" s="202">
        <v>0</v>
      </c>
      <c r="D18" s="156">
        <v>0</v>
      </c>
      <c r="E18" s="156">
        <v>0</v>
      </c>
      <c r="F18" s="157" t="s">
        <v>2</v>
      </c>
      <c r="G18" s="157">
        <v>0</v>
      </c>
      <c r="H18" s="156">
        <v>0</v>
      </c>
      <c r="I18" s="156">
        <v>0</v>
      </c>
      <c r="J18" s="157" t="s">
        <v>2</v>
      </c>
      <c r="K18" s="15"/>
      <c r="L18" s="15"/>
      <c r="M18" s="15"/>
      <c r="N18" s="15"/>
      <c r="O18" s="15"/>
      <c r="P18" s="15"/>
    </row>
    <row r="19" spans="1:16" s="201" customFormat="1" ht="12.75">
      <c r="A19" s="154" t="s">
        <v>142</v>
      </c>
      <c r="B19" s="153" t="s">
        <v>140</v>
      </c>
      <c r="C19" s="155">
        <v>80834</v>
      </c>
      <c r="D19" s="156">
        <v>26390</v>
      </c>
      <c r="E19" s="156">
        <v>19030</v>
      </c>
      <c r="F19" s="157">
        <f>((E19*100)/D19)-100</f>
        <v>-27.889352027283067</v>
      </c>
      <c r="G19" s="155">
        <v>1675613</v>
      </c>
      <c r="H19" s="156">
        <v>438502</v>
      </c>
      <c r="I19" s="156">
        <v>207692</v>
      </c>
      <c r="J19" s="157">
        <f>((I19*100)/H19)-100</f>
        <v>-52.63601990412815</v>
      </c>
      <c r="K19" s="15"/>
      <c r="L19" s="15"/>
      <c r="M19" s="15"/>
      <c r="N19" s="15"/>
      <c r="O19" s="15"/>
      <c r="P19" s="15"/>
    </row>
    <row r="20" spans="1:11" ht="12.75" customHeight="1">
      <c r="A20" s="259" t="s">
        <v>90</v>
      </c>
      <c r="B20" s="259"/>
      <c r="C20" s="136">
        <v>207194</v>
      </c>
      <c r="D20" s="102">
        <v>70130</v>
      </c>
      <c r="E20" s="102">
        <v>86404</v>
      </c>
      <c r="F20" s="136">
        <f>((E20*100)/D20)-100</f>
        <v>23.205475545415652</v>
      </c>
      <c r="G20" s="136">
        <v>3860713</v>
      </c>
      <c r="H20" s="101">
        <v>1294889</v>
      </c>
      <c r="I20" s="101">
        <v>1169087</v>
      </c>
      <c r="J20" s="136">
        <f>((I20*100)/H20)-100</f>
        <v>-9.715272892116616</v>
      </c>
      <c r="K20" s="15"/>
    </row>
    <row r="21" spans="1:11" ht="12.75" customHeight="1">
      <c r="A21" s="106" t="s">
        <v>212</v>
      </c>
      <c r="B21" s="106"/>
      <c r="J21" s="15"/>
      <c r="K21" s="15"/>
    </row>
    <row r="22" spans="1:11" ht="12.75" customHeight="1">
      <c r="A22" s="71" t="s">
        <v>141</v>
      </c>
      <c r="B22" s="71"/>
      <c r="J22" s="15"/>
      <c r="K22" s="15"/>
    </row>
    <row r="23" spans="10:20" ht="12.75" customHeight="1">
      <c r="J23" s="15"/>
      <c r="K23" s="15"/>
      <c r="T23" s="24"/>
    </row>
    <row r="24" spans="1:20" ht="12.75" customHeight="1">
      <c r="A24" s="103" t="s">
        <v>96</v>
      </c>
      <c r="B24" s="103"/>
      <c r="J24" s="15"/>
      <c r="K24" s="15"/>
      <c r="T24" s="24"/>
    </row>
    <row r="25" spans="1:20" ht="12.75" customHeight="1">
      <c r="A25" s="105" t="s">
        <v>188</v>
      </c>
      <c r="B25" s="105"/>
      <c r="C25" s="2"/>
      <c r="D25" s="2"/>
      <c r="E25" s="2"/>
      <c r="F25" s="2"/>
      <c r="G25" s="2"/>
      <c r="H25" s="2"/>
      <c r="I25" s="2"/>
      <c r="J25" s="28"/>
      <c r="K25" s="15"/>
      <c r="T25" s="24"/>
    </row>
    <row r="26" spans="3:20" ht="12.75" customHeight="1">
      <c r="C26" s="95"/>
      <c r="D26" s="2"/>
      <c r="E26" s="2"/>
      <c r="F26" s="2"/>
      <c r="G26" s="2"/>
      <c r="H26" s="2"/>
      <c r="I26" s="2"/>
      <c r="J26" s="28"/>
      <c r="K26" s="15"/>
      <c r="T26" s="24"/>
    </row>
    <row r="27" spans="3:11" ht="12.75" customHeight="1">
      <c r="C27" s="25"/>
      <c r="D27" s="25"/>
      <c r="E27" s="25"/>
      <c r="F27" s="24"/>
      <c r="G27" s="24"/>
      <c r="H27" s="63"/>
      <c r="I27" s="63"/>
      <c r="J27" s="28"/>
      <c r="K27" s="15"/>
    </row>
    <row r="28" spans="1:11" ht="12.75" customHeight="1">
      <c r="A28" s="26"/>
      <c r="B28" s="26"/>
      <c r="C28" s="25"/>
      <c r="D28" s="25"/>
      <c r="E28" s="25"/>
      <c r="F28" s="24"/>
      <c r="G28" s="24"/>
      <c r="H28" s="63"/>
      <c r="I28" s="63"/>
      <c r="J28" s="28"/>
      <c r="K28" s="15"/>
    </row>
    <row r="29" spans="1:11" ht="12.75" customHeight="1">
      <c r="A29" s="26"/>
      <c r="B29" s="26"/>
      <c r="C29" s="25"/>
      <c r="D29" s="25"/>
      <c r="E29" s="25"/>
      <c r="F29" s="24"/>
      <c r="G29" s="24"/>
      <c r="H29" s="63"/>
      <c r="I29" s="63"/>
      <c r="J29" s="28"/>
      <c r="K29" s="15"/>
    </row>
    <row r="30" spans="1:11" ht="12.75" customHeight="1">
      <c r="A30" s="26"/>
      <c r="B30" s="26"/>
      <c r="C30" s="25"/>
      <c r="D30" s="25"/>
      <c r="E30" s="25"/>
      <c r="F30" s="24"/>
      <c r="G30" s="24"/>
      <c r="H30" s="63"/>
      <c r="I30" s="63"/>
      <c r="J30" s="28"/>
      <c r="K30" s="15"/>
    </row>
    <row r="31" spans="1:11" ht="12.75" customHeight="1">
      <c r="A31" s="51"/>
      <c r="B31" s="51"/>
      <c r="C31" s="25"/>
      <c r="D31" s="54"/>
      <c r="E31" s="25"/>
      <c r="F31" s="24"/>
      <c r="G31" s="24"/>
      <c r="H31" s="63"/>
      <c r="I31" s="63"/>
      <c r="J31" s="28"/>
      <c r="K31" s="15"/>
    </row>
    <row r="32" spans="1:13" ht="12.75" customHeight="1">
      <c r="A32" s="26"/>
      <c r="B32" s="26"/>
      <c r="C32" s="25"/>
      <c r="D32" s="25"/>
      <c r="E32" s="25"/>
      <c r="F32" s="24"/>
      <c r="G32" s="24"/>
      <c r="H32" s="63"/>
      <c r="I32" s="63"/>
      <c r="J32" s="28"/>
      <c r="K32" s="15"/>
      <c r="M32" s="24"/>
    </row>
    <row r="33" spans="1:13" ht="12.75" customHeight="1">
      <c r="A33" s="27"/>
      <c r="B33" s="27"/>
      <c r="C33" s="25"/>
      <c r="D33" s="25"/>
      <c r="E33" s="25"/>
      <c r="F33" s="24"/>
      <c r="G33" s="24"/>
      <c r="H33" s="63"/>
      <c r="I33" s="63"/>
      <c r="J33" s="28"/>
      <c r="K33" s="15"/>
      <c r="M33" s="24"/>
    </row>
    <row r="34" spans="1:13" ht="12.75" customHeight="1">
      <c r="A34" s="27"/>
      <c r="B34" s="27"/>
      <c r="C34" s="25"/>
      <c r="D34" s="25"/>
      <c r="E34" s="25"/>
      <c r="F34" s="24"/>
      <c r="G34" s="24"/>
      <c r="H34" s="63"/>
      <c r="I34" s="63"/>
      <c r="J34" s="28"/>
      <c r="K34" s="15"/>
      <c r="M34" s="24"/>
    </row>
    <row r="35" spans="1:13" ht="12.75" customHeight="1">
      <c r="A35" s="26"/>
      <c r="B35" s="26"/>
      <c r="C35" s="25"/>
      <c r="D35" s="25"/>
      <c r="E35" s="25"/>
      <c r="F35" s="24"/>
      <c r="G35" s="24"/>
      <c r="H35" s="63"/>
      <c r="I35" s="63"/>
      <c r="J35" s="28"/>
      <c r="K35" s="15"/>
      <c r="M35" s="24"/>
    </row>
    <row r="36" spans="1:13" ht="12.75" customHeight="1">
      <c r="A36" s="26"/>
      <c r="B36" s="26"/>
      <c r="C36" s="25"/>
      <c r="D36" s="25"/>
      <c r="E36" s="25"/>
      <c r="F36" s="24"/>
      <c r="G36" s="24"/>
      <c r="H36" s="63"/>
      <c r="I36" s="63"/>
      <c r="J36" s="28"/>
      <c r="K36" s="15"/>
      <c r="M36" s="24"/>
    </row>
    <row r="37" spans="1:13" ht="12.75" customHeight="1">
      <c r="A37" s="51"/>
      <c r="B37" s="51"/>
      <c r="C37" s="25"/>
      <c r="D37" s="25"/>
      <c r="E37" s="25"/>
      <c r="F37" s="24"/>
      <c r="G37" s="24"/>
      <c r="H37" s="63"/>
      <c r="I37" s="63"/>
      <c r="J37" s="28"/>
      <c r="K37" s="15"/>
      <c r="M37" s="24"/>
    </row>
    <row r="38" spans="1:13" ht="12.75" customHeight="1">
      <c r="A38" s="26"/>
      <c r="B38" s="26"/>
      <c r="C38" s="25"/>
      <c r="D38" s="25"/>
      <c r="E38" s="25"/>
      <c r="F38" s="24"/>
      <c r="G38" s="24"/>
      <c r="H38" s="63"/>
      <c r="I38" s="63"/>
      <c r="J38" s="28"/>
      <c r="K38" s="15"/>
      <c r="M38" s="24"/>
    </row>
    <row r="39" spans="1:13" ht="12.75" customHeight="1">
      <c r="A39" s="27"/>
      <c r="B39" s="27"/>
      <c r="C39" s="25"/>
      <c r="D39" s="25"/>
      <c r="E39" s="25"/>
      <c r="F39" s="24"/>
      <c r="G39" s="24"/>
      <c r="H39" s="63"/>
      <c r="I39" s="63"/>
      <c r="J39" s="28"/>
      <c r="K39" s="15"/>
      <c r="M39" s="24"/>
    </row>
    <row r="40" spans="1:27" ht="12.75" customHeight="1">
      <c r="A40" s="71"/>
      <c r="B40" s="63"/>
      <c r="C40" s="63"/>
      <c r="D40" s="63"/>
      <c r="E40" s="63"/>
      <c r="F40" s="63"/>
      <c r="G40" s="63"/>
      <c r="H40" s="63"/>
      <c r="I40" s="63"/>
      <c r="J40" s="63"/>
      <c r="K40" s="15"/>
      <c r="M40" s="24"/>
      <c r="W40" s="15" t="s">
        <v>146</v>
      </c>
      <c r="Y40" s="63"/>
      <c r="Z40" s="63"/>
      <c r="AA40" s="63"/>
    </row>
    <row r="41" spans="1:11" ht="12.75" customHeight="1">
      <c r="A41" s="71"/>
      <c r="B41" s="151"/>
      <c r="C41" s="151"/>
      <c r="D41" s="151"/>
      <c r="E41" s="151"/>
      <c r="F41" s="151"/>
      <c r="G41" s="151"/>
      <c r="H41" s="151"/>
      <c r="I41" s="151"/>
      <c r="J41" s="151"/>
      <c r="K41" s="17"/>
    </row>
    <row r="42" spans="1:11" ht="12.75" customHeight="1">
      <c r="A42" s="71"/>
      <c r="B42" s="151"/>
      <c r="C42" s="151"/>
      <c r="D42" s="151"/>
      <c r="E42" s="151"/>
      <c r="F42" s="151"/>
      <c r="H42" s="151"/>
      <c r="I42" s="151"/>
      <c r="J42" s="151"/>
      <c r="K42" s="17"/>
    </row>
    <row r="43" spans="2:11" ht="12.75" customHeight="1">
      <c r="B43" s="18"/>
      <c r="C43" s="19"/>
      <c r="D43" s="20"/>
      <c r="E43" s="20"/>
      <c r="F43" s="20"/>
      <c r="G43" s="37"/>
      <c r="H43" s="20"/>
      <c r="I43" s="20"/>
      <c r="J43" s="21"/>
      <c r="K43" s="17"/>
    </row>
    <row r="44" spans="1:11" ht="12.75" customHeight="1">
      <c r="A44" s="71"/>
      <c r="B44" s="22"/>
      <c r="C44" s="19"/>
      <c r="D44" s="20"/>
      <c r="E44" s="20"/>
      <c r="F44" s="20"/>
      <c r="H44" s="20"/>
      <c r="I44" s="20"/>
      <c r="J44" s="21"/>
      <c r="K44" s="17"/>
    </row>
    <row r="45" spans="1:11" ht="12.75" customHeight="1">
      <c r="A45" s="71"/>
      <c r="B45" s="23"/>
      <c r="C45" s="23"/>
      <c r="D45" s="20"/>
      <c r="E45" s="20"/>
      <c r="F45" s="20"/>
      <c r="H45" s="20"/>
      <c r="I45" s="20"/>
      <c r="J45" s="21"/>
      <c r="K45" s="17"/>
    </row>
    <row r="46" ht="12.75" customHeight="1">
      <c r="G46" s="115"/>
    </row>
  </sheetData>
  <sheetProtection/>
  <mergeCells count="11">
    <mergeCell ref="A20:B20"/>
    <mergeCell ref="A1:J1"/>
    <mergeCell ref="A2:J2"/>
    <mergeCell ref="A3:A5"/>
    <mergeCell ref="G3:J3"/>
    <mergeCell ref="B3:B5"/>
    <mergeCell ref="C3:F3"/>
    <mergeCell ref="C4:C5"/>
    <mergeCell ref="G4:G5"/>
    <mergeCell ref="D4:F4"/>
    <mergeCell ref="H4:J4"/>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10" r:id="rId2"/>
  <rowBreaks count="1" manualBreakCount="1">
    <brk id="36" max="15" man="1"/>
  </rowBreaks>
  <colBreaks count="1" manualBreakCount="1">
    <brk id="10" max="35" man="1"/>
  </colBreaks>
  <ignoredErrors>
    <ignoredError sqref="B6:B7 B8:B10 B13:B19 B11" numberStoredAsText="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A1:O55"/>
  <sheetViews>
    <sheetView view="pageBreakPreview" zoomScaleSheetLayoutView="100" zoomScalePageLayoutView="0" workbookViewId="0" topLeftCell="A1">
      <selection activeCell="C68" sqref="C68"/>
    </sheetView>
  </sheetViews>
  <sheetFormatPr defaultColWidth="11.421875" defaultRowHeight="12.75"/>
  <cols>
    <col min="1" max="1" width="20.7109375" style="15" customWidth="1"/>
    <col min="2" max="2" width="22.7109375" style="15" customWidth="1"/>
    <col min="3" max="3" width="18.7109375" style="15" customWidth="1"/>
    <col min="4" max="4" width="20.00390625" style="15" customWidth="1"/>
    <col min="5" max="5" width="12.57421875" style="15" customWidth="1"/>
    <col min="6" max="6" width="11.00390625" style="15" customWidth="1"/>
    <col min="7" max="7" width="13.7109375" style="15" customWidth="1"/>
    <col min="8" max="8" width="10.7109375" style="15" customWidth="1"/>
    <col min="9" max="9" width="11.7109375" style="15" customWidth="1"/>
    <col min="10" max="10" width="11.140625" style="16" customWidth="1"/>
    <col min="11" max="16384" width="11.421875" style="15" customWidth="1"/>
  </cols>
  <sheetData>
    <row r="1" spans="1:10" ht="12.75" customHeight="1">
      <c r="A1" s="245" t="s">
        <v>18</v>
      </c>
      <c r="B1" s="245"/>
      <c r="C1" s="245"/>
      <c r="D1" s="245"/>
      <c r="E1" s="174"/>
      <c r="F1" s="174"/>
      <c r="G1" s="174"/>
      <c r="H1" s="174"/>
      <c r="I1" s="174"/>
      <c r="J1" s="174"/>
    </row>
    <row r="2" spans="1:10" ht="12.75" customHeight="1">
      <c r="A2" s="245" t="s">
        <v>213</v>
      </c>
      <c r="B2" s="245"/>
      <c r="C2" s="245"/>
      <c r="D2" s="245"/>
      <c r="E2" s="174"/>
      <c r="F2" s="174"/>
      <c r="G2" s="174"/>
      <c r="H2" s="174"/>
      <c r="I2" s="174"/>
      <c r="J2" s="174"/>
    </row>
    <row r="3" spans="1:10" ht="12.75" customHeight="1">
      <c r="A3" s="141" t="s">
        <v>167</v>
      </c>
      <c r="B3" s="149" t="s">
        <v>1</v>
      </c>
      <c r="C3" s="150" t="s">
        <v>21</v>
      </c>
      <c r="D3" s="141" t="s">
        <v>86</v>
      </c>
      <c r="J3" s="15"/>
    </row>
    <row r="4" spans="1:10" ht="12.75" customHeight="1">
      <c r="A4" s="230" t="s">
        <v>200</v>
      </c>
      <c r="B4" s="183" t="s">
        <v>127</v>
      </c>
      <c r="C4" s="187">
        <v>58351</v>
      </c>
      <c r="D4" s="177">
        <v>819960</v>
      </c>
      <c r="E4" s="199"/>
      <c r="F4" s="112"/>
      <c r="J4" s="15"/>
    </row>
    <row r="5" spans="1:10" ht="12.75" customHeight="1">
      <c r="A5" s="228"/>
      <c r="B5" s="183" t="s">
        <v>182</v>
      </c>
      <c r="C5" s="185">
        <v>14718</v>
      </c>
      <c r="D5" s="177">
        <v>114279</v>
      </c>
      <c r="J5" s="15"/>
    </row>
    <row r="6" spans="1:10" ht="12.75" customHeight="1">
      <c r="A6" s="229"/>
      <c r="B6" s="183" t="s">
        <v>206</v>
      </c>
      <c r="C6" s="185">
        <v>1805</v>
      </c>
      <c r="D6" s="177">
        <v>16449</v>
      </c>
      <c r="J6" s="15"/>
    </row>
    <row r="7" spans="1:10" ht="12.75" customHeight="1">
      <c r="A7" s="260" t="s">
        <v>201</v>
      </c>
      <c r="B7" s="261"/>
      <c r="C7" s="101">
        <v>74874</v>
      </c>
      <c r="D7" s="194">
        <v>950688</v>
      </c>
      <c r="E7" s="112"/>
      <c r="J7" s="15"/>
    </row>
    <row r="8" spans="1:10" ht="12.75" customHeight="1">
      <c r="A8" s="262" t="s">
        <v>214</v>
      </c>
      <c r="B8" s="192" t="s">
        <v>207</v>
      </c>
      <c r="C8" s="187">
        <v>6432</v>
      </c>
      <c r="D8" s="175">
        <v>107580</v>
      </c>
      <c r="E8" s="112"/>
      <c r="J8" s="15"/>
    </row>
    <row r="9" spans="1:10" ht="12.75" customHeight="1">
      <c r="A9" s="263"/>
      <c r="B9" s="193" t="s">
        <v>182</v>
      </c>
      <c r="C9" s="188">
        <v>4257</v>
      </c>
      <c r="D9" s="178">
        <v>92753</v>
      </c>
      <c r="E9" s="112"/>
      <c r="J9" s="15"/>
    </row>
    <row r="10" spans="1:10" ht="12.75" customHeight="1">
      <c r="A10" s="248" t="s">
        <v>215</v>
      </c>
      <c r="B10" s="250"/>
      <c r="C10" s="101">
        <v>10689</v>
      </c>
      <c r="D10" s="194">
        <v>200333</v>
      </c>
      <c r="E10" s="112"/>
      <c r="J10" s="15"/>
    </row>
    <row r="11" spans="1:10" ht="12.75" customHeight="1">
      <c r="A11" s="147" t="s">
        <v>171</v>
      </c>
      <c r="B11" s="195" t="s">
        <v>125</v>
      </c>
      <c r="C11" s="180">
        <v>448</v>
      </c>
      <c r="D11" s="197">
        <v>7695</v>
      </c>
      <c r="J11" s="15"/>
    </row>
    <row r="12" spans="1:10" ht="12.75" customHeight="1">
      <c r="A12" s="248" t="s">
        <v>173</v>
      </c>
      <c r="B12" s="250"/>
      <c r="C12" s="179">
        <v>448</v>
      </c>
      <c r="D12" s="196">
        <v>7695</v>
      </c>
      <c r="J12" s="15"/>
    </row>
    <row r="13" spans="1:15" s="103" customFormat="1" ht="12.75" customHeight="1">
      <c r="A13" s="210" t="s">
        <v>216</v>
      </c>
      <c r="B13" s="191" t="s">
        <v>207</v>
      </c>
      <c r="C13" s="187">
        <v>193</v>
      </c>
      <c r="D13" s="175">
        <v>5660</v>
      </c>
      <c r="F13" s="15"/>
      <c r="I13" s="15"/>
      <c r="J13" s="15"/>
      <c r="K13" s="15"/>
      <c r="O13" s="15"/>
    </row>
    <row r="14" spans="1:10" ht="12.75" customHeight="1">
      <c r="A14" s="248" t="s">
        <v>217</v>
      </c>
      <c r="B14" s="250"/>
      <c r="C14" s="101">
        <v>193</v>
      </c>
      <c r="D14" s="194">
        <v>5660</v>
      </c>
      <c r="J14" s="15"/>
    </row>
    <row r="15" spans="1:11" ht="12.75" customHeight="1">
      <c r="A15" s="264" t="s">
        <v>202</v>
      </c>
      <c r="B15" s="192" t="s">
        <v>207</v>
      </c>
      <c r="C15" s="187">
        <v>49</v>
      </c>
      <c r="D15" s="175">
        <v>1716</v>
      </c>
      <c r="J15" s="15"/>
      <c r="K15" s="71"/>
    </row>
    <row r="16" spans="1:15" s="103" customFormat="1" ht="12.75" customHeight="1">
      <c r="A16" s="263"/>
      <c r="B16" s="198" t="s">
        <v>208</v>
      </c>
      <c r="C16" s="185">
        <v>52</v>
      </c>
      <c r="D16" s="177">
        <v>993</v>
      </c>
      <c r="I16" s="15"/>
      <c r="J16" s="15"/>
      <c r="K16" s="15"/>
      <c r="L16" s="15"/>
      <c r="M16" s="15"/>
      <c r="N16" s="15"/>
      <c r="O16" s="15"/>
    </row>
    <row r="17" spans="1:15" s="103" customFormat="1" ht="12.75" customHeight="1">
      <c r="A17" s="248" t="s">
        <v>203</v>
      </c>
      <c r="B17" s="250"/>
      <c r="C17" s="101">
        <v>101</v>
      </c>
      <c r="D17" s="194">
        <v>2709</v>
      </c>
      <c r="I17" s="15"/>
      <c r="J17" s="15"/>
      <c r="K17" s="15"/>
      <c r="L17" s="15"/>
      <c r="M17" s="15"/>
      <c r="N17" s="15"/>
      <c r="O17" s="15"/>
    </row>
    <row r="18" spans="1:10" ht="12.75" customHeight="1">
      <c r="A18" s="173" t="s">
        <v>204</v>
      </c>
      <c r="B18" s="193" t="s">
        <v>182</v>
      </c>
      <c r="C18" s="187">
        <v>55</v>
      </c>
      <c r="D18" s="177">
        <v>660</v>
      </c>
      <c r="J18" s="15"/>
    </row>
    <row r="19" spans="1:10" ht="12.75" customHeight="1">
      <c r="A19" s="248" t="s">
        <v>205</v>
      </c>
      <c r="B19" s="250"/>
      <c r="C19" s="101">
        <v>55</v>
      </c>
      <c r="D19" s="194">
        <v>660</v>
      </c>
      <c r="J19" s="15"/>
    </row>
    <row r="20" spans="1:10" ht="12.75" customHeight="1">
      <c r="A20" s="173" t="s">
        <v>198</v>
      </c>
      <c r="B20" s="191" t="s">
        <v>207</v>
      </c>
      <c r="C20" s="185">
        <v>44</v>
      </c>
      <c r="D20" s="177">
        <v>1342</v>
      </c>
      <c r="J20" s="15"/>
    </row>
    <row r="21" spans="1:10" ht="12.75" customHeight="1">
      <c r="A21" s="248" t="s">
        <v>199</v>
      </c>
      <c r="B21" s="250"/>
      <c r="C21" s="101">
        <v>44</v>
      </c>
      <c r="D21" s="194">
        <v>1342</v>
      </c>
      <c r="J21" s="15"/>
    </row>
    <row r="22" spans="1:10" ht="12.75">
      <c r="A22" s="260" t="s">
        <v>90</v>
      </c>
      <c r="B22" s="261"/>
      <c r="C22" s="101">
        <v>86404</v>
      </c>
      <c r="D22" s="194">
        <v>1169087</v>
      </c>
      <c r="J22" s="15"/>
    </row>
    <row r="23" spans="1:10" ht="12.75">
      <c r="A23" s="106" t="s">
        <v>183</v>
      </c>
      <c r="B23" s="106"/>
      <c r="E23" s="203"/>
      <c r="J23" s="15"/>
    </row>
    <row r="24" spans="1:10" ht="12.75">
      <c r="A24" s="71" t="s">
        <v>184</v>
      </c>
      <c r="B24" s="71"/>
      <c r="E24" s="203"/>
      <c r="G24" s="170"/>
      <c r="H24" s="170"/>
      <c r="J24" s="15"/>
    </row>
    <row r="25" spans="1:9" ht="12.75">
      <c r="A25" s="71" t="s">
        <v>218</v>
      </c>
      <c r="B25" s="103"/>
      <c r="C25" s="63"/>
      <c r="E25" s="203"/>
      <c r="F25" s="63"/>
      <c r="G25" s="170"/>
      <c r="H25" s="170"/>
      <c r="I25" s="63"/>
    </row>
    <row r="26" spans="2:9" ht="12.75">
      <c r="B26" s="110"/>
      <c r="C26" s="63"/>
      <c r="E26" s="203"/>
      <c r="F26" s="63"/>
      <c r="G26" s="170"/>
      <c r="H26" s="170"/>
      <c r="I26" s="63"/>
    </row>
    <row r="27" spans="1:8" ht="12.75">
      <c r="A27" s="103" t="s">
        <v>97</v>
      </c>
      <c r="G27" s="170"/>
      <c r="H27" s="170"/>
    </row>
    <row r="28" spans="1:8" ht="12.75">
      <c r="A28" s="110" t="s">
        <v>189</v>
      </c>
      <c r="G28" s="170"/>
      <c r="H28" s="170"/>
    </row>
    <row r="29" spans="7:8" ht="12.75">
      <c r="G29" s="170"/>
      <c r="H29" s="170"/>
    </row>
    <row r="30" spans="7:8" ht="12.75">
      <c r="G30" s="170"/>
      <c r="H30" s="170"/>
    </row>
    <row r="31" spans="5:9" ht="12.75">
      <c r="E31" s="103"/>
      <c r="F31" s="103"/>
      <c r="G31" s="189"/>
      <c r="H31" s="189"/>
      <c r="I31" s="112"/>
    </row>
    <row r="32" spans="7:9" ht="12.75">
      <c r="G32" s="170"/>
      <c r="H32" s="170"/>
      <c r="I32" s="112"/>
    </row>
    <row r="33" spans="7:9" ht="12.75">
      <c r="G33" s="170"/>
      <c r="H33" s="170"/>
      <c r="I33" s="112"/>
    </row>
    <row r="34" spans="7:9" ht="12.75">
      <c r="G34" s="170"/>
      <c r="H34" s="170"/>
      <c r="I34" s="112"/>
    </row>
    <row r="35" spans="7:9" ht="12.75">
      <c r="G35" s="170"/>
      <c r="H35" s="170"/>
      <c r="I35" s="112"/>
    </row>
    <row r="36" spans="7:9" ht="12.75">
      <c r="G36" s="170"/>
      <c r="H36" s="170"/>
      <c r="I36" s="112"/>
    </row>
    <row r="37" spans="7:10" ht="12.75">
      <c r="G37" s="170"/>
      <c r="H37" s="170"/>
      <c r="I37" s="112"/>
      <c r="J37" s="190"/>
    </row>
    <row r="38" spans="7:9" ht="12.75">
      <c r="G38" s="170"/>
      <c r="H38" s="170"/>
      <c r="I38" s="112"/>
    </row>
    <row r="39" spans="7:10" ht="12.75">
      <c r="G39" s="170"/>
      <c r="H39" s="170"/>
      <c r="I39" s="112"/>
      <c r="J39" s="203"/>
    </row>
    <row r="40" spans="5:10" ht="12.75">
      <c r="E40" s="103"/>
      <c r="F40" s="103"/>
      <c r="G40" s="189"/>
      <c r="H40" s="189"/>
      <c r="I40" s="112"/>
      <c r="J40" s="203"/>
    </row>
    <row r="41" spans="7:10" ht="12.75">
      <c r="G41" s="170"/>
      <c r="H41" s="170"/>
      <c r="I41" s="112"/>
      <c r="J41" s="203"/>
    </row>
    <row r="42" spans="7:10" ht="12.75">
      <c r="G42" s="170"/>
      <c r="H42" s="170"/>
      <c r="I42" s="112"/>
      <c r="J42" s="203"/>
    </row>
    <row r="43" spans="7:9" ht="12.75">
      <c r="G43" s="170"/>
      <c r="H43" s="170"/>
      <c r="I43" s="112"/>
    </row>
    <row r="44" spans="7:9" ht="12.75">
      <c r="G44" s="170"/>
      <c r="H44" s="170"/>
      <c r="I44" s="112"/>
    </row>
    <row r="45" spans="7:9" ht="12.75">
      <c r="G45" s="170"/>
      <c r="H45" s="170"/>
      <c r="I45" s="112"/>
    </row>
    <row r="46" spans="7:9" ht="12.75">
      <c r="G46" s="170"/>
      <c r="H46" s="170"/>
      <c r="I46" s="112"/>
    </row>
    <row r="47" spans="7:9" ht="12.75">
      <c r="G47" s="170"/>
      <c r="H47" s="170"/>
      <c r="I47" s="112"/>
    </row>
    <row r="48" spans="7:9" ht="12.75">
      <c r="G48" s="170"/>
      <c r="H48" s="170"/>
      <c r="I48" s="112"/>
    </row>
    <row r="49" spans="7:9" ht="12.75">
      <c r="G49" s="170"/>
      <c r="H49" s="170"/>
      <c r="I49" s="112"/>
    </row>
    <row r="50" spans="5:9" ht="12.75">
      <c r="E50" s="103"/>
      <c r="F50" s="103"/>
      <c r="G50" s="189"/>
      <c r="H50" s="189"/>
      <c r="I50" s="112"/>
    </row>
    <row r="51" spans="7:9" ht="12.75">
      <c r="G51" s="170"/>
      <c r="H51" s="170"/>
      <c r="I51" s="112"/>
    </row>
    <row r="52" spans="5:9" ht="12.75">
      <c r="E52" s="103"/>
      <c r="F52" s="103"/>
      <c r="G52" s="189"/>
      <c r="H52" s="189"/>
      <c r="I52" s="112"/>
    </row>
    <row r="53" spans="7:9" ht="12.75">
      <c r="G53" s="170"/>
      <c r="H53" s="170"/>
      <c r="I53" s="112"/>
    </row>
    <row r="54" spans="7:9" ht="12.75">
      <c r="G54" s="170"/>
      <c r="H54" s="170"/>
      <c r="I54" s="112"/>
    </row>
    <row r="55" spans="5:9" ht="12.75">
      <c r="E55" s="103"/>
      <c r="F55" s="103"/>
      <c r="G55" s="189"/>
      <c r="H55" s="189"/>
      <c r="I55" s="112"/>
    </row>
  </sheetData>
  <sheetProtection/>
  <mergeCells count="13">
    <mergeCell ref="A22:B22"/>
    <mergeCell ref="A10:B10"/>
    <mergeCell ref="A12:B12"/>
    <mergeCell ref="A14:B14"/>
    <mergeCell ref="A17:B17"/>
    <mergeCell ref="A19:B19"/>
    <mergeCell ref="A1:D1"/>
    <mergeCell ref="A2:D2"/>
    <mergeCell ref="A7:B7"/>
    <mergeCell ref="A4:A6"/>
    <mergeCell ref="A8:A9"/>
    <mergeCell ref="A21:B21"/>
    <mergeCell ref="A15:A1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10" r:id="rId2"/>
  <rowBreaks count="1" manualBreakCount="1">
    <brk id="34" max="3"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C2:P58"/>
  <sheetViews>
    <sheetView view="pageBreakPreview" zoomScale="90" zoomScaleNormal="82" zoomScaleSheetLayoutView="90" zoomScalePageLayoutView="0" workbookViewId="0" topLeftCell="A34">
      <selection activeCell="C68" sqref="C68"/>
    </sheetView>
  </sheetViews>
  <sheetFormatPr defaultColWidth="11.421875" defaultRowHeight="12.75"/>
  <cols>
    <col min="1" max="2" width="11.7109375" style="2" customWidth="1"/>
    <col min="3" max="3" width="12.421875" style="2" customWidth="1"/>
    <col min="4" max="6" width="11.7109375" style="2" customWidth="1"/>
    <col min="7" max="7" width="15.421875" style="2" customWidth="1"/>
    <col min="8" max="8" width="12.57421875" style="2" customWidth="1"/>
    <col min="9" max="9" width="17.7109375" style="0" customWidth="1"/>
    <col min="10" max="10" width="17.7109375" style="2" customWidth="1"/>
    <col min="11" max="11" width="11.421875" style="2" customWidth="1"/>
    <col min="12" max="16384" width="11.421875" style="2" customWidth="1"/>
  </cols>
  <sheetData>
    <row r="2" spans="10:16" ht="12.75">
      <c r="J2"/>
      <c r="K2"/>
      <c r="L2"/>
      <c r="M2"/>
      <c r="N2"/>
      <c r="O2"/>
      <c r="P2"/>
    </row>
    <row r="3" spans="10:16" ht="12.75">
      <c r="J3"/>
      <c r="K3"/>
      <c r="L3"/>
      <c r="M3"/>
      <c r="N3"/>
      <c r="O3"/>
      <c r="P3"/>
    </row>
    <row r="4" spans="10:16" ht="12.75">
      <c r="J4"/>
      <c r="K4"/>
      <c r="L4"/>
      <c r="M4"/>
      <c r="N4"/>
      <c r="O4"/>
      <c r="P4"/>
    </row>
    <row r="5" spans="10:13" ht="12.75">
      <c r="J5"/>
      <c r="K5"/>
      <c r="L5"/>
      <c r="M5"/>
    </row>
    <row r="6" spans="10:12" ht="12.75">
      <c r="J6" s="265" t="s">
        <v>1</v>
      </c>
      <c r="K6" s="266" t="s">
        <v>21</v>
      </c>
      <c r="L6" s="267"/>
    </row>
    <row r="7" spans="10:12" ht="12.75">
      <c r="J7" s="268"/>
      <c r="K7" s="269" t="s">
        <v>219</v>
      </c>
      <c r="L7" s="269"/>
    </row>
    <row r="8" spans="10:12" ht="12.75">
      <c r="J8" s="268"/>
      <c r="K8" s="160">
        <v>2013</v>
      </c>
      <c r="L8" s="161">
        <v>2014</v>
      </c>
    </row>
    <row r="9" spans="10:12" ht="12.75">
      <c r="J9" s="152" t="s">
        <v>154</v>
      </c>
      <c r="K9" s="133">
        <v>70130</v>
      </c>
      <c r="L9" s="133">
        <v>86404</v>
      </c>
    </row>
    <row r="10" spans="10:12" ht="12.75">
      <c r="J10" s="53" t="s">
        <v>163</v>
      </c>
      <c r="K10" s="133">
        <v>41708</v>
      </c>
      <c r="L10" s="156">
        <v>65069</v>
      </c>
    </row>
    <row r="11" spans="10:12" ht="12.75">
      <c r="J11" s="152" t="s">
        <v>150</v>
      </c>
      <c r="K11" s="133">
        <v>26390</v>
      </c>
      <c r="L11" s="156">
        <v>19030</v>
      </c>
    </row>
    <row r="12" spans="10:12" ht="12.75">
      <c r="J12" s="53" t="s">
        <v>161</v>
      </c>
      <c r="K12" s="133">
        <v>1514</v>
      </c>
      <c r="L12" s="116">
        <v>1805</v>
      </c>
    </row>
    <row r="13" spans="10:12" ht="12.75">
      <c r="J13" s="53" t="s">
        <v>158</v>
      </c>
      <c r="K13" s="133">
        <v>518</v>
      </c>
      <c r="L13" s="156">
        <v>500</v>
      </c>
    </row>
    <row r="14" ht="12.75">
      <c r="I14" s="2"/>
    </row>
    <row r="15" ht="12.75">
      <c r="I15" s="2"/>
    </row>
    <row r="16" ht="12.75" customHeight="1">
      <c r="I16" s="2"/>
    </row>
    <row r="17" ht="12.75" customHeight="1">
      <c r="I17" s="2"/>
    </row>
    <row r="18" ht="12.75">
      <c r="I18" s="2"/>
    </row>
    <row r="19" spans="9:12" ht="12.75">
      <c r="I19" s="2"/>
      <c r="J19"/>
      <c r="K19"/>
      <c r="L19"/>
    </row>
    <row r="20" spans="9:12" ht="12.75">
      <c r="I20" s="2"/>
      <c r="J20"/>
      <c r="K20"/>
      <c r="L20"/>
    </row>
    <row r="21" spans="9:12" ht="12.75">
      <c r="I21" s="61"/>
      <c r="J21"/>
      <c r="K21"/>
      <c r="L21"/>
    </row>
    <row r="22" spans="9:12" ht="12.75">
      <c r="I22" s="61"/>
      <c r="J22"/>
      <c r="K22"/>
      <c r="L22"/>
    </row>
    <row r="23" ht="12.75">
      <c r="I23" s="61"/>
    </row>
    <row r="30" spans="10:12" ht="12.75">
      <c r="J30" s="265" t="s">
        <v>1</v>
      </c>
      <c r="K30" s="266" t="s">
        <v>86</v>
      </c>
      <c r="L30" s="267"/>
    </row>
    <row r="31" spans="10:12" ht="12.75">
      <c r="J31" s="265"/>
      <c r="K31" s="270" t="str">
        <f>K7</f>
        <v>Enero-marzo</v>
      </c>
      <c r="L31" s="270"/>
    </row>
    <row r="32" spans="10:12" ht="12.75">
      <c r="J32" s="265"/>
      <c r="K32" s="159">
        <v>2013</v>
      </c>
      <c r="L32" s="159">
        <f>L8</f>
        <v>2014</v>
      </c>
    </row>
    <row r="33" spans="10:12" ht="12.75">
      <c r="J33" s="152" t="s">
        <v>154</v>
      </c>
      <c r="K33" s="133">
        <v>1294889</v>
      </c>
      <c r="L33" s="116">
        <v>1169087</v>
      </c>
    </row>
    <row r="34" spans="10:12" ht="12.75">
      <c r="J34" s="53" t="s">
        <v>163</v>
      </c>
      <c r="K34" s="133">
        <v>794959</v>
      </c>
      <c r="L34" s="156">
        <v>936258</v>
      </c>
    </row>
    <row r="35" spans="10:14" ht="12.75">
      <c r="J35" s="152" t="s">
        <v>150</v>
      </c>
      <c r="K35" s="133">
        <v>438502</v>
      </c>
      <c r="L35" s="156">
        <v>207692</v>
      </c>
      <c r="M35"/>
      <c r="N35"/>
    </row>
    <row r="36" spans="10:14" ht="12.75">
      <c r="J36" s="53" t="s">
        <v>161</v>
      </c>
      <c r="K36" s="133">
        <v>50805</v>
      </c>
      <c r="L36" s="116">
        <v>16449</v>
      </c>
      <c r="M36"/>
      <c r="N36"/>
    </row>
    <row r="37" spans="10:14" ht="12.75">
      <c r="J37" s="53" t="s">
        <v>158</v>
      </c>
      <c r="K37" s="133">
        <v>10623</v>
      </c>
      <c r="L37" s="156">
        <v>8688</v>
      </c>
      <c r="M37"/>
      <c r="N37"/>
    </row>
    <row r="38" spans="13:14" ht="12.75">
      <c r="M38"/>
      <c r="N38"/>
    </row>
    <row r="39" spans="13:14" ht="12.75">
      <c r="M39"/>
      <c r="N39"/>
    </row>
    <row r="40" spans="10:14" ht="12.75">
      <c r="J40"/>
      <c r="K40"/>
      <c r="L40"/>
      <c r="M40"/>
      <c r="N40"/>
    </row>
    <row r="41" spans="3:14" ht="12.75">
      <c r="C41" s="2" t="s">
        <v>23</v>
      </c>
      <c r="J41"/>
      <c r="K41"/>
      <c r="L41"/>
      <c r="M41"/>
      <c r="N41"/>
    </row>
    <row r="42" spans="10:14" ht="12.75">
      <c r="J42"/>
      <c r="K42"/>
      <c r="L42"/>
      <c r="M42"/>
      <c r="N42"/>
    </row>
    <row r="43" spans="10:14" ht="12.75">
      <c r="J43"/>
      <c r="K43"/>
      <c r="L43"/>
      <c r="M43"/>
      <c r="N43"/>
    </row>
    <row r="44" spans="10:14" ht="12.75">
      <c r="J44"/>
      <c r="K44"/>
      <c r="L44"/>
      <c r="M44"/>
      <c r="N44"/>
    </row>
    <row r="45" spans="10:14" ht="12.75">
      <c r="J45"/>
      <c r="K45"/>
      <c r="L45"/>
      <c r="M45"/>
      <c r="N45"/>
    </row>
    <row r="46" spans="13:14" ht="12.75">
      <c r="M46"/>
      <c r="N46"/>
    </row>
    <row r="47" spans="13:14" ht="12.75">
      <c r="M47"/>
      <c r="N47"/>
    </row>
    <row r="48" spans="11:14" ht="12.75">
      <c r="K48"/>
      <c r="L48"/>
      <c r="M48"/>
      <c r="N48"/>
    </row>
    <row r="49" spans="10:14" ht="12.75">
      <c r="J49"/>
      <c r="K49"/>
      <c r="L49"/>
      <c r="M49"/>
      <c r="N49"/>
    </row>
    <row r="50" spans="10:14" ht="12.75">
      <c r="J50"/>
      <c r="K50"/>
      <c r="L50"/>
      <c r="M50"/>
      <c r="N50"/>
    </row>
    <row r="51" spans="10:14" ht="12.75">
      <c r="J51" s="265" t="s">
        <v>1</v>
      </c>
      <c r="K51" s="162" t="s">
        <v>21</v>
      </c>
      <c r="M51"/>
      <c r="N51"/>
    </row>
    <row r="52" spans="10:14" ht="12.75">
      <c r="J52" s="265"/>
      <c r="K52" s="162" t="s">
        <v>219</v>
      </c>
      <c r="M52"/>
      <c r="N52"/>
    </row>
    <row r="53" spans="10:14" ht="12.75">
      <c r="J53" s="265"/>
      <c r="K53" s="161">
        <v>2014</v>
      </c>
      <c r="M53"/>
      <c r="N53"/>
    </row>
    <row r="54" spans="10:14" ht="12.75">
      <c r="J54" s="152" t="s">
        <v>164</v>
      </c>
      <c r="K54" s="133">
        <v>86404</v>
      </c>
      <c r="M54"/>
      <c r="N54"/>
    </row>
    <row r="55" spans="10:11" ht="12.75">
      <c r="J55" s="53" t="s">
        <v>165</v>
      </c>
      <c r="K55" s="156">
        <v>65069</v>
      </c>
    </row>
    <row r="56" spans="10:11" ht="12.75">
      <c r="J56" s="152" t="s">
        <v>220</v>
      </c>
      <c r="K56" s="156">
        <v>19030</v>
      </c>
    </row>
    <row r="57" spans="10:11" ht="12.75">
      <c r="J57" s="53" t="s">
        <v>166</v>
      </c>
      <c r="K57" s="116">
        <v>1805</v>
      </c>
    </row>
    <row r="58" spans="10:11" ht="12.75">
      <c r="J58" s="53" t="s">
        <v>158</v>
      </c>
      <c r="K58" s="156">
        <v>500</v>
      </c>
    </row>
    <row r="60" ht="19.5" customHeight="1"/>
  </sheetData>
  <sheetProtection/>
  <mergeCells count="7">
    <mergeCell ref="J51:J53"/>
    <mergeCell ref="K30:L30"/>
    <mergeCell ref="K6:L6"/>
    <mergeCell ref="J6:J8"/>
    <mergeCell ref="J30:J32"/>
    <mergeCell ref="K7:L7"/>
    <mergeCell ref="K31:L31"/>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10" r:id="rId2"/>
  <rowBreaks count="2" manualBreakCount="2">
    <brk id="67" max="7" man="1"/>
    <brk id="68" max="7" man="1"/>
  </rowBreaks>
  <colBreaks count="1" manualBreakCount="1">
    <brk id="7" max="66" man="1"/>
  </colBreaks>
  <drawing r:id="rId1"/>
</worksheet>
</file>

<file path=xl/worksheets/sheet9.xml><?xml version="1.0" encoding="utf-8"?>
<worksheet xmlns="http://schemas.openxmlformats.org/spreadsheetml/2006/main" xmlns:r="http://schemas.openxmlformats.org/officeDocument/2006/relationships">
  <sheetPr>
    <pageSetUpPr fitToPage="1"/>
  </sheetPr>
  <dimension ref="A1:N37"/>
  <sheetViews>
    <sheetView view="pageBreakPreview" zoomScaleSheetLayoutView="100" zoomScalePageLayoutView="50" workbookViewId="0" topLeftCell="A1">
      <selection activeCell="C68" sqref="C68"/>
    </sheetView>
  </sheetViews>
  <sheetFormatPr defaultColWidth="11.421875" defaultRowHeight="12.75"/>
  <cols>
    <col min="1" max="1" width="19.421875" style="15" customWidth="1"/>
    <col min="2" max="2" width="10.421875" style="15" customWidth="1"/>
    <col min="3" max="3" width="11.57421875" style="15" customWidth="1"/>
    <col min="4" max="4" width="11.421875" style="15" customWidth="1"/>
    <col min="5" max="5" width="12.57421875" style="15" customWidth="1"/>
    <col min="6" max="6" width="11.7109375" style="15" customWidth="1"/>
    <col min="7" max="7" width="13.7109375" style="15" customWidth="1"/>
    <col min="8" max="8" width="10.7109375" style="15" customWidth="1"/>
    <col min="9" max="9" width="11.7109375" style="15" customWidth="1"/>
    <col min="10" max="10" width="12.140625" style="16" customWidth="1"/>
    <col min="11" max="16384" width="11.421875" style="15" customWidth="1"/>
  </cols>
  <sheetData>
    <row r="1" spans="1:10" ht="12.75" customHeight="1">
      <c r="A1" s="245" t="s">
        <v>185</v>
      </c>
      <c r="B1" s="245"/>
      <c r="C1" s="246"/>
      <c r="D1" s="246"/>
      <c r="E1" s="246"/>
      <c r="F1" s="246"/>
      <c r="G1" s="246"/>
      <c r="H1" s="246"/>
      <c r="I1" s="246"/>
      <c r="J1" s="246"/>
    </row>
    <row r="2" spans="1:10" ht="12.75" customHeight="1">
      <c r="A2" s="245" t="s">
        <v>191</v>
      </c>
      <c r="B2" s="245"/>
      <c r="C2" s="246"/>
      <c r="D2" s="246"/>
      <c r="E2" s="246"/>
      <c r="F2" s="246"/>
      <c r="G2" s="246"/>
      <c r="H2" s="246"/>
      <c r="I2" s="246"/>
      <c r="J2" s="246"/>
    </row>
    <row r="3" spans="1:10" ht="12.75" customHeight="1">
      <c r="A3" s="272" t="s">
        <v>1</v>
      </c>
      <c r="B3" s="251" t="s">
        <v>106</v>
      </c>
      <c r="C3" s="273" t="s">
        <v>21</v>
      </c>
      <c r="D3" s="273"/>
      <c r="E3" s="273"/>
      <c r="F3" s="273"/>
      <c r="G3" s="248" t="s">
        <v>87</v>
      </c>
      <c r="H3" s="249"/>
      <c r="I3" s="249"/>
      <c r="J3" s="250"/>
    </row>
    <row r="4" spans="1:10" ht="12.75" customHeight="1">
      <c r="A4" s="272"/>
      <c r="B4" s="252"/>
      <c r="C4" s="272">
        <v>2013</v>
      </c>
      <c r="D4" s="247" t="s">
        <v>210</v>
      </c>
      <c r="E4" s="254"/>
      <c r="F4" s="255"/>
      <c r="G4" s="236">
        <f>C4</f>
        <v>2013</v>
      </c>
      <c r="H4" s="256" t="str">
        <f>D4</f>
        <v>Ene-mar</v>
      </c>
      <c r="I4" s="257"/>
      <c r="J4" s="258"/>
    </row>
    <row r="5" spans="1:10" ht="12.75" customHeight="1">
      <c r="A5" s="272"/>
      <c r="B5" s="253"/>
      <c r="C5" s="272"/>
      <c r="D5" s="111">
        <v>2013</v>
      </c>
      <c r="E5" s="111">
        <v>2014</v>
      </c>
      <c r="F5" s="148" t="s">
        <v>211</v>
      </c>
      <c r="G5" s="237"/>
      <c r="H5" s="70">
        <v>2013</v>
      </c>
      <c r="I5" s="70">
        <v>2014</v>
      </c>
      <c r="J5" s="148" t="str">
        <f>F5</f>
        <v>Var. % 14/13</v>
      </c>
    </row>
    <row r="6" spans="1:14" ht="12.75" customHeight="1">
      <c r="A6" s="167" t="s">
        <v>116</v>
      </c>
      <c r="B6" s="166" t="s">
        <v>115</v>
      </c>
      <c r="C6" s="155">
        <v>1999315</v>
      </c>
      <c r="D6" s="155">
        <v>376147</v>
      </c>
      <c r="E6" s="155">
        <v>515430</v>
      </c>
      <c r="F6" s="157">
        <f>((E6*100)/D6)-100</f>
        <v>37.028874349655865</v>
      </c>
      <c r="G6" s="155">
        <v>9966819</v>
      </c>
      <c r="H6" s="155">
        <v>2087113</v>
      </c>
      <c r="I6" s="155">
        <v>2645716</v>
      </c>
      <c r="J6" s="157">
        <f>((I6*100)/H6)-100</f>
        <v>26.764386978567998</v>
      </c>
      <c r="K6" s="168"/>
      <c r="L6" s="168"/>
      <c r="M6" s="112"/>
      <c r="N6" s="112"/>
    </row>
    <row r="7" spans="1:14" ht="12.75" customHeight="1">
      <c r="A7" s="167" t="s">
        <v>118</v>
      </c>
      <c r="B7" s="166" t="s">
        <v>117</v>
      </c>
      <c r="C7" s="155">
        <v>181133</v>
      </c>
      <c r="D7" s="155">
        <v>1655</v>
      </c>
      <c r="E7" s="155">
        <v>37788</v>
      </c>
      <c r="F7" s="157">
        <f aca="true" t="shared" si="0" ref="F7:F20">((E7*100)/D7)-100</f>
        <v>2183.262839879154</v>
      </c>
      <c r="G7" s="155">
        <v>933182</v>
      </c>
      <c r="H7" s="155">
        <v>9353</v>
      </c>
      <c r="I7" s="155">
        <v>169821</v>
      </c>
      <c r="J7" s="157">
        <f aca="true" t="shared" si="1" ref="J7:J20">((I7*100)/H7)-100</f>
        <v>1715.6848070137924</v>
      </c>
      <c r="K7" s="168"/>
      <c r="L7" s="168"/>
      <c r="M7" s="112"/>
      <c r="N7" s="112"/>
    </row>
    <row r="8" spans="1:14" ht="12.75" customHeight="1">
      <c r="A8" s="167" t="s">
        <v>120</v>
      </c>
      <c r="B8" s="166" t="s">
        <v>119</v>
      </c>
      <c r="C8" s="155">
        <v>785</v>
      </c>
      <c r="D8" s="155">
        <v>48</v>
      </c>
      <c r="E8" s="155">
        <v>505</v>
      </c>
      <c r="F8" s="157">
        <f t="shared" si="0"/>
        <v>952.0833333333333</v>
      </c>
      <c r="G8" s="155">
        <v>8970</v>
      </c>
      <c r="H8" s="155">
        <v>235</v>
      </c>
      <c r="I8" s="155">
        <v>3533</v>
      </c>
      <c r="J8" s="157">
        <f t="shared" si="1"/>
        <v>1403.404255319149</v>
      </c>
      <c r="K8" s="168"/>
      <c r="L8" s="168"/>
      <c r="M8" s="112"/>
      <c r="N8" s="112"/>
    </row>
    <row r="9" spans="1:14" ht="12.75" customHeight="1">
      <c r="A9" s="167" t="s">
        <v>122</v>
      </c>
      <c r="B9" s="166" t="s">
        <v>121</v>
      </c>
      <c r="C9" s="155">
        <v>952983</v>
      </c>
      <c r="D9" s="155">
        <v>134393</v>
      </c>
      <c r="E9" s="155">
        <v>221532</v>
      </c>
      <c r="F9" s="157">
        <f t="shared" si="0"/>
        <v>64.83894250444592</v>
      </c>
      <c r="G9" s="155">
        <v>5108593</v>
      </c>
      <c r="H9" s="155">
        <v>857957</v>
      </c>
      <c r="I9" s="155">
        <v>1091120</v>
      </c>
      <c r="J9" s="157">
        <f t="shared" si="1"/>
        <v>27.176536819444337</v>
      </c>
      <c r="K9" s="168"/>
      <c r="L9" s="168"/>
      <c r="M9" s="112"/>
      <c r="N9" s="112"/>
    </row>
    <row r="10" spans="1:14" ht="12.75" customHeight="1">
      <c r="A10" s="167" t="s">
        <v>143</v>
      </c>
      <c r="B10" s="166" t="s">
        <v>123</v>
      </c>
      <c r="C10" s="155">
        <v>1136</v>
      </c>
      <c r="D10" s="155">
        <v>0</v>
      </c>
      <c r="E10" s="155">
        <v>0</v>
      </c>
      <c r="F10" s="157" t="s">
        <v>2</v>
      </c>
      <c r="G10" s="155">
        <v>358</v>
      </c>
      <c r="H10" s="155">
        <v>0</v>
      </c>
      <c r="I10" s="155">
        <v>0</v>
      </c>
      <c r="J10" s="157" t="s">
        <v>2</v>
      </c>
      <c r="K10" s="168"/>
      <c r="L10" s="168"/>
      <c r="M10" s="112"/>
      <c r="N10" s="112"/>
    </row>
    <row r="11" spans="1:14" ht="12.75" customHeight="1">
      <c r="A11" s="167" t="s">
        <v>125</v>
      </c>
      <c r="B11" s="166" t="s">
        <v>124</v>
      </c>
      <c r="C11" s="155">
        <v>5</v>
      </c>
      <c r="D11" s="155">
        <v>0</v>
      </c>
      <c r="E11" s="155">
        <v>116</v>
      </c>
      <c r="F11" s="157" t="s">
        <v>2</v>
      </c>
      <c r="G11" s="155">
        <v>155</v>
      </c>
      <c r="H11" s="155">
        <v>0</v>
      </c>
      <c r="I11" s="155">
        <v>674</v>
      </c>
      <c r="J11" s="157" t="s">
        <v>2</v>
      </c>
      <c r="K11" s="168"/>
      <c r="L11" s="168"/>
      <c r="M11" s="112"/>
      <c r="N11" s="112"/>
    </row>
    <row r="12" spans="1:14" ht="12.75" customHeight="1">
      <c r="A12" s="167" t="s">
        <v>127</v>
      </c>
      <c r="B12" s="166" t="s">
        <v>126</v>
      </c>
      <c r="C12" s="155">
        <v>0</v>
      </c>
      <c r="D12" s="155">
        <v>0</v>
      </c>
      <c r="E12" s="155">
        <v>0</v>
      </c>
      <c r="F12" s="157" t="s">
        <v>2</v>
      </c>
      <c r="G12" s="155">
        <v>0</v>
      </c>
      <c r="H12" s="155">
        <v>0</v>
      </c>
      <c r="I12" s="155">
        <v>0</v>
      </c>
      <c r="J12" s="157" t="s">
        <v>2</v>
      </c>
      <c r="K12" s="168"/>
      <c r="L12" s="168"/>
      <c r="M12" s="112"/>
      <c r="N12" s="112"/>
    </row>
    <row r="13" spans="1:14" s="103" customFormat="1" ht="12.75" customHeight="1">
      <c r="A13" s="167" t="s">
        <v>129</v>
      </c>
      <c r="B13" s="166" t="s">
        <v>128</v>
      </c>
      <c r="C13" s="155">
        <v>150</v>
      </c>
      <c r="D13" s="155">
        <v>131</v>
      </c>
      <c r="E13" s="155">
        <v>339</v>
      </c>
      <c r="F13" s="157">
        <f t="shared" si="0"/>
        <v>158.77862595419845</v>
      </c>
      <c r="G13" s="155">
        <v>839</v>
      </c>
      <c r="H13" s="155">
        <v>714</v>
      </c>
      <c r="I13" s="155">
        <v>2698</v>
      </c>
      <c r="J13" s="157">
        <f t="shared" si="1"/>
        <v>277.87114845938373</v>
      </c>
      <c r="K13" s="168"/>
      <c r="L13" s="169"/>
      <c r="M13" s="112"/>
      <c r="N13" s="112"/>
    </row>
    <row r="14" spans="1:14" ht="12.75" customHeight="1">
      <c r="A14" s="167" t="s">
        <v>131</v>
      </c>
      <c r="B14" s="166" t="s">
        <v>130</v>
      </c>
      <c r="C14" s="155">
        <v>126</v>
      </c>
      <c r="D14" s="155">
        <v>0</v>
      </c>
      <c r="E14" s="155">
        <v>36</v>
      </c>
      <c r="F14" s="157" t="s">
        <v>2</v>
      </c>
      <c r="G14" s="155">
        <v>6544</v>
      </c>
      <c r="H14" s="155">
        <v>0</v>
      </c>
      <c r="I14" s="155">
        <v>501</v>
      </c>
      <c r="J14" s="157" t="s">
        <v>2</v>
      </c>
      <c r="K14" s="168"/>
      <c r="L14" s="168"/>
      <c r="M14" s="112"/>
      <c r="N14" s="112"/>
    </row>
    <row r="15" spans="1:14" ht="12.75" customHeight="1">
      <c r="A15" s="167" t="s">
        <v>133</v>
      </c>
      <c r="B15" s="166" t="s">
        <v>132</v>
      </c>
      <c r="C15" s="155">
        <v>117</v>
      </c>
      <c r="D15" s="155">
        <v>0</v>
      </c>
      <c r="E15" s="155">
        <v>15</v>
      </c>
      <c r="F15" s="157" t="s">
        <v>2</v>
      </c>
      <c r="G15" s="155">
        <v>62</v>
      </c>
      <c r="H15" s="155">
        <v>0</v>
      </c>
      <c r="I15" s="155">
        <v>109</v>
      </c>
      <c r="J15" s="157" t="s">
        <v>2</v>
      </c>
      <c r="K15" s="168"/>
      <c r="L15" s="168"/>
      <c r="M15" s="112"/>
      <c r="N15" s="112"/>
    </row>
    <row r="16" spans="1:14" s="103" customFormat="1" ht="12.75" customHeight="1">
      <c r="A16" s="167" t="s">
        <v>135</v>
      </c>
      <c r="B16" s="166" t="s">
        <v>134</v>
      </c>
      <c r="C16" s="155">
        <v>200146</v>
      </c>
      <c r="D16" s="155">
        <v>29667</v>
      </c>
      <c r="E16" s="155">
        <v>47191</v>
      </c>
      <c r="F16" s="157">
        <f t="shared" si="0"/>
        <v>59.068999224727804</v>
      </c>
      <c r="G16" s="155">
        <v>1097315</v>
      </c>
      <c r="H16" s="155">
        <v>170015</v>
      </c>
      <c r="I16" s="155">
        <v>266077</v>
      </c>
      <c r="J16" s="157">
        <f t="shared" si="1"/>
        <v>56.502073346469416</v>
      </c>
      <c r="K16" s="168"/>
      <c r="L16" s="168"/>
      <c r="M16" s="112"/>
      <c r="N16" s="112"/>
    </row>
    <row r="17" spans="1:14" s="103" customFormat="1" ht="12.75" customHeight="1">
      <c r="A17" s="167" t="s">
        <v>137</v>
      </c>
      <c r="B17" s="166" t="s">
        <v>136</v>
      </c>
      <c r="C17" s="155">
        <v>19659</v>
      </c>
      <c r="D17" s="155">
        <v>5339</v>
      </c>
      <c r="E17" s="155">
        <v>5327</v>
      </c>
      <c r="F17" s="157">
        <f t="shared" si="0"/>
        <v>-0.2247611912343075</v>
      </c>
      <c r="G17" s="155">
        <v>115623</v>
      </c>
      <c r="H17" s="155">
        <v>30355</v>
      </c>
      <c r="I17" s="155">
        <v>26716</v>
      </c>
      <c r="J17" s="157">
        <f t="shared" si="1"/>
        <v>-11.988140339318065</v>
      </c>
      <c r="K17" s="168"/>
      <c r="L17" s="168"/>
      <c r="M17" s="112"/>
      <c r="N17" s="112"/>
    </row>
    <row r="18" spans="1:14" ht="12.75" customHeight="1">
      <c r="A18" s="167" t="s">
        <v>139</v>
      </c>
      <c r="B18" s="166" t="s">
        <v>138</v>
      </c>
      <c r="C18" s="155">
        <v>22607</v>
      </c>
      <c r="D18" s="155">
        <v>0</v>
      </c>
      <c r="E18" s="155">
        <v>12730</v>
      </c>
      <c r="F18" s="157" t="s">
        <v>2</v>
      </c>
      <c r="G18" s="155">
        <v>9817</v>
      </c>
      <c r="H18" s="155">
        <v>0</v>
      </c>
      <c r="I18" s="155">
        <v>5264</v>
      </c>
      <c r="J18" s="157" t="s">
        <v>2</v>
      </c>
      <c r="K18" s="168"/>
      <c r="L18" s="168"/>
      <c r="M18" s="112"/>
      <c r="N18" s="112"/>
    </row>
    <row r="19" spans="1:14" ht="12.75" customHeight="1">
      <c r="A19" s="165" t="s">
        <v>142</v>
      </c>
      <c r="B19" s="166" t="s">
        <v>140</v>
      </c>
      <c r="C19" s="155">
        <v>239404</v>
      </c>
      <c r="D19" s="155">
        <v>13443</v>
      </c>
      <c r="E19" s="155">
        <v>45148</v>
      </c>
      <c r="F19" s="157">
        <f t="shared" si="0"/>
        <v>235.84765305363385</v>
      </c>
      <c r="G19" s="155">
        <v>1361398</v>
      </c>
      <c r="H19" s="155">
        <v>87693</v>
      </c>
      <c r="I19" s="155">
        <v>275825</v>
      </c>
      <c r="J19" s="157">
        <f t="shared" si="1"/>
        <v>214.53479753230016</v>
      </c>
      <c r="K19" s="168"/>
      <c r="L19" s="168"/>
      <c r="M19" s="112"/>
      <c r="N19" s="112"/>
    </row>
    <row r="20" spans="1:14" ht="12.75" customHeight="1">
      <c r="A20" s="274" t="s">
        <v>90</v>
      </c>
      <c r="B20" s="274"/>
      <c r="C20" s="171">
        <v>3617566</v>
      </c>
      <c r="D20" s="171">
        <v>560823</v>
      </c>
      <c r="E20" s="171">
        <v>886157</v>
      </c>
      <c r="F20" s="171">
        <f t="shared" si="0"/>
        <v>58.010103009327366</v>
      </c>
      <c r="G20" s="171">
        <v>18609675</v>
      </c>
      <c r="H20" s="171">
        <v>3243435</v>
      </c>
      <c r="I20" s="171">
        <v>4488054</v>
      </c>
      <c r="J20" s="171">
        <f t="shared" si="1"/>
        <v>38.373483667778146</v>
      </c>
      <c r="K20" s="168"/>
      <c r="L20" s="168"/>
      <c r="M20" s="112"/>
      <c r="N20" s="112"/>
    </row>
    <row r="21" spans="1:2" ht="12.75" customHeight="1">
      <c r="A21" s="106" t="s">
        <v>98</v>
      </c>
      <c r="B21" s="106"/>
    </row>
    <row r="22" spans="1:2" ht="12.75" customHeight="1">
      <c r="A22" s="71" t="s">
        <v>221</v>
      </c>
      <c r="B22" s="71"/>
    </row>
    <row r="23" spans="1:2" ht="12.75" customHeight="1">
      <c r="A23" s="71"/>
      <c r="B23" s="71"/>
    </row>
    <row r="24" spans="1:12" ht="12.75">
      <c r="A24" s="103" t="s">
        <v>190</v>
      </c>
      <c r="B24" s="103"/>
      <c r="C24" s="63"/>
      <c r="E24" s="63"/>
      <c r="F24" s="63"/>
      <c r="G24" s="63"/>
      <c r="H24" s="63"/>
      <c r="I24" s="63"/>
      <c r="J24" s="63"/>
      <c r="L24" s="164"/>
    </row>
    <row r="25" spans="1:10" ht="12.75">
      <c r="A25" s="110" t="s">
        <v>192</v>
      </c>
      <c r="B25" s="110"/>
      <c r="C25" s="63"/>
      <c r="E25" s="63"/>
      <c r="F25" s="63"/>
      <c r="G25" s="63"/>
      <c r="H25" s="63"/>
      <c r="I25" s="63"/>
      <c r="J25" s="63"/>
    </row>
    <row r="26" spans="3:10" ht="12.75">
      <c r="C26" s="63"/>
      <c r="D26" s="63"/>
      <c r="E26" s="63"/>
      <c r="F26" s="63"/>
      <c r="G26" s="63"/>
      <c r="H26" s="63"/>
      <c r="I26" s="63"/>
      <c r="J26" s="63"/>
    </row>
    <row r="28" spans="1:10" ht="14.25">
      <c r="A28" s="271"/>
      <c r="B28" s="271"/>
      <c r="C28" s="271"/>
      <c r="D28" s="271"/>
      <c r="E28" s="271"/>
      <c r="F28" s="271"/>
      <c r="G28" s="271"/>
      <c r="H28" s="271"/>
      <c r="I28" s="271"/>
      <c r="J28" s="271"/>
    </row>
    <row r="29" spans="1:10" ht="14.25">
      <c r="A29" s="271"/>
      <c r="B29" s="271"/>
      <c r="C29" s="271"/>
      <c r="D29" s="271"/>
      <c r="E29" s="271"/>
      <c r="F29" s="271"/>
      <c r="G29" s="271"/>
      <c r="H29" s="271"/>
      <c r="I29" s="271"/>
      <c r="J29" s="271"/>
    </row>
    <row r="30" spans="1:10" ht="14.25">
      <c r="A30" s="18"/>
      <c r="B30" s="18"/>
      <c r="C30" s="19"/>
      <c r="D30" s="20"/>
      <c r="E30" s="20"/>
      <c r="F30" s="20"/>
      <c r="G30" s="20"/>
      <c r="H30" s="20"/>
      <c r="I30" s="20"/>
      <c r="J30" s="21"/>
    </row>
    <row r="31" spans="1:10" ht="14.25">
      <c r="A31" s="22"/>
      <c r="B31" s="22"/>
      <c r="C31" s="19"/>
      <c r="D31" s="20"/>
      <c r="E31" s="20"/>
      <c r="F31" s="20"/>
      <c r="G31" s="20"/>
      <c r="H31" s="20"/>
      <c r="I31" s="20"/>
      <c r="J31" s="21"/>
    </row>
    <row r="32" spans="1:10" ht="14.25">
      <c r="A32" s="23"/>
      <c r="B32" s="23"/>
      <c r="C32" s="23"/>
      <c r="D32" s="20"/>
      <c r="E32" s="20"/>
      <c r="F32" s="20"/>
      <c r="G32" s="20"/>
      <c r="H32" s="20"/>
      <c r="I32" s="20"/>
      <c r="J32" s="21"/>
    </row>
    <row r="35" s="15" customFormat="1" ht="12.75">
      <c r="A35" s="164"/>
    </row>
    <row r="36" s="15" customFormat="1" ht="12.75">
      <c r="A36" s="164"/>
    </row>
    <row r="37" spans="1:4" s="15" customFormat="1" ht="12.75">
      <c r="A37" s="164"/>
      <c r="B37" s="71"/>
      <c r="D37" s="112"/>
    </row>
  </sheetData>
  <sheetProtection/>
  <mergeCells count="13">
    <mergeCell ref="H4:J4"/>
    <mergeCell ref="A28:J28"/>
    <mergeCell ref="A20:B20"/>
    <mergeCell ref="A29:J29"/>
    <mergeCell ref="A1:J1"/>
    <mergeCell ref="A2:J2"/>
    <mergeCell ref="A3:A5"/>
    <mergeCell ref="B3:B5"/>
    <mergeCell ref="C3:F3"/>
    <mergeCell ref="C4:C5"/>
    <mergeCell ref="G4:G5"/>
    <mergeCell ref="G3:J3"/>
    <mergeCell ref="D4:F4"/>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10" r:id="rId2"/>
  <rowBreaks count="1" manualBreakCount="1">
    <brk id="32" max="10" man="1"/>
  </rowBreaks>
  <ignoredErrors>
    <ignoredError sqref="B6:B10 B11:B1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2012-05-15T19:38:38Z</dcterms:created>
  <dcterms:modified xsi:type="dcterms:W3CDTF">2019-03-05T19:28:44Z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