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6.xml" ContentType="application/vnd.openxmlformats-officedocument.drawing+xml"/>
  <Override PartName="/xl/worksheets/sheet6.xml" ContentType="application/vnd.openxmlformats-officedocument.spreadsheetml.worksheet+xml"/>
  <Override PartName="/xl/drawings/drawing7.xml" ContentType="application/vnd.openxmlformats-officedocument.drawing+xml"/>
  <Override PartName="/xl/worksheets/sheet7.xml" ContentType="application/vnd.openxmlformats-officedocument.spreadsheetml.worksheet+xml"/>
  <Override PartName="/xl/drawings/drawing8.xml" ContentType="application/vnd.openxmlformats-officedocument.drawing+xml"/>
  <Override PartName="/xl/worksheets/sheet8.xml" ContentType="application/vnd.openxmlformats-officedocument.spreadsheetml.worksheet+xml"/>
  <Override PartName="/xl/drawings/drawing12.xml" ContentType="application/vnd.openxmlformats-officedocument.drawing+xml"/>
  <Override PartName="/xl/worksheets/sheet9.xml" ContentType="application/vnd.openxmlformats-officedocument.spreadsheetml.worksheet+xml"/>
  <Override PartName="/xl/drawings/drawing13.xml" ContentType="application/vnd.openxmlformats-officedocument.drawing+xml"/>
  <Override PartName="/xl/worksheets/sheet10.xml" ContentType="application/vnd.openxmlformats-officedocument.spreadsheetml.worksheet+xml"/>
  <Override PartName="/xl/drawings/drawing14.xml" ContentType="application/vnd.openxmlformats-officedocument.drawing+xml"/>
  <Override PartName="/xl/worksheets/sheet11.xml" ContentType="application/vnd.openxmlformats-officedocument.spreadsheetml.worksheet+xml"/>
  <Override PartName="/xl/drawings/drawing18.xml" ContentType="application/vnd.openxmlformats-officedocument.drawing+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drawings/drawing3.xml" ContentType="application/vnd.openxmlformats-officedocument.drawingml.chartshapes+xml"/>
  <Override PartName="/xl/drawings/drawing5.xml" ContentType="application/vnd.openxmlformats-officedocument.drawingml.chartshapes+xml"/>
  <Override PartName="/xl/drawings/drawing9.xml" ContentType="application/vnd.openxmlformats-officedocument.drawingml.chartshapes+xml"/>
  <Override PartName="/xl/drawings/drawing10.xml" ContentType="application/vnd.openxmlformats-officedocument.drawingml.chartshapes+xml"/>
  <Override PartName="/xl/drawings/drawing11.xml" ContentType="application/vnd.openxmlformats-officedocument.drawingml.chartshapes+xml"/>
  <Override PartName="/xl/drawings/drawing15.xml" ContentType="application/vnd.openxmlformats-officedocument.drawingml.chartshapes+xml"/>
  <Override PartName="/xl/drawings/drawing16.xml" ContentType="application/vnd.openxmlformats-officedocument.drawingml.chartshapes+xml"/>
  <Override PartName="/xl/drawings/drawing1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8800" windowHeight="12225" activeTab="0"/>
  </bookViews>
  <sheets>
    <sheet name="Portada" sheetId="1" r:id="rId1"/>
    <sheet name="Índice" sheetId="2" r:id="rId2"/>
    <sheet name="1" sheetId="3" r:id="rId3"/>
    <sheet name="2" sheetId="4" r:id="rId4"/>
    <sheet name="3" sheetId="5" r:id="rId5"/>
    <sheet name="4" sheetId="6" r:id="rId6"/>
    <sheet name="5" sheetId="7" r:id="rId7"/>
    <sheet name="6" sheetId="8" r:id="rId8"/>
    <sheet name="7" sheetId="9" r:id="rId9"/>
    <sheet name="8" sheetId="10" r:id="rId10"/>
    <sheet name="9" sheetId="11" r:id="rId11"/>
    <sheet name="Hoja1" sheetId="12" r:id="rId12"/>
  </sheets>
  <externalReferences>
    <externalReference r:id="rId15"/>
  </externalReferences>
  <definedNames>
    <definedName name="_xlnm.Print_Area" localSheetId="2">'1'!$A$1:$O$44</definedName>
    <definedName name="_xlnm.Print_Area" localSheetId="3">'2'!$A$1:$G$50</definedName>
    <definedName name="_xlnm.Print_Area" localSheetId="4">'3'!$A$1:$G$50</definedName>
    <definedName name="_xlnm.Print_Area" localSheetId="5">'4'!$A$1:$J$36</definedName>
    <definedName name="_xlnm.Print_Area" localSheetId="6">'5'!$A$1:$D$34</definedName>
    <definedName name="_xlnm.Print_Area" localSheetId="7">'6'!$A$1:$G$67</definedName>
    <definedName name="_xlnm.Print_Area" localSheetId="8">'7'!$A$1:$J$32</definedName>
    <definedName name="_xlnm.Print_Area" localSheetId="9">'8'!$A$1:$D$48</definedName>
    <definedName name="_xlnm.Print_Area" localSheetId="10">'9'!$A$1:$G$65</definedName>
    <definedName name="_xlnm.Print_Area" localSheetId="1">'Índice'!$A$1:$C$35</definedName>
    <definedName name="_xlnm.Print_Area" localSheetId="0">'Portada'!$A$1:$H$78</definedName>
    <definedName name="ASI">#REF!</definedName>
    <definedName name="TDclase">'[1]TD clase'!$A$5:$G$6</definedName>
    <definedName name="valores">#REF!</definedName>
  </definedNames>
  <calcPr fullCalcOnLoad="1"/>
</workbook>
</file>

<file path=xl/sharedStrings.xml><?xml version="1.0" encoding="utf-8"?>
<sst xmlns="http://schemas.openxmlformats.org/spreadsheetml/2006/main" count="562" uniqueCount="226">
  <si>
    <t xml:space="preserve"> </t>
  </si>
  <si>
    <t>Producto</t>
  </si>
  <si>
    <t>-</t>
  </si>
  <si>
    <t xml:space="preserve">www.odepa.gob.cl  </t>
  </si>
  <si>
    <t>Fax :(56- 2) 3973111</t>
  </si>
  <si>
    <t>Teléfono :(56- 2) 3973000</t>
  </si>
  <si>
    <t>Teatinos 40, piso 8. Santiago, Chile</t>
  </si>
  <si>
    <t>Se puede reproducir total o parcialmente citando la fuente</t>
  </si>
  <si>
    <t>Director y Representante Legal</t>
  </si>
  <si>
    <t>del Ministerio de Agricultura, Gobierno de Chile</t>
  </si>
  <si>
    <t>Gráfico</t>
  </si>
  <si>
    <t>Cuadro</t>
  </si>
  <si>
    <t>CONTENIDO</t>
  </si>
  <si>
    <t>Cuadro 1</t>
  </si>
  <si>
    <t>Cuadro 2</t>
  </si>
  <si>
    <t>Unidad</t>
  </si>
  <si>
    <t>Cuadro 3</t>
  </si>
  <si>
    <t>Cuadro 4</t>
  </si>
  <si>
    <t>Cuadro 5</t>
  </si>
  <si>
    <t>Publicación de la Oficina de Estudios y Políticas Agrarias (Odepa)</t>
  </si>
  <si>
    <t xml:space="preserve">       </t>
  </si>
  <si>
    <t>Volumen (kilos)</t>
  </si>
  <si>
    <t>Comentario</t>
  </si>
  <si>
    <t xml:space="preserve">         Agosto 2012</t>
  </si>
  <si>
    <t>N°</t>
  </si>
  <si>
    <t>Pág.</t>
  </si>
  <si>
    <t>s/e</t>
  </si>
  <si>
    <t>precios y comercio exterior</t>
  </si>
  <si>
    <t xml:space="preserve">Boletín de flores: </t>
  </si>
  <si>
    <t>Boletín de flores: precios y comercio exterior</t>
  </si>
  <si>
    <t>Precio de flores</t>
  </si>
  <si>
    <t xml:space="preserve">Precios promedio mensuales de flores en mercado mayorista de Santiago </t>
  </si>
  <si>
    <t>Precios promedio mensuales de la rosa</t>
  </si>
  <si>
    <t>Precios promedio mensuales del clavel</t>
  </si>
  <si>
    <t xml:space="preserve">Volumen de las exportaciones de flores chilenas </t>
  </si>
  <si>
    <t>Valor de las exportaciones de flores chilenas</t>
  </si>
  <si>
    <t>Precios promedio mensuales de flores en mercado mayorista de Santiago (pesos nominales sin IVA)</t>
  </si>
  <si>
    <t>Variedad</t>
  </si>
  <si>
    <t>Calidad</t>
  </si>
  <si>
    <t>mínimo</t>
  </si>
  <si>
    <t>máximo</t>
  </si>
  <si>
    <t>común</t>
  </si>
  <si>
    <t>Alstroemeria</t>
  </si>
  <si>
    <t>Tallo corto</t>
  </si>
  <si>
    <t>$/paquete 100 varas</t>
  </si>
  <si>
    <t>Primera</t>
  </si>
  <si>
    <t>Clavel</t>
  </si>
  <si>
    <t>Short</t>
  </si>
  <si>
    <t>$/cartón 400 varas</t>
  </si>
  <si>
    <t>Standard</t>
  </si>
  <si>
    <t>Fancy</t>
  </si>
  <si>
    <t>Select</t>
  </si>
  <si>
    <t>Crisantemo</t>
  </si>
  <si>
    <t>Marble</t>
  </si>
  <si>
    <t>$/paquete 10 varas</t>
  </si>
  <si>
    <t>Spider</t>
  </si>
  <si>
    <t>Gladiolo</t>
  </si>
  <si>
    <t>s/e (surtido color)</t>
  </si>
  <si>
    <t>Lilium</t>
  </si>
  <si>
    <t>Otros orientales</t>
  </si>
  <si>
    <t xml:space="preserve">Primera 2 flores </t>
  </si>
  <si>
    <t xml:space="preserve">Primera 3 flores </t>
  </si>
  <si>
    <t xml:space="preserve">Primera 5 flores </t>
  </si>
  <si>
    <t>Otros asiáticos</t>
  </si>
  <si>
    <t>Primera 2 flores</t>
  </si>
  <si>
    <t>Primera 3 flores</t>
  </si>
  <si>
    <t>Primera 5 flores</t>
  </si>
  <si>
    <t>Lisianthus</t>
  </si>
  <si>
    <t>Rosa</t>
  </si>
  <si>
    <t>$/paquete 25 varas</t>
  </si>
  <si>
    <t xml:space="preserve">Primera 50 cm. </t>
  </si>
  <si>
    <t xml:space="preserve">Primera 60 cm. </t>
  </si>
  <si>
    <t xml:space="preserve">Primera 70 cm. </t>
  </si>
  <si>
    <t>Mes</t>
  </si>
  <si>
    <t>ene</t>
  </si>
  <si>
    <t>feb</t>
  </si>
  <si>
    <t>mar</t>
  </si>
  <si>
    <t>abr</t>
  </si>
  <si>
    <t>may</t>
  </si>
  <si>
    <t>jun</t>
  </si>
  <si>
    <t>jul</t>
  </si>
  <si>
    <t>ago</t>
  </si>
  <si>
    <t>sep</t>
  </si>
  <si>
    <t>oct</t>
  </si>
  <si>
    <t>nov</t>
  </si>
  <si>
    <t>dic</t>
  </si>
  <si>
    <t>Valor FOB (dólares)</t>
  </si>
  <si>
    <t>Valor CIF (dólares)</t>
  </si>
  <si>
    <t xml:space="preserve">Precios de flores </t>
  </si>
  <si>
    <t xml:space="preserve"> Precios promedio mensuales de la rosa</t>
  </si>
  <si>
    <t>Total flores frescas</t>
  </si>
  <si>
    <t>Claudia Carbonell Piccardo</t>
  </si>
  <si>
    <t>Comentario 1</t>
  </si>
  <si>
    <t>Comentario 2</t>
  </si>
  <si>
    <t>Comentario 3</t>
  </si>
  <si>
    <t>Comentario 4</t>
  </si>
  <si>
    <t>Comentario 5</t>
  </si>
  <si>
    <r>
      <rPr>
        <i/>
        <sz val="10"/>
        <rFont val="Arial"/>
        <family val="2"/>
      </rPr>
      <t>Fuente</t>
    </r>
    <r>
      <rPr>
        <sz val="10"/>
        <rFont val="Arial"/>
        <family val="2"/>
      </rPr>
      <t>: elaborado por Odepa con información del Servicio Nacional de Aduanas. Cifras sujetas a revisión por informes de variación de valor (IVV)</t>
    </r>
  </si>
  <si>
    <t>Paloma Cortez Eguillor</t>
  </si>
  <si>
    <t xml:space="preserve">Distribución de las exportaciones de flores chilenas </t>
  </si>
  <si>
    <t xml:space="preserve">Volumen de las importaciones chilenas de flores </t>
  </si>
  <si>
    <t xml:space="preserve">Valor de las importaciones chilenas de flores  </t>
  </si>
  <si>
    <r>
      <rPr>
        <i/>
        <sz val="10"/>
        <rFont val="Arial"/>
        <family val="2"/>
      </rPr>
      <t>Fuente</t>
    </r>
    <r>
      <rPr>
        <sz val="10"/>
        <rFont val="Arial"/>
        <family val="2"/>
      </rPr>
      <t xml:space="preserve">: Odepa.            </t>
    </r>
  </si>
  <si>
    <t xml:space="preserve"> Abril 2014</t>
  </si>
  <si>
    <t>Código SACH</t>
  </si>
  <si>
    <t>Nacional</t>
  </si>
  <si>
    <t xml:space="preserve">s/e  </t>
  </si>
  <si>
    <t>Origen</t>
  </si>
  <si>
    <t>Importada</t>
  </si>
  <si>
    <t>Rojas</t>
  </si>
  <si>
    <t>$común/vara</t>
  </si>
  <si>
    <r>
      <rPr>
        <i/>
        <sz val="10"/>
        <rFont val="Arial"/>
        <family val="2"/>
      </rPr>
      <t>Fuente</t>
    </r>
    <r>
      <rPr>
        <sz val="10"/>
        <rFont val="Arial"/>
        <family val="2"/>
      </rPr>
      <t xml:space="preserve">: Odepa. Precio común; s/e; Importada; Primera 70 cm; $/paquete 25 varas </t>
    </r>
  </si>
  <si>
    <r>
      <rPr>
        <i/>
        <sz val="10"/>
        <color indexed="8"/>
        <rFont val="Arial"/>
        <family val="2"/>
      </rPr>
      <t>Fuente</t>
    </r>
    <r>
      <rPr>
        <sz val="10"/>
        <color indexed="8"/>
        <rFont val="Arial"/>
        <family val="2"/>
      </rPr>
      <t xml:space="preserve">: Odepa. Precio común; s/e; Select; $/cartón 400 varas </t>
    </r>
  </si>
  <si>
    <t xml:space="preserve"> 06031100</t>
  </si>
  <si>
    <t xml:space="preserve">Rosas frescas </t>
  </si>
  <si>
    <t xml:space="preserve"> 06031200</t>
  </si>
  <si>
    <t xml:space="preserve">Claveles frescos </t>
  </si>
  <si>
    <t xml:space="preserve"> 06031300</t>
  </si>
  <si>
    <t>Orquídeas frescas</t>
  </si>
  <si>
    <t xml:space="preserve"> 06031400</t>
  </si>
  <si>
    <t xml:space="preserve">Crisantemos frescos </t>
  </si>
  <si>
    <t xml:space="preserve"> 06031500</t>
  </si>
  <si>
    <t xml:space="preserve"> 06031920</t>
  </si>
  <si>
    <t xml:space="preserve">Tulipán frescos </t>
  </si>
  <si>
    <t> 06031930</t>
  </si>
  <si>
    <t>Peonías frescas</t>
  </si>
  <si>
    <t xml:space="preserve"> 06031940</t>
  </si>
  <si>
    <t xml:space="preserve">Liatris frescas </t>
  </si>
  <si>
    <t xml:space="preserve"> 06031950</t>
  </si>
  <si>
    <t xml:space="preserve">Limonium frescos </t>
  </si>
  <si>
    <t xml:space="preserve"> 06031960</t>
  </si>
  <si>
    <t>Calas frescas</t>
  </si>
  <si>
    <t xml:space="preserve"> 06031970</t>
  </si>
  <si>
    <t xml:space="preserve">Gipsófilas frescas </t>
  </si>
  <si>
    <t xml:space="preserve"> 06031980</t>
  </si>
  <si>
    <t xml:space="preserve">Hipéricum frescos </t>
  </si>
  <si>
    <t xml:space="preserve"> 06031991</t>
  </si>
  <si>
    <t xml:space="preserve">Gladiolos frescos </t>
  </si>
  <si>
    <t xml:space="preserve"> 06031999</t>
  </si>
  <si>
    <t>*(Lilium spp.) **Los demás floresy capullos, cortados para ramos o adornos, frescos.</t>
  </si>
  <si>
    <t>Los demás flores**</t>
  </si>
  <si>
    <t>Azucenas frescas*</t>
  </si>
  <si>
    <t>Enero-Marzo</t>
  </si>
  <si>
    <t>Las exportaciones de fruta fresca experimentaron una caída de 8,9% en el volumen acumulado en los dos primeros meses del año 2014 en comparación con el volumen exportado en el</t>
  </si>
  <si>
    <t xml:space="preserve">Rosas </t>
  </si>
  <si>
    <t xml:space="preserve">Crisantemos </t>
  </si>
  <si>
    <t xml:space="preserve">Gipsófilas </t>
  </si>
  <si>
    <t>Los demás flores</t>
  </si>
  <si>
    <t>Claveles</t>
  </si>
  <si>
    <t>Gladiolos</t>
  </si>
  <si>
    <t>Total flores</t>
  </si>
  <si>
    <t xml:space="preserve">Claveles </t>
  </si>
  <si>
    <t xml:space="preserve">Orquídeas </t>
  </si>
  <si>
    <t xml:space="preserve">Limonium </t>
  </si>
  <si>
    <t xml:space="preserve">Tulipán </t>
  </si>
  <si>
    <t>Liatris</t>
  </si>
  <si>
    <t xml:space="preserve">Hipéricum </t>
  </si>
  <si>
    <t xml:space="preserve">Calas </t>
  </si>
  <si>
    <t xml:space="preserve">Gladiolos </t>
  </si>
  <si>
    <t xml:space="preserve">Peonías </t>
  </si>
  <si>
    <t xml:space="preserve">Total flores </t>
  </si>
  <si>
    <t>Peonías</t>
  </si>
  <si>
    <t>Calas</t>
  </si>
  <si>
    <t>País</t>
  </si>
  <si>
    <t>Colombia</t>
  </si>
  <si>
    <t>Ecuador</t>
  </si>
  <si>
    <t>Nueva Zelanda</t>
  </si>
  <si>
    <t>Perú</t>
  </si>
  <si>
    <t>Total Nueva Zelanda</t>
  </si>
  <si>
    <t>Total Perú</t>
  </si>
  <si>
    <t>Gipsófilas frescas</t>
  </si>
  <si>
    <t>Crisantemos frescos</t>
  </si>
  <si>
    <t xml:space="preserve">Total Ecuador </t>
  </si>
  <si>
    <t xml:space="preserve">Total Colombia </t>
  </si>
  <si>
    <t xml:space="preserve">Calas frescas  </t>
  </si>
  <si>
    <t xml:space="preserve">Orquídeas frescas </t>
  </si>
  <si>
    <t>Liatris frescas</t>
  </si>
  <si>
    <t>Claveles frescos</t>
  </si>
  <si>
    <t>Los demás flores*</t>
  </si>
  <si>
    <r>
      <rPr>
        <i/>
        <sz val="10"/>
        <rFont val="Arial"/>
        <family val="2"/>
      </rPr>
      <t>Fuente</t>
    </r>
    <r>
      <rPr>
        <sz val="10"/>
        <rFont val="Arial"/>
        <family val="2"/>
      </rPr>
      <t xml:space="preserve">: elaborado por Odepa con información del Servicio Nacional de Aduanas. </t>
    </r>
  </si>
  <si>
    <t>Cifras sujetas a revisión por informes de variación de valor (IVV).</t>
  </si>
  <si>
    <t>Cuadro 6</t>
  </si>
  <si>
    <t>Cuadro 7</t>
  </si>
  <si>
    <t>Exportaciones chilenas de flores según producto</t>
  </si>
  <si>
    <t>Exportaciones de flores según producto</t>
  </si>
  <si>
    <t xml:space="preserve">Exportaciones de flores según país </t>
  </si>
  <si>
    <t>Comentario 6</t>
  </si>
  <si>
    <t>Importaciones chilenas de flores según producto</t>
  </si>
  <si>
    <t>Importaciones de flores según producto</t>
  </si>
  <si>
    <t>Comentario 7</t>
  </si>
  <si>
    <t>Importaciones de flores según país</t>
  </si>
  <si>
    <t>Exportaciones chilenas de flores según país</t>
  </si>
  <si>
    <t>Importaciones chilenas de flores según país</t>
  </si>
  <si>
    <t>Exportaciones de flores según país</t>
  </si>
  <si>
    <t>Arabia Saudita</t>
  </si>
  <si>
    <t>Total Arabia Saudita</t>
  </si>
  <si>
    <t>Estados Unidos</t>
  </si>
  <si>
    <t>Total Estados Unidos</t>
  </si>
  <si>
    <t>Panamá</t>
  </si>
  <si>
    <t>Total Panamá</t>
  </si>
  <si>
    <t>Reino Unido</t>
  </si>
  <si>
    <t>Total Reino Unido</t>
  </si>
  <si>
    <t xml:space="preserve">Calas frescas </t>
  </si>
  <si>
    <t xml:space="preserve">Peonías frescas </t>
  </si>
  <si>
    <t>Tulipán frescos</t>
  </si>
  <si>
    <t>Distribución de las importaciones chilenas de flores</t>
  </si>
  <si>
    <t>Var. % 14/13</t>
  </si>
  <si>
    <r>
      <rPr>
        <i/>
        <sz val="10"/>
        <rFont val="Arial"/>
        <family val="2"/>
      </rPr>
      <t>Fuente</t>
    </r>
    <r>
      <rPr>
        <sz val="10"/>
        <rFont val="Arial"/>
        <family val="2"/>
      </rPr>
      <t>: elaborado por Odepa con información del Servicio Nacional de Aduanas. Cifras sujetas a revisión por informes de variación de valor (IVV).</t>
    </r>
  </si>
  <si>
    <t>Países Bajos</t>
  </si>
  <si>
    <t>Total Países Bajos</t>
  </si>
  <si>
    <t>Emiratos Árabes Unidos</t>
  </si>
  <si>
    <t>Total Emiratos Árabes Unidos</t>
  </si>
  <si>
    <t>*Los demás flores y capullos, cortados para ramos o adornos, frescos.</t>
  </si>
  <si>
    <t xml:space="preserve">Las demás </t>
  </si>
  <si>
    <t>*(Lilium spp.) **Los demás flores y capullos, cortados para ramos o adornos, frescos.</t>
  </si>
  <si>
    <t xml:space="preserve"> Mayo 2014</t>
  </si>
  <si>
    <t xml:space="preserve"> Abril 2013</t>
  </si>
  <si>
    <t>Ene-abr</t>
  </si>
  <si>
    <t>Exportaciones chilenas de flores según país. Enero - abril de 2014</t>
  </si>
  <si>
    <t>Importaciones chilenas de flores según país. Enero - abril de 2014</t>
  </si>
  <si>
    <t>Enero-abril</t>
  </si>
  <si>
    <t xml:space="preserve"> Marzo 2014</t>
  </si>
  <si>
    <t>Promedio</t>
  </si>
  <si>
    <t>Hipéricum, orquídeas, liatris, azucenas, tulipán, limonium y calas</t>
  </si>
  <si>
    <t>Variación anual (%)</t>
  </si>
  <si>
    <t>Variación mensual (%)</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</si>
</sst>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_-* #,##0.00\ _€_-;\-* #,##0.00\ _€_-;_-* &quot;-&quot;??\ _€_-;_-@_-"/>
    <numFmt numFmtId="173" formatCode="_(* #,##0_);_(* \(#,##0\);_(* &quot;-&quot;_);_(@_)"/>
    <numFmt numFmtId="174" formatCode="_(* #,##0.00_);_(* \(#,##0.00\);_(* &quot;-&quot;??_);_(@_)"/>
    <numFmt numFmtId="175" formatCode="0.0"/>
    <numFmt numFmtId="176" formatCode="#,##0.0"/>
    <numFmt numFmtId="177" formatCode="_-* #,##0.0\ _€_-;\-* #,##0.0\ _€_-;_-* &quot;-&quot;??\ _€_-;_-@_-"/>
  </numFmts>
  <fonts count="95">
    <font>
      <sz val="10"/>
      <name val="Arial"/>
      <family val="0"/>
    </font>
    <font>
      <sz val="11"/>
      <color indexed="8"/>
      <name val="Calibri"/>
      <family val="2"/>
    </font>
    <font>
      <b/>
      <sz val="10"/>
      <name val="Arial"/>
      <family val="2"/>
    </font>
    <font>
      <b/>
      <sz val="11"/>
      <name val="Verdana"/>
      <family val="2"/>
    </font>
    <font>
      <sz val="11"/>
      <name val="Verdana"/>
      <family val="2"/>
    </font>
    <font>
      <sz val="10"/>
      <color indexed="8"/>
      <name val="Arial"/>
      <family val="2"/>
    </font>
    <font>
      <sz val="10"/>
      <color indexed="9"/>
      <name val="Arial"/>
      <family val="2"/>
    </font>
    <font>
      <sz val="10"/>
      <color indexed="17"/>
      <name val="Arial"/>
      <family val="2"/>
    </font>
    <font>
      <b/>
      <sz val="10"/>
      <color indexed="52"/>
      <name val="Arial"/>
      <family val="2"/>
    </font>
    <font>
      <b/>
      <sz val="10"/>
      <color indexed="9"/>
      <name val="Arial"/>
      <family val="2"/>
    </font>
    <font>
      <sz val="10"/>
      <color indexed="52"/>
      <name val="Arial"/>
      <family val="2"/>
    </font>
    <font>
      <b/>
      <sz val="11"/>
      <color indexed="56"/>
      <name val="Arial"/>
      <family val="2"/>
    </font>
    <font>
      <sz val="10"/>
      <color indexed="62"/>
      <name val="Arial"/>
      <family val="2"/>
    </font>
    <font>
      <sz val="10"/>
      <color indexed="20"/>
      <name val="Arial"/>
      <family val="2"/>
    </font>
    <font>
      <sz val="10"/>
      <color indexed="60"/>
      <name val="Arial"/>
      <family val="2"/>
    </font>
    <font>
      <sz val="12"/>
      <name val="Arial"/>
      <family val="2"/>
    </font>
    <font>
      <b/>
      <sz val="10"/>
      <color indexed="63"/>
      <name val="Arial"/>
      <family val="2"/>
    </font>
    <font>
      <sz val="10"/>
      <color indexed="10"/>
      <name val="Arial"/>
      <family val="2"/>
    </font>
    <font>
      <i/>
      <sz val="10"/>
      <color indexed="23"/>
      <name val="Arial"/>
      <family val="2"/>
    </font>
    <font>
      <b/>
      <sz val="15"/>
      <color indexed="56"/>
      <name val="Arial"/>
      <family val="2"/>
    </font>
    <font>
      <b/>
      <sz val="13"/>
      <color indexed="56"/>
      <name val="Arial"/>
      <family val="2"/>
    </font>
    <font>
      <b/>
      <sz val="18"/>
      <color indexed="56"/>
      <name val="Cambria"/>
      <family val="2"/>
    </font>
    <font>
      <b/>
      <sz val="10"/>
      <color indexed="8"/>
      <name val="Arial"/>
      <family val="2"/>
    </font>
    <font>
      <u val="single"/>
      <sz val="10"/>
      <color indexed="12"/>
      <name val="Arial"/>
      <family val="2"/>
    </font>
    <font>
      <b/>
      <sz val="9"/>
      <name val="Arial"/>
      <family val="2"/>
    </font>
    <font>
      <sz val="9"/>
      <name val="Arial"/>
      <family val="2"/>
    </font>
    <font>
      <i/>
      <sz val="10"/>
      <name val="Arial"/>
      <family val="2"/>
    </font>
    <font>
      <i/>
      <sz val="10"/>
      <color indexed="8"/>
      <name val="Arial"/>
      <family val="2"/>
    </font>
    <font>
      <sz val="10.5"/>
      <color indexed="8"/>
      <name val="Arial"/>
      <family val="0"/>
    </font>
    <font>
      <sz val="10"/>
      <color indexed="8"/>
      <name val="Calibri"/>
      <family val="0"/>
    </font>
    <font>
      <sz val="11"/>
      <color indexed="8"/>
      <name val="Arial"/>
      <family val="0"/>
    </font>
    <font>
      <sz val="8"/>
      <color indexed="8"/>
      <name val="Arial"/>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5"/>
      <color indexed="56"/>
      <name val="Calibri"/>
      <family val="2"/>
    </font>
    <font>
      <b/>
      <sz val="13"/>
      <color indexed="56"/>
      <name val="Calibri"/>
      <family val="2"/>
    </font>
    <font>
      <b/>
      <sz val="11"/>
      <color indexed="8"/>
      <name val="Calibri"/>
      <family val="2"/>
    </font>
    <font>
      <sz val="12"/>
      <color indexed="8"/>
      <name val="Verdana"/>
      <family val="2"/>
    </font>
    <font>
      <sz val="11"/>
      <color indexed="8"/>
      <name val="Verdana"/>
      <family val="2"/>
    </font>
    <font>
      <b/>
      <sz val="7"/>
      <color indexed="30"/>
      <name val="Verdana"/>
      <family val="2"/>
    </font>
    <font>
      <sz val="7"/>
      <color indexed="8"/>
      <name val="Verdana"/>
      <family val="2"/>
    </font>
    <font>
      <sz val="12"/>
      <color indexed="63"/>
      <name val="Verdana"/>
      <family val="2"/>
    </font>
    <font>
      <b/>
      <sz val="10"/>
      <color indexed="8"/>
      <name val="Verdana"/>
      <family val="2"/>
    </font>
    <font>
      <sz val="10"/>
      <color indexed="8"/>
      <name val="Verdana"/>
      <family val="2"/>
    </font>
    <font>
      <sz val="18"/>
      <color indexed="30"/>
      <name val="Verdana"/>
      <family val="2"/>
    </font>
    <font>
      <b/>
      <sz val="10"/>
      <color indexed="12"/>
      <name val="Arial"/>
      <family val="2"/>
    </font>
    <font>
      <sz val="10"/>
      <color indexed="12"/>
      <name val="Arial"/>
      <family val="2"/>
    </font>
    <font>
      <sz val="16"/>
      <color indexed="30"/>
      <name val="Verdana"/>
      <family val="2"/>
    </font>
    <font>
      <b/>
      <sz val="12"/>
      <color indexed="8"/>
      <name val="Arial"/>
      <family val="2"/>
    </font>
    <font>
      <sz val="10"/>
      <color indexed="63"/>
      <name val="Verdana"/>
      <family val="2"/>
    </font>
    <font>
      <i/>
      <sz val="9"/>
      <color indexed="8"/>
      <name val="Arial"/>
      <family val="0"/>
    </font>
    <font>
      <sz val="9"/>
      <color indexed="8"/>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2"/>
      <color theme="1"/>
      <name val="Verdana"/>
      <family val="2"/>
    </font>
    <font>
      <sz val="11"/>
      <color theme="1"/>
      <name val="Verdana"/>
      <family val="2"/>
    </font>
    <font>
      <b/>
      <sz val="7"/>
      <color rgb="FF0066CC"/>
      <name val="Verdana"/>
      <family val="2"/>
    </font>
    <font>
      <sz val="7"/>
      <color theme="1"/>
      <name val="Verdana"/>
      <family val="2"/>
    </font>
    <font>
      <sz val="12"/>
      <color rgb="FF333333"/>
      <name val="Verdana"/>
      <family val="2"/>
    </font>
    <font>
      <b/>
      <sz val="10"/>
      <color theme="1"/>
      <name val="Verdana"/>
      <family val="2"/>
    </font>
    <font>
      <sz val="10"/>
      <color theme="1"/>
      <name val="Verdana"/>
      <family val="2"/>
    </font>
    <font>
      <sz val="18"/>
      <color rgb="FF0066CC"/>
      <name val="Verdana"/>
      <family val="2"/>
    </font>
    <font>
      <b/>
      <sz val="10"/>
      <color rgb="FF0000FF"/>
      <name val="Arial"/>
      <family val="2"/>
    </font>
    <font>
      <sz val="10"/>
      <color rgb="FF0000FF"/>
      <name val="Arial"/>
      <family val="2"/>
    </font>
    <font>
      <sz val="16"/>
      <color rgb="FF0070C0"/>
      <name val="Verdana"/>
      <family val="2"/>
    </font>
    <font>
      <sz val="10"/>
      <color rgb="FF000000"/>
      <name val="Arial"/>
      <family val="2"/>
    </font>
    <font>
      <b/>
      <sz val="12"/>
      <color rgb="FF000000"/>
      <name val="Arial"/>
      <family val="2"/>
    </font>
    <font>
      <sz val="10"/>
      <color rgb="FF333333"/>
      <name val="Verdana"/>
      <family val="2"/>
    </font>
  </fonts>
  <fills count="58">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theme="0"/>
        <bgColor indexed="64"/>
      </patternFill>
    </fill>
    <fill>
      <patternFill patternType="solid">
        <fgColor theme="0" tint="-0.04997999966144562"/>
        <bgColor indexed="64"/>
      </patternFill>
    </fill>
    <fill>
      <patternFill patternType="solid">
        <fgColor theme="0" tint="-0.1499900072813034"/>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right/>
      <top/>
      <bottom style="double">
        <color rgb="FFFF8001"/>
      </bottom>
    </border>
    <border>
      <left/>
      <right/>
      <top/>
      <bottom style="double">
        <color indexed="52"/>
      </bottom>
    </border>
    <border>
      <left/>
      <right/>
      <top/>
      <bottom style="thick">
        <color theme="4"/>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right/>
      <top/>
      <bottom style="thick">
        <color indexed="62"/>
      </bottom>
    </border>
    <border>
      <left/>
      <right/>
      <top/>
      <bottom style="thick">
        <color theme="4" tint="0.49998000264167786"/>
      </bottom>
    </border>
    <border>
      <left/>
      <right/>
      <top/>
      <bottom style="thick">
        <color indexed="22"/>
      </bottom>
    </border>
    <border>
      <left/>
      <right/>
      <top/>
      <bottom style="medium">
        <color theme="4" tint="0.39998000860214233"/>
      </bottom>
    </border>
    <border>
      <left/>
      <right/>
      <top/>
      <bottom style="medium">
        <color indexed="30"/>
      </bottom>
    </border>
    <border>
      <left/>
      <right/>
      <top style="thin">
        <color theme="4"/>
      </top>
      <bottom style="double">
        <color theme="4"/>
      </bottom>
    </border>
    <border>
      <left/>
      <right/>
      <top style="thin">
        <color indexed="62"/>
      </top>
      <bottom style="double">
        <color indexed="62"/>
      </bottom>
    </border>
    <border>
      <left/>
      <right/>
      <top style="thin"/>
      <bottom style="thin"/>
    </border>
    <border>
      <left style="thin"/>
      <right style="thin"/>
      <top style="thin"/>
      <bottom style="thin"/>
    </border>
    <border>
      <left/>
      <right/>
      <top style="thin"/>
      <bottom/>
    </border>
    <border>
      <left/>
      <right/>
      <top/>
      <bottom style="thin"/>
    </border>
    <border>
      <left style="thin"/>
      <right/>
      <top style="thin"/>
      <bottom/>
    </border>
    <border>
      <left style="thin"/>
      <right/>
      <top/>
      <bottom/>
    </border>
    <border>
      <left style="thin"/>
      <right/>
      <top/>
      <bottom style="thin"/>
    </border>
    <border>
      <left style="thin"/>
      <right style="thin"/>
      <top style="thin"/>
      <bottom/>
    </border>
    <border>
      <left style="thin"/>
      <right style="thin"/>
      <top/>
      <bottom/>
    </border>
    <border>
      <left style="thin"/>
      <right style="thin"/>
      <top/>
      <bottom style="thin"/>
    </border>
    <border>
      <left/>
      <right style="thin"/>
      <top style="thin"/>
      <bottom/>
    </border>
    <border>
      <left/>
      <right style="thin"/>
      <top/>
      <bottom/>
    </border>
    <border>
      <left/>
      <right style="thin"/>
      <top/>
      <bottom style="thin"/>
    </border>
    <border>
      <left/>
      <right style="thin"/>
      <top style="thin"/>
      <bottom style="thin"/>
    </border>
    <border>
      <left style="thin"/>
      <right/>
      <top style="thin"/>
      <bottom style="thin"/>
    </border>
  </borders>
  <cellStyleXfs count="45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3" fillId="2" borderId="0" applyNumberFormat="0" applyBorder="0" applyAlignment="0" applyProtection="0"/>
    <xf numFmtId="0" fontId="5" fillId="3"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5" fillId="3"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5" fillId="3" borderId="0" applyNumberFormat="0" applyBorder="0" applyAlignment="0" applyProtection="0"/>
    <xf numFmtId="0" fontId="63" fillId="4" borderId="0" applyNumberFormat="0" applyBorder="0" applyAlignment="0" applyProtection="0"/>
    <xf numFmtId="0" fontId="5" fillId="5"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5" fillId="5"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5" fillId="5" borderId="0" applyNumberFormat="0" applyBorder="0" applyAlignment="0" applyProtection="0"/>
    <xf numFmtId="0" fontId="63" fillId="6" borderId="0" applyNumberFormat="0" applyBorder="0" applyAlignment="0" applyProtection="0"/>
    <xf numFmtId="0" fontId="5" fillId="7" borderId="0" applyNumberFormat="0" applyBorder="0" applyAlignment="0" applyProtection="0"/>
    <xf numFmtId="0" fontId="63" fillId="6" borderId="0" applyNumberFormat="0" applyBorder="0" applyAlignment="0" applyProtection="0"/>
    <xf numFmtId="0" fontId="63" fillId="6" borderId="0" applyNumberFormat="0" applyBorder="0" applyAlignment="0" applyProtection="0"/>
    <xf numFmtId="0" fontId="63" fillId="6" borderId="0" applyNumberFormat="0" applyBorder="0" applyAlignment="0" applyProtection="0"/>
    <xf numFmtId="0" fontId="5" fillId="7" borderId="0" applyNumberFormat="0" applyBorder="0" applyAlignment="0" applyProtection="0"/>
    <xf numFmtId="0" fontId="63" fillId="6" borderId="0" applyNumberFormat="0" applyBorder="0" applyAlignment="0" applyProtection="0"/>
    <xf numFmtId="0" fontId="63" fillId="6" borderId="0" applyNumberFormat="0" applyBorder="0" applyAlignment="0" applyProtection="0"/>
    <xf numFmtId="0" fontId="5" fillId="7" borderId="0" applyNumberFormat="0" applyBorder="0" applyAlignment="0" applyProtection="0"/>
    <xf numFmtId="0" fontId="63" fillId="8" borderId="0" applyNumberFormat="0" applyBorder="0" applyAlignment="0" applyProtection="0"/>
    <xf numFmtId="0" fontId="5" fillId="9"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5" fillId="9"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5" fillId="9" borderId="0" applyNumberFormat="0" applyBorder="0" applyAlignment="0" applyProtection="0"/>
    <xf numFmtId="0" fontId="63" fillId="10" borderId="0" applyNumberFormat="0" applyBorder="0" applyAlignment="0" applyProtection="0"/>
    <xf numFmtId="0" fontId="5" fillId="11" borderId="0" applyNumberFormat="0" applyBorder="0" applyAlignment="0" applyProtection="0"/>
    <xf numFmtId="0" fontId="63" fillId="10" borderId="0" applyNumberFormat="0" applyBorder="0" applyAlignment="0" applyProtection="0"/>
    <xf numFmtId="0" fontId="63" fillId="10" borderId="0" applyNumberFormat="0" applyBorder="0" applyAlignment="0" applyProtection="0"/>
    <xf numFmtId="0" fontId="63" fillId="10" borderId="0" applyNumberFormat="0" applyBorder="0" applyAlignment="0" applyProtection="0"/>
    <xf numFmtId="0" fontId="5" fillId="11" borderId="0" applyNumberFormat="0" applyBorder="0" applyAlignment="0" applyProtection="0"/>
    <xf numFmtId="0" fontId="63" fillId="10" borderId="0" applyNumberFormat="0" applyBorder="0" applyAlignment="0" applyProtection="0"/>
    <xf numFmtId="0" fontId="63" fillId="10" borderId="0" applyNumberFormat="0" applyBorder="0" applyAlignment="0" applyProtection="0"/>
    <xf numFmtId="0" fontId="5" fillId="11" borderId="0" applyNumberFormat="0" applyBorder="0" applyAlignment="0" applyProtection="0"/>
    <xf numFmtId="0" fontId="63" fillId="12" borderId="0" applyNumberFormat="0" applyBorder="0" applyAlignment="0" applyProtection="0"/>
    <xf numFmtId="0" fontId="5" fillId="13" borderId="0" applyNumberFormat="0" applyBorder="0" applyAlignment="0" applyProtection="0"/>
    <xf numFmtId="0" fontId="63" fillId="12" borderId="0" applyNumberFormat="0" applyBorder="0" applyAlignment="0" applyProtection="0"/>
    <xf numFmtId="0" fontId="63" fillId="12" borderId="0" applyNumberFormat="0" applyBorder="0" applyAlignment="0" applyProtection="0"/>
    <xf numFmtId="0" fontId="63" fillId="12" borderId="0" applyNumberFormat="0" applyBorder="0" applyAlignment="0" applyProtection="0"/>
    <xf numFmtId="0" fontId="5" fillId="13" borderId="0" applyNumberFormat="0" applyBorder="0" applyAlignment="0" applyProtection="0"/>
    <xf numFmtId="0" fontId="63" fillId="12" borderId="0" applyNumberFormat="0" applyBorder="0" applyAlignment="0" applyProtection="0"/>
    <xf numFmtId="0" fontId="63" fillId="12" borderId="0" applyNumberFormat="0" applyBorder="0" applyAlignment="0" applyProtection="0"/>
    <xf numFmtId="0" fontId="5" fillId="13" borderId="0" applyNumberFormat="0" applyBorder="0" applyAlignment="0" applyProtection="0"/>
    <xf numFmtId="0" fontId="63" fillId="14" borderId="0" applyNumberFormat="0" applyBorder="0" applyAlignment="0" applyProtection="0"/>
    <xf numFmtId="0" fontId="5" fillId="15" borderId="0" applyNumberFormat="0" applyBorder="0" applyAlignment="0" applyProtection="0"/>
    <xf numFmtId="0" fontId="63" fillId="14" borderId="0" applyNumberFormat="0" applyBorder="0" applyAlignment="0" applyProtection="0"/>
    <xf numFmtId="0" fontId="63" fillId="14" borderId="0" applyNumberFormat="0" applyBorder="0" applyAlignment="0" applyProtection="0"/>
    <xf numFmtId="0" fontId="63" fillId="14" borderId="0" applyNumberFormat="0" applyBorder="0" applyAlignment="0" applyProtection="0"/>
    <xf numFmtId="0" fontId="5" fillId="15" borderId="0" applyNumberFormat="0" applyBorder="0" applyAlignment="0" applyProtection="0"/>
    <xf numFmtId="0" fontId="63" fillId="14" borderId="0" applyNumberFormat="0" applyBorder="0" applyAlignment="0" applyProtection="0"/>
    <xf numFmtId="0" fontId="63" fillId="14" borderId="0" applyNumberFormat="0" applyBorder="0" applyAlignment="0" applyProtection="0"/>
    <xf numFmtId="0" fontId="5" fillId="15" borderId="0" applyNumberFormat="0" applyBorder="0" applyAlignment="0" applyProtection="0"/>
    <xf numFmtId="0" fontId="63" fillId="16" borderId="0" applyNumberFormat="0" applyBorder="0" applyAlignment="0" applyProtection="0"/>
    <xf numFmtId="0" fontId="5" fillId="17" borderId="0" applyNumberFormat="0" applyBorder="0" applyAlignment="0" applyProtection="0"/>
    <xf numFmtId="0" fontId="63" fillId="16" borderId="0" applyNumberFormat="0" applyBorder="0" applyAlignment="0" applyProtection="0"/>
    <xf numFmtId="0" fontId="63" fillId="16" borderId="0" applyNumberFormat="0" applyBorder="0" applyAlignment="0" applyProtection="0"/>
    <xf numFmtId="0" fontId="63" fillId="16" borderId="0" applyNumberFormat="0" applyBorder="0" applyAlignment="0" applyProtection="0"/>
    <xf numFmtId="0" fontId="5" fillId="17" borderId="0" applyNumberFormat="0" applyBorder="0" applyAlignment="0" applyProtection="0"/>
    <xf numFmtId="0" fontId="63" fillId="16" borderId="0" applyNumberFormat="0" applyBorder="0" applyAlignment="0" applyProtection="0"/>
    <xf numFmtId="0" fontId="63" fillId="16" borderId="0" applyNumberFormat="0" applyBorder="0" applyAlignment="0" applyProtection="0"/>
    <xf numFmtId="0" fontId="5" fillId="17" borderId="0" applyNumberFormat="0" applyBorder="0" applyAlignment="0" applyProtection="0"/>
    <xf numFmtId="0" fontId="63" fillId="18" borderId="0" applyNumberFormat="0" applyBorder="0" applyAlignment="0" applyProtection="0"/>
    <xf numFmtId="0" fontId="5" fillId="19" borderId="0" applyNumberFormat="0" applyBorder="0" applyAlignment="0" applyProtection="0"/>
    <xf numFmtId="0" fontId="63" fillId="18" borderId="0" applyNumberFormat="0" applyBorder="0" applyAlignment="0" applyProtection="0"/>
    <xf numFmtId="0" fontId="63" fillId="18" borderId="0" applyNumberFormat="0" applyBorder="0" applyAlignment="0" applyProtection="0"/>
    <xf numFmtId="0" fontId="63" fillId="18" borderId="0" applyNumberFormat="0" applyBorder="0" applyAlignment="0" applyProtection="0"/>
    <xf numFmtId="0" fontId="5" fillId="19" borderId="0" applyNumberFormat="0" applyBorder="0" applyAlignment="0" applyProtection="0"/>
    <xf numFmtId="0" fontId="63" fillId="18" borderId="0" applyNumberFormat="0" applyBorder="0" applyAlignment="0" applyProtection="0"/>
    <xf numFmtId="0" fontId="63" fillId="18" borderId="0" applyNumberFormat="0" applyBorder="0" applyAlignment="0" applyProtection="0"/>
    <xf numFmtId="0" fontId="5" fillId="19" borderId="0" applyNumberFormat="0" applyBorder="0" applyAlignment="0" applyProtection="0"/>
    <xf numFmtId="0" fontId="63" fillId="20" borderId="0" applyNumberFormat="0" applyBorder="0" applyAlignment="0" applyProtection="0"/>
    <xf numFmtId="0" fontId="5" fillId="9" borderId="0" applyNumberFormat="0" applyBorder="0" applyAlignment="0" applyProtection="0"/>
    <xf numFmtId="0" fontId="63" fillId="20" borderId="0" applyNumberFormat="0" applyBorder="0" applyAlignment="0" applyProtection="0"/>
    <xf numFmtId="0" fontId="63" fillId="20" borderId="0" applyNumberFormat="0" applyBorder="0" applyAlignment="0" applyProtection="0"/>
    <xf numFmtId="0" fontId="63" fillId="20" borderId="0" applyNumberFormat="0" applyBorder="0" applyAlignment="0" applyProtection="0"/>
    <xf numFmtId="0" fontId="5" fillId="9" borderId="0" applyNumberFormat="0" applyBorder="0" applyAlignment="0" applyProtection="0"/>
    <xf numFmtId="0" fontId="63" fillId="20" borderId="0" applyNumberFormat="0" applyBorder="0" applyAlignment="0" applyProtection="0"/>
    <xf numFmtId="0" fontId="63" fillId="20" borderId="0" applyNumberFormat="0" applyBorder="0" applyAlignment="0" applyProtection="0"/>
    <xf numFmtId="0" fontId="5" fillId="9" borderId="0" applyNumberFormat="0" applyBorder="0" applyAlignment="0" applyProtection="0"/>
    <xf numFmtId="0" fontId="63" fillId="21" borderId="0" applyNumberFormat="0" applyBorder="0" applyAlignment="0" applyProtection="0"/>
    <xf numFmtId="0" fontId="5" fillId="15" borderId="0" applyNumberFormat="0" applyBorder="0" applyAlignment="0" applyProtection="0"/>
    <xf numFmtId="0" fontId="63" fillId="21" borderId="0" applyNumberFormat="0" applyBorder="0" applyAlignment="0" applyProtection="0"/>
    <xf numFmtId="0" fontId="63" fillId="21" borderId="0" applyNumberFormat="0" applyBorder="0" applyAlignment="0" applyProtection="0"/>
    <xf numFmtId="0" fontId="63" fillId="21" borderId="0" applyNumberFormat="0" applyBorder="0" applyAlignment="0" applyProtection="0"/>
    <xf numFmtId="0" fontId="5" fillId="15" borderId="0" applyNumberFormat="0" applyBorder="0" applyAlignment="0" applyProtection="0"/>
    <xf numFmtId="0" fontId="63" fillId="21" borderId="0" applyNumberFormat="0" applyBorder="0" applyAlignment="0" applyProtection="0"/>
    <xf numFmtId="0" fontId="63" fillId="21" borderId="0" applyNumberFormat="0" applyBorder="0" applyAlignment="0" applyProtection="0"/>
    <xf numFmtId="0" fontId="5" fillId="15" borderId="0" applyNumberFormat="0" applyBorder="0" applyAlignment="0" applyProtection="0"/>
    <xf numFmtId="0" fontId="63" fillId="22" borderId="0" applyNumberFormat="0" applyBorder="0" applyAlignment="0" applyProtection="0"/>
    <xf numFmtId="0" fontId="5" fillId="23" borderId="0" applyNumberFormat="0" applyBorder="0" applyAlignment="0" applyProtection="0"/>
    <xf numFmtId="0" fontId="63" fillId="22" borderId="0" applyNumberFormat="0" applyBorder="0" applyAlignment="0" applyProtection="0"/>
    <xf numFmtId="0" fontId="63" fillId="22" borderId="0" applyNumberFormat="0" applyBorder="0" applyAlignment="0" applyProtection="0"/>
    <xf numFmtId="0" fontId="63" fillId="22" borderId="0" applyNumberFormat="0" applyBorder="0" applyAlignment="0" applyProtection="0"/>
    <xf numFmtId="0" fontId="5" fillId="23" borderId="0" applyNumberFormat="0" applyBorder="0" applyAlignment="0" applyProtection="0"/>
    <xf numFmtId="0" fontId="63" fillId="22" borderId="0" applyNumberFormat="0" applyBorder="0" applyAlignment="0" applyProtection="0"/>
    <xf numFmtId="0" fontId="63" fillId="22" borderId="0" applyNumberFormat="0" applyBorder="0" applyAlignment="0" applyProtection="0"/>
    <xf numFmtId="0" fontId="5" fillId="23" borderId="0" applyNumberFormat="0" applyBorder="0" applyAlignment="0" applyProtection="0"/>
    <xf numFmtId="0" fontId="64" fillId="24" borderId="0" applyNumberFormat="0" applyBorder="0" applyAlignment="0" applyProtection="0"/>
    <xf numFmtId="0" fontId="6" fillId="25" borderId="0" applyNumberFormat="0" applyBorder="0" applyAlignment="0" applyProtection="0"/>
    <xf numFmtId="0" fontId="64" fillId="24" borderId="0" applyNumberFormat="0" applyBorder="0" applyAlignment="0" applyProtection="0"/>
    <xf numFmtId="0" fontId="64" fillId="24" borderId="0" applyNumberFormat="0" applyBorder="0" applyAlignment="0" applyProtection="0"/>
    <xf numFmtId="0" fontId="64" fillId="24" borderId="0" applyNumberFormat="0" applyBorder="0" applyAlignment="0" applyProtection="0"/>
    <xf numFmtId="0" fontId="6" fillId="25" borderId="0" applyNumberFormat="0" applyBorder="0" applyAlignment="0" applyProtection="0"/>
    <xf numFmtId="0" fontId="64" fillId="24" borderId="0" applyNumberFormat="0" applyBorder="0" applyAlignment="0" applyProtection="0"/>
    <xf numFmtId="0" fontId="64" fillId="24" borderId="0" applyNumberFormat="0" applyBorder="0" applyAlignment="0" applyProtection="0"/>
    <xf numFmtId="0" fontId="6" fillId="25" borderId="0" applyNumberFormat="0" applyBorder="0" applyAlignment="0" applyProtection="0"/>
    <xf numFmtId="0" fontId="64" fillId="26" borderId="0" applyNumberFormat="0" applyBorder="0" applyAlignment="0" applyProtection="0"/>
    <xf numFmtId="0" fontId="6" fillId="17" borderId="0" applyNumberFormat="0" applyBorder="0" applyAlignment="0" applyProtection="0"/>
    <xf numFmtId="0" fontId="64" fillId="26" borderId="0" applyNumberFormat="0" applyBorder="0" applyAlignment="0" applyProtection="0"/>
    <xf numFmtId="0" fontId="64" fillId="26" borderId="0" applyNumberFormat="0" applyBorder="0" applyAlignment="0" applyProtection="0"/>
    <xf numFmtId="0" fontId="64" fillId="26" borderId="0" applyNumberFormat="0" applyBorder="0" applyAlignment="0" applyProtection="0"/>
    <xf numFmtId="0" fontId="6" fillId="17" borderId="0" applyNumberFormat="0" applyBorder="0" applyAlignment="0" applyProtection="0"/>
    <xf numFmtId="0" fontId="64" fillId="26" borderId="0" applyNumberFormat="0" applyBorder="0" applyAlignment="0" applyProtection="0"/>
    <xf numFmtId="0" fontId="64" fillId="26" borderId="0" applyNumberFormat="0" applyBorder="0" applyAlignment="0" applyProtection="0"/>
    <xf numFmtId="0" fontId="6" fillId="17" borderId="0" applyNumberFormat="0" applyBorder="0" applyAlignment="0" applyProtection="0"/>
    <xf numFmtId="0" fontId="64" fillId="27" borderId="0" applyNumberFormat="0" applyBorder="0" applyAlignment="0" applyProtection="0"/>
    <xf numFmtId="0" fontId="6" fillId="19" borderId="0" applyNumberFormat="0" applyBorder="0" applyAlignment="0" applyProtection="0"/>
    <xf numFmtId="0" fontId="64" fillId="27" borderId="0" applyNumberFormat="0" applyBorder="0" applyAlignment="0" applyProtection="0"/>
    <xf numFmtId="0" fontId="64" fillId="27" borderId="0" applyNumberFormat="0" applyBorder="0" applyAlignment="0" applyProtection="0"/>
    <xf numFmtId="0" fontId="64" fillId="27" borderId="0" applyNumberFormat="0" applyBorder="0" applyAlignment="0" applyProtection="0"/>
    <xf numFmtId="0" fontId="6" fillId="19" borderId="0" applyNumberFormat="0" applyBorder="0" applyAlignment="0" applyProtection="0"/>
    <xf numFmtId="0" fontId="64" fillId="27" borderId="0" applyNumberFormat="0" applyBorder="0" applyAlignment="0" applyProtection="0"/>
    <xf numFmtId="0" fontId="64" fillId="27" borderId="0" applyNumberFormat="0" applyBorder="0" applyAlignment="0" applyProtection="0"/>
    <xf numFmtId="0" fontId="6" fillId="19" borderId="0" applyNumberFormat="0" applyBorder="0" applyAlignment="0" applyProtection="0"/>
    <xf numFmtId="0" fontId="64" fillId="28" borderId="0" applyNumberFormat="0" applyBorder="0" applyAlignment="0" applyProtection="0"/>
    <xf numFmtId="0" fontId="6" fillId="29" borderId="0" applyNumberFormat="0" applyBorder="0" applyAlignment="0" applyProtection="0"/>
    <xf numFmtId="0" fontId="64" fillId="28" borderId="0" applyNumberFormat="0" applyBorder="0" applyAlignment="0" applyProtection="0"/>
    <xf numFmtId="0" fontId="64" fillId="28" borderId="0" applyNumberFormat="0" applyBorder="0" applyAlignment="0" applyProtection="0"/>
    <xf numFmtId="0" fontId="64" fillId="28" borderId="0" applyNumberFormat="0" applyBorder="0" applyAlignment="0" applyProtection="0"/>
    <xf numFmtId="0" fontId="6" fillId="29" borderId="0" applyNumberFormat="0" applyBorder="0" applyAlignment="0" applyProtection="0"/>
    <xf numFmtId="0" fontId="64" fillId="28" borderId="0" applyNumberFormat="0" applyBorder="0" applyAlignment="0" applyProtection="0"/>
    <xf numFmtId="0" fontId="64" fillId="28" borderId="0" applyNumberFormat="0" applyBorder="0" applyAlignment="0" applyProtection="0"/>
    <xf numFmtId="0" fontId="6" fillId="29" borderId="0" applyNumberFormat="0" applyBorder="0" applyAlignment="0" applyProtection="0"/>
    <xf numFmtId="0" fontId="64" fillId="30" borderId="0" applyNumberFormat="0" applyBorder="0" applyAlignment="0" applyProtection="0"/>
    <xf numFmtId="0" fontId="6" fillId="31" borderId="0" applyNumberFormat="0" applyBorder="0" applyAlignment="0" applyProtection="0"/>
    <xf numFmtId="0" fontId="64" fillId="30" borderId="0" applyNumberFormat="0" applyBorder="0" applyAlignment="0" applyProtection="0"/>
    <xf numFmtId="0" fontId="64" fillId="30" borderId="0" applyNumberFormat="0" applyBorder="0" applyAlignment="0" applyProtection="0"/>
    <xf numFmtId="0" fontId="64" fillId="30" borderId="0" applyNumberFormat="0" applyBorder="0" applyAlignment="0" applyProtection="0"/>
    <xf numFmtId="0" fontId="6" fillId="31" borderId="0" applyNumberFormat="0" applyBorder="0" applyAlignment="0" applyProtection="0"/>
    <xf numFmtId="0" fontId="64" fillId="30" borderId="0" applyNumberFormat="0" applyBorder="0" applyAlignment="0" applyProtection="0"/>
    <xf numFmtId="0" fontId="64" fillId="30" borderId="0" applyNumberFormat="0" applyBorder="0" applyAlignment="0" applyProtection="0"/>
    <xf numFmtId="0" fontId="6" fillId="31" borderId="0" applyNumberFormat="0" applyBorder="0" applyAlignment="0" applyProtection="0"/>
    <xf numFmtId="0" fontId="64" fillId="32" borderId="0" applyNumberFormat="0" applyBorder="0" applyAlignment="0" applyProtection="0"/>
    <xf numFmtId="0" fontId="6" fillId="33" borderId="0" applyNumberFormat="0" applyBorder="0" applyAlignment="0" applyProtection="0"/>
    <xf numFmtId="0" fontId="64" fillId="32" borderId="0" applyNumberFormat="0" applyBorder="0" applyAlignment="0" applyProtection="0"/>
    <xf numFmtId="0" fontId="64" fillId="32" borderId="0" applyNumberFormat="0" applyBorder="0" applyAlignment="0" applyProtection="0"/>
    <xf numFmtId="0" fontId="64" fillId="32" borderId="0" applyNumberFormat="0" applyBorder="0" applyAlignment="0" applyProtection="0"/>
    <xf numFmtId="0" fontId="6" fillId="33" borderId="0" applyNumberFormat="0" applyBorder="0" applyAlignment="0" applyProtection="0"/>
    <xf numFmtId="0" fontId="64" fillId="32" borderId="0" applyNumberFormat="0" applyBorder="0" applyAlignment="0" applyProtection="0"/>
    <xf numFmtId="0" fontId="64" fillId="32" borderId="0" applyNumberFormat="0" applyBorder="0" applyAlignment="0" applyProtection="0"/>
    <xf numFmtId="0" fontId="6" fillId="33" borderId="0" applyNumberFormat="0" applyBorder="0" applyAlignment="0" applyProtection="0"/>
    <xf numFmtId="0" fontId="7" fillId="7" borderId="0" applyNumberFormat="0" applyBorder="0" applyAlignment="0" applyProtection="0"/>
    <xf numFmtId="0" fontId="65" fillId="34" borderId="0" applyNumberFormat="0" applyBorder="0" applyAlignment="0" applyProtection="0"/>
    <xf numFmtId="0" fontId="65" fillId="34" borderId="0" applyNumberFormat="0" applyBorder="0" applyAlignment="0" applyProtection="0"/>
    <xf numFmtId="0" fontId="65" fillId="34" borderId="0" applyNumberFormat="0" applyBorder="0" applyAlignment="0" applyProtection="0"/>
    <xf numFmtId="0" fontId="7" fillId="7" borderId="0" applyNumberFormat="0" applyBorder="0" applyAlignment="0" applyProtection="0"/>
    <xf numFmtId="0" fontId="65" fillId="34" borderId="0" applyNumberFormat="0" applyBorder="0" applyAlignment="0" applyProtection="0"/>
    <xf numFmtId="0" fontId="65" fillId="34" borderId="0" applyNumberFormat="0" applyBorder="0" applyAlignment="0" applyProtection="0"/>
    <xf numFmtId="0" fontId="7" fillId="7" borderId="0" applyNumberFormat="0" applyBorder="0" applyAlignment="0" applyProtection="0"/>
    <xf numFmtId="0" fontId="65" fillId="34" borderId="0" applyNumberFormat="0" applyBorder="0" applyAlignment="0" applyProtection="0"/>
    <xf numFmtId="0" fontId="66" fillId="35" borderId="1" applyNumberFormat="0" applyAlignment="0" applyProtection="0"/>
    <xf numFmtId="0" fontId="8" fillId="36" borderId="2" applyNumberFormat="0" applyAlignment="0" applyProtection="0"/>
    <xf numFmtId="0" fontId="66" fillId="35" borderId="1" applyNumberFormat="0" applyAlignment="0" applyProtection="0"/>
    <xf numFmtId="0" fontId="66" fillId="35" borderId="1" applyNumberFormat="0" applyAlignment="0" applyProtection="0"/>
    <xf numFmtId="0" fontId="66" fillId="35" borderId="1" applyNumberFormat="0" applyAlignment="0" applyProtection="0"/>
    <xf numFmtId="0" fontId="8" fillId="36" borderId="2" applyNumberFormat="0" applyAlignment="0" applyProtection="0"/>
    <xf numFmtId="0" fontId="66" fillId="35" borderId="1" applyNumberFormat="0" applyAlignment="0" applyProtection="0"/>
    <xf numFmtId="0" fontId="66" fillId="35" borderId="1" applyNumberFormat="0" applyAlignment="0" applyProtection="0"/>
    <xf numFmtId="0" fontId="8" fillId="36" borderId="2" applyNumberFormat="0" applyAlignment="0" applyProtection="0"/>
    <xf numFmtId="0" fontId="67" fillId="37" borderId="3" applyNumberFormat="0" applyAlignment="0" applyProtection="0"/>
    <xf numFmtId="0" fontId="9" fillId="38" borderId="4" applyNumberFormat="0" applyAlignment="0" applyProtection="0"/>
    <xf numFmtId="0" fontId="67" fillId="37" borderId="3" applyNumberFormat="0" applyAlignment="0" applyProtection="0"/>
    <xf numFmtId="0" fontId="67" fillId="37" borderId="3" applyNumberFormat="0" applyAlignment="0" applyProtection="0"/>
    <xf numFmtId="0" fontId="67" fillId="37" borderId="3" applyNumberFormat="0" applyAlignment="0" applyProtection="0"/>
    <xf numFmtId="0" fontId="9" fillId="38" borderId="4" applyNumberFormat="0" applyAlignment="0" applyProtection="0"/>
    <xf numFmtId="0" fontId="67" fillId="37" borderId="3" applyNumberFormat="0" applyAlignment="0" applyProtection="0"/>
    <xf numFmtId="0" fontId="67" fillId="37" borderId="3" applyNumberFormat="0" applyAlignment="0" applyProtection="0"/>
    <xf numFmtId="0" fontId="9" fillId="38" borderId="4" applyNumberFormat="0" applyAlignment="0" applyProtection="0"/>
    <xf numFmtId="0" fontId="68" fillId="0" borderId="5" applyNumberFormat="0" applyFill="0" applyAlignment="0" applyProtection="0"/>
    <xf numFmtId="0" fontId="10" fillId="0" borderId="6" applyNumberFormat="0" applyFill="0" applyAlignment="0" applyProtection="0"/>
    <xf numFmtId="0" fontId="68" fillId="0" borderId="5" applyNumberFormat="0" applyFill="0" applyAlignment="0" applyProtection="0"/>
    <xf numFmtId="0" fontId="68" fillId="0" borderId="5" applyNumberFormat="0" applyFill="0" applyAlignment="0" applyProtection="0"/>
    <xf numFmtId="0" fontId="68" fillId="0" borderId="5" applyNumberFormat="0" applyFill="0" applyAlignment="0" applyProtection="0"/>
    <xf numFmtId="0" fontId="10" fillId="0" borderId="6" applyNumberFormat="0" applyFill="0" applyAlignment="0" applyProtection="0"/>
    <xf numFmtId="0" fontId="68" fillId="0" borderId="5" applyNumberFormat="0" applyFill="0" applyAlignment="0" applyProtection="0"/>
    <xf numFmtId="0" fontId="68" fillId="0" borderId="5" applyNumberFormat="0" applyFill="0" applyAlignment="0" applyProtection="0"/>
    <xf numFmtId="0" fontId="10" fillId="0" borderId="6" applyNumberFormat="0" applyFill="0" applyAlignment="0" applyProtection="0"/>
    <xf numFmtId="0" fontId="69" fillId="0" borderId="7" applyNumberFormat="0" applyFill="0" applyAlignment="0" applyProtection="0"/>
    <xf numFmtId="0" fontId="70" fillId="0" borderId="0" applyNumberFormat="0" applyFill="0" applyBorder="0" applyAlignment="0" applyProtection="0"/>
    <xf numFmtId="0" fontId="11"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11"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11" fillId="0" borderId="0" applyNumberFormat="0" applyFill="0" applyBorder="0" applyAlignment="0" applyProtection="0"/>
    <xf numFmtId="0" fontId="64" fillId="39" borderId="0" applyNumberFormat="0" applyBorder="0" applyAlignment="0" applyProtection="0"/>
    <xf numFmtId="0" fontId="6" fillId="40" borderId="0" applyNumberFormat="0" applyBorder="0" applyAlignment="0" applyProtection="0"/>
    <xf numFmtId="0" fontId="64" fillId="39" borderId="0" applyNumberFormat="0" applyBorder="0" applyAlignment="0" applyProtection="0"/>
    <xf numFmtId="0" fontId="64" fillId="39" borderId="0" applyNumberFormat="0" applyBorder="0" applyAlignment="0" applyProtection="0"/>
    <xf numFmtId="0" fontId="64" fillId="39" borderId="0" applyNumberFormat="0" applyBorder="0" applyAlignment="0" applyProtection="0"/>
    <xf numFmtId="0" fontId="6" fillId="40" borderId="0" applyNumberFormat="0" applyBorder="0" applyAlignment="0" applyProtection="0"/>
    <xf numFmtId="0" fontId="64" fillId="39" borderId="0" applyNumberFormat="0" applyBorder="0" applyAlignment="0" applyProtection="0"/>
    <xf numFmtId="0" fontId="64" fillId="39" borderId="0" applyNumberFormat="0" applyBorder="0" applyAlignment="0" applyProtection="0"/>
    <xf numFmtId="0" fontId="6" fillId="40" borderId="0" applyNumberFormat="0" applyBorder="0" applyAlignment="0" applyProtection="0"/>
    <xf numFmtId="0" fontId="64" fillId="41" borderId="0" applyNumberFormat="0" applyBorder="0" applyAlignment="0" applyProtection="0"/>
    <xf numFmtId="0" fontId="6" fillId="42" borderId="0" applyNumberFormat="0" applyBorder="0" applyAlignment="0" applyProtection="0"/>
    <xf numFmtId="0" fontId="64" fillId="41" borderId="0" applyNumberFormat="0" applyBorder="0" applyAlignment="0" applyProtection="0"/>
    <xf numFmtId="0" fontId="64" fillId="41" borderId="0" applyNumberFormat="0" applyBorder="0" applyAlignment="0" applyProtection="0"/>
    <xf numFmtId="0" fontId="64" fillId="41" borderId="0" applyNumberFormat="0" applyBorder="0" applyAlignment="0" applyProtection="0"/>
    <xf numFmtId="0" fontId="6" fillId="42" borderId="0" applyNumberFormat="0" applyBorder="0" applyAlignment="0" applyProtection="0"/>
    <xf numFmtId="0" fontId="64" fillId="41" borderId="0" applyNumberFormat="0" applyBorder="0" applyAlignment="0" applyProtection="0"/>
    <xf numFmtId="0" fontId="64" fillId="41" borderId="0" applyNumberFormat="0" applyBorder="0" applyAlignment="0" applyProtection="0"/>
    <xf numFmtId="0" fontId="6" fillId="42" borderId="0" applyNumberFormat="0" applyBorder="0" applyAlignment="0" applyProtection="0"/>
    <xf numFmtId="0" fontId="64" fillId="43" borderId="0" applyNumberFormat="0" applyBorder="0" applyAlignment="0" applyProtection="0"/>
    <xf numFmtId="0" fontId="6" fillId="44" borderId="0" applyNumberFormat="0" applyBorder="0" applyAlignment="0" applyProtection="0"/>
    <xf numFmtId="0" fontId="64" fillId="43" borderId="0" applyNumberFormat="0" applyBorder="0" applyAlignment="0" applyProtection="0"/>
    <xf numFmtId="0" fontId="64" fillId="43" borderId="0" applyNumberFormat="0" applyBorder="0" applyAlignment="0" applyProtection="0"/>
    <xf numFmtId="0" fontId="64" fillId="43" borderId="0" applyNumberFormat="0" applyBorder="0" applyAlignment="0" applyProtection="0"/>
    <xf numFmtId="0" fontId="6" fillId="44" borderId="0" applyNumberFormat="0" applyBorder="0" applyAlignment="0" applyProtection="0"/>
    <xf numFmtId="0" fontId="64" fillId="43" borderId="0" applyNumberFormat="0" applyBorder="0" applyAlignment="0" applyProtection="0"/>
    <xf numFmtId="0" fontId="64" fillId="43" borderId="0" applyNumberFormat="0" applyBorder="0" applyAlignment="0" applyProtection="0"/>
    <xf numFmtId="0" fontId="6" fillId="44" borderId="0" applyNumberFormat="0" applyBorder="0" applyAlignment="0" applyProtection="0"/>
    <xf numFmtId="0" fontId="64" fillId="45" borderId="0" applyNumberFormat="0" applyBorder="0" applyAlignment="0" applyProtection="0"/>
    <xf numFmtId="0" fontId="6" fillId="29" borderId="0" applyNumberFormat="0" applyBorder="0" applyAlignment="0" applyProtection="0"/>
    <xf numFmtId="0" fontId="64" fillId="45" borderId="0" applyNumberFormat="0" applyBorder="0" applyAlignment="0" applyProtection="0"/>
    <xf numFmtId="0" fontId="64" fillId="45" borderId="0" applyNumberFormat="0" applyBorder="0" applyAlignment="0" applyProtection="0"/>
    <xf numFmtId="0" fontId="64" fillId="45" borderId="0" applyNumberFormat="0" applyBorder="0" applyAlignment="0" applyProtection="0"/>
    <xf numFmtId="0" fontId="6" fillId="29" borderId="0" applyNumberFormat="0" applyBorder="0" applyAlignment="0" applyProtection="0"/>
    <xf numFmtId="0" fontId="64" fillId="45" borderId="0" applyNumberFormat="0" applyBorder="0" applyAlignment="0" applyProtection="0"/>
    <xf numFmtId="0" fontId="64" fillId="45" borderId="0" applyNumberFormat="0" applyBorder="0" applyAlignment="0" applyProtection="0"/>
    <xf numFmtId="0" fontId="6" fillId="29" borderId="0" applyNumberFormat="0" applyBorder="0" applyAlignment="0" applyProtection="0"/>
    <xf numFmtId="0" fontId="64" fillId="46" borderId="0" applyNumberFormat="0" applyBorder="0" applyAlignment="0" applyProtection="0"/>
    <xf numFmtId="0" fontId="6" fillId="31" borderId="0" applyNumberFormat="0" applyBorder="0" applyAlignment="0" applyProtection="0"/>
    <xf numFmtId="0" fontId="64" fillId="46" borderId="0" applyNumberFormat="0" applyBorder="0" applyAlignment="0" applyProtection="0"/>
    <xf numFmtId="0" fontId="64" fillId="46" borderId="0" applyNumberFormat="0" applyBorder="0" applyAlignment="0" applyProtection="0"/>
    <xf numFmtId="0" fontId="64" fillId="46" borderId="0" applyNumberFormat="0" applyBorder="0" applyAlignment="0" applyProtection="0"/>
    <xf numFmtId="0" fontId="6" fillId="31" borderId="0" applyNumberFormat="0" applyBorder="0" applyAlignment="0" applyProtection="0"/>
    <xf numFmtId="0" fontId="64" fillId="46" borderId="0" applyNumberFormat="0" applyBorder="0" applyAlignment="0" applyProtection="0"/>
    <xf numFmtId="0" fontId="64" fillId="46" borderId="0" applyNumberFormat="0" applyBorder="0" applyAlignment="0" applyProtection="0"/>
    <xf numFmtId="0" fontId="6" fillId="31" borderId="0" applyNumberFormat="0" applyBorder="0" applyAlignment="0" applyProtection="0"/>
    <xf numFmtId="0" fontId="64" fillId="47" borderId="0" applyNumberFormat="0" applyBorder="0" applyAlignment="0" applyProtection="0"/>
    <xf numFmtId="0" fontId="6" fillId="48" borderId="0" applyNumberFormat="0" applyBorder="0" applyAlignment="0" applyProtection="0"/>
    <xf numFmtId="0" fontId="64" fillId="47" borderId="0" applyNumberFormat="0" applyBorder="0" applyAlignment="0" applyProtection="0"/>
    <xf numFmtId="0" fontId="64" fillId="47" borderId="0" applyNumberFormat="0" applyBorder="0" applyAlignment="0" applyProtection="0"/>
    <xf numFmtId="0" fontId="64" fillId="47" borderId="0" applyNumberFormat="0" applyBorder="0" applyAlignment="0" applyProtection="0"/>
    <xf numFmtId="0" fontId="6" fillId="48" borderId="0" applyNumberFormat="0" applyBorder="0" applyAlignment="0" applyProtection="0"/>
    <xf numFmtId="0" fontId="64" fillId="47" borderId="0" applyNumberFormat="0" applyBorder="0" applyAlignment="0" applyProtection="0"/>
    <xf numFmtId="0" fontId="64" fillId="47" borderId="0" applyNumberFormat="0" applyBorder="0" applyAlignment="0" applyProtection="0"/>
    <xf numFmtId="0" fontId="6" fillId="48" borderId="0" applyNumberFormat="0" applyBorder="0" applyAlignment="0" applyProtection="0"/>
    <xf numFmtId="0" fontId="71" fillId="49" borderId="1" applyNumberFormat="0" applyAlignment="0" applyProtection="0"/>
    <xf numFmtId="0" fontId="12" fillId="13" borderId="2" applyNumberFormat="0" applyAlignment="0" applyProtection="0"/>
    <xf numFmtId="0" fontId="71" fillId="49" borderId="1" applyNumberFormat="0" applyAlignment="0" applyProtection="0"/>
    <xf numFmtId="0" fontId="71" fillId="49" borderId="1" applyNumberFormat="0" applyAlignment="0" applyProtection="0"/>
    <xf numFmtId="0" fontId="71" fillId="49" borderId="1" applyNumberFormat="0" applyAlignment="0" applyProtection="0"/>
    <xf numFmtId="0" fontId="12" fillId="13" borderId="2" applyNumberFormat="0" applyAlignment="0" applyProtection="0"/>
    <xf numFmtId="0" fontId="71" fillId="49" borderId="1" applyNumberFormat="0" applyAlignment="0" applyProtection="0"/>
    <xf numFmtId="0" fontId="71" fillId="49" borderId="1" applyNumberFormat="0" applyAlignment="0" applyProtection="0"/>
    <xf numFmtId="0" fontId="12" fillId="13" borderId="2" applyNumberFormat="0" applyAlignment="0" applyProtection="0"/>
    <xf numFmtId="0" fontId="2" fillId="0" borderId="0" applyFont="0" applyBorder="0">
      <alignment/>
      <protection/>
    </xf>
    <xf numFmtId="0" fontId="23" fillId="0" borderId="0" applyNumberFormat="0" applyFill="0" applyBorder="0" applyAlignment="0" applyProtection="0"/>
    <xf numFmtId="0" fontId="72" fillId="0" borderId="0" applyNumberFormat="0" applyFill="0" applyBorder="0" applyAlignment="0" applyProtection="0"/>
    <xf numFmtId="0" fontId="73" fillId="50" borderId="0" applyNumberFormat="0" applyBorder="0" applyAlignment="0" applyProtection="0"/>
    <xf numFmtId="0" fontId="13" fillId="5" borderId="0" applyNumberFormat="0" applyBorder="0" applyAlignment="0" applyProtection="0"/>
    <xf numFmtId="0" fontId="73" fillId="50" borderId="0" applyNumberFormat="0" applyBorder="0" applyAlignment="0" applyProtection="0"/>
    <xf numFmtId="0" fontId="73" fillId="50" borderId="0" applyNumberFormat="0" applyBorder="0" applyAlignment="0" applyProtection="0"/>
    <xf numFmtId="0" fontId="73" fillId="50" borderId="0" applyNumberFormat="0" applyBorder="0" applyAlignment="0" applyProtection="0"/>
    <xf numFmtId="0" fontId="13" fillId="5" borderId="0" applyNumberFormat="0" applyBorder="0" applyAlignment="0" applyProtection="0"/>
    <xf numFmtId="0" fontId="73" fillId="50" borderId="0" applyNumberFormat="0" applyBorder="0" applyAlignment="0" applyProtection="0"/>
    <xf numFmtId="0" fontId="73" fillId="50" borderId="0" applyNumberFormat="0" applyBorder="0" applyAlignment="0" applyProtection="0"/>
    <xf numFmtId="0" fontId="13" fillId="5"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1" fontId="63" fillId="0" borderId="0" applyFont="0" applyFill="0" applyBorder="0" applyAlignment="0" applyProtection="0"/>
    <xf numFmtId="171"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171" fontId="63" fillId="0" borderId="0" applyFont="0" applyFill="0" applyBorder="0" applyAlignment="0" applyProtection="0"/>
    <xf numFmtId="171" fontId="63" fillId="0" borderId="0" applyFont="0" applyFill="0" applyBorder="0" applyAlignment="0" applyProtection="0"/>
    <xf numFmtId="171" fontId="63"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171" fontId="63"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74" fillId="51" borderId="0" applyNumberFormat="0" applyBorder="0" applyAlignment="0" applyProtection="0"/>
    <xf numFmtId="0" fontId="14" fillId="52" borderId="0" applyNumberFormat="0" applyBorder="0" applyAlignment="0" applyProtection="0"/>
    <xf numFmtId="0" fontId="74" fillId="51" borderId="0" applyNumberFormat="0" applyBorder="0" applyAlignment="0" applyProtection="0"/>
    <xf numFmtId="0" fontId="74" fillId="51" borderId="0" applyNumberFormat="0" applyBorder="0" applyAlignment="0" applyProtection="0"/>
    <xf numFmtId="0" fontId="74" fillId="51" borderId="0" applyNumberFormat="0" applyBorder="0" applyAlignment="0" applyProtection="0"/>
    <xf numFmtId="0" fontId="14" fillId="52" borderId="0" applyNumberFormat="0" applyBorder="0" applyAlignment="0" applyProtection="0"/>
    <xf numFmtId="0" fontId="74" fillId="51" borderId="0" applyNumberFormat="0" applyBorder="0" applyAlignment="0" applyProtection="0"/>
    <xf numFmtId="0" fontId="74" fillId="51" borderId="0" applyNumberFormat="0" applyBorder="0" applyAlignment="0" applyProtection="0"/>
    <xf numFmtId="0" fontId="14" fillId="5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5" fillId="0" borderId="0">
      <alignment/>
      <protection/>
    </xf>
    <xf numFmtId="0" fontId="0" fillId="53" borderId="8" applyNumberFormat="0" applyFont="0" applyAlignment="0" applyProtection="0"/>
    <xf numFmtId="0" fontId="0" fillId="54" borderId="9" applyNumberFormat="0" applyFont="0" applyAlignment="0" applyProtection="0"/>
    <xf numFmtId="0" fontId="63" fillId="53" borderId="8" applyNumberFormat="0" applyFont="0" applyAlignment="0" applyProtection="0"/>
    <xf numFmtId="0" fontId="63" fillId="53" borderId="8" applyNumberFormat="0" applyFont="0" applyAlignment="0" applyProtection="0"/>
    <xf numFmtId="0" fontId="63" fillId="53" borderId="8" applyNumberFormat="0" applyFont="0" applyAlignment="0" applyProtection="0"/>
    <xf numFmtId="0" fontId="0" fillId="54" borderId="9" applyNumberFormat="0" applyFont="0" applyAlignment="0" applyProtection="0"/>
    <xf numFmtId="0" fontId="63" fillId="53" borderId="8" applyNumberFormat="0" applyFont="0" applyAlignment="0" applyProtection="0"/>
    <xf numFmtId="0" fontId="63" fillId="53" borderId="8" applyNumberFormat="0" applyFont="0" applyAlignment="0" applyProtection="0"/>
    <xf numFmtId="0" fontId="0" fillId="54" borderId="9" applyNumberFormat="0" applyFont="0" applyAlignment="0" applyProtection="0"/>
    <xf numFmtId="9" fontId="0" fillId="0" borderId="0" applyFont="0" applyFill="0" applyBorder="0" applyAlignment="0" applyProtection="0"/>
    <xf numFmtId="9" fontId="63"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75" fillId="35" borderId="10" applyNumberFormat="0" applyAlignment="0" applyProtection="0"/>
    <xf numFmtId="0" fontId="16" fillId="36" borderId="11" applyNumberFormat="0" applyAlignment="0" applyProtection="0"/>
    <xf numFmtId="0" fontId="75" fillId="35" borderId="10" applyNumberFormat="0" applyAlignment="0" applyProtection="0"/>
    <xf numFmtId="0" fontId="75" fillId="35" borderId="10" applyNumberFormat="0" applyAlignment="0" applyProtection="0"/>
    <xf numFmtId="0" fontId="75" fillId="35" borderId="10" applyNumberFormat="0" applyAlignment="0" applyProtection="0"/>
    <xf numFmtId="0" fontId="16" fillId="36" borderId="11" applyNumberFormat="0" applyAlignment="0" applyProtection="0"/>
    <xf numFmtId="0" fontId="75" fillId="35" borderId="10" applyNumberFormat="0" applyAlignment="0" applyProtection="0"/>
    <xf numFmtId="0" fontId="75" fillId="35" borderId="10" applyNumberFormat="0" applyAlignment="0" applyProtection="0"/>
    <xf numFmtId="0" fontId="16" fillId="36" borderId="11" applyNumberFormat="0" applyAlignment="0" applyProtection="0"/>
    <xf numFmtId="0" fontId="76" fillId="0" borderId="0" applyNumberFormat="0" applyFill="0" applyBorder="0" applyAlignment="0" applyProtection="0"/>
    <xf numFmtId="0" fontId="17"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17"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17" fillId="0" borderId="0" applyNumberFormat="0" applyFill="0" applyBorder="0" applyAlignment="0" applyProtection="0"/>
    <xf numFmtId="0" fontId="77" fillId="0" borderId="0" applyNumberFormat="0" applyFill="0" applyBorder="0" applyAlignment="0" applyProtection="0"/>
    <xf numFmtId="0" fontId="18"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18"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18" fillId="0" borderId="0" applyNumberFormat="0" applyFill="0" applyBorder="0" applyAlignment="0" applyProtection="0"/>
    <xf numFmtId="0" fontId="78" fillId="0" borderId="0" applyNumberFormat="0" applyFill="0" applyBorder="0" applyAlignment="0" applyProtection="0"/>
    <xf numFmtId="0" fontId="19" fillId="0" borderId="12" applyNumberFormat="0" applyFill="0" applyAlignment="0" applyProtection="0"/>
    <xf numFmtId="0" fontId="69" fillId="0" borderId="7" applyNumberFormat="0" applyFill="0" applyAlignment="0" applyProtection="0"/>
    <xf numFmtId="0" fontId="69" fillId="0" borderId="7" applyNumberFormat="0" applyFill="0" applyAlignment="0" applyProtection="0"/>
    <xf numFmtId="0" fontId="69" fillId="0" borderId="7" applyNumberFormat="0" applyFill="0" applyAlignment="0" applyProtection="0"/>
    <xf numFmtId="0" fontId="19" fillId="0" borderId="12" applyNumberFormat="0" applyFill="0" applyAlignment="0" applyProtection="0"/>
    <xf numFmtId="0" fontId="69" fillId="0" borderId="7" applyNumberFormat="0" applyFill="0" applyAlignment="0" applyProtection="0"/>
    <xf numFmtId="0" fontId="69" fillId="0" borderId="7" applyNumberFormat="0" applyFill="0" applyAlignment="0" applyProtection="0"/>
    <xf numFmtId="0" fontId="19" fillId="0" borderId="12" applyNumberFormat="0" applyFill="0" applyAlignment="0" applyProtection="0"/>
    <xf numFmtId="0" fontId="79" fillId="0" borderId="13" applyNumberFormat="0" applyFill="0" applyAlignment="0" applyProtection="0"/>
    <xf numFmtId="0" fontId="20" fillId="0" borderId="14" applyNumberFormat="0" applyFill="0" applyAlignment="0" applyProtection="0"/>
    <xf numFmtId="0" fontId="79" fillId="0" borderId="13" applyNumberFormat="0" applyFill="0" applyAlignment="0" applyProtection="0"/>
    <xf numFmtId="0" fontId="79" fillId="0" borderId="13" applyNumberFormat="0" applyFill="0" applyAlignment="0" applyProtection="0"/>
    <xf numFmtId="0" fontId="79" fillId="0" borderId="13" applyNumberFormat="0" applyFill="0" applyAlignment="0" applyProtection="0"/>
    <xf numFmtId="0" fontId="20" fillId="0" borderId="14" applyNumberFormat="0" applyFill="0" applyAlignment="0" applyProtection="0"/>
    <xf numFmtId="0" fontId="79" fillId="0" borderId="13" applyNumberFormat="0" applyFill="0" applyAlignment="0" applyProtection="0"/>
    <xf numFmtId="0" fontId="79" fillId="0" borderId="13" applyNumberFormat="0" applyFill="0" applyAlignment="0" applyProtection="0"/>
    <xf numFmtId="0" fontId="20" fillId="0" borderId="14" applyNumberFormat="0" applyFill="0" applyAlignment="0" applyProtection="0"/>
    <xf numFmtId="0" fontId="70" fillId="0" borderId="15" applyNumberFormat="0" applyFill="0" applyAlignment="0" applyProtection="0"/>
    <xf numFmtId="0" fontId="11" fillId="0" borderId="16" applyNumberFormat="0" applyFill="0" applyAlignment="0" applyProtection="0"/>
    <xf numFmtId="0" fontId="70" fillId="0" borderId="15" applyNumberFormat="0" applyFill="0" applyAlignment="0" applyProtection="0"/>
    <xf numFmtId="0" fontId="70" fillId="0" borderId="15" applyNumberFormat="0" applyFill="0" applyAlignment="0" applyProtection="0"/>
    <xf numFmtId="0" fontId="70" fillId="0" borderId="15" applyNumberFormat="0" applyFill="0" applyAlignment="0" applyProtection="0"/>
    <xf numFmtId="0" fontId="11" fillId="0" borderId="16" applyNumberFormat="0" applyFill="0" applyAlignment="0" applyProtection="0"/>
    <xf numFmtId="0" fontId="70" fillId="0" borderId="15" applyNumberFormat="0" applyFill="0" applyAlignment="0" applyProtection="0"/>
    <xf numFmtId="0" fontId="70" fillId="0" borderId="15" applyNumberFormat="0" applyFill="0" applyAlignment="0" applyProtection="0"/>
    <xf numFmtId="0" fontId="11" fillId="0" borderId="16" applyNumberFormat="0" applyFill="0" applyAlignment="0" applyProtection="0"/>
    <xf numFmtId="0" fontId="21"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21"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21" fillId="0" borderId="0" applyNumberFormat="0" applyFill="0" applyBorder="0" applyAlignment="0" applyProtection="0"/>
    <xf numFmtId="0" fontId="80" fillId="0" borderId="17" applyNumberFormat="0" applyFill="0" applyAlignment="0" applyProtection="0"/>
    <xf numFmtId="0" fontId="22" fillId="0" borderId="18" applyNumberFormat="0" applyFill="0" applyAlignment="0" applyProtection="0"/>
    <xf numFmtId="0" fontId="80" fillId="0" borderId="17" applyNumberFormat="0" applyFill="0" applyAlignment="0" applyProtection="0"/>
    <xf numFmtId="0" fontId="80" fillId="0" borderId="17" applyNumberFormat="0" applyFill="0" applyAlignment="0" applyProtection="0"/>
    <xf numFmtId="0" fontId="80" fillId="0" borderId="17" applyNumberFormat="0" applyFill="0" applyAlignment="0" applyProtection="0"/>
    <xf numFmtId="0" fontId="22" fillId="0" borderId="18" applyNumberFormat="0" applyFill="0" applyAlignment="0" applyProtection="0"/>
    <xf numFmtId="0" fontId="80" fillId="0" borderId="17" applyNumberFormat="0" applyFill="0" applyAlignment="0" applyProtection="0"/>
    <xf numFmtId="0" fontId="80" fillId="0" borderId="17" applyNumberFormat="0" applyFill="0" applyAlignment="0" applyProtection="0"/>
    <xf numFmtId="0" fontId="22" fillId="0" borderId="18" applyNumberFormat="0" applyFill="0" applyAlignment="0" applyProtection="0"/>
  </cellStyleXfs>
  <cellXfs count="282">
    <xf numFmtId="0" fontId="0" fillId="0" borderId="0" xfId="0" applyAlignment="1">
      <alignment/>
    </xf>
    <xf numFmtId="0" fontId="0" fillId="0" borderId="0" xfId="0" applyBorder="1" applyAlignment="1">
      <alignment/>
    </xf>
    <xf numFmtId="0" fontId="0" fillId="55" borderId="0" xfId="0" applyFill="1" applyAlignment="1">
      <alignment/>
    </xf>
    <xf numFmtId="0" fontId="0" fillId="55" borderId="0" xfId="0" applyFont="1" applyFill="1" applyAlignment="1">
      <alignment horizontal="center"/>
    </xf>
    <xf numFmtId="0" fontId="0" fillId="55" borderId="0" xfId="0" applyFont="1" applyFill="1" applyAlignment="1">
      <alignment/>
    </xf>
    <xf numFmtId="0" fontId="0" fillId="55" borderId="0" xfId="0" applyFont="1" applyFill="1" applyAlignment="1">
      <alignment wrapText="1"/>
    </xf>
    <xf numFmtId="0" fontId="81" fillId="55" borderId="0" xfId="0" applyFont="1" applyFill="1" applyAlignment="1">
      <alignment/>
    </xf>
    <xf numFmtId="0" fontId="82" fillId="55" borderId="0" xfId="0" applyFont="1" applyFill="1" applyAlignment="1">
      <alignment/>
    </xf>
    <xf numFmtId="0" fontId="83" fillId="55" borderId="0" xfId="0" applyFont="1" applyFill="1" applyAlignment="1">
      <alignment/>
    </xf>
    <xf numFmtId="0" fontId="81" fillId="55" borderId="0" xfId="0" applyFont="1" applyFill="1" applyAlignment="1" quotePrefix="1">
      <alignment/>
    </xf>
    <xf numFmtId="0" fontId="84" fillId="55" borderId="0" xfId="0" applyFont="1" applyFill="1" applyAlignment="1">
      <alignment/>
    </xf>
    <xf numFmtId="0" fontId="85" fillId="55" borderId="0" xfId="0" applyFont="1" applyFill="1" applyAlignment="1">
      <alignment horizontal="left" indent="15"/>
    </xf>
    <xf numFmtId="0" fontId="86" fillId="55" borderId="0" xfId="0" applyFont="1" applyFill="1" applyAlignment="1">
      <alignment horizontal="center"/>
    </xf>
    <xf numFmtId="0" fontId="87" fillId="55" borderId="0" xfId="0" applyFont="1" applyFill="1" applyAlignment="1">
      <alignment horizontal="center"/>
    </xf>
    <xf numFmtId="17" fontId="86" fillId="55" borderId="0" xfId="0" applyNumberFormat="1" applyFont="1" applyFill="1" applyAlignment="1" quotePrefix="1">
      <alignment horizontal="center"/>
    </xf>
    <xf numFmtId="0" fontId="0" fillId="55" borderId="0" xfId="339" applyFill="1">
      <alignment/>
      <protection/>
    </xf>
    <xf numFmtId="175" fontId="0" fillId="55" borderId="0" xfId="339" applyNumberFormat="1" applyFill="1">
      <alignment/>
      <protection/>
    </xf>
    <xf numFmtId="175" fontId="0" fillId="55" borderId="0" xfId="0" applyNumberFormat="1" applyFill="1" applyAlignment="1">
      <alignment/>
    </xf>
    <xf numFmtId="171" fontId="4" fillId="55" borderId="0" xfId="303" applyFont="1" applyFill="1" applyBorder="1" applyAlignment="1">
      <alignment horizontal="left"/>
    </xf>
    <xf numFmtId="171" fontId="3" fillId="55" borderId="0" xfId="303" applyFont="1" applyFill="1" applyBorder="1" applyAlignment="1">
      <alignment horizontal="left"/>
    </xf>
    <xf numFmtId="0" fontId="3" fillId="55" borderId="0" xfId="0" applyFont="1" applyFill="1" applyBorder="1" applyAlignment="1">
      <alignment/>
    </xf>
    <xf numFmtId="175" fontId="4" fillId="55" borderId="0" xfId="0" applyNumberFormat="1" applyFont="1" applyFill="1" applyAlignment="1">
      <alignment/>
    </xf>
    <xf numFmtId="49" fontId="4" fillId="55" borderId="0" xfId="303" applyNumberFormat="1" applyFont="1" applyFill="1" applyBorder="1" applyAlignment="1">
      <alignment horizontal="left" vertical="center" wrapText="1"/>
    </xf>
    <xf numFmtId="0" fontId="3" fillId="55" borderId="0" xfId="0" applyFont="1" applyFill="1" applyBorder="1" applyAlignment="1">
      <alignment horizontal="left"/>
    </xf>
    <xf numFmtId="176" fontId="0" fillId="55" borderId="0" xfId="339" applyNumberFormat="1" applyFill="1">
      <alignment/>
      <protection/>
    </xf>
    <xf numFmtId="176" fontId="0" fillId="55" borderId="0" xfId="339" applyNumberFormat="1" applyFont="1" applyFill="1" applyBorder="1">
      <alignment/>
      <protection/>
    </xf>
    <xf numFmtId="171" fontId="0" fillId="55" borderId="0" xfId="303" applyFont="1" applyFill="1" applyBorder="1" applyAlignment="1">
      <alignment horizontal="left"/>
    </xf>
    <xf numFmtId="171" fontId="0" fillId="55" borderId="0" xfId="303" applyFont="1" applyFill="1" applyBorder="1" applyAlignment="1">
      <alignment horizontal="left" wrapText="1"/>
    </xf>
    <xf numFmtId="176" fontId="0" fillId="55" borderId="0" xfId="303" applyNumberFormat="1" applyFont="1" applyFill="1" applyAlignment="1">
      <alignment/>
    </xf>
    <xf numFmtId="0" fontId="88" fillId="55" borderId="0" xfId="0" applyFont="1" applyFill="1" applyAlignment="1">
      <alignment/>
    </xf>
    <xf numFmtId="0" fontId="25" fillId="55" borderId="0" xfId="363" applyFont="1" applyFill="1" applyBorder="1" applyAlignment="1" applyProtection="1">
      <alignment horizontal="center"/>
      <protection/>
    </xf>
    <xf numFmtId="0" fontId="24" fillId="55" borderId="19" xfId="363" applyFont="1" applyFill="1" applyBorder="1" applyAlignment="1" applyProtection="1">
      <alignment horizontal="center" vertical="center"/>
      <protection/>
    </xf>
    <xf numFmtId="0" fontId="89" fillId="55" borderId="0" xfId="363" applyFont="1" applyFill="1" applyBorder="1" applyAlignment="1" applyProtection="1">
      <alignment horizontal="center"/>
      <protection/>
    </xf>
    <xf numFmtId="0" fontId="90" fillId="55" borderId="0" xfId="363" applyFont="1" applyFill="1" applyBorder="1" applyProtection="1">
      <alignment/>
      <protection/>
    </xf>
    <xf numFmtId="0" fontId="90" fillId="55" borderId="0" xfId="363" applyFont="1" applyFill="1" applyBorder="1" applyAlignment="1" applyProtection="1">
      <alignment horizontal="center"/>
      <protection/>
    </xf>
    <xf numFmtId="0" fontId="90" fillId="55" borderId="0" xfId="363" applyFont="1" applyFill="1" applyBorder="1" applyAlignment="1" applyProtection="1">
      <alignment horizontal="right"/>
      <protection/>
    </xf>
    <xf numFmtId="0" fontId="0" fillId="55" borderId="0" xfId="342" applyFill="1">
      <alignment/>
      <protection/>
    </xf>
    <xf numFmtId="0" fontId="25" fillId="55" borderId="0" xfId="342" applyFont="1" applyFill="1">
      <alignment/>
      <protection/>
    </xf>
    <xf numFmtId="0" fontId="25" fillId="55" borderId="0" xfId="342" applyFont="1" applyFill="1" applyAlignment="1">
      <alignment/>
      <protection/>
    </xf>
    <xf numFmtId="0" fontId="2" fillId="55" borderId="0" xfId="363" applyFont="1" applyFill="1" applyBorder="1" applyProtection="1">
      <alignment/>
      <protection/>
    </xf>
    <xf numFmtId="0" fontId="25" fillId="55" borderId="0" xfId="342" applyFont="1" applyFill="1" applyAlignment="1">
      <alignment horizontal="center"/>
      <protection/>
    </xf>
    <xf numFmtId="0" fontId="0" fillId="55" borderId="0" xfId="363" applyFont="1" applyFill="1" applyBorder="1" applyAlignment="1" applyProtection="1">
      <alignment horizontal="center" vertical="center"/>
      <protection/>
    </xf>
    <xf numFmtId="0" fontId="0" fillId="55" borderId="0" xfId="363" applyFont="1" applyFill="1" applyBorder="1" applyProtection="1">
      <alignment/>
      <protection/>
    </xf>
    <xf numFmtId="0" fontId="0" fillId="55" borderId="0" xfId="363" applyFont="1" applyFill="1" applyBorder="1" applyAlignment="1" applyProtection="1">
      <alignment horizontal="center"/>
      <protection/>
    </xf>
    <xf numFmtId="0" fontId="0" fillId="55" borderId="0" xfId="363" applyFont="1" applyFill="1" applyBorder="1" applyAlignment="1" applyProtection="1">
      <alignment/>
      <protection/>
    </xf>
    <xf numFmtId="0" fontId="2" fillId="55" borderId="0" xfId="363" applyFont="1" applyFill="1" applyBorder="1" applyAlignment="1" applyProtection="1">
      <alignment horizontal="center"/>
      <protection/>
    </xf>
    <xf numFmtId="0" fontId="0" fillId="55" borderId="0" xfId="342" applyFont="1" applyFill="1" applyAlignment="1">
      <alignment horizontal="center" vertical="center"/>
      <protection/>
    </xf>
    <xf numFmtId="0" fontId="0" fillId="55" borderId="0" xfId="342" applyFont="1" applyFill="1">
      <alignment/>
      <protection/>
    </xf>
    <xf numFmtId="0" fontId="23" fillId="55" borderId="0" xfId="287" applyFill="1" applyAlignment="1" applyProtection="1">
      <alignment/>
      <protection/>
    </xf>
    <xf numFmtId="0" fontId="24" fillId="55" borderId="19" xfId="363" applyFont="1" applyFill="1" applyBorder="1" applyAlignment="1" applyProtection="1">
      <alignment horizontal="left" vertical="center"/>
      <protection/>
    </xf>
    <xf numFmtId="0" fontId="24" fillId="55" borderId="19" xfId="363" applyFont="1" applyFill="1" applyBorder="1" applyAlignment="1" applyProtection="1">
      <alignment vertical="center"/>
      <protection/>
    </xf>
    <xf numFmtId="171" fontId="0" fillId="55" borderId="0" xfId="303" applyFont="1" applyFill="1" applyBorder="1" applyAlignment="1">
      <alignment horizontal="left"/>
    </xf>
    <xf numFmtId="0" fontId="0" fillId="55" borderId="20" xfId="0" applyFont="1" applyFill="1" applyBorder="1" applyAlignment="1">
      <alignment/>
    </xf>
    <xf numFmtId="176" fontId="0" fillId="55" borderId="0" xfId="339" applyNumberFormat="1" applyFont="1" applyFill="1" applyBorder="1" applyAlignment="1">
      <alignment horizontal="right"/>
      <protection/>
    </xf>
    <xf numFmtId="0" fontId="86" fillId="55" borderId="0" xfId="0" applyFont="1" applyFill="1" applyAlignment="1">
      <alignment vertical="top"/>
    </xf>
    <xf numFmtId="171" fontId="0" fillId="55" borderId="0" xfId="303" applyFont="1" applyFill="1" applyBorder="1" applyAlignment="1">
      <alignment vertical="center" wrapText="1"/>
    </xf>
    <xf numFmtId="0" fontId="25" fillId="55" borderId="0" xfId="343" applyFont="1" applyFill="1" applyAlignment="1">
      <alignment/>
      <protection/>
    </xf>
    <xf numFmtId="0" fontId="0" fillId="55" borderId="0" xfId="0" applyFont="1" applyFill="1" applyAlignment="1">
      <alignment/>
    </xf>
    <xf numFmtId="0" fontId="2" fillId="55" borderId="0" xfId="0" applyFont="1" applyFill="1" applyAlignment="1">
      <alignment/>
    </xf>
    <xf numFmtId="3" fontId="0" fillId="55" borderId="21" xfId="0" applyNumberFormat="1" applyFont="1" applyFill="1" applyBorder="1" applyAlignment="1">
      <alignment horizontal="right"/>
    </xf>
    <xf numFmtId="0" fontId="0" fillId="55" borderId="0" xfId="339" applyFont="1" applyFill="1" applyBorder="1">
      <alignment/>
      <protection/>
    </xf>
    <xf numFmtId="3" fontId="0" fillId="55" borderId="0" xfId="0" applyNumberFormat="1" applyFont="1" applyFill="1" applyBorder="1" applyAlignment="1">
      <alignment horizontal="right"/>
    </xf>
    <xf numFmtId="176" fontId="0" fillId="55" borderId="0" xfId="373" applyNumberFormat="1" applyFont="1" applyFill="1" applyBorder="1" applyAlignment="1">
      <alignment horizontal="right"/>
    </xf>
    <xf numFmtId="0" fontId="91" fillId="55" borderId="0" xfId="0" applyFont="1" applyFill="1" applyAlignment="1">
      <alignment wrapText="1"/>
    </xf>
    <xf numFmtId="0" fontId="86" fillId="55" borderId="0" xfId="0" applyFont="1" applyFill="1" applyAlignment="1">
      <alignment/>
    </xf>
    <xf numFmtId="49" fontId="86" fillId="55" borderId="0" xfId="0" applyNumberFormat="1" applyFont="1" applyFill="1" applyAlignment="1" quotePrefix="1">
      <alignment/>
    </xf>
    <xf numFmtId="0" fontId="87" fillId="55" borderId="0" xfId="0" applyFont="1" applyFill="1" applyAlignment="1">
      <alignment/>
    </xf>
    <xf numFmtId="0" fontId="0" fillId="55" borderId="0" xfId="343" applyFont="1" applyFill="1">
      <alignment/>
      <protection/>
    </xf>
    <xf numFmtId="0" fontId="2" fillId="55" borderId="0" xfId="363" applyFont="1" applyFill="1" applyBorder="1" applyAlignment="1" applyProtection="1">
      <alignment horizontal="center" vertical="center"/>
      <protection/>
    </xf>
    <xf numFmtId="0" fontId="2" fillId="55" borderId="20" xfId="339" applyNumberFormat="1" applyFont="1" applyFill="1" applyBorder="1" applyAlignment="1">
      <alignment horizontal="center" vertical="center" wrapText="1"/>
      <protection/>
    </xf>
    <xf numFmtId="0" fontId="0" fillId="55" borderId="0" xfId="339" applyFont="1" applyFill="1">
      <alignment/>
      <protection/>
    </xf>
    <xf numFmtId="0" fontId="2" fillId="55" borderId="0" xfId="339" applyFont="1" applyFill="1" applyBorder="1" applyAlignment="1">
      <alignment/>
      <protection/>
    </xf>
    <xf numFmtId="176" fontId="0" fillId="55" borderId="0" xfId="339" applyNumberFormat="1" applyFont="1" applyFill="1" applyBorder="1">
      <alignment/>
      <protection/>
    </xf>
    <xf numFmtId="0" fontId="5" fillId="55" borderId="0" xfId="0" applyFont="1" applyFill="1" applyBorder="1" applyAlignment="1">
      <alignment horizontal="left" vertical="center" wrapText="1"/>
    </xf>
    <xf numFmtId="0" fontId="5" fillId="55" borderId="22" xfId="0" applyFont="1" applyFill="1" applyBorder="1" applyAlignment="1">
      <alignment horizontal="left" vertical="center" wrapText="1"/>
    </xf>
    <xf numFmtId="176" fontId="0" fillId="55" borderId="0" xfId="339" applyNumberFormat="1" applyFont="1" applyFill="1">
      <alignment/>
      <protection/>
    </xf>
    <xf numFmtId="0" fontId="0" fillId="0" borderId="0" xfId="339" applyFont="1" applyFill="1" applyBorder="1" applyAlignment="1">
      <alignment horizontal="left"/>
      <protection/>
    </xf>
    <xf numFmtId="176" fontId="2" fillId="55" borderId="0" xfId="339" applyNumberFormat="1" applyFont="1" applyFill="1" applyBorder="1" applyAlignment="1">
      <alignment horizontal="right"/>
      <protection/>
    </xf>
    <xf numFmtId="0" fontId="0" fillId="55" borderId="0" xfId="339" applyFont="1" applyFill="1" applyBorder="1" applyAlignment="1">
      <alignment horizontal="center"/>
      <protection/>
    </xf>
    <xf numFmtId="0" fontId="0" fillId="55" borderId="0" xfId="339" applyFont="1" applyFill="1" applyAlignment="1">
      <alignment horizontal="center"/>
      <protection/>
    </xf>
    <xf numFmtId="3" fontId="5" fillId="55" borderId="20" xfId="0" applyNumberFormat="1" applyFont="1" applyFill="1" applyBorder="1" applyAlignment="1">
      <alignment horizontal="right" vertical="center" wrapText="1"/>
    </xf>
    <xf numFmtId="0" fontId="22" fillId="55" borderId="20" xfId="0" applyFont="1" applyFill="1" applyBorder="1" applyAlignment="1">
      <alignment horizontal="center" vertical="center" wrapText="1"/>
    </xf>
    <xf numFmtId="0" fontId="22" fillId="55" borderId="20" xfId="0" applyNumberFormat="1" applyFont="1" applyFill="1" applyBorder="1" applyAlignment="1">
      <alignment horizontal="center" vertical="center" wrapText="1"/>
    </xf>
    <xf numFmtId="3" fontId="0" fillId="55" borderId="23" xfId="0" applyNumberFormat="1" applyFont="1" applyFill="1" applyBorder="1" applyAlignment="1">
      <alignment horizontal="right"/>
    </xf>
    <xf numFmtId="3" fontId="0" fillId="55" borderId="24" xfId="0" applyNumberFormat="1" applyFont="1" applyFill="1" applyBorder="1" applyAlignment="1">
      <alignment horizontal="right"/>
    </xf>
    <xf numFmtId="3" fontId="0" fillId="55" borderId="25" xfId="0" applyNumberFormat="1" applyFont="1" applyFill="1" applyBorder="1" applyAlignment="1">
      <alignment horizontal="right"/>
    </xf>
    <xf numFmtId="3" fontId="0" fillId="55" borderId="22" xfId="0" applyNumberFormat="1" applyFont="1" applyFill="1" applyBorder="1" applyAlignment="1">
      <alignment horizontal="right"/>
    </xf>
    <xf numFmtId="0" fontId="2" fillId="55" borderId="0" xfId="363" applyFont="1" applyFill="1" applyBorder="1" applyAlignment="1" applyProtection="1">
      <alignment horizontal="center" vertical="center"/>
      <protection/>
    </xf>
    <xf numFmtId="3" fontId="0" fillId="55" borderId="26" xfId="0" applyNumberFormat="1" applyFont="1" applyFill="1" applyBorder="1" applyAlignment="1">
      <alignment horizontal="right"/>
    </xf>
    <xf numFmtId="3" fontId="0" fillId="55" borderId="27" xfId="0" applyNumberFormat="1" applyFont="1" applyFill="1" applyBorder="1" applyAlignment="1">
      <alignment horizontal="right"/>
    </xf>
    <xf numFmtId="3" fontId="0" fillId="55" borderId="28" xfId="0" applyNumberFormat="1" applyFont="1" applyFill="1" applyBorder="1" applyAlignment="1">
      <alignment horizontal="right"/>
    </xf>
    <xf numFmtId="1" fontId="0" fillId="55" borderId="27" xfId="339" applyNumberFormat="1" applyFont="1" applyFill="1" applyBorder="1" applyAlignment="1">
      <alignment horizontal="right"/>
      <protection/>
    </xf>
    <xf numFmtId="0" fontId="0" fillId="55" borderId="0" xfId="0" applyFill="1" applyAlignment="1">
      <alignment horizontal="left"/>
    </xf>
    <xf numFmtId="0" fontId="2" fillId="55" borderId="19" xfId="339" applyFont="1" applyFill="1" applyBorder="1" applyAlignment="1">
      <alignment/>
      <protection/>
    </xf>
    <xf numFmtId="0" fontId="0" fillId="55" borderId="28" xfId="0" applyFont="1" applyFill="1" applyBorder="1" applyAlignment="1">
      <alignment horizontal="left"/>
    </xf>
    <xf numFmtId="0" fontId="0" fillId="55" borderId="0" xfId="342" applyFont="1" applyFill="1">
      <alignment/>
      <protection/>
    </xf>
    <xf numFmtId="3" fontId="2" fillId="55" borderId="20" xfId="0" applyNumberFormat="1" applyFont="1" applyFill="1" applyBorder="1" applyAlignment="1">
      <alignment/>
    </xf>
    <xf numFmtId="3" fontId="2" fillId="55" borderId="20" xfId="0" applyNumberFormat="1" applyFont="1" applyFill="1" applyBorder="1" applyAlignment="1">
      <alignment horizontal="right"/>
    </xf>
    <xf numFmtId="0" fontId="2" fillId="55" borderId="0" xfId="339" applyFont="1" applyFill="1">
      <alignment/>
      <protection/>
    </xf>
    <xf numFmtId="0" fontId="2" fillId="55" borderId="0" xfId="343" applyFont="1" applyFill="1">
      <alignment/>
      <protection/>
    </xf>
    <xf numFmtId="0" fontId="0" fillId="55" borderId="0" xfId="0" applyFont="1" applyFill="1" applyBorder="1" applyAlignment="1">
      <alignment/>
    </xf>
    <xf numFmtId="3" fontId="0" fillId="55" borderId="0" xfId="0" applyNumberFormat="1" applyFill="1" applyAlignment="1">
      <alignment/>
    </xf>
    <xf numFmtId="0" fontId="2" fillId="0" borderId="0" xfId="0" applyFont="1" applyAlignment="1">
      <alignment/>
    </xf>
    <xf numFmtId="0" fontId="2" fillId="55" borderId="0" xfId="351" applyFont="1" applyFill="1">
      <alignment/>
      <protection/>
    </xf>
    <xf numFmtId="9" fontId="0" fillId="55" borderId="0" xfId="373" applyFont="1" applyFill="1" applyAlignment="1">
      <alignment/>
    </xf>
    <xf numFmtId="0" fontId="0" fillId="0" borderId="0" xfId="0" applyFont="1" applyAlignment="1">
      <alignment/>
    </xf>
    <xf numFmtId="3" fontId="0" fillId="55" borderId="20" xfId="0" applyNumberFormat="1" applyFont="1" applyFill="1" applyBorder="1" applyAlignment="1">
      <alignment/>
    </xf>
    <xf numFmtId="3" fontId="0" fillId="55" borderId="29" xfId="0" applyNumberFormat="1" applyFont="1" applyFill="1" applyBorder="1" applyAlignment="1">
      <alignment horizontal="right"/>
    </xf>
    <xf numFmtId="3" fontId="0" fillId="55" borderId="30" xfId="0" applyNumberFormat="1" applyFont="1" applyFill="1" applyBorder="1" applyAlignment="1">
      <alignment horizontal="right"/>
    </xf>
    <xf numFmtId="3" fontId="0" fillId="55" borderId="31" xfId="0" applyNumberFormat="1" applyFont="1" applyFill="1" applyBorder="1" applyAlignment="1">
      <alignment horizontal="right"/>
    </xf>
    <xf numFmtId="0" fontId="5" fillId="55" borderId="21" xfId="0" applyFont="1" applyFill="1" applyBorder="1" applyAlignment="1">
      <alignment horizontal="left" vertical="center" wrapText="1"/>
    </xf>
    <xf numFmtId="0" fontId="0" fillId="55" borderId="27" xfId="0" applyFont="1" applyFill="1" applyBorder="1" applyAlignment="1">
      <alignment horizontal="left"/>
    </xf>
    <xf numFmtId="0" fontId="0" fillId="55" borderId="0" xfId="0" applyFont="1" applyFill="1" applyBorder="1" applyAlignment="1">
      <alignment horizontal="left"/>
    </xf>
    <xf numFmtId="0" fontId="0" fillId="55" borderId="26" xfId="0" applyFont="1" applyFill="1" applyBorder="1" applyAlignment="1">
      <alignment horizontal="left"/>
    </xf>
    <xf numFmtId="0" fontId="0" fillId="55" borderId="21" xfId="0" applyFont="1" applyFill="1" applyBorder="1" applyAlignment="1">
      <alignment horizontal="left"/>
    </xf>
    <xf numFmtId="0" fontId="0" fillId="55" borderId="22" xfId="0" applyFont="1" applyFill="1" applyBorder="1" applyAlignment="1">
      <alignment horizontal="left"/>
    </xf>
    <xf numFmtId="0" fontId="0" fillId="55" borderId="29" xfId="0" applyFont="1" applyFill="1" applyBorder="1" applyAlignment="1">
      <alignment horizontal="left"/>
    </xf>
    <xf numFmtId="0" fontId="0" fillId="55" borderId="30" xfId="0" applyFont="1" applyFill="1" applyBorder="1" applyAlignment="1">
      <alignment horizontal="left"/>
    </xf>
    <xf numFmtId="0" fontId="0" fillId="55" borderId="24" xfId="0" applyFont="1" applyFill="1" applyBorder="1" applyAlignment="1">
      <alignment horizontal="left"/>
    </xf>
    <xf numFmtId="0" fontId="0" fillId="55" borderId="23" xfId="0" applyFont="1" applyFill="1" applyBorder="1" applyAlignment="1">
      <alignment horizontal="left"/>
    </xf>
    <xf numFmtId="3" fontId="0" fillId="55" borderId="20" xfId="0" applyNumberFormat="1" applyFont="1" applyFill="1" applyBorder="1" applyAlignment="1">
      <alignment horizontal="right"/>
    </xf>
    <xf numFmtId="3" fontId="2" fillId="55" borderId="20" xfId="339" applyNumberFormat="1" applyFont="1" applyFill="1" applyBorder="1" applyAlignment="1">
      <alignment horizontal="right"/>
      <protection/>
    </xf>
    <xf numFmtId="0" fontId="92" fillId="0" borderId="0" xfId="0" applyFont="1" applyAlignment="1">
      <alignment horizontal="justify" vertical="center"/>
    </xf>
    <xf numFmtId="0" fontId="0" fillId="55" borderId="20" xfId="0" applyFill="1" applyBorder="1" applyAlignment="1">
      <alignment/>
    </xf>
    <xf numFmtId="177" fontId="2" fillId="55" borderId="20" xfId="303" applyNumberFormat="1" applyFont="1" applyFill="1" applyBorder="1" applyAlignment="1">
      <alignment horizontal="center" vertical="center" wrapText="1"/>
    </xf>
    <xf numFmtId="177" fontId="2" fillId="55" borderId="26" xfId="303" applyNumberFormat="1" applyFont="1" applyFill="1" applyBorder="1" applyAlignment="1">
      <alignment horizontal="center" vertical="center" wrapText="1"/>
    </xf>
    <xf numFmtId="0" fontId="2" fillId="55" borderId="20" xfId="339" applyFont="1" applyFill="1" applyBorder="1" applyAlignment="1">
      <alignment horizontal="center" vertical="center"/>
      <protection/>
    </xf>
    <xf numFmtId="17" fontId="2" fillId="55" borderId="26" xfId="303" applyNumberFormat="1" applyFont="1" applyFill="1" applyBorder="1" applyAlignment="1">
      <alignment horizontal="center" vertical="center" wrapText="1"/>
    </xf>
    <xf numFmtId="177" fontId="2" fillId="55" borderId="23" xfId="303" applyNumberFormat="1" applyFont="1" applyFill="1" applyBorder="1" applyAlignment="1">
      <alignment horizontal="center" vertical="center" wrapText="1"/>
    </xf>
    <xf numFmtId="0" fontId="2" fillId="55" borderId="26" xfId="339" applyFont="1" applyFill="1" applyBorder="1" applyAlignment="1">
      <alignment horizontal="center" vertical="center"/>
      <protection/>
    </xf>
    <xf numFmtId="0" fontId="0" fillId="55" borderId="20" xfId="0" applyFill="1" applyBorder="1" applyAlignment="1">
      <alignment horizontal="center" vertical="center"/>
    </xf>
    <xf numFmtId="0" fontId="3" fillId="55" borderId="0" xfId="0" applyFont="1" applyFill="1" applyAlignment="1">
      <alignment/>
    </xf>
    <xf numFmtId="0" fontId="0" fillId="0" borderId="20" xfId="0" applyFont="1" applyBorder="1" applyAlignment="1">
      <alignment/>
    </xf>
    <xf numFmtId="49" fontId="0" fillId="0" borderId="20" xfId="0" applyNumberFormat="1" applyFont="1" applyFill="1" applyBorder="1" applyAlignment="1">
      <alignment horizontal="left"/>
    </xf>
    <xf numFmtId="0" fontId="0" fillId="0" borderId="20" xfId="0" applyFont="1" applyFill="1" applyBorder="1" applyAlignment="1">
      <alignment wrapText="1"/>
    </xf>
    <xf numFmtId="3" fontId="0" fillId="0" borderId="20" xfId="339" applyNumberFormat="1" applyFont="1" applyFill="1" applyBorder="1">
      <alignment/>
      <protection/>
    </xf>
    <xf numFmtId="3" fontId="0" fillId="0" borderId="20" xfId="0" applyNumberFormat="1" applyFont="1" applyFill="1" applyBorder="1" applyAlignment="1">
      <alignment/>
    </xf>
    <xf numFmtId="3" fontId="0" fillId="0" borderId="20" xfId="339" applyNumberFormat="1" applyFont="1" applyFill="1" applyBorder="1" applyAlignment="1">
      <alignment horizontal="right"/>
      <protection/>
    </xf>
    <xf numFmtId="0" fontId="0" fillId="0" borderId="20" xfId="0" applyFont="1" applyFill="1" applyBorder="1" applyAlignment="1">
      <alignment/>
    </xf>
    <xf numFmtId="0" fontId="0" fillId="55" borderId="20" xfId="339" applyNumberFormat="1" applyFont="1" applyFill="1" applyBorder="1" applyAlignment="1">
      <alignment horizontal="center" vertical="center" wrapText="1"/>
      <protection/>
    </xf>
    <xf numFmtId="0" fontId="0" fillId="55" borderId="20" xfId="339" applyNumberFormat="1" applyFont="1" applyFill="1" applyBorder="1" applyAlignment="1">
      <alignment horizontal="center" vertical="center"/>
      <protection/>
    </xf>
    <xf numFmtId="0" fontId="0" fillId="55" borderId="20" xfId="339" applyFont="1" applyFill="1" applyBorder="1" applyAlignment="1">
      <alignment vertical="center"/>
      <protection/>
    </xf>
    <xf numFmtId="0" fontId="92" fillId="0" borderId="0" xfId="0" applyFont="1" applyAlignment="1">
      <alignment/>
    </xf>
    <xf numFmtId="0" fontId="0" fillId="0" borderId="20" xfId="0" applyFill="1" applyBorder="1" applyAlignment="1">
      <alignment wrapText="1"/>
    </xf>
    <xf numFmtId="49" fontId="0" fillId="0" borderId="20" xfId="0" applyNumberFormat="1" applyFill="1" applyBorder="1" applyAlignment="1">
      <alignment horizontal="left"/>
    </xf>
    <xf numFmtId="0" fontId="0" fillId="0" borderId="20" xfId="0" applyFill="1" applyBorder="1" applyAlignment="1">
      <alignment/>
    </xf>
    <xf numFmtId="3" fontId="0" fillId="55" borderId="0" xfId="339" applyNumberFormat="1" applyFill="1">
      <alignment/>
      <protection/>
    </xf>
    <xf numFmtId="0" fontId="93" fillId="0" borderId="0" xfId="0" applyFont="1" applyAlignment="1">
      <alignment horizontal="center" vertical="center" readingOrder="1"/>
    </xf>
    <xf numFmtId="0" fontId="0" fillId="55" borderId="20" xfId="339" applyFill="1" applyBorder="1" applyAlignment="1">
      <alignment horizontal="center"/>
      <protection/>
    </xf>
    <xf numFmtId="0" fontId="2" fillId="55" borderId="29" xfId="339" applyFont="1" applyFill="1" applyBorder="1" applyAlignment="1">
      <alignment horizontal="center" vertical="center"/>
      <protection/>
    </xf>
    <xf numFmtId="0" fontId="0" fillId="55" borderId="30" xfId="0" applyFont="1" applyFill="1" applyBorder="1" applyAlignment="1">
      <alignment/>
    </xf>
    <xf numFmtId="0" fontId="0" fillId="55" borderId="30" xfId="339" applyFont="1" applyFill="1" applyBorder="1">
      <alignment/>
      <protection/>
    </xf>
    <xf numFmtId="3" fontId="2" fillId="55" borderId="0" xfId="339" applyNumberFormat="1" applyFont="1" applyFill="1">
      <alignment/>
      <protection/>
    </xf>
    <xf numFmtId="0" fontId="0" fillId="55" borderId="28" xfId="0" applyFont="1" applyFill="1" applyBorder="1" applyAlignment="1">
      <alignment/>
    </xf>
    <xf numFmtId="0" fontId="0" fillId="56" borderId="0" xfId="339" applyFill="1">
      <alignment/>
      <protection/>
    </xf>
    <xf numFmtId="0" fontId="0" fillId="57" borderId="0" xfId="339" applyFill="1">
      <alignment/>
      <protection/>
    </xf>
    <xf numFmtId="0" fontId="0" fillId="0" borderId="20" xfId="0" applyFont="1" applyFill="1" applyBorder="1" applyAlignment="1">
      <alignment/>
    </xf>
    <xf numFmtId="0" fontId="92" fillId="55" borderId="0" xfId="0" applyFont="1" applyFill="1" applyAlignment="1">
      <alignment horizontal="justify" vertical="center"/>
    </xf>
    <xf numFmtId="0" fontId="0" fillId="55" borderId="26" xfId="0" applyFont="1" applyFill="1" applyBorder="1" applyAlignment="1">
      <alignment/>
    </xf>
    <xf numFmtId="0" fontId="0" fillId="55" borderId="27" xfId="0" applyFont="1" applyFill="1" applyBorder="1" applyAlignment="1">
      <alignment/>
    </xf>
    <xf numFmtId="0" fontId="0" fillId="55" borderId="20" xfId="339" applyFont="1" applyFill="1" applyBorder="1" applyAlignment="1">
      <alignment horizontal="center"/>
      <protection/>
    </xf>
    <xf numFmtId="9" fontId="0" fillId="55" borderId="0" xfId="0" applyNumberFormat="1" applyFill="1" applyAlignment="1">
      <alignment/>
    </xf>
    <xf numFmtId="0" fontId="0" fillId="55" borderId="20" xfId="339" applyFont="1" applyFill="1" applyBorder="1" applyAlignment="1">
      <alignment horizontal="center" vertical="center"/>
      <protection/>
    </xf>
    <xf numFmtId="177" fontId="2" fillId="55" borderId="26" xfId="303" applyNumberFormat="1" applyFont="1" applyFill="1" applyBorder="1" applyAlignment="1">
      <alignment horizontal="center" vertical="center" wrapText="1"/>
    </xf>
    <xf numFmtId="0" fontId="2" fillId="55" borderId="26" xfId="339" applyFont="1" applyFill="1" applyBorder="1" applyAlignment="1">
      <alignment horizontal="center" vertical="center" wrapText="1"/>
      <protection/>
    </xf>
    <xf numFmtId="1" fontId="0" fillId="55" borderId="26" xfId="339" applyNumberFormat="1" applyFont="1" applyFill="1" applyBorder="1" applyAlignment="1">
      <alignment horizontal="right"/>
      <protection/>
    </xf>
    <xf numFmtId="1" fontId="0" fillId="55" borderId="28" xfId="339" applyNumberFormat="1" applyFont="1" applyFill="1" applyBorder="1" applyAlignment="1">
      <alignment horizontal="right"/>
      <protection/>
    </xf>
    <xf numFmtId="3" fontId="0" fillId="0" borderId="0" xfId="0" applyNumberFormat="1" applyAlignment="1">
      <alignment/>
    </xf>
    <xf numFmtId="3" fontId="0" fillId="55" borderId="26" xfId="0" applyNumberFormat="1" applyFont="1" applyFill="1" applyBorder="1" applyAlignment="1">
      <alignment/>
    </xf>
    <xf numFmtId="3" fontId="0" fillId="55" borderId="27" xfId="0" applyNumberFormat="1" applyFont="1" applyFill="1" applyBorder="1" applyAlignment="1">
      <alignment/>
    </xf>
    <xf numFmtId="3" fontId="0" fillId="55" borderId="0" xfId="0" applyNumberFormat="1" applyFont="1" applyFill="1" applyBorder="1" applyAlignment="1">
      <alignment/>
    </xf>
    <xf numFmtId="3" fontId="0" fillId="55" borderId="28" xfId="0" applyNumberFormat="1" applyFont="1" applyFill="1" applyBorder="1" applyAlignment="1">
      <alignment/>
    </xf>
    <xf numFmtId="1" fontId="0" fillId="0" borderId="0" xfId="0" applyNumberFormat="1" applyAlignment="1">
      <alignment/>
    </xf>
    <xf numFmtId="175" fontId="0" fillId="55" borderId="20" xfId="339" applyNumberFormat="1" applyFont="1" applyFill="1" applyBorder="1" applyAlignment="1">
      <alignment vertical="center"/>
      <protection/>
    </xf>
    <xf numFmtId="17" fontId="2" fillId="55" borderId="23" xfId="303" applyNumberFormat="1" applyFont="1" applyFill="1" applyBorder="1" applyAlignment="1">
      <alignment horizontal="center" vertical="center" wrapText="1"/>
    </xf>
    <xf numFmtId="177" fontId="2" fillId="55" borderId="23" xfId="303" applyNumberFormat="1" applyFont="1" applyFill="1" applyBorder="1" applyAlignment="1">
      <alignment horizontal="right" vertical="center" wrapText="1"/>
    </xf>
    <xf numFmtId="177" fontId="2" fillId="55" borderId="24" xfId="303" applyNumberFormat="1" applyFont="1" applyFill="1" applyBorder="1" applyAlignment="1">
      <alignment horizontal="right" vertical="center" wrapText="1"/>
    </xf>
    <xf numFmtId="1" fontId="0" fillId="55" borderId="29" xfId="339" applyNumberFormat="1" applyFont="1" applyFill="1" applyBorder="1" applyAlignment="1">
      <alignment horizontal="right"/>
      <protection/>
    </xf>
    <xf numFmtId="1" fontId="0" fillId="55" borderId="30" xfId="339" applyNumberFormat="1" applyFont="1" applyFill="1" applyBorder="1" applyAlignment="1">
      <alignment horizontal="right"/>
      <protection/>
    </xf>
    <xf numFmtId="1" fontId="0" fillId="55" borderId="31" xfId="339" applyNumberFormat="1" applyFont="1" applyFill="1" applyBorder="1" applyAlignment="1">
      <alignment horizontal="right"/>
      <protection/>
    </xf>
    <xf numFmtId="1" fontId="0" fillId="55" borderId="23" xfId="339" applyNumberFormat="1" applyFont="1" applyFill="1" applyBorder="1" applyAlignment="1">
      <alignment horizontal="right"/>
      <protection/>
    </xf>
    <xf numFmtId="1" fontId="0" fillId="55" borderId="25" xfId="339" applyNumberFormat="1" applyFont="1" applyFill="1" applyBorder="1" applyAlignment="1">
      <alignment horizontal="right"/>
      <protection/>
    </xf>
    <xf numFmtId="1" fontId="0" fillId="55" borderId="24" xfId="339" applyNumberFormat="1" applyFont="1" applyFill="1" applyBorder="1" applyAlignment="1">
      <alignment horizontal="right"/>
      <protection/>
    </xf>
    <xf numFmtId="1" fontId="0" fillId="55" borderId="0" xfId="0" applyNumberFormat="1" applyFont="1" applyFill="1" applyAlignment="1">
      <alignment/>
    </xf>
    <xf numFmtId="3" fontId="0" fillId="55" borderId="20" xfId="0" applyNumberFormat="1" applyFill="1" applyBorder="1" applyAlignment="1">
      <alignment/>
    </xf>
    <xf numFmtId="175" fontId="0" fillId="0" borderId="0" xfId="0" applyNumberFormat="1" applyAlignment="1">
      <alignment/>
    </xf>
    <xf numFmtId="3" fontId="0" fillId="57" borderId="0" xfId="339" applyNumberFormat="1" applyFill="1">
      <alignment/>
      <protection/>
    </xf>
    <xf numFmtId="3" fontId="2" fillId="0" borderId="20" xfId="339" applyNumberFormat="1" applyFont="1" applyFill="1" applyBorder="1" applyAlignment="1">
      <alignment horizontal="right"/>
      <protection/>
    </xf>
    <xf numFmtId="0" fontId="0" fillId="55" borderId="0" xfId="373" applyNumberFormat="1" applyFont="1" applyFill="1" applyAlignment="1">
      <alignment/>
    </xf>
    <xf numFmtId="9" fontId="0" fillId="0" borderId="0" xfId="373" applyFont="1" applyAlignment="1">
      <alignment/>
    </xf>
    <xf numFmtId="0" fontId="0" fillId="55" borderId="20" xfId="339" applyFont="1" applyFill="1" applyBorder="1" applyAlignment="1">
      <alignment horizontal="center" vertical="center"/>
      <protection/>
    </xf>
    <xf numFmtId="0" fontId="0" fillId="55" borderId="27" xfId="339" applyFont="1" applyFill="1" applyBorder="1">
      <alignment/>
      <protection/>
    </xf>
    <xf numFmtId="0" fontId="2" fillId="55" borderId="26" xfId="339" applyFont="1" applyFill="1" applyBorder="1">
      <alignment/>
      <protection/>
    </xf>
    <xf numFmtId="0" fontId="2" fillId="55" borderId="29" xfId="339" applyFont="1" applyFill="1" applyBorder="1">
      <alignment/>
      <protection/>
    </xf>
    <xf numFmtId="3" fontId="2" fillId="55" borderId="32" xfId="0" applyNumberFormat="1" applyFont="1" applyFill="1" applyBorder="1" applyAlignment="1">
      <alignment/>
    </xf>
    <xf numFmtId="3" fontId="2" fillId="55" borderId="32" xfId="339" applyNumberFormat="1" applyFont="1" applyFill="1" applyBorder="1" applyAlignment="1">
      <alignment horizontal="right"/>
      <protection/>
    </xf>
    <xf numFmtId="3" fontId="0" fillId="55" borderId="31" xfId="0" applyNumberFormat="1" applyFont="1" applyFill="1" applyBorder="1" applyAlignment="1">
      <alignment/>
    </xf>
    <xf numFmtId="3" fontId="0" fillId="55" borderId="30" xfId="0" applyNumberFormat="1" applyFont="1" applyFill="1" applyBorder="1" applyAlignment="1">
      <alignment/>
    </xf>
    <xf numFmtId="3" fontId="0" fillId="55" borderId="29" xfId="0" applyNumberFormat="1" applyFont="1" applyFill="1" applyBorder="1" applyAlignment="1">
      <alignment/>
    </xf>
    <xf numFmtId="0" fontId="0" fillId="55" borderId="33" xfId="339" applyFont="1" applyFill="1" applyBorder="1" applyAlignment="1">
      <alignment/>
      <protection/>
    </xf>
    <xf numFmtId="0" fontId="0" fillId="55" borderId="32" xfId="339" applyFont="1" applyFill="1" applyBorder="1" applyAlignment="1">
      <alignment vertical="center"/>
      <protection/>
    </xf>
    <xf numFmtId="3" fontId="0" fillId="55" borderId="20" xfId="339" applyNumberFormat="1" applyFont="1" applyFill="1" applyBorder="1" applyAlignment="1">
      <alignment horizontal="right"/>
      <protection/>
    </xf>
    <xf numFmtId="3" fontId="0" fillId="55" borderId="20" xfId="339" applyNumberFormat="1" applyFont="1" applyFill="1" applyBorder="1">
      <alignment/>
      <protection/>
    </xf>
    <xf numFmtId="175" fontId="2" fillId="55" borderId="32" xfId="339" applyNumberFormat="1" applyFont="1" applyFill="1" applyBorder="1" applyAlignment="1">
      <alignment vertical="center" wrapText="1"/>
      <protection/>
    </xf>
    <xf numFmtId="0" fontId="0" fillId="55" borderId="20" xfId="0" applyFill="1" applyBorder="1" applyAlignment="1">
      <alignment horizontal="center"/>
    </xf>
    <xf numFmtId="0" fontId="0" fillId="55" borderId="20" xfId="0" applyFont="1" applyFill="1" applyBorder="1" applyAlignment="1">
      <alignment horizontal="center"/>
    </xf>
    <xf numFmtId="0" fontId="0" fillId="55" borderId="21" xfId="0" applyFont="1" applyFill="1" applyBorder="1" applyAlignment="1">
      <alignment horizontal="left"/>
    </xf>
    <xf numFmtId="0" fontId="2" fillId="55" borderId="20" xfId="0" applyFont="1" applyFill="1" applyBorder="1" applyAlignment="1">
      <alignment horizontal="center"/>
    </xf>
    <xf numFmtId="0" fontId="2" fillId="55" borderId="20" xfId="339" applyFont="1" applyFill="1" applyBorder="1" applyAlignment="1">
      <alignment horizontal="center" vertical="center"/>
      <protection/>
    </xf>
    <xf numFmtId="0" fontId="0" fillId="55" borderId="0" xfId="339" applyFill="1" applyBorder="1">
      <alignment/>
      <protection/>
    </xf>
    <xf numFmtId="0" fontId="2" fillId="55" borderId="0" xfId="339" applyFont="1" applyFill="1" applyBorder="1">
      <alignment/>
      <protection/>
    </xf>
    <xf numFmtId="175" fontId="0" fillId="55" borderId="0" xfId="339" applyNumberFormat="1" applyFill="1" applyBorder="1">
      <alignment/>
      <protection/>
    </xf>
    <xf numFmtId="0" fontId="2" fillId="55" borderId="20" xfId="339" applyFont="1" applyFill="1" applyBorder="1" applyAlignment="1">
      <alignment horizontal="center" vertical="center" wrapText="1"/>
      <protection/>
    </xf>
    <xf numFmtId="0" fontId="0" fillId="55" borderId="20" xfId="339" applyFont="1" applyFill="1" applyBorder="1">
      <alignment/>
      <protection/>
    </xf>
    <xf numFmtId="0" fontId="2" fillId="55" borderId="20" xfId="339" applyFont="1" applyFill="1" applyBorder="1" applyAlignment="1">
      <alignment vertical="center" wrapText="1"/>
      <protection/>
    </xf>
    <xf numFmtId="3" fontId="0" fillId="55" borderId="27" xfId="0" applyNumberFormat="1" applyFont="1" applyFill="1" applyBorder="1" applyAlignment="1">
      <alignment horizontal="center"/>
    </xf>
    <xf numFmtId="3" fontId="0" fillId="55" borderId="23" xfId="0" applyNumberFormat="1" applyFont="1" applyFill="1" applyBorder="1" applyAlignment="1">
      <alignment horizontal="center"/>
    </xf>
    <xf numFmtId="3" fontId="0" fillId="55" borderId="26" xfId="0" applyNumberFormat="1" applyFont="1" applyFill="1" applyBorder="1" applyAlignment="1">
      <alignment horizontal="center"/>
    </xf>
    <xf numFmtId="3" fontId="0" fillId="55" borderId="24" xfId="0" applyNumberFormat="1" applyFont="1" applyFill="1" applyBorder="1" applyAlignment="1">
      <alignment horizontal="center"/>
    </xf>
    <xf numFmtId="3" fontId="0" fillId="55" borderId="25" xfId="0" applyNumberFormat="1" applyFont="1" applyFill="1" applyBorder="1" applyAlignment="1">
      <alignment horizontal="center"/>
    </xf>
    <xf numFmtId="3" fontId="0" fillId="55" borderId="28" xfId="0" applyNumberFormat="1" applyFont="1" applyFill="1" applyBorder="1" applyAlignment="1">
      <alignment horizontal="center"/>
    </xf>
    <xf numFmtId="0" fontId="86" fillId="55" borderId="0" xfId="0" applyFont="1" applyFill="1" applyAlignment="1">
      <alignment horizontal="center"/>
    </xf>
    <xf numFmtId="0" fontId="87" fillId="55" borderId="0" xfId="0" applyFont="1" applyFill="1" applyAlignment="1">
      <alignment horizontal="center"/>
    </xf>
    <xf numFmtId="0" fontId="86" fillId="55" borderId="0" xfId="0" applyFont="1" applyFill="1" applyAlignment="1">
      <alignment horizontal="center" vertical="top"/>
    </xf>
    <xf numFmtId="0" fontId="0" fillId="55" borderId="0" xfId="0" applyFont="1" applyFill="1" applyAlignment="1">
      <alignment horizontal="center"/>
    </xf>
    <xf numFmtId="49" fontId="86" fillId="55" borderId="0" xfId="0" applyNumberFormat="1" applyFont="1" applyFill="1" applyAlignment="1">
      <alignment horizontal="center"/>
    </xf>
    <xf numFmtId="0" fontId="88" fillId="55" borderId="0" xfId="0" applyFont="1" applyFill="1" applyAlignment="1">
      <alignment horizontal="left"/>
    </xf>
    <xf numFmtId="0" fontId="94" fillId="55" borderId="0" xfId="0" applyFont="1" applyFill="1" applyAlignment="1">
      <alignment horizontal="left"/>
    </xf>
    <xf numFmtId="0" fontId="94" fillId="55" borderId="0" xfId="0" applyFont="1" applyFill="1" applyAlignment="1">
      <alignment/>
    </xf>
    <xf numFmtId="0" fontId="91" fillId="55" borderId="0" xfId="0" applyFont="1" applyFill="1" applyAlignment="1">
      <alignment horizontal="left" wrapText="1"/>
    </xf>
    <xf numFmtId="0" fontId="91" fillId="55" borderId="0" xfId="0" applyFont="1" applyFill="1" applyAlignment="1">
      <alignment horizontal="left"/>
    </xf>
    <xf numFmtId="0" fontId="85" fillId="55" borderId="0" xfId="0" applyFont="1" applyFill="1" applyAlignment="1">
      <alignment horizontal="center"/>
    </xf>
    <xf numFmtId="0" fontId="2" fillId="55" borderId="0" xfId="363" applyFont="1" applyFill="1" applyBorder="1" applyAlignment="1" applyProtection="1">
      <alignment horizontal="center" vertical="center"/>
      <protection/>
    </xf>
    <xf numFmtId="171" fontId="0" fillId="55" borderId="0" xfId="303" applyFont="1" applyFill="1" applyBorder="1" applyAlignment="1">
      <alignment horizontal="left" vertical="center" wrapText="1"/>
    </xf>
    <xf numFmtId="0" fontId="0" fillId="55" borderId="23" xfId="0" applyFont="1" applyFill="1" applyBorder="1" applyAlignment="1">
      <alignment horizontal="center" vertical="center"/>
    </xf>
    <xf numFmtId="0" fontId="0" fillId="55" borderId="24" xfId="0" applyFont="1" applyFill="1" applyBorder="1" applyAlignment="1">
      <alignment horizontal="center" vertical="center"/>
    </xf>
    <xf numFmtId="0" fontId="0" fillId="55" borderId="25" xfId="0" applyFont="1" applyFill="1" applyBorder="1" applyAlignment="1">
      <alignment horizontal="center" vertical="center"/>
    </xf>
    <xf numFmtId="177" fontId="2" fillId="55" borderId="23" xfId="303" applyNumberFormat="1" applyFont="1" applyFill="1" applyBorder="1" applyAlignment="1">
      <alignment horizontal="center" vertical="center" wrapText="1"/>
    </xf>
    <xf numFmtId="177" fontId="2" fillId="55" borderId="21" xfId="303" applyNumberFormat="1" applyFont="1" applyFill="1" applyBorder="1" applyAlignment="1">
      <alignment horizontal="center" vertical="center" wrapText="1"/>
    </xf>
    <xf numFmtId="177" fontId="2" fillId="55" borderId="29" xfId="303" applyNumberFormat="1" applyFont="1" applyFill="1" applyBorder="1" applyAlignment="1">
      <alignment horizontal="center" vertical="center" wrapText="1"/>
    </xf>
    <xf numFmtId="0" fontId="2" fillId="55" borderId="26" xfId="339" applyFont="1" applyFill="1" applyBorder="1" applyAlignment="1">
      <alignment horizontal="center" vertical="center"/>
      <protection/>
    </xf>
    <xf numFmtId="0" fontId="2" fillId="55" borderId="28" xfId="339" applyFont="1" applyFill="1" applyBorder="1" applyAlignment="1">
      <alignment horizontal="center" vertical="center"/>
      <protection/>
    </xf>
    <xf numFmtId="177" fontId="2" fillId="55" borderId="26" xfId="303" applyNumberFormat="1" applyFont="1" applyFill="1" applyBorder="1" applyAlignment="1">
      <alignment horizontal="center" vertical="center" wrapText="1"/>
    </xf>
    <xf numFmtId="177" fontId="2" fillId="55" borderId="28" xfId="303" applyNumberFormat="1" applyFont="1" applyFill="1" applyBorder="1" applyAlignment="1">
      <alignment horizontal="center" vertical="center" wrapText="1"/>
    </xf>
    <xf numFmtId="0" fontId="2" fillId="55" borderId="0" xfId="339" applyFont="1" applyFill="1" applyBorder="1" applyAlignment="1">
      <alignment horizontal="center" vertical="center"/>
      <protection/>
    </xf>
    <xf numFmtId="0" fontId="0" fillId="55" borderId="27" xfId="0" applyFont="1" applyFill="1" applyBorder="1" applyAlignment="1">
      <alignment horizontal="center" vertical="center"/>
    </xf>
    <xf numFmtId="0" fontId="0" fillId="55" borderId="28" xfId="0" applyFont="1" applyFill="1" applyBorder="1" applyAlignment="1">
      <alignment horizontal="center" vertical="center"/>
    </xf>
    <xf numFmtId="0" fontId="0" fillId="55" borderId="26" xfId="0" applyFont="1" applyFill="1" applyBorder="1" applyAlignment="1">
      <alignment horizontal="center" vertical="center"/>
    </xf>
    <xf numFmtId="0" fontId="2" fillId="55" borderId="0" xfId="339" applyFont="1" applyFill="1" applyBorder="1" applyAlignment="1">
      <alignment horizontal="center" vertical="center" wrapText="1"/>
      <protection/>
    </xf>
    <xf numFmtId="0" fontId="0" fillId="55" borderId="0" xfId="0" applyFont="1" applyFill="1" applyBorder="1" applyAlignment="1">
      <alignment horizontal="left"/>
    </xf>
    <xf numFmtId="0" fontId="22" fillId="55" borderId="22" xfId="0" applyFont="1" applyFill="1" applyBorder="1" applyAlignment="1">
      <alignment horizontal="center" vertical="center" wrapText="1"/>
    </xf>
    <xf numFmtId="0" fontId="2" fillId="55" borderId="0" xfId="0" applyFont="1" applyFill="1" applyBorder="1" applyAlignment="1">
      <alignment horizontal="center"/>
    </xf>
    <xf numFmtId="0" fontId="5" fillId="55" borderId="0" xfId="0" applyFont="1" applyFill="1" applyBorder="1" applyAlignment="1">
      <alignment horizontal="left" vertical="center" wrapText="1"/>
    </xf>
    <xf numFmtId="0" fontId="2" fillId="55" borderId="0" xfId="0" applyFont="1" applyFill="1" applyAlignment="1">
      <alignment horizontal="center"/>
    </xf>
    <xf numFmtId="0" fontId="2" fillId="55" borderId="20" xfId="0" applyFont="1" applyFill="1" applyBorder="1" applyAlignment="1">
      <alignment horizontal="center"/>
    </xf>
    <xf numFmtId="0" fontId="2" fillId="55" borderId="0" xfId="339" applyFont="1" applyFill="1" applyBorder="1" applyAlignment="1">
      <alignment horizontal="center"/>
      <protection/>
    </xf>
    <xf numFmtId="0" fontId="2" fillId="55" borderId="0" xfId="339" applyFont="1" applyFill="1" applyBorder="1" applyAlignment="1">
      <alignment horizontal="center"/>
      <protection/>
    </xf>
    <xf numFmtId="0" fontId="2" fillId="55" borderId="20" xfId="339" applyFont="1" applyFill="1" applyBorder="1" applyAlignment="1">
      <alignment horizontal="center" vertical="center"/>
      <protection/>
    </xf>
    <xf numFmtId="0" fontId="2" fillId="55" borderId="20" xfId="339" applyFont="1" applyFill="1" applyBorder="1" applyAlignment="1">
      <alignment horizontal="center"/>
      <protection/>
    </xf>
    <xf numFmtId="0" fontId="2" fillId="55" borderId="20" xfId="339" applyFont="1" applyFill="1" applyBorder="1" applyAlignment="1">
      <alignment horizontal="center" vertical="center" wrapText="1"/>
      <protection/>
    </xf>
    <xf numFmtId="175" fontId="2" fillId="55" borderId="20" xfId="339" applyNumberFormat="1" applyFont="1" applyFill="1" applyBorder="1" applyAlignment="1">
      <alignment horizontal="center" vertical="center" wrapText="1"/>
      <protection/>
    </xf>
    <xf numFmtId="0" fontId="0" fillId="55" borderId="20" xfId="339" applyFill="1" applyBorder="1" applyAlignment="1">
      <alignment horizontal="center" vertical="center"/>
      <protection/>
    </xf>
    <xf numFmtId="0" fontId="0" fillId="55" borderId="20" xfId="0" applyFont="1" applyFill="1" applyBorder="1" applyAlignment="1">
      <alignment horizontal="center" vertical="center"/>
    </xf>
    <xf numFmtId="0" fontId="0" fillId="55" borderId="20" xfId="339" applyFont="1" applyFill="1" applyBorder="1" applyAlignment="1">
      <alignment horizontal="center" vertical="center"/>
      <protection/>
    </xf>
    <xf numFmtId="0" fontId="0" fillId="55" borderId="33" xfId="339" applyFont="1" applyFill="1" applyBorder="1" applyAlignment="1">
      <alignment horizontal="center"/>
      <protection/>
    </xf>
    <xf numFmtId="0" fontId="0" fillId="55" borderId="32" xfId="339" applyFont="1" applyFill="1" applyBorder="1" applyAlignment="1">
      <alignment horizontal="center"/>
      <protection/>
    </xf>
    <xf numFmtId="175" fontId="0" fillId="55" borderId="20" xfId="339" applyNumberFormat="1" applyFont="1" applyFill="1" applyBorder="1" applyAlignment="1">
      <alignment horizontal="center" vertical="center" wrapText="1"/>
      <protection/>
    </xf>
    <xf numFmtId="0" fontId="3" fillId="55" borderId="0" xfId="0" applyFont="1" applyFill="1" applyAlignment="1">
      <alignment horizontal="center"/>
    </xf>
    <xf numFmtId="0" fontId="2" fillId="0" borderId="20" xfId="0" applyFont="1" applyFill="1" applyBorder="1" applyAlignment="1">
      <alignment horizontal="center"/>
    </xf>
    <xf numFmtId="0" fontId="2" fillId="55" borderId="33" xfId="339" applyFont="1" applyFill="1" applyBorder="1" applyAlignment="1">
      <alignment horizontal="center"/>
      <protection/>
    </xf>
    <xf numFmtId="0" fontId="2" fillId="55" borderId="32" xfId="339" applyFont="1" applyFill="1" applyBorder="1" applyAlignment="1">
      <alignment horizontal="center"/>
      <protection/>
    </xf>
    <xf numFmtId="0" fontId="0" fillId="55" borderId="26" xfId="0" applyFill="1" applyBorder="1" applyAlignment="1">
      <alignment horizontal="center" vertical="center"/>
    </xf>
    <xf numFmtId="0" fontId="0" fillId="55" borderId="27" xfId="0" applyFill="1" applyBorder="1" applyAlignment="1">
      <alignment horizontal="center" vertical="center"/>
    </xf>
    <xf numFmtId="0" fontId="0" fillId="55" borderId="28" xfId="0" applyFill="1" applyBorder="1" applyAlignment="1">
      <alignment horizontal="center" vertical="center"/>
    </xf>
    <xf numFmtId="0" fontId="2" fillId="55" borderId="23" xfId="339" applyFont="1" applyFill="1" applyBorder="1" applyAlignment="1">
      <alignment horizontal="center"/>
      <protection/>
    </xf>
    <xf numFmtId="0" fontId="2" fillId="55" borderId="29" xfId="339" applyFont="1" applyFill="1" applyBorder="1" applyAlignment="1">
      <alignment horizontal="center"/>
      <protection/>
    </xf>
    <xf numFmtId="0" fontId="2" fillId="55" borderId="33" xfId="0" applyFont="1" applyFill="1" applyBorder="1" applyAlignment="1">
      <alignment horizontal="center"/>
    </xf>
    <xf numFmtId="0" fontId="2" fillId="55" borderId="32" xfId="0" applyFont="1" applyFill="1" applyBorder="1" applyAlignment="1">
      <alignment horizontal="center"/>
    </xf>
    <xf numFmtId="0" fontId="2" fillId="55" borderId="22" xfId="339" applyFont="1" applyFill="1" applyBorder="1" applyAlignment="1">
      <alignment horizontal="center"/>
      <protection/>
    </xf>
    <xf numFmtId="0" fontId="0" fillId="55" borderId="23" xfId="0" applyFill="1" applyBorder="1" applyAlignment="1">
      <alignment horizontal="center" vertical="center"/>
    </xf>
    <xf numFmtId="0" fontId="0" fillId="55" borderId="24" xfId="0" applyFill="1" applyBorder="1" applyAlignment="1">
      <alignment horizontal="center" vertical="center"/>
    </xf>
    <xf numFmtId="0" fontId="0" fillId="55" borderId="25" xfId="0" applyFill="1" applyBorder="1" applyAlignment="1">
      <alignment horizontal="center" vertical="center"/>
    </xf>
  </cellXfs>
  <cellStyles count="437">
    <cellStyle name="Normal" xfId="0"/>
    <cellStyle name="20% - Énfasis1" xfId="15"/>
    <cellStyle name="20% - Énfasis1 2 2" xfId="16"/>
    <cellStyle name="20% - Énfasis1 2 2 2" xfId="17"/>
    <cellStyle name="20% - Énfasis1 2 2 3" xfId="18"/>
    <cellStyle name="20% - Énfasis1 2 3" xfId="19"/>
    <cellStyle name="20% - Énfasis1 2 4" xfId="20"/>
    <cellStyle name="20% - Énfasis1 3 2" xfId="21"/>
    <cellStyle name="20% - Énfasis1 3 3" xfId="22"/>
    <cellStyle name="20% - Énfasis1 4" xfId="23"/>
    <cellStyle name="20% - Énfasis2" xfId="24"/>
    <cellStyle name="20% - Énfasis2 2 2" xfId="25"/>
    <cellStyle name="20% - Énfasis2 2 2 2" xfId="26"/>
    <cellStyle name="20% - Énfasis2 2 2 3" xfId="27"/>
    <cellStyle name="20% - Énfasis2 2 3" xfId="28"/>
    <cellStyle name="20% - Énfasis2 2 4" xfId="29"/>
    <cellStyle name="20% - Énfasis2 3 2" xfId="30"/>
    <cellStyle name="20% - Énfasis2 3 3" xfId="31"/>
    <cellStyle name="20% - Énfasis2 4" xfId="32"/>
    <cellStyle name="20% - Énfasis3" xfId="33"/>
    <cellStyle name="20% - Énfasis3 2 2" xfId="34"/>
    <cellStyle name="20% - Énfasis3 2 2 2" xfId="35"/>
    <cellStyle name="20% - Énfasis3 2 2 3" xfId="36"/>
    <cellStyle name="20% - Énfasis3 2 3" xfId="37"/>
    <cellStyle name="20% - Énfasis3 2 4" xfId="38"/>
    <cellStyle name="20% - Énfasis3 3 2" xfId="39"/>
    <cellStyle name="20% - Énfasis3 3 3" xfId="40"/>
    <cellStyle name="20% - Énfasis3 4" xfId="41"/>
    <cellStyle name="20% - Énfasis4" xfId="42"/>
    <cellStyle name="20% - Énfasis4 2 2" xfId="43"/>
    <cellStyle name="20% - Énfasis4 2 2 2" xfId="44"/>
    <cellStyle name="20% - Énfasis4 2 2 3" xfId="45"/>
    <cellStyle name="20% - Énfasis4 2 3" xfId="46"/>
    <cellStyle name="20% - Énfasis4 2 4" xfId="47"/>
    <cellStyle name="20% - Énfasis4 3 2" xfId="48"/>
    <cellStyle name="20% - Énfasis4 3 3" xfId="49"/>
    <cellStyle name="20% - Énfasis4 4" xfId="50"/>
    <cellStyle name="20% - Énfasis5" xfId="51"/>
    <cellStyle name="20% - Énfasis5 2 2" xfId="52"/>
    <cellStyle name="20% - Énfasis5 2 2 2" xfId="53"/>
    <cellStyle name="20% - Énfasis5 2 2 3" xfId="54"/>
    <cellStyle name="20% - Énfasis5 2 3" xfId="55"/>
    <cellStyle name="20% - Énfasis5 2 4" xfId="56"/>
    <cellStyle name="20% - Énfasis5 3 2" xfId="57"/>
    <cellStyle name="20% - Énfasis5 3 3" xfId="58"/>
    <cellStyle name="20% - Énfasis5 4" xfId="59"/>
    <cellStyle name="20% - Énfasis6" xfId="60"/>
    <cellStyle name="20% - Énfasis6 2 2" xfId="61"/>
    <cellStyle name="20% - Énfasis6 2 2 2" xfId="62"/>
    <cellStyle name="20% - Énfasis6 2 2 3" xfId="63"/>
    <cellStyle name="20% - Énfasis6 2 3" xfId="64"/>
    <cellStyle name="20% - Énfasis6 2 4" xfId="65"/>
    <cellStyle name="20% - Énfasis6 3 2" xfId="66"/>
    <cellStyle name="20% - Énfasis6 3 3" xfId="67"/>
    <cellStyle name="20% - Énfasis6 4" xfId="68"/>
    <cellStyle name="40% - Énfasis1" xfId="69"/>
    <cellStyle name="40% - Énfasis1 2 2" xfId="70"/>
    <cellStyle name="40% - Énfasis1 2 2 2" xfId="71"/>
    <cellStyle name="40% - Énfasis1 2 2 3" xfId="72"/>
    <cellStyle name="40% - Énfasis1 2 3" xfId="73"/>
    <cellStyle name="40% - Énfasis1 2 4" xfId="74"/>
    <cellStyle name="40% - Énfasis1 3 2" xfId="75"/>
    <cellStyle name="40% - Énfasis1 3 3" xfId="76"/>
    <cellStyle name="40% - Énfasis1 4" xfId="77"/>
    <cellStyle name="40% - Énfasis2" xfId="78"/>
    <cellStyle name="40% - Énfasis2 2 2" xfId="79"/>
    <cellStyle name="40% - Énfasis2 2 2 2" xfId="80"/>
    <cellStyle name="40% - Énfasis2 2 2 3" xfId="81"/>
    <cellStyle name="40% - Énfasis2 2 3" xfId="82"/>
    <cellStyle name="40% - Énfasis2 2 4" xfId="83"/>
    <cellStyle name="40% - Énfasis2 3 2" xfId="84"/>
    <cellStyle name="40% - Énfasis2 3 3" xfId="85"/>
    <cellStyle name="40% - Énfasis2 4" xfId="86"/>
    <cellStyle name="40% - Énfasis3" xfId="87"/>
    <cellStyle name="40% - Énfasis3 2 2" xfId="88"/>
    <cellStyle name="40% - Énfasis3 2 2 2" xfId="89"/>
    <cellStyle name="40% - Énfasis3 2 2 3" xfId="90"/>
    <cellStyle name="40% - Énfasis3 2 3" xfId="91"/>
    <cellStyle name="40% - Énfasis3 2 4" xfId="92"/>
    <cellStyle name="40% - Énfasis3 3 2" xfId="93"/>
    <cellStyle name="40% - Énfasis3 3 3" xfId="94"/>
    <cellStyle name="40% - Énfasis3 4" xfId="95"/>
    <cellStyle name="40% - Énfasis4" xfId="96"/>
    <cellStyle name="40% - Énfasis4 2 2" xfId="97"/>
    <cellStyle name="40% - Énfasis4 2 2 2" xfId="98"/>
    <cellStyle name="40% - Énfasis4 2 2 3" xfId="99"/>
    <cellStyle name="40% - Énfasis4 2 3" xfId="100"/>
    <cellStyle name="40% - Énfasis4 2 4" xfId="101"/>
    <cellStyle name="40% - Énfasis4 3 2" xfId="102"/>
    <cellStyle name="40% - Énfasis4 3 3" xfId="103"/>
    <cellStyle name="40% - Énfasis4 4" xfId="104"/>
    <cellStyle name="40% - Énfasis5" xfId="105"/>
    <cellStyle name="40% - Énfasis5 2 2" xfId="106"/>
    <cellStyle name="40% - Énfasis5 2 2 2" xfId="107"/>
    <cellStyle name="40% - Énfasis5 2 2 3" xfId="108"/>
    <cellStyle name="40% - Énfasis5 2 3" xfId="109"/>
    <cellStyle name="40% - Énfasis5 2 4" xfId="110"/>
    <cellStyle name="40% - Énfasis5 3 2" xfId="111"/>
    <cellStyle name="40% - Énfasis5 3 3" xfId="112"/>
    <cellStyle name="40% - Énfasis5 4" xfId="113"/>
    <cellStyle name="40% - Énfasis6" xfId="114"/>
    <cellStyle name="40% - Énfasis6 2 2" xfId="115"/>
    <cellStyle name="40% - Énfasis6 2 2 2" xfId="116"/>
    <cellStyle name="40% - Énfasis6 2 2 3" xfId="117"/>
    <cellStyle name="40% - Énfasis6 2 3" xfId="118"/>
    <cellStyle name="40% - Énfasis6 2 4" xfId="119"/>
    <cellStyle name="40% - Énfasis6 3 2" xfId="120"/>
    <cellStyle name="40% - Énfasis6 3 3" xfId="121"/>
    <cellStyle name="40% - Énfasis6 4" xfId="122"/>
    <cellStyle name="60% - Énfasis1" xfId="123"/>
    <cellStyle name="60% - Énfasis1 2 2" xfId="124"/>
    <cellStyle name="60% - Énfasis1 2 2 2" xfId="125"/>
    <cellStyle name="60% - Énfasis1 2 2 3" xfId="126"/>
    <cellStyle name="60% - Énfasis1 2 3" xfId="127"/>
    <cellStyle name="60% - Énfasis1 2 4" xfId="128"/>
    <cellStyle name="60% - Énfasis1 3 2" xfId="129"/>
    <cellStyle name="60% - Énfasis1 3 3" xfId="130"/>
    <cellStyle name="60% - Énfasis1 4" xfId="131"/>
    <cellStyle name="60% - Énfasis2" xfId="132"/>
    <cellStyle name="60% - Énfasis2 2 2" xfId="133"/>
    <cellStyle name="60% - Énfasis2 2 2 2" xfId="134"/>
    <cellStyle name="60% - Énfasis2 2 2 3" xfId="135"/>
    <cellStyle name="60% - Énfasis2 2 3" xfId="136"/>
    <cellStyle name="60% - Énfasis2 2 4" xfId="137"/>
    <cellStyle name="60% - Énfasis2 3 2" xfId="138"/>
    <cellStyle name="60% - Énfasis2 3 3" xfId="139"/>
    <cellStyle name="60% - Énfasis2 4" xfId="140"/>
    <cellStyle name="60% - Énfasis3" xfId="141"/>
    <cellStyle name="60% - Énfasis3 2 2" xfId="142"/>
    <cellStyle name="60% - Énfasis3 2 2 2" xfId="143"/>
    <cellStyle name="60% - Énfasis3 2 2 3" xfId="144"/>
    <cellStyle name="60% - Énfasis3 2 3" xfId="145"/>
    <cellStyle name="60% - Énfasis3 2 4" xfId="146"/>
    <cellStyle name="60% - Énfasis3 3 2" xfId="147"/>
    <cellStyle name="60% - Énfasis3 3 3" xfId="148"/>
    <cellStyle name="60% - Énfasis3 4" xfId="149"/>
    <cellStyle name="60% - Énfasis4" xfId="150"/>
    <cellStyle name="60% - Énfasis4 2 2" xfId="151"/>
    <cellStyle name="60% - Énfasis4 2 2 2" xfId="152"/>
    <cellStyle name="60% - Énfasis4 2 2 3" xfId="153"/>
    <cellStyle name="60% - Énfasis4 2 3" xfId="154"/>
    <cellStyle name="60% - Énfasis4 2 4" xfId="155"/>
    <cellStyle name="60% - Énfasis4 3 2" xfId="156"/>
    <cellStyle name="60% - Énfasis4 3 3" xfId="157"/>
    <cellStyle name="60% - Énfasis4 4" xfId="158"/>
    <cellStyle name="60% - Énfasis5" xfId="159"/>
    <cellStyle name="60% - Énfasis5 2 2" xfId="160"/>
    <cellStyle name="60% - Énfasis5 2 2 2" xfId="161"/>
    <cellStyle name="60% - Énfasis5 2 2 3" xfId="162"/>
    <cellStyle name="60% - Énfasis5 2 3" xfId="163"/>
    <cellStyle name="60% - Énfasis5 2 4" xfId="164"/>
    <cellStyle name="60% - Énfasis5 3 2" xfId="165"/>
    <cellStyle name="60% - Énfasis5 3 3" xfId="166"/>
    <cellStyle name="60% - Énfasis5 4" xfId="167"/>
    <cellStyle name="60% - Énfasis6" xfId="168"/>
    <cellStyle name="60% - Énfasis6 2 2" xfId="169"/>
    <cellStyle name="60% - Énfasis6 2 2 2" xfId="170"/>
    <cellStyle name="60% - Énfasis6 2 2 3" xfId="171"/>
    <cellStyle name="60% - Énfasis6 2 3" xfId="172"/>
    <cellStyle name="60% - Énfasis6 2 4" xfId="173"/>
    <cellStyle name="60% - Énfasis6 3 2" xfId="174"/>
    <cellStyle name="60% - Énfasis6 3 3" xfId="175"/>
    <cellStyle name="60% - Énfasis6 4" xfId="176"/>
    <cellStyle name="Buena 2 2" xfId="177"/>
    <cellStyle name="Buena 2 2 2" xfId="178"/>
    <cellStyle name="Buena 2 2 3" xfId="179"/>
    <cellStyle name="Buena 2 3" xfId="180"/>
    <cellStyle name="Buena 2 4" xfId="181"/>
    <cellStyle name="Buena 3 2" xfId="182"/>
    <cellStyle name="Buena 3 3" xfId="183"/>
    <cellStyle name="Buena 4" xfId="184"/>
    <cellStyle name="Bueno" xfId="185"/>
    <cellStyle name="Cálculo" xfId="186"/>
    <cellStyle name="Cálculo 2 2" xfId="187"/>
    <cellStyle name="Cálculo 2 2 2" xfId="188"/>
    <cellStyle name="Cálculo 2 2 3" xfId="189"/>
    <cellStyle name="Cálculo 2 3" xfId="190"/>
    <cellStyle name="Cálculo 2 4" xfId="191"/>
    <cellStyle name="Cálculo 3 2" xfId="192"/>
    <cellStyle name="Cálculo 3 3" xfId="193"/>
    <cellStyle name="Cálculo 4" xfId="194"/>
    <cellStyle name="Celda de comprobación" xfId="195"/>
    <cellStyle name="Celda de comprobación 2 2" xfId="196"/>
    <cellStyle name="Celda de comprobación 2 2 2" xfId="197"/>
    <cellStyle name="Celda de comprobación 2 2 3" xfId="198"/>
    <cellStyle name="Celda de comprobación 2 3" xfId="199"/>
    <cellStyle name="Celda de comprobación 2 4" xfId="200"/>
    <cellStyle name="Celda de comprobación 3 2" xfId="201"/>
    <cellStyle name="Celda de comprobación 3 3" xfId="202"/>
    <cellStyle name="Celda de comprobación 4" xfId="203"/>
    <cellStyle name="Celda vinculada" xfId="204"/>
    <cellStyle name="Celda vinculada 2 2" xfId="205"/>
    <cellStyle name="Celda vinculada 2 2 2" xfId="206"/>
    <cellStyle name="Celda vinculada 2 2 3" xfId="207"/>
    <cellStyle name="Celda vinculada 2 3" xfId="208"/>
    <cellStyle name="Celda vinculada 2 4" xfId="209"/>
    <cellStyle name="Celda vinculada 3 2" xfId="210"/>
    <cellStyle name="Celda vinculada 3 3" xfId="211"/>
    <cellStyle name="Celda vinculada 4" xfId="212"/>
    <cellStyle name="Encabezado 1" xfId="213"/>
    <cellStyle name="Encabezado 4" xfId="214"/>
    <cellStyle name="Encabezado 4 2 2" xfId="215"/>
    <cellStyle name="Encabezado 4 2 2 2" xfId="216"/>
    <cellStyle name="Encabezado 4 2 2 3" xfId="217"/>
    <cellStyle name="Encabezado 4 2 3" xfId="218"/>
    <cellStyle name="Encabezado 4 2 4" xfId="219"/>
    <cellStyle name="Encabezado 4 3 2" xfId="220"/>
    <cellStyle name="Encabezado 4 3 3" xfId="221"/>
    <cellStyle name="Encabezado 4 4" xfId="222"/>
    <cellStyle name="Énfasis1" xfId="223"/>
    <cellStyle name="Énfasis1 2 2" xfId="224"/>
    <cellStyle name="Énfasis1 2 2 2" xfId="225"/>
    <cellStyle name="Énfasis1 2 2 3" xfId="226"/>
    <cellStyle name="Énfasis1 2 3" xfId="227"/>
    <cellStyle name="Énfasis1 2 4" xfId="228"/>
    <cellStyle name="Énfasis1 3 2" xfId="229"/>
    <cellStyle name="Énfasis1 3 3" xfId="230"/>
    <cellStyle name="Énfasis1 4" xfId="231"/>
    <cellStyle name="Énfasis2" xfId="232"/>
    <cellStyle name="Énfasis2 2 2" xfId="233"/>
    <cellStyle name="Énfasis2 2 2 2" xfId="234"/>
    <cellStyle name="Énfasis2 2 2 3" xfId="235"/>
    <cellStyle name="Énfasis2 2 3" xfId="236"/>
    <cellStyle name="Énfasis2 2 4" xfId="237"/>
    <cellStyle name="Énfasis2 3 2" xfId="238"/>
    <cellStyle name="Énfasis2 3 3" xfId="239"/>
    <cellStyle name="Énfasis2 4" xfId="240"/>
    <cellStyle name="Énfasis3" xfId="241"/>
    <cellStyle name="Énfasis3 2 2" xfId="242"/>
    <cellStyle name="Énfasis3 2 2 2" xfId="243"/>
    <cellStyle name="Énfasis3 2 2 3" xfId="244"/>
    <cellStyle name="Énfasis3 2 3" xfId="245"/>
    <cellStyle name="Énfasis3 2 4" xfId="246"/>
    <cellStyle name="Énfasis3 3 2" xfId="247"/>
    <cellStyle name="Énfasis3 3 3" xfId="248"/>
    <cellStyle name="Énfasis3 4" xfId="249"/>
    <cellStyle name="Énfasis4" xfId="250"/>
    <cellStyle name="Énfasis4 2 2" xfId="251"/>
    <cellStyle name="Énfasis4 2 2 2" xfId="252"/>
    <cellStyle name="Énfasis4 2 2 3" xfId="253"/>
    <cellStyle name="Énfasis4 2 3" xfId="254"/>
    <cellStyle name="Énfasis4 2 4" xfId="255"/>
    <cellStyle name="Énfasis4 3 2" xfId="256"/>
    <cellStyle name="Énfasis4 3 3" xfId="257"/>
    <cellStyle name="Énfasis4 4" xfId="258"/>
    <cellStyle name="Énfasis5" xfId="259"/>
    <cellStyle name="Énfasis5 2 2" xfId="260"/>
    <cellStyle name="Énfasis5 2 2 2" xfId="261"/>
    <cellStyle name="Énfasis5 2 2 3" xfId="262"/>
    <cellStyle name="Énfasis5 2 3" xfId="263"/>
    <cellStyle name="Énfasis5 2 4" xfId="264"/>
    <cellStyle name="Énfasis5 3 2" xfId="265"/>
    <cellStyle name="Énfasis5 3 3" xfId="266"/>
    <cellStyle name="Énfasis5 4" xfId="267"/>
    <cellStyle name="Énfasis6" xfId="268"/>
    <cellStyle name="Énfasis6 2 2" xfId="269"/>
    <cellStyle name="Énfasis6 2 2 2" xfId="270"/>
    <cellStyle name="Énfasis6 2 2 3" xfId="271"/>
    <cellStyle name="Énfasis6 2 3" xfId="272"/>
    <cellStyle name="Énfasis6 2 4" xfId="273"/>
    <cellStyle name="Énfasis6 3 2" xfId="274"/>
    <cellStyle name="Énfasis6 3 3" xfId="275"/>
    <cellStyle name="Énfasis6 4" xfId="276"/>
    <cellStyle name="Entrada" xfId="277"/>
    <cellStyle name="Entrada 2 2" xfId="278"/>
    <cellStyle name="Entrada 2 2 2" xfId="279"/>
    <cellStyle name="Entrada 2 2 3" xfId="280"/>
    <cellStyle name="Entrada 2 3" xfId="281"/>
    <cellStyle name="Entrada 2 4" xfId="282"/>
    <cellStyle name="Entrada 3 2" xfId="283"/>
    <cellStyle name="Entrada 3 3" xfId="284"/>
    <cellStyle name="Entrada 4" xfId="285"/>
    <cellStyle name="Estilo 1" xfId="286"/>
    <cellStyle name="Hyperlink" xfId="287"/>
    <cellStyle name="Hipervínculo 2" xfId="288"/>
    <cellStyle name="Incorrecto" xfId="289"/>
    <cellStyle name="Incorrecto 2 2" xfId="290"/>
    <cellStyle name="Incorrecto 2 2 2" xfId="291"/>
    <cellStyle name="Incorrecto 2 2 3" xfId="292"/>
    <cellStyle name="Incorrecto 2 3" xfId="293"/>
    <cellStyle name="Incorrecto 2 4" xfId="294"/>
    <cellStyle name="Incorrecto 3 2" xfId="295"/>
    <cellStyle name="Incorrecto 3 3" xfId="296"/>
    <cellStyle name="Incorrecto 4" xfId="297"/>
    <cellStyle name="Comma" xfId="298"/>
    <cellStyle name="Comma [0]" xfId="299"/>
    <cellStyle name="Millares [0] 2" xfId="300"/>
    <cellStyle name="Millares [0] 3" xfId="301"/>
    <cellStyle name="Millares 10" xfId="302"/>
    <cellStyle name="Millares 2" xfId="303"/>
    <cellStyle name="Millares 2 2" xfId="304"/>
    <cellStyle name="Millares 2 3" xfId="305"/>
    <cellStyle name="Millares 2 4" xfId="306"/>
    <cellStyle name="Millares 2 5" xfId="307"/>
    <cellStyle name="Millares 2 5 2" xfId="308"/>
    <cellStyle name="Millares 2 5 2 2" xfId="309"/>
    <cellStyle name="Millares 3" xfId="310"/>
    <cellStyle name="Millares 3 2" xfId="311"/>
    <cellStyle name="Millares 3 2 2" xfId="312"/>
    <cellStyle name="Millares 4" xfId="313"/>
    <cellStyle name="Millares 4 2" xfId="314"/>
    <cellStyle name="Millares 4 2 2" xfId="315"/>
    <cellStyle name="Millares 5" xfId="316"/>
    <cellStyle name="Millares 5 2" xfId="317"/>
    <cellStyle name="Millares 5 2 2" xfId="318"/>
    <cellStyle name="Millares 6" xfId="319"/>
    <cellStyle name="Millares 6 2" xfId="320"/>
    <cellStyle name="Millares 6 2 2" xfId="321"/>
    <cellStyle name="Millares 7" xfId="322"/>
    <cellStyle name="Millares 7 2" xfId="323"/>
    <cellStyle name="Millares 7 2 2" xfId="324"/>
    <cellStyle name="Millares 8" xfId="325"/>
    <cellStyle name="Millares 8 2" xfId="326"/>
    <cellStyle name="Millares 9" xfId="327"/>
    <cellStyle name="Currency" xfId="328"/>
    <cellStyle name="Currency [0]" xfId="329"/>
    <cellStyle name="Neutral" xfId="330"/>
    <cellStyle name="Neutral 2 2" xfId="331"/>
    <cellStyle name="Neutral 2 2 2" xfId="332"/>
    <cellStyle name="Neutral 2 2 3" xfId="333"/>
    <cellStyle name="Neutral 2 3" xfId="334"/>
    <cellStyle name="Neutral 2 4" xfId="335"/>
    <cellStyle name="Neutral 3 2" xfId="336"/>
    <cellStyle name="Neutral 3 3" xfId="337"/>
    <cellStyle name="Neutral 4" xfId="338"/>
    <cellStyle name="Normal 2" xfId="339"/>
    <cellStyle name="Normal 2 2" xfId="340"/>
    <cellStyle name="Normal 2 2 2" xfId="341"/>
    <cellStyle name="Normal 2 2 2 2" xfId="342"/>
    <cellStyle name="Normal 2 2 2 2 2" xfId="343"/>
    <cellStyle name="Normal 2 3" xfId="344"/>
    <cellStyle name="Normal 2 4" xfId="345"/>
    <cellStyle name="Normal 2 4 2" xfId="346"/>
    <cellStyle name="Normal 3" xfId="347"/>
    <cellStyle name="Normal 3 2" xfId="348"/>
    <cellStyle name="Normal 3 3" xfId="349"/>
    <cellStyle name="Normal 3 4" xfId="350"/>
    <cellStyle name="Normal 3 5" xfId="351"/>
    <cellStyle name="Normal 4" xfId="352"/>
    <cellStyle name="Normal 4 2" xfId="353"/>
    <cellStyle name="Normal 4 2 2" xfId="354"/>
    <cellStyle name="Normal 4 2 2 2" xfId="355"/>
    <cellStyle name="Normal 4 2 2 2 2" xfId="356"/>
    <cellStyle name="Normal 4 2 3" xfId="357"/>
    <cellStyle name="Normal 4 3" xfId="358"/>
    <cellStyle name="Normal 5" xfId="359"/>
    <cellStyle name="Normal 5 2" xfId="360"/>
    <cellStyle name="Normal 5 2 2" xfId="361"/>
    <cellStyle name="Normal 5 2 2 2" xfId="362"/>
    <cellStyle name="Normal_indice" xfId="363"/>
    <cellStyle name="Notas" xfId="364"/>
    <cellStyle name="Notas 2 2" xfId="365"/>
    <cellStyle name="Notas 2 2 2" xfId="366"/>
    <cellStyle name="Notas 2 2 3" xfId="367"/>
    <cellStyle name="Notas 2 3" xfId="368"/>
    <cellStyle name="Notas 2 4" xfId="369"/>
    <cellStyle name="Notas 3 2" xfId="370"/>
    <cellStyle name="Notas 3 3" xfId="371"/>
    <cellStyle name="Notas 4" xfId="372"/>
    <cellStyle name="Percent" xfId="373"/>
    <cellStyle name="Porcentaje 2" xfId="374"/>
    <cellStyle name="Porcentual 2" xfId="375"/>
    <cellStyle name="Porcentual 2 2" xfId="376"/>
    <cellStyle name="Porcentual 2 3" xfId="377"/>
    <cellStyle name="Porcentual 2 4" xfId="378"/>
    <cellStyle name="Porcentual 2 4 2" xfId="379"/>
    <cellStyle name="Salida" xfId="380"/>
    <cellStyle name="Salida 2 2" xfId="381"/>
    <cellStyle name="Salida 2 2 2" xfId="382"/>
    <cellStyle name="Salida 2 2 3" xfId="383"/>
    <cellStyle name="Salida 2 3" xfId="384"/>
    <cellStyle name="Salida 2 4" xfId="385"/>
    <cellStyle name="Salida 3 2" xfId="386"/>
    <cellStyle name="Salida 3 3" xfId="387"/>
    <cellStyle name="Salida 4" xfId="388"/>
    <cellStyle name="Texto de advertencia" xfId="389"/>
    <cellStyle name="Texto de advertencia 2 2" xfId="390"/>
    <cellStyle name="Texto de advertencia 2 2 2" xfId="391"/>
    <cellStyle name="Texto de advertencia 2 2 3" xfId="392"/>
    <cellStyle name="Texto de advertencia 2 3" xfId="393"/>
    <cellStyle name="Texto de advertencia 2 4" xfId="394"/>
    <cellStyle name="Texto de advertencia 3 2" xfId="395"/>
    <cellStyle name="Texto de advertencia 3 3" xfId="396"/>
    <cellStyle name="Texto de advertencia 4" xfId="397"/>
    <cellStyle name="Texto explicativo" xfId="398"/>
    <cellStyle name="Texto explicativo 2 2" xfId="399"/>
    <cellStyle name="Texto explicativo 2 2 2" xfId="400"/>
    <cellStyle name="Texto explicativo 2 2 3" xfId="401"/>
    <cellStyle name="Texto explicativo 2 3" xfId="402"/>
    <cellStyle name="Texto explicativo 2 4" xfId="403"/>
    <cellStyle name="Texto explicativo 3 2" xfId="404"/>
    <cellStyle name="Texto explicativo 3 3" xfId="405"/>
    <cellStyle name="Texto explicativo 4" xfId="406"/>
    <cellStyle name="Título" xfId="407"/>
    <cellStyle name="Título 1 2 2" xfId="408"/>
    <cellStyle name="Título 1 2 2 2" xfId="409"/>
    <cellStyle name="Título 1 2 2 3" xfId="410"/>
    <cellStyle name="Título 1 2 3" xfId="411"/>
    <cellStyle name="Título 1 2 4" xfId="412"/>
    <cellStyle name="Título 1 3 2" xfId="413"/>
    <cellStyle name="Título 1 3 3" xfId="414"/>
    <cellStyle name="Título 1 4" xfId="415"/>
    <cellStyle name="Título 2" xfId="416"/>
    <cellStyle name="Título 2 2 2" xfId="417"/>
    <cellStyle name="Título 2 2 2 2" xfId="418"/>
    <cellStyle name="Título 2 2 2 3" xfId="419"/>
    <cellStyle name="Título 2 2 3" xfId="420"/>
    <cellStyle name="Título 2 2 4" xfId="421"/>
    <cellStyle name="Título 2 3 2" xfId="422"/>
    <cellStyle name="Título 2 3 3" xfId="423"/>
    <cellStyle name="Título 2 4" xfId="424"/>
    <cellStyle name="Título 3" xfId="425"/>
    <cellStyle name="Título 3 2 2" xfId="426"/>
    <cellStyle name="Título 3 2 2 2" xfId="427"/>
    <cellStyle name="Título 3 2 2 3" xfId="428"/>
    <cellStyle name="Título 3 2 3" xfId="429"/>
    <cellStyle name="Título 3 2 4" xfId="430"/>
    <cellStyle name="Título 3 3 2" xfId="431"/>
    <cellStyle name="Título 3 3 3" xfId="432"/>
    <cellStyle name="Título 3 4" xfId="433"/>
    <cellStyle name="Título 4 2" xfId="434"/>
    <cellStyle name="Título 4 2 2" xfId="435"/>
    <cellStyle name="Título 4 2 3" xfId="436"/>
    <cellStyle name="Título 4 3" xfId="437"/>
    <cellStyle name="Título 4 4" xfId="438"/>
    <cellStyle name="Título 5 2" xfId="439"/>
    <cellStyle name="Título 5 3" xfId="440"/>
    <cellStyle name="Título 6" xfId="441"/>
    <cellStyle name="Total" xfId="442"/>
    <cellStyle name="Total 2 2" xfId="443"/>
    <cellStyle name="Total 2 2 2" xfId="444"/>
    <cellStyle name="Total 2 2 3" xfId="445"/>
    <cellStyle name="Total 2 3" xfId="446"/>
    <cellStyle name="Total 2 4" xfId="447"/>
    <cellStyle name="Total 3 2" xfId="448"/>
    <cellStyle name="Total 3 3" xfId="449"/>
    <cellStyle name="Total 4" xfId="45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15.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16.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Gráfico 1. Precios promedio mensuales de la rosa
</a:t>
            </a:r>
            <a:r>
              <a:rPr lang="en-US" cap="none" sz="1200" b="1" i="0" u="none" baseline="0">
                <a:solidFill>
                  <a:srgbClr val="000000"/>
                </a:solidFill>
                <a:latin typeface="Arial"/>
                <a:ea typeface="Arial"/>
                <a:cs typeface="Arial"/>
              </a:rPr>
              <a:t>(en pesos nominales sin IVA) </a:t>
            </a:r>
          </a:p>
        </c:rich>
      </c:tx>
      <c:layout>
        <c:manualLayout>
          <c:xMode val="factor"/>
          <c:yMode val="factor"/>
          <c:x val="-0.00325"/>
          <c:y val="-0.01325"/>
        </c:manualLayout>
      </c:layout>
      <c:spPr>
        <a:noFill/>
        <a:ln w="3175">
          <a:noFill/>
        </a:ln>
      </c:spPr>
    </c:title>
    <c:plotArea>
      <c:layout>
        <c:manualLayout>
          <c:xMode val="edge"/>
          <c:yMode val="edge"/>
          <c:x val="0.09225"/>
          <c:y val="0.14425"/>
          <c:w val="0.73825"/>
          <c:h val="0.78975"/>
        </c:manualLayout>
      </c:layout>
      <c:lineChart>
        <c:grouping val="standard"/>
        <c:varyColors val="0"/>
        <c:ser>
          <c:idx val="0"/>
          <c:order val="0"/>
          <c:tx>
            <c:strRef>
              <c:f>2!$B$3</c:f>
              <c:strCache>
                <c:ptCount val="1"/>
                <c:pt idx="0">
                  <c:v>2010</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2!$A$4:$A$15</c:f>
              <c:strCache/>
            </c:strRef>
          </c:cat>
          <c:val>
            <c:numRef>
              <c:f>2!$B$4:$B$15</c:f>
              <c:numCache/>
            </c:numRef>
          </c:val>
          <c:smooth val="0"/>
        </c:ser>
        <c:ser>
          <c:idx val="1"/>
          <c:order val="1"/>
          <c:tx>
            <c:strRef>
              <c:f>2!$C$3</c:f>
              <c:strCache>
                <c:ptCount val="1"/>
                <c:pt idx="0">
                  <c:v>2011</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2!$A$4:$A$15</c:f>
              <c:strCache/>
            </c:strRef>
          </c:cat>
          <c:val>
            <c:numRef>
              <c:f>2!$C$4:$C$15</c:f>
              <c:numCache/>
            </c:numRef>
          </c:val>
          <c:smooth val="0"/>
        </c:ser>
        <c:ser>
          <c:idx val="2"/>
          <c:order val="2"/>
          <c:tx>
            <c:strRef>
              <c:f>2!$D$3</c:f>
              <c:strCache>
                <c:ptCount val="1"/>
                <c:pt idx="0">
                  <c:v>2012</c:v>
                </c:pt>
              </c:strCache>
            </c:strRef>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2!$A$4:$A$15</c:f>
              <c:strCache/>
            </c:strRef>
          </c:cat>
          <c:val>
            <c:numRef>
              <c:f>2!$D$4:$D$15</c:f>
              <c:numCache/>
            </c:numRef>
          </c:val>
          <c:smooth val="0"/>
        </c:ser>
        <c:ser>
          <c:idx val="3"/>
          <c:order val="3"/>
          <c:tx>
            <c:strRef>
              <c:f>2!$E$3</c:f>
              <c:strCache>
                <c:ptCount val="1"/>
                <c:pt idx="0">
                  <c:v>2013</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2!$A$4:$A$15</c:f>
              <c:strCache/>
            </c:strRef>
          </c:cat>
          <c:val>
            <c:numRef>
              <c:f>2!$E$4:$E$15</c:f>
              <c:numCache/>
            </c:numRef>
          </c:val>
          <c:smooth val="0"/>
        </c:ser>
        <c:ser>
          <c:idx val="4"/>
          <c:order val="4"/>
          <c:tx>
            <c:strRef>
              <c:f>2!$F$3</c:f>
              <c:strCache>
                <c:ptCount val="1"/>
                <c:pt idx="0">
                  <c:v>2014</c:v>
                </c:pt>
              </c:strCache>
            </c:strRef>
          </c:tx>
          <c:spPr>
            <a:ln w="25400">
              <a:solidFill>
                <a:srgbClr val="33CCCC"/>
              </a:solidFill>
            </a:ln>
          </c:spPr>
          <c:extLst>
            <c:ext xmlns:c14="http://schemas.microsoft.com/office/drawing/2007/8/2/chart" uri="{6F2FDCE9-48DA-4B69-8628-5D25D57E5C99}">
              <c14:invertSolidFillFmt>
                <c14:spPr>
                  <a:solidFill>
                    <a:srgbClr val="FFFFFF"/>
                  </a:solidFill>
                </c14:spPr>
              </c14:invertSolidFillFmt>
            </c:ext>
          </c:extLst>
          <c:marker>
            <c:symbol val="square"/>
            <c:size val="5"/>
            <c:spPr>
              <a:solidFill>
                <a:srgbClr val="33CCCC"/>
              </a:solidFill>
              <a:ln>
                <a:solidFill>
                  <a:srgbClr val="33CCCC"/>
                </a:solidFill>
              </a:ln>
            </c:spPr>
          </c:marker>
          <c:dPt>
            <c:idx val="0"/>
            <c:spPr>
              <a:solidFill>
                <a:srgbClr val="4BACC6"/>
              </a:solidFill>
              <a:ln w="25400">
                <a:solidFill>
                  <a:srgbClr val="33CCCC"/>
                </a:solidFill>
              </a:ln>
            </c:spPr>
            <c:marker>
              <c:size val="5"/>
              <c:spPr>
                <a:solidFill>
                  <a:srgbClr val="33CCCC"/>
                </a:solidFill>
                <a:ln>
                  <a:solidFill>
                    <a:srgbClr val="33CCCC"/>
                  </a:solidFill>
                </a:ln>
              </c:spPr>
            </c:marker>
          </c:dPt>
          <c:cat>
            <c:strRef>
              <c:f>2!$A$4:$A$15</c:f>
              <c:strCache/>
            </c:strRef>
          </c:cat>
          <c:val>
            <c:numRef>
              <c:f>2!$F$4:$F$15</c:f>
              <c:numCache/>
            </c:numRef>
          </c:val>
          <c:smooth val="0"/>
        </c:ser>
        <c:marker val="1"/>
        <c:axId val="46306184"/>
        <c:axId val="14102473"/>
      </c:lineChart>
      <c:catAx>
        <c:axId val="46306184"/>
        <c:scaling>
          <c:orientation val="minMax"/>
        </c:scaling>
        <c:axPos val="b"/>
        <c:delete val="0"/>
        <c:numFmt formatCode="General" sourceLinked="1"/>
        <c:majorTickMark val="none"/>
        <c:minorTickMark val="none"/>
        <c:tickLblPos val="nextTo"/>
        <c:spPr>
          <a:ln w="3175">
            <a:solidFill>
              <a:srgbClr val="808080"/>
            </a:solidFill>
          </a:ln>
        </c:spPr>
        <c:crossAx val="14102473"/>
        <c:crosses val="autoZero"/>
        <c:auto val="1"/>
        <c:lblOffset val="100"/>
        <c:tickLblSkip val="1"/>
        <c:noMultiLvlLbl val="0"/>
      </c:catAx>
      <c:valAx>
        <c:axId val="14102473"/>
        <c:scaling>
          <c:orientation val="minMax"/>
          <c:max val="15000"/>
          <c:min val="8000"/>
        </c:scaling>
        <c:axPos val="l"/>
        <c:title>
          <c:tx>
            <c:rich>
              <a:bodyPr vert="horz" rot="-5400000" anchor="ctr"/>
              <a:lstStyle/>
              <a:p>
                <a:pPr algn="ctr">
                  <a:defRPr/>
                </a:pPr>
                <a:r>
                  <a:rPr lang="en-US" cap="none" sz="1000" b="1" i="0" u="none" baseline="0">
                    <a:solidFill>
                      <a:srgbClr val="000000"/>
                    </a:solidFill>
                    <a:latin typeface="Arial"/>
                    <a:ea typeface="Arial"/>
                    <a:cs typeface="Arial"/>
                  </a:rPr>
                  <a:t>Pesos nominales sin IVA</a:t>
                </a:r>
              </a:p>
            </c:rich>
          </c:tx>
          <c:layout>
            <c:manualLayout>
              <c:xMode val="factor"/>
              <c:yMode val="factor"/>
              <c:x val="-0.0195"/>
              <c:y val="0.001"/>
            </c:manualLayout>
          </c:layout>
          <c:overlay val="0"/>
          <c:spPr>
            <a:noFill/>
            <a:ln w="3175">
              <a:noFill/>
            </a:ln>
          </c:spPr>
        </c:title>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46306184"/>
        <c:crossesAt val="1"/>
        <c:crossBetween val="between"/>
        <c:dispUnits/>
        <c:majorUnit val="1000"/>
      </c:valAx>
      <c:spPr>
        <a:solidFill>
          <a:srgbClr val="FFFFFF"/>
        </a:solidFill>
        <a:ln w="3175">
          <a:noFill/>
        </a:ln>
      </c:spPr>
    </c:plotArea>
    <c:legend>
      <c:legendPos val="r"/>
      <c:layout>
        <c:manualLayout>
          <c:xMode val="edge"/>
          <c:yMode val="edge"/>
          <c:x val="0.88175"/>
          <c:y val="0.41325"/>
          <c:w val="0.11025"/>
          <c:h val="0.294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Gráfico 2. Precios promedio mensuales del clavel
</a:t>
            </a:r>
            <a:r>
              <a:rPr lang="en-US" cap="none" sz="1200" b="1" i="0" u="none" baseline="0">
                <a:solidFill>
                  <a:srgbClr val="000000"/>
                </a:solidFill>
                <a:latin typeface="Arial"/>
                <a:ea typeface="Arial"/>
                <a:cs typeface="Arial"/>
              </a:rPr>
              <a:t>(en pesos nominales sin IVA) 
</a:t>
            </a:r>
          </a:p>
        </c:rich>
      </c:tx>
      <c:layout>
        <c:manualLayout>
          <c:xMode val="factor"/>
          <c:yMode val="factor"/>
          <c:x val="-0.00325"/>
          <c:y val="-0.01325"/>
        </c:manualLayout>
      </c:layout>
      <c:spPr>
        <a:noFill/>
        <a:ln w="3175">
          <a:noFill/>
        </a:ln>
      </c:spPr>
    </c:title>
    <c:plotArea>
      <c:layout>
        <c:manualLayout>
          <c:xMode val="edge"/>
          <c:yMode val="edge"/>
          <c:x val="0.08775"/>
          <c:y val="0.17"/>
          <c:w val="0.74875"/>
          <c:h val="0.70275"/>
        </c:manualLayout>
      </c:layout>
      <c:lineChart>
        <c:grouping val="standard"/>
        <c:varyColors val="0"/>
        <c:ser>
          <c:idx val="0"/>
          <c:order val="0"/>
          <c:tx>
            <c:strRef>
              <c:f>3!$B$3</c:f>
              <c:strCache>
                <c:ptCount val="1"/>
                <c:pt idx="0">
                  <c:v>2010</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3!$A$4:$A$15</c:f>
              <c:strCache/>
            </c:strRef>
          </c:cat>
          <c:val>
            <c:numRef>
              <c:f>3!$B$4:$B$15</c:f>
              <c:numCache/>
            </c:numRef>
          </c:val>
          <c:smooth val="0"/>
        </c:ser>
        <c:ser>
          <c:idx val="1"/>
          <c:order val="1"/>
          <c:tx>
            <c:strRef>
              <c:f>3!$C$3</c:f>
              <c:strCache>
                <c:ptCount val="1"/>
                <c:pt idx="0">
                  <c:v>2011</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3!$A$4:$A$15</c:f>
              <c:strCache/>
            </c:strRef>
          </c:cat>
          <c:val>
            <c:numRef>
              <c:f>3!$C$4:$C$15</c:f>
              <c:numCache/>
            </c:numRef>
          </c:val>
          <c:smooth val="0"/>
        </c:ser>
        <c:ser>
          <c:idx val="2"/>
          <c:order val="2"/>
          <c:tx>
            <c:strRef>
              <c:f>3!$D$3</c:f>
              <c:strCache>
                <c:ptCount val="1"/>
                <c:pt idx="0">
                  <c:v>2012</c:v>
                </c:pt>
              </c:strCache>
            </c:strRef>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3!$A$4:$A$15</c:f>
              <c:strCache/>
            </c:strRef>
          </c:cat>
          <c:val>
            <c:numRef>
              <c:f>3!$D$4:$D$15</c:f>
              <c:numCache/>
            </c:numRef>
          </c:val>
          <c:smooth val="0"/>
        </c:ser>
        <c:ser>
          <c:idx val="3"/>
          <c:order val="3"/>
          <c:tx>
            <c:strRef>
              <c:f>3!$E$3</c:f>
              <c:strCache>
                <c:ptCount val="1"/>
                <c:pt idx="0">
                  <c:v>2013</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3!$A$4:$A$15</c:f>
              <c:strCache/>
            </c:strRef>
          </c:cat>
          <c:val>
            <c:numRef>
              <c:f>3!$E$4:$E$15</c:f>
              <c:numCache/>
            </c:numRef>
          </c:val>
          <c:smooth val="0"/>
        </c:ser>
        <c:ser>
          <c:idx val="4"/>
          <c:order val="4"/>
          <c:tx>
            <c:strRef>
              <c:f>3!$F$3</c:f>
              <c:strCache>
                <c:ptCount val="1"/>
                <c:pt idx="0">
                  <c:v>2014</c:v>
                </c:pt>
              </c:strCache>
            </c:strRef>
          </c:tx>
          <c:spPr>
            <a:ln w="25400">
              <a:solidFill>
                <a:srgbClr val="33CCCC"/>
              </a:solidFill>
            </a:ln>
          </c:spPr>
          <c:extLst>
            <c:ext xmlns:c14="http://schemas.microsoft.com/office/drawing/2007/8/2/chart" uri="{6F2FDCE9-48DA-4B69-8628-5D25D57E5C99}">
              <c14:invertSolidFillFmt>
                <c14:spPr>
                  <a:solidFill>
                    <a:srgbClr val="FFFFFF"/>
                  </a:solidFill>
                </c14:spPr>
              </c14:invertSolidFillFmt>
            </c:ext>
          </c:extLst>
          <c:marker>
            <c:symbol val="square"/>
            <c:size val="5"/>
            <c:spPr>
              <a:solidFill>
                <a:srgbClr val="33CCCC"/>
              </a:solidFill>
              <a:ln>
                <a:solidFill>
                  <a:srgbClr val="33CCCC"/>
                </a:solidFill>
              </a:ln>
            </c:spPr>
          </c:marker>
          <c:dPt>
            <c:idx val="0"/>
            <c:spPr>
              <a:solidFill>
                <a:srgbClr val="4BACC6"/>
              </a:solidFill>
              <a:ln w="25400">
                <a:solidFill>
                  <a:srgbClr val="33CCCC"/>
                </a:solidFill>
              </a:ln>
            </c:spPr>
            <c:marker>
              <c:size val="5"/>
              <c:spPr>
                <a:solidFill>
                  <a:srgbClr val="33CCCC"/>
                </a:solidFill>
                <a:ln>
                  <a:solidFill>
                    <a:srgbClr val="33CCCC"/>
                  </a:solidFill>
                </a:ln>
              </c:spPr>
            </c:marker>
          </c:dPt>
          <c:cat>
            <c:strRef>
              <c:f>3!$A$4:$A$15</c:f>
              <c:strCache/>
            </c:strRef>
          </c:cat>
          <c:val>
            <c:numRef>
              <c:f>3!$F$4:$F$15</c:f>
              <c:numCache/>
            </c:numRef>
          </c:val>
          <c:smooth val="0"/>
        </c:ser>
        <c:marker val="1"/>
        <c:axId val="59813394"/>
        <c:axId val="1449635"/>
      </c:lineChart>
      <c:catAx>
        <c:axId val="59813394"/>
        <c:scaling>
          <c:orientation val="minMax"/>
        </c:scaling>
        <c:axPos val="b"/>
        <c:delete val="0"/>
        <c:numFmt formatCode="General" sourceLinked="1"/>
        <c:majorTickMark val="none"/>
        <c:minorTickMark val="none"/>
        <c:tickLblPos val="nextTo"/>
        <c:spPr>
          <a:ln w="3175">
            <a:solidFill>
              <a:srgbClr val="808080"/>
            </a:solidFill>
          </a:ln>
        </c:spPr>
        <c:crossAx val="1449635"/>
        <c:crosses val="autoZero"/>
        <c:auto val="1"/>
        <c:lblOffset val="100"/>
        <c:tickLblSkip val="1"/>
        <c:noMultiLvlLbl val="0"/>
      </c:catAx>
      <c:valAx>
        <c:axId val="1449635"/>
        <c:scaling>
          <c:orientation val="minMax"/>
          <c:min val="10000"/>
        </c:scaling>
        <c:axPos val="l"/>
        <c:title>
          <c:tx>
            <c:rich>
              <a:bodyPr vert="horz" rot="-5400000" anchor="ctr"/>
              <a:lstStyle/>
              <a:p>
                <a:pPr algn="ctr">
                  <a:defRPr/>
                </a:pPr>
                <a:r>
                  <a:rPr lang="en-US" cap="none" sz="1000" b="1" i="0" u="none" baseline="0">
                    <a:solidFill>
                      <a:srgbClr val="000000"/>
                    </a:solidFill>
                    <a:latin typeface="Arial"/>
                    <a:ea typeface="Arial"/>
                    <a:cs typeface="Arial"/>
                  </a:rPr>
                  <a:t>Pesos nominales sin IVA</a:t>
                </a:r>
              </a:p>
            </c:rich>
          </c:tx>
          <c:layout>
            <c:manualLayout>
              <c:xMode val="factor"/>
              <c:yMode val="factor"/>
              <c:x val="-0.02025"/>
              <c:y val="0.001"/>
            </c:manualLayout>
          </c:layout>
          <c:overlay val="0"/>
          <c:spPr>
            <a:noFill/>
            <a:ln w="3175">
              <a:noFill/>
            </a:ln>
          </c:spPr>
        </c:title>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txPr>
          <a:bodyPr/>
          <a:lstStyle/>
          <a:p>
            <a:pPr>
              <a:defRPr lang="en-US" cap="none" sz="1050" b="0" i="0" u="none" baseline="0">
                <a:solidFill>
                  <a:srgbClr val="000000"/>
                </a:solidFill>
                <a:latin typeface="Arial"/>
                <a:ea typeface="Arial"/>
                <a:cs typeface="Arial"/>
              </a:defRPr>
            </a:pPr>
          </a:p>
        </c:txPr>
        <c:crossAx val="59813394"/>
        <c:crossesAt val="1"/>
        <c:crossBetween val="between"/>
        <c:dispUnits/>
      </c:valAx>
      <c:spPr>
        <a:solidFill>
          <a:srgbClr val="FFFFFF"/>
        </a:solidFill>
        <a:ln w="3175">
          <a:noFill/>
        </a:ln>
      </c:spPr>
    </c:plotArea>
    <c:legend>
      <c:legendPos val="r"/>
      <c:layout>
        <c:manualLayout>
          <c:xMode val="edge"/>
          <c:yMode val="edge"/>
          <c:x val="0.88225"/>
          <c:y val="0.43525"/>
          <c:w val="0.10975"/>
          <c:h val="0.295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Gráfico 3. Volumen de las exportaciones de flores chilenas   Enero- abril (kilos)</a:t>
            </a:r>
          </a:p>
        </c:rich>
      </c:tx>
      <c:layout>
        <c:manualLayout>
          <c:xMode val="factor"/>
          <c:yMode val="factor"/>
          <c:x val="-0.00175"/>
          <c:y val="-0.01075"/>
        </c:manualLayout>
      </c:layout>
      <c:spPr>
        <a:noFill/>
        <a:ln w="3175">
          <a:noFill/>
        </a:ln>
      </c:spPr>
    </c:title>
    <c:plotArea>
      <c:layout>
        <c:manualLayout>
          <c:xMode val="edge"/>
          <c:yMode val="edge"/>
          <c:x val="0.049"/>
          <c:y val="0.276"/>
          <c:w val="0.934"/>
          <c:h val="0.6145"/>
        </c:manualLayout>
      </c:layout>
      <c:barChart>
        <c:barDir val="bar"/>
        <c:grouping val="clustered"/>
        <c:varyColors val="0"/>
        <c:ser>
          <c:idx val="0"/>
          <c:order val="0"/>
          <c:tx>
            <c:strRef>
              <c:f>6!$K$8</c:f>
              <c:strCache>
                <c:ptCount val="1"/>
                <c:pt idx="0">
                  <c:v>2013</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2"/>
            <c:invertIfNegative val="0"/>
            <c:spPr>
              <a:solidFill>
                <a:srgbClr val="4F81BD"/>
              </a:solidFill>
              <a:ln w="3175">
                <a:noFill/>
              </a:ln>
            </c:spPr>
          </c:dPt>
          <c:dLbls>
            <c:numFmt formatCode="General" sourceLinked="1"/>
            <c:txPr>
              <a:bodyPr vert="horz" rot="0" anchor="ctr"/>
              <a:lstStyle/>
              <a:p>
                <a:pPr algn="ctr">
                  <a:defRPr lang="en-US" cap="none" sz="1000" b="0" i="0" u="none" baseline="0">
                    <a:solidFill>
                      <a:srgbClr val="000000"/>
                    </a:solidFill>
                    <a:latin typeface="Arial"/>
                    <a:ea typeface="Arial"/>
                    <a:cs typeface="Arial"/>
                  </a:defRPr>
                </a:pPr>
              </a:p>
            </c:txPr>
            <c:showLegendKey val="0"/>
            <c:showVal val="1"/>
            <c:showBubbleSize val="0"/>
            <c:showCatName val="0"/>
            <c:showSerName val="0"/>
            <c:showPercent val="0"/>
          </c:dLbls>
          <c:cat>
            <c:strRef>
              <c:f>6!$J$9:$J$13</c:f>
              <c:strCache/>
            </c:strRef>
          </c:cat>
          <c:val>
            <c:numRef>
              <c:f>6!$K$9:$K$13</c:f>
              <c:numCache/>
            </c:numRef>
          </c:val>
        </c:ser>
        <c:ser>
          <c:idx val="1"/>
          <c:order val="1"/>
          <c:tx>
            <c:strRef>
              <c:f>6!$L$8</c:f>
              <c:strCache>
                <c:ptCount val="1"/>
                <c:pt idx="0">
                  <c:v>2014</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000" b="0" i="0" u="none" baseline="0">
                    <a:solidFill>
                      <a:srgbClr val="000000"/>
                    </a:solidFill>
                    <a:latin typeface="Arial"/>
                    <a:ea typeface="Arial"/>
                    <a:cs typeface="Arial"/>
                  </a:defRPr>
                </a:pPr>
              </a:p>
            </c:txPr>
            <c:showLegendKey val="0"/>
            <c:showVal val="1"/>
            <c:showBubbleSize val="0"/>
            <c:showCatName val="0"/>
            <c:showSerName val="0"/>
            <c:showPercent val="0"/>
          </c:dLbls>
          <c:cat>
            <c:strRef>
              <c:f>6!$J$9:$J$13</c:f>
              <c:strCache/>
            </c:strRef>
          </c:cat>
          <c:val>
            <c:numRef>
              <c:f>6!$L$9:$L$13</c:f>
              <c:numCache/>
            </c:numRef>
          </c:val>
        </c:ser>
        <c:overlap val="-25"/>
        <c:axId val="13046716"/>
        <c:axId val="50311581"/>
      </c:barChart>
      <c:catAx>
        <c:axId val="13046716"/>
        <c:scaling>
          <c:orientation val="minMax"/>
        </c:scaling>
        <c:axPos val="l"/>
        <c:delete val="0"/>
        <c:numFmt formatCode="General" sourceLinked="1"/>
        <c:majorTickMark val="none"/>
        <c:minorTickMark val="none"/>
        <c:tickLblPos val="nextTo"/>
        <c:spPr>
          <a:ln w="3175">
            <a:solidFill>
              <a:srgbClr val="808080"/>
            </a:solidFill>
          </a:ln>
        </c:spPr>
        <c:txPr>
          <a:bodyPr vert="horz" rot="0"/>
          <a:lstStyle/>
          <a:p>
            <a:pPr>
              <a:defRPr lang="en-US" cap="none" sz="1000" b="0" i="0" u="none" baseline="0">
                <a:solidFill>
                  <a:srgbClr val="000000"/>
                </a:solidFill>
                <a:latin typeface="Arial"/>
                <a:ea typeface="Arial"/>
                <a:cs typeface="Arial"/>
              </a:defRPr>
            </a:pPr>
          </a:p>
        </c:txPr>
        <c:crossAx val="50311581"/>
        <c:crosses val="autoZero"/>
        <c:auto val="1"/>
        <c:lblOffset val="100"/>
        <c:tickLblSkip val="1"/>
        <c:noMultiLvlLbl val="0"/>
      </c:catAx>
      <c:valAx>
        <c:axId val="50311581"/>
        <c:scaling>
          <c:orientation val="minMax"/>
        </c:scaling>
        <c:axPos val="b"/>
        <c:delete val="1"/>
        <c:majorTickMark val="out"/>
        <c:minorTickMark val="none"/>
        <c:tickLblPos val="nextTo"/>
        <c:crossAx val="13046716"/>
        <c:crossesAt val="1"/>
        <c:crossBetween val="between"/>
        <c:dispUnits/>
      </c:valAx>
      <c:spPr>
        <a:solidFill>
          <a:srgbClr val="FFFFFF"/>
        </a:solidFill>
        <a:ln w="3175">
          <a:noFill/>
        </a:ln>
      </c:spPr>
    </c:plotArea>
    <c:legend>
      <c:legendPos val="t"/>
      <c:layout>
        <c:manualLayout>
          <c:xMode val="edge"/>
          <c:yMode val="edge"/>
          <c:x val="0.41075"/>
          <c:y val="0.13725"/>
          <c:w val="0.17475"/>
          <c:h val="0.0555"/>
        </c:manualLayout>
      </c:layout>
      <c:overlay val="0"/>
      <c:spPr>
        <a:noFill/>
        <a:ln w="3175">
          <a:noFill/>
        </a:ln>
      </c:spPr>
      <c:txPr>
        <a:bodyPr vert="horz" rot="0"/>
        <a:lstStyle/>
        <a:p>
          <a:pPr>
            <a:defRPr lang="en-US" cap="none" sz="10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100" b="0" i="0" u="none" baseline="0">
          <a:solidFill>
            <a:srgbClr val="000000"/>
          </a:solidFill>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Gráfico 4. Valor de las exportaciones de flores chilenas
</a:t>
            </a:r>
            <a:r>
              <a:rPr lang="en-US" cap="none" sz="1200" b="1" i="0" u="none" baseline="0">
                <a:solidFill>
                  <a:srgbClr val="000000"/>
                </a:solidFill>
                <a:latin typeface="Arial"/>
                <a:ea typeface="Arial"/>
                <a:cs typeface="Arial"/>
              </a:rPr>
              <a:t> Enero- abril (en USD FOB)</a:t>
            </a:r>
          </a:p>
        </c:rich>
      </c:tx>
      <c:layout>
        <c:manualLayout>
          <c:xMode val="factor"/>
          <c:yMode val="factor"/>
          <c:x val="-0.0035"/>
          <c:y val="-0.01325"/>
        </c:manualLayout>
      </c:layout>
      <c:spPr>
        <a:noFill/>
        <a:ln w="3175">
          <a:noFill/>
        </a:ln>
      </c:spPr>
    </c:title>
    <c:plotArea>
      <c:layout>
        <c:manualLayout>
          <c:xMode val="edge"/>
          <c:yMode val="edge"/>
          <c:x val="0.03625"/>
          <c:y val="0.2355"/>
          <c:w val="0.943"/>
          <c:h val="0.6555"/>
        </c:manualLayout>
      </c:layout>
      <c:barChart>
        <c:barDir val="bar"/>
        <c:grouping val="clustered"/>
        <c:varyColors val="0"/>
        <c:ser>
          <c:idx val="2"/>
          <c:order val="0"/>
          <c:tx>
            <c:strRef>
              <c:f>6!$K$32</c:f>
              <c:strCache>
                <c:ptCount val="1"/>
                <c:pt idx="0">
                  <c:v>2013</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000" b="0" i="0" u="none" baseline="0">
                    <a:solidFill>
                      <a:srgbClr val="000000"/>
                    </a:solidFill>
                    <a:latin typeface="Arial"/>
                    <a:ea typeface="Arial"/>
                    <a:cs typeface="Arial"/>
                  </a:defRPr>
                </a:pPr>
              </a:p>
            </c:txPr>
            <c:showLegendKey val="0"/>
            <c:showVal val="1"/>
            <c:showBubbleSize val="0"/>
            <c:showCatName val="0"/>
            <c:showSerName val="0"/>
            <c:showPercent val="0"/>
          </c:dLbls>
          <c:cat>
            <c:strRef>
              <c:f>6!$J$33:$J$37</c:f>
              <c:strCache/>
            </c:strRef>
          </c:cat>
          <c:val>
            <c:numRef>
              <c:f>6!$K$33:$K$37</c:f>
              <c:numCache/>
            </c:numRef>
          </c:val>
        </c:ser>
        <c:ser>
          <c:idx val="3"/>
          <c:order val="1"/>
          <c:tx>
            <c:strRef>
              <c:f>6!$L$32</c:f>
              <c:strCache>
                <c:ptCount val="1"/>
                <c:pt idx="0">
                  <c:v>2014</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000" b="0" i="0" u="none" baseline="0">
                    <a:solidFill>
                      <a:srgbClr val="000000"/>
                    </a:solidFill>
                    <a:latin typeface="Arial"/>
                    <a:ea typeface="Arial"/>
                    <a:cs typeface="Arial"/>
                  </a:defRPr>
                </a:pPr>
              </a:p>
            </c:txPr>
            <c:showLegendKey val="0"/>
            <c:showVal val="1"/>
            <c:showBubbleSize val="0"/>
            <c:showCatName val="0"/>
            <c:showSerName val="0"/>
            <c:showPercent val="0"/>
          </c:dLbls>
          <c:cat>
            <c:strRef>
              <c:f>6!$J$33:$J$37</c:f>
              <c:strCache/>
            </c:strRef>
          </c:cat>
          <c:val>
            <c:numRef>
              <c:f>6!$L$33:$L$37</c:f>
              <c:numCache/>
            </c:numRef>
          </c:val>
        </c:ser>
        <c:overlap val="-25"/>
        <c:axId val="50151046"/>
        <c:axId val="48706231"/>
      </c:barChart>
      <c:catAx>
        <c:axId val="50151046"/>
        <c:scaling>
          <c:orientation val="minMax"/>
        </c:scaling>
        <c:axPos val="l"/>
        <c:delete val="0"/>
        <c:numFmt formatCode="General" sourceLinked="1"/>
        <c:majorTickMark val="none"/>
        <c:minorTickMark val="none"/>
        <c:tickLblPos val="nextTo"/>
        <c:spPr>
          <a:ln w="3175">
            <a:solidFill>
              <a:srgbClr val="808080"/>
            </a:solidFill>
          </a:ln>
        </c:spPr>
        <c:txPr>
          <a:bodyPr vert="horz" rot="0"/>
          <a:lstStyle/>
          <a:p>
            <a:pPr>
              <a:defRPr lang="en-US" cap="none" sz="1000" b="0" i="0" u="none" baseline="0">
                <a:solidFill>
                  <a:srgbClr val="000000"/>
                </a:solidFill>
                <a:latin typeface="Arial"/>
                <a:ea typeface="Arial"/>
                <a:cs typeface="Arial"/>
              </a:defRPr>
            </a:pPr>
          </a:p>
        </c:txPr>
        <c:crossAx val="48706231"/>
        <c:crosses val="autoZero"/>
        <c:auto val="1"/>
        <c:lblOffset val="100"/>
        <c:tickLblSkip val="1"/>
        <c:noMultiLvlLbl val="0"/>
      </c:catAx>
      <c:valAx>
        <c:axId val="48706231"/>
        <c:scaling>
          <c:orientation val="minMax"/>
        </c:scaling>
        <c:axPos val="b"/>
        <c:delete val="1"/>
        <c:majorTickMark val="out"/>
        <c:minorTickMark val="none"/>
        <c:tickLblPos val="nextTo"/>
        <c:crossAx val="50151046"/>
        <c:crossesAt val="1"/>
        <c:crossBetween val="between"/>
        <c:dispUnits/>
      </c:valAx>
      <c:spPr>
        <a:solidFill>
          <a:srgbClr val="FFFFFF"/>
        </a:solidFill>
        <a:ln w="3175">
          <a:noFill/>
        </a:ln>
      </c:spPr>
    </c:plotArea>
    <c:legend>
      <c:legendPos val="t"/>
      <c:layout>
        <c:manualLayout>
          <c:xMode val="edge"/>
          <c:yMode val="edge"/>
          <c:x val="0.40975"/>
          <c:y val="0.13325"/>
          <c:w val="0.17525"/>
          <c:h val="0.05475"/>
        </c:manualLayout>
      </c:layout>
      <c:overlay val="0"/>
      <c:spPr>
        <a:noFill/>
        <a:ln w="3175">
          <a:noFill/>
        </a:ln>
      </c:spPr>
      <c:txPr>
        <a:bodyPr vert="horz" rot="0"/>
        <a:lstStyle/>
        <a:p>
          <a:pPr>
            <a:defRPr lang="en-US" cap="none" sz="10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100" b="0" i="0" u="none" baseline="0">
          <a:solidFill>
            <a:srgbClr val="000000"/>
          </a:solidFill>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Gráfico 5. Distribución de las exportaciones de flores chilenas, según volumen. Enero- abril de 2014</a:t>
            </a:r>
          </a:p>
        </c:rich>
      </c:tx>
      <c:layout>
        <c:manualLayout>
          <c:xMode val="factor"/>
          <c:yMode val="factor"/>
          <c:x val="-0.04425"/>
          <c:y val="-0.0215"/>
        </c:manualLayout>
      </c:layout>
      <c:spPr>
        <a:noFill/>
        <a:ln w="3175">
          <a:noFill/>
        </a:ln>
      </c:spPr>
    </c:title>
    <c:plotArea>
      <c:layout>
        <c:manualLayout>
          <c:xMode val="edge"/>
          <c:yMode val="edge"/>
          <c:x val="0.31"/>
          <c:y val="0.23175"/>
          <c:w val="0.37475"/>
          <c:h val="0.68125"/>
        </c:manualLayout>
      </c:layout>
      <c:pieChart>
        <c:varyColors val="1"/>
        <c:ser>
          <c:idx val="0"/>
          <c:order val="0"/>
          <c:tx>
            <c:strRef>
              <c:f>6!$K$53</c:f>
              <c:strCache>
                <c:ptCount val="1"/>
                <c:pt idx="0">
                  <c:v>2014</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Pt>
            <c:idx val="3"/>
            <c:spPr>
              <a:solidFill>
                <a:srgbClr val="8064A2"/>
              </a:solidFill>
              <a:ln w="3175">
                <a:noFill/>
              </a:ln>
            </c:spPr>
          </c:dPt>
          <c:dLbls>
            <c:dLbl>
              <c:idx val="0"/>
              <c:layout>
                <c:manualLayout>
                  <c:x val="0"/>
                  <c:y val="0"/>
                </c:manualLayout>
              </c:layout>
              <c:txPr>
                <a:bodyPr vert="horz" rot="0" anchor="ctr"/>
                <a:lstStyle/>
                <a:p>
                  <a:pPr algn="ctr">
                    <a:defRPr lang="en-US" cap="none" sz="10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10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10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10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1"/>
            </c:dLbl>
            <c:numFmt formatCode="General" sourceLinked="1"/>
            <c:txPr>
              <a:bodyPr vert="horz" rot="0" anchor="ctr"/>
              <a:lstStyle/>
              <a:p>
                <a:pPr algn="ctr">
                  <a:defRPr lang="en-US" cap="none" sz="1000" b="0" i="0" u="none" baseline="0">
                    <a:solidFill>
                      <a:srgbClr val="000000"/>
                    </a:solidFill>
                    <a:latin typeface="Arial"/>
                    <a:ea typeface="Arial"/>
                    <a:cs typeface="Arial"/>
                  </a:defRPr>
                </a:pPr>
              </a:p>
            </c:txPr>
            <c:showLegendKey val="0"/>
            <c:showVal val="0"/>
            <c:showBubbleSize val="0"/>
            <c:showCatName val="1"/>
            <c:showSerName val="0"/>
            <c:showLeaderLines val="1"/>
            <c:showPercent val="1"/>
          </c:dLbls>
          <c:cat>
            <c:strRef>
              <c:f>6!$J$55:$J$58</c:f>
              <c:strCache/>
            </c:strRef>
          </c:cat>
          <c:val>
            <c:numRef>
              <c:f>6!$K$55:$K$58</c:f>
              <c:numCache/>
            </c:numRef>
          </c:val>
        </c:ser>
        <c:firstSliceAng val="87"/>
      </c:pieChart>
      <c:spPr>
        <a:noFill/>
        <a:ln>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100" b="0" i="0" u="none" baseline="0">
          <a:solidFill>
            <a:srgbClr val="000000"/>
          </a:solidFil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Gráfico 6. Volumen de las importaciones chilenas de flores  Enero- abril (kilos)</a:t>
            </a:r>
          </a:p>
        </c:rich>
      </c:tx>
      <c:layout>
        <c:manualLayout>
          <c:xMode val="factor"/>
          <c:yMode val="factor"/>
          <c:x val="-0.014"/>
          <c:y val="-0.013"/>
        </c:manualLayout>
      </c:layout>
      <c:spPr>
        <a:noFill/>
        <a:ln w="3175">
          <a:noFill/>
        </a:ln>
      </c:spPr>
    </c:title>
    <c:plotArea>
      <c:layout>
        <c:manualLayout>
          <c:xMode val="edge"/>
          <c:yMode val="edge"/>
          <c:x val="0.01325"/>
          <c:y val="0.1905"/>
          <c:w val="0.9615"/>
          <c:h val="0.732"/>
        </c:manualLayout>
      </c:layout>
      <c:barChart>
        <c:barDir val="bar"/>
        <c:grouping val="clustered"/>
        <c:varyColors val="0"/>
        <c:ser>
          <c:idx val="0"/>
          <c:order val="0"/>
          <c:tx>
            <c:strRef>
              <c:f>9!$K$4</c:f>
              <c:strCache>
                <c:ptCount val="1"/>
                <c:pt idx="0">
                  <c:v>2013</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000" b="0" i="0" u="none" baseline="0">
                    <a:solidFill>
                      <a:srgbClr val="000000"/>
                    </a:solidFill>
                    <a:latin typeface="Arial"/>
                    <a:ea typeface="Arial"/>
                    <a:cs typeface="Arial"/>
                  </a:defRPr>
                </a:pPr>
              </a:p>
            </c:txPr>
            <c:showLegendKey val="0"/>
            <c:showVal val="1"/>
            <c:showBubbleSize val="0"/>
            <c:showCatName val="0"/>
            <c:showSerName val="0"/>
            <c:showPercent val="0"/>
          </c:dLbls>
          <c:cat>
            <c:strRef>
              <c:f>9!$J$5:$J$18</c:f>
              <c:strCache/>
            </c:strRef>
          </c:cat>
          <c:val>
            <c:numRef>
              <c:f>9!$K$5:$K$18</c:f>
              <c:numCache/>
            </c:numRef>
          </c:val>
        </c:ser>
        <c:ser>
          <c:idx val="1"/>
          <c:order val="1"/>
          <c:tx>
            <c:strRef>
              <c:f>9!$L$4</c:f>
              <c:strCache>
                <c:ptCount val="1"/>
                <c:pt idx="0">
                  <c:v>2014</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000" b="0" i="0" u="none" baseline="0">
                    <a:solidFill>
                      <a:srgbClr val="000000"/>
                    </a:solidFill>
                    <a:latin typeface="Arial"/>
                    <a:ea typeface="Arial"/>
                    <a:cs typeface="Arial"/>
                  </a:defRPr>
                </a:pPr>
              </a:p>
            </c:txPr>
            <c:showLegendKey val="0"/>
            <c:showVal val="1"/>
            <c:showBubbleSize val="0"/>
            <c:showCatName val="0"/>
            <c:showSerName val="0"/>
            <c:showPercent val="0"/>
          </c:dLbls>
          <c:cat>
            <c:strRef>
              <c:f>9!$J$5:$J$18</c:f>
              <c:strCache/>
            </c:strRef>
          </c:cat>
          <c:val>
            <c:numRef>
              <c:f>9!$L$5:$L$18</c:f>
              <c:numCache/>
            </c:numRef>
          </c:val>
        </c:ser>
        <c:overlap val="-64"/>
        <c:gapWidth val="68"/>
        <c:axId val="35702896"/>
        <c:axId val="52890609"/>
      </c:barChart>
      <c:catAx>
        <c:axId val="35702896"/>
        <c:scaling>
          <c:orientation val="minMax"/>
        </c:scaling>
        <c:axPos val="l"/>
        <c:delete val="0"/>
        <c:numFmt formatCode="General" sourceLinked="1"/>
        <c:majorTickMark val="none"/>
        <c:minorTickMark val="none"/>
        <c:tickLblPos val="nextTo"/>
        <c:spPr>
          <a:ln w="3175">
            <a:solidFill>
              <a:srgbClr val="808080"/>
            </a:solidFill>
          </a:ln>
        </c:spPr>
        <c:txPr>
          <a:bodyPr vert="horz" rot="0"/>
          <a:lstStyle/>
          <a:p>
            <a:pPr>
              <a:defRPr lang="en-US" cap="none" sz="1000" b="0" i="0" u="none" baseline="0">
                <a:solidFill>
                  <a:srgbClr val="000000"/>
                </a:solidFill>
                <a:latin typeface="Arial"/>
                <a:ea typeface="Arial"/>
                <a:cs typeface="Arial"/>
              </a:defRPr>
            </a:pPr>
          </a:p>
        </c:txPr>
        <c:crossAx val="52890609"/>
        <c:crosses val="autoZero"/>
        <c:auto val="1"/>
        <c:lblOffset val="100"/>
        <c:tickLblSkip val="1"/>
        <c:noMultiLvlLbl val="0"/>
      </c:catAx>
      <c:valAx>
        <c:axId val="52890609"/>
        <c:scaling>
          <c:orientation val="minMax"/>
        </c:scaling>
        <c:axPos val="b"/>
        <c:delete val="1"/>
        <c:majorTickMark val="out"/>
        <c:minorTickMark val="none"/>
        <c:tickLblPos val="nextTo"/>
        <c:crossAx val="35702896"/>
        <c:crossesAt val="1"/>
        <c:crossBetween val="between"/>
        <c:dispUnits/>
      </c:valAx>
      <c:spPr>
        <a:solidFill>
          <a:srgbClr val="FFFFFF"/>
        </a:solidFill>
        <a:ln w="3175">
          <a:noFill/>
        </a:ln>
      </c:spPr>
    </c:plotArea>
    <c:legend>
      <c:legendPos val="t"/>
      <c:layout>
        <c:manualLayout>
          <c:xMode val="edge"/>
          <c:yMode val="edge"/>
          <c:x val="0.395"/>
          <c:y val="0.13375"/>
          <c:w val="0.18175"/>
          <c:h val="0.055"/>
        </c:manualLayout>
      </c:layout>
      <c:overlay val="0"/>
      <c:spPr>
        <a:noFill/>
        <a:ln w="3175">
          <a:noFill/>
        </a:ln>
      </c:spPr>
      <c:txPr>
        <a:bodyPr vert="horz" rot="0"/>
        <a:lstStyle/>
        <a:p>
          <a:pPr>
            <a:defRPr lang="en-US" cap="none" sz="10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100" b="0" i="0" u="none" baseline="0">
          <a:solidFill>
            <a:srgbClr val="000000"/>
          </a:solidFill>
          <a:latin typeface="Arial"/>
          <a:ea typeface="Arial"/>
          <a:cs typeface="Aria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Gráfico 7. Valor de las importaciones chilenas de flores  Enero- abril (dólares CIF)</a:t>
            </a:r>
          </a:p>
        </c:rich>
      </c:tx>
      <c:layout>
        <c:manualLayout>
          <c:xMode val="factor"/>
          <c:yMode val="factor"/>
          <c:x val="-0.00175"/>
          <c:y val="-0.01325"/>
        </c:manualLayout>
      </c:layout>
      <c:spPr>
        <a:noFill/>
        <a:ln w="3175">
          <a:noFill/>
        </a:ln>
      </c:spPr>
    </c:title>
    <c:plotArea>
      <c:layout>
        <c:manualLayout>
          <c:xMode val="edge"/>
          <c:yMode val="edge"/>
          <c:x val="0.02325"/>
          <c:y val="0.18875"/>
          <c:w val="0.90975"/>
          <c:h val="0.74525"/>
        </c:manualLayout>
      </c:layout>
      <c:barChart>
        <c:barDir val="bar"/>
        <c:grouping val="clustered"/>
        <c:varyColors val="0"/>
        <c:ser>
          <c:idx val="0"/>
          <c:order val="0"/>
          <c:tx>
            <c:strRef>
              <c:f>9!$K$26</c:f>
              <c:strCache>
                <c:ptCount val="1"/>
                <c:pt idx="0">
                  <c:v>2013</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00" b="0" i="0" u="none" baseline="0">
                    <a:solidFill>
                      <a:srgbClr val="000000"/>
                    </a:solidFill>
                    <a:latin typeface="Arial"/>
                    <a:ea typeface="Arial"/>
                    <a:cs typeface="Arial"/>
                  </a:defRPr>
                </a:pPr>
              </a:p>
            </c:txPr>
            <c:showLegendKey val="0"/>
            <c:showVal val="1"/>
            <c:showBubbleSize val="0"/>
            <c:showCatName val="0"/>
            <c:showSerName val="0"/>
            <c:showPercent val="0"/>
          </c:dLbls>
          <c:cat>
            <c:strRef>
              <c:f>9!$J$27:$J$40</c:f>
              <c:strCache/>
            </c:strRef>
          </c:cat>
          <c:val>
            <c:numRef>
              <c:f>9!$K$27:$K$40</c:f>
              <c:numCache/>
            </c:numRef>
          </c:val>
        </c:ser>
        <c:ser>
          <c:idx val="1"/>
          <c:order val="1"/>
          <c:tx>
            <c:strRef>
              <c:f>9!$L$26</c:f>
              <c:strCache>
                <c:ptCount val="1"/>
                <c:pt idx="0">
                  <c:v>2014</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00" b="0" i="0" u="none" baseline="0">
                    <a:solidFill>
                      <a:srgbClr val="000000"/>
                    </a:solidFill>
                    <a:latin typeface="Arial"/>
                    <a:ea typeface="Arial"/>
                    <a:cs typeface="Arial"/>
                  </a:defRPr>
                </a:pPr>
              </a:p>
            </c:txPr>
            <c:showLegendKey val="0"/>
            <c:showVal val="1"/>
            <c:showBubbleSize val="0"/>
            <c:showCatName val="0"/>
            <c:showSerName val="0"/>
            <c:showPercent val="0"/>
          </c:dLbls>
          <c:cat>
            <c:strRef>
              <c:f>9!$J$27:$J$40</c:f>
              <c:strCache/>
            </c:strRef>
          </c:cat>
          <c:val>
            <c:numRef>
              <c:f>9!$L$27:$L$40</c:f>
              <c:numCache/>
            </c:numRef>
          </c:val>
        </c:ser>
        <c:overlap val="-64"/>
        <c:gapWidth val="68"/>
        <c:axId val="6253434"/>
        <c:axId val="56280907"/>
      </c:barChart>
      <c:catAx>
        <c:axId val="6253434"/>
        <c:scaling>
          <c:orientation val="minMax"/>
        </c:scaling>
        <c:axPos val="l"/>
        <c:delete val="0"/>
        <c:numFmt formatCode="General" sourceLinked="1"/>
        <c:majorTickMark val="none"/>
        <c:minorTickMark val="none"/>
        <c:tickLblPos val="nextTo"/>
        <c:spPr>
          <a:ln w="3175">
            <a:solidFill>
              <a:srgbClr val="808080"/>
            </a:solidFill>
          </a:ln>
        </c:spPr>
        <c:txPr>
          <a:bodyPr vert="horz" rot="0"/>
          <a:lstStyle/>
          <a:p>
            <a:pPr>
              <a:defRPr lang="en-US" cap="none" sz="1000" b="0" i="0" u="none" baseline="0">
                <a:solidFill>
                  <a:srgbClr val="000000"/>
                </a:solidFill>
                <a:latin typeface="Arial"/>
                <a:ea typeface="Arial"/>
                <a:cs typeface="Arial"/>
              </a:defRPr>
            </a:pPr>
          </a:p>
        </c:txPr>
        <c:crossAx val="56280907"/>
        <c:crosses val="autoZero"/>
        <c:auto val="1"/>
        <c:lblOffset val="100"/>
        <c:tickLblSkip val="1"/>
        <c:noMultiLvlLbl val="0"/>
      </c:catAx>
      <c:valAx>
        <c:axId val="56280907"/>
        <c:scaling>
          <c:orientation val="minMax"/>
        </c:scaling>
        <c:axPos val="b"/>
        <c:delete val="1"/>
        <c:majorTickMark val="out"/>
        <c:minorTickMark val="none"/>
        <c:tickLblPos val="nextTo"/>
        <c:crossAx val="6253434"/>
        <c:crossesAt val="1"/>
        <c:crossBetween val="between"/>
        <c:dispUnits/>
      </c:valAx>
      <c:spPr>
        <a:solidFill>
          <a:srgbClr val="FFFFFF"/>
        </a:solidFill>
        <a:ln w="3175">
          <a:noFill/>
        </a:ln>
      </c:spPr>
    </c:plotArea>
    <c:legend>
      <c:legendPos val="t"/>
      <c:layout>
        <c:manualLayout>
          <c:xMode val="edge"/>
          <c:yMode val="edge"/>
          <c:x val="0.40675"/>
          <c:y val="0.13525"/>
          <c:w val="0.18125"/>
          <c:h val="0.05575"/>
        </c:manualLayout>
      </c:layout>
      <c:overlay val="0"/>
      <c:spPr>
        <a:noFill/>
        <a:ln w="3175">
          <a:noFill/>
        </a:ln>
      </c:spPr>
      <c:txPr>
        <a:bodyPr vert="horz" rot="0"/>
        <a:lstStyle/>
        <a:p>
          <a:pPr>
            <a:defRPr lang="en-US" cap="none" sz="10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100" b="0" i="0" u="none" baseline="0">
          <a:solidFill>
            <a:srgbClr val="000000"/>
          </a:solidFill>
          <a:latin typeface="Arial"/>
          <a:ea typeface="Arial"/>
          <a:cs typeface="Aria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Gráfico 8. Distribución de las importaciones chilenas de flores, según volumen. Enero- abril de 2014</a:t>
            </a:r>
          </a:p>
        </c:rich>
      </c:tx>
      <c:layout>
        <c:manualLayout>
          <c:xMode val="factor"/>
          <c:yMode val="factor"/>
          <c:x val="-0.00175"/>
          <c:y val="-0.01"/>
        </c:manualLayout>
      </c:layout>
      <c:spPr>
        <a:noFill/>
        <a:ln w="3175">
          <a:noFill/>
        </a:ln>
      </c:spPr>
    </c:title>
    <c:plotArea>
      <c:layout>
        <c:manualLayout>
          <c:xMode val="edge"/>
          <c:yMode val="edge"/>
          <c:x val="0.32225"/>
          <c:y val="0.245"/>
          <c:w val="0.35025"/>
          <c:h val="0.66225"/>
        </c:manualLayout>
      </c:layout>
      <c:pie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dLbls>
            <c:dLbl>
              <c:idx val="0"/>
              <c:layout>
                <c:manualLayout>
                  <c:x val="0"/>
                  <c:y val="0"/>
                </c:manualLayout>
              </c:layout>
              <c:txPr>
                <a:bodyPr vert="horz" rot="0" anchor="ctr"/>
                <a:lstStyle/>
                <a:p>
                  <a:pPr algn="ctr">
                    <a:defRPr lang="en-US" cap="none" sz="10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10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10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10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1"/>
            </c:dLbl>
            <c:dLbl>
              <c:idx val="6"/>
              <c:layout>
                <c:manualLayout>
                  <c:x val="0"/>
                  <c:y val="0"/>
                </c:manualLayout>
              </c:layout>
              <c:txPr>
                <a:bodyPr vert="horz" rot="0" anchor="ctr"/>
                <a:lstStyle/>
                <a:p>
                  <a:pPr algn="ctr">
                    <a:defRPr lang="en-US" cap="none" sz="10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1"/>
            </c:dLbl>
            <c:numFmt formatCode="General" sourceLinked="1"/>
            <c:txPr>
              <a:bodyPr vert="horz" rot="0" anchor="ctr"/>
              <a:lstStyle/>
              <a:p>
                <a:pPr algn="ctr">
                  <a:defRPr lang="en-US" cap="none" sz="1000" b="0" i="0" u="none" baseline="0">
                    <a:solidFill>
                      <a:srgbClr val="000000"/>
                    </a:solidFill>
                    <a:latin typeface="Arial"/>
                    <a:ea typeface="Arial"/>
                    <a:cs typeface="Arial"/>
                  </a:defRPr>
                </a:pPr>
              </a:p>
            </c:txPr>
            <c:showLegendKey val="0"/>
            <c:showVal val="0"/>
            <c:showBubbleSize val="0"/>
            <c:showCatName val="1"/>
            <c:showSerName val="0"/>
            <c:showLeaderLines val="1"/>
            <c:showPercent val="1"/>
          </c:dLbls>
          <c:cat>
            <c:strRef>
              <c:f>9!$J$54:$J$60</c:f>
              <c:strCache/>
            </c:strRef>
          </c:cat>
          <c:val>
            <c:numRef>
              <c:f>9!$K$54:$K$60</c:f>
              <c:numCache/>
            </c:numRef>
          </c:val>
        </c:ser>
        <c:firstSliceAng val="92"/>
      </c:pieChart>
      <c:spPr>
        <a:noFill/>
        <a:ln>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jpeg" /></Relationships>
</file>

<file path=xl/drawings/_rels/drawing12.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 Id="rId3" Type="http://schemas.openxmlformats.org/officeDocument/2006/relationships/chart" Target="/xl/charts/chart5.xml" /></Relationships>
</file>

<file path=xl/drawings/_rels/drawing18.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chart" Target="/xl/charts/chart7.xml" /><Relationship Id="rId3" Type="http://schemas.openxmlformats.org/officeDocument/2006/relationships/chart" Target="/xl/charts/chart8.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76</xdr:row>
      <xdr:rowOff>0</xdr:rowOff>
    </xdr:from>
    <xdr:to>
      <xdr:col>1</xdr:col>
      <xdr:colOff>476250</xdr:colOff>
      <xdr:row>76</xdr:row>
      <xdr:rowOff>66675</xdr:rowOff>
    </xdr:to>
    <xdr:pic>
      <xdr:nvPicPr>
        <xdr:cNvPr id="1" name="Picture 41" descr="pie"/>
        <xdr:cNvPicPr preferRelativeResize="1">
          <a:picLocks noChangeAspect="1"/>
        </xdr:cNvPicPr>
      </xdr:nvPicPr>
      <xdr:blipFill>
        <a:blip r:embed="rId1"/>
        <a:stretch>
          <a:fillRect/>
        </a:stretch>
      </xdr:blipFill>
      <xdr:spPr>
        <a:xfrm>
          <a:off x="0" y="15373350"/>
          <a:ext cx="1238250" cy="66675"/>
        </a:xfrm>
        <a:prstGeom prst="rect">
          <a:avLst/>
        </a:prstGeom>
        <a:noFill/>
        <a:ln w="9525" cmpd="sng">
          <a:noFill/>
        </a:ln>
      </xdr:spPr>
    </xdr:pic>
    <xdr:clientData/>
  </xdr:twoCellAnchor>
  <xdr:twoCellAnchor>
    <xdr:from>
      <xdr:col>0</xdr:col>
      <xdr:colOff>19050</xdr:colOff>
      <xdr:row>0</xdr:row>
      <xdr:rowOff>19050</xdr:rowOff>
    </xdr:from>
    <xdr:to>
      <xdr:col>2</xdr:col>
      <xdr:colOff>323850</xdr:colOff>
      <xdr:row>8</xdr:row>
      <xdr:rowOff>28575</xdr:rowOff>
    </xdr:to>
    <xdr:pic>
      <xdr:nvPicPr>
        <xdr:cNvPr id="2" name="Picture 2" descr="LOGO_ODEPA"/>
        <xdr:cNvPicPr preferRelativeResize="1">
          <a:picLocks noChangeAspect="1"/>
        </xdr:cNvPicPr>
      </xdr:nvPicPr>
      <xdr:blipFill>
        <a:blip r:embed="rId2"/>
        <a:stretch>
          <a:fillRect/>
        </a:stretch>
      </xdr:blipFill>
      <xdr:spPr>
        <a:xfrm>
          <a:off x="19050" y="19050"/>
          <a:ext cx="1828800" cy="1609725"/>
        </a:xfrm>
        <a:prstGeom prst="rect">
          <a:avLst/>
        </a:prstGeom>
        <a:noFill/>
        <a:ln w="9525" cmpd="sng">
          <a:noFill/>
        </a:ln>
      </xdr:spPr>
    </xdr:pic>
    <xdr:clientData/>
  </xdr:twoCellAnchor>
  <xdr:twoCellAnchor>
    <xdr:from>
      <xdr:col>0</xdr:col>
      <xdr:colOff>0</xdr:colOff>
      <xdr:row>37</xdr:row>
      <xdr:rowOff>57150</xdr:rowOff>
    </xdr:from>
    <xdr:to>
      <xdr:col>2</xdr:col>
      <xdr:colOff>419100</xdr:colOff>
      <xdr:row>37</xdr:row>
      <xdr:rowOff>171450</xdr:rowOff>
    </xdr:to>
    <xdr:pic>
      <xdr:nvPicPr>
        <xdr:cNvPr id="3" name="Picture 1" descr="LOGO_FUCOA"/>
        <xdr:cNvPicPr preferRelativeResize="1">
          <a:picLocks noChangeAspect="1"/>
        </xdr:cNvPicPr>
      </xdr:nvPicPr>
      <xdr:blipFill>
        <a:blip r:embed="rId3"/>
        <a:stretch>
          <a:fillRect/>
        </a:stretch>
      </xdr:blipFill>
      <xdr:spPr>
        <a:xfrm>
          <a:off x="0" y="7629525"/>
          <a:ext cx="1943100" cy="114300"/>
        </a:xfrm>
        <a:prstGeom prst="rect">
          <a:avLst/>
        </a:prstGeom>
        <a:noFill/>
        <a:ln w="9525" cmpd="sng">
          <a:noFill/>
        </a:ln>
      </xdr:spPr>
    </xdr:pic>
    <xdr:clientData/>
  </xdr:twoCellAnchor>
</xdr:wsDr>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-0.00075</cdr:x>
      <cdr:y>0.93725</cdr:y>
    </cdr:from>
    <cdr:to>
      <cdr:x>0.82475</cdr:x>
      <cdr:y>0.99275</cdr:y>
    </cdr:to>
    <cdr:sp>
      <cdr:nvSpPr>
        <cdr:cNvPr id="1" name="1 CuadroTexto"/>
        <cdr:cNvSpPr txBox="1">
          <a:spLocks noChangeArrowheads="1"/>
        </cdr:cNvSpPr>
      </cdr:nvSpPr>
      <cdr:spPr>
        <a:xfrm rot="10800000" flipV="1">
          <a:off x="0" y="3495675"/>
          <a:ext cx="4695825" cy="209550"/>
        </a:xfrm>
        <a:prstGeom prst="rect">
          <a:avLst/>
        </a:prstGeom>
        <a:noFill/>
        <a:ln w="9525" cmpd="sng">
          <a:noFill/>
        </a:ln>
      </cdr:spPr>
      <cdr:txBody>
        <a:bodyPr vertOverflow="clip" wrap="square"/>
        <a:p>
          <a:pPr algn="l">
            <a:defRPr/>
          </a:pPr>
          <a:r>
            <a:rPr lang="en-US" cap="none" sz="900" b="0" i="1" u="none" baseline="0">
              <a:solidFill>
                <a:srgbClr val="000000"/>
              </a:solidFill>
              <a:latin typeface="Arial"/>
              <a:ea typeface="Arial"/>
              <a:cs typeface="Arial"/>
            </a:rPr>
            <a:t>Fuente</a:t>
          </a:r>
          <a:r>
            <a:rPr lang="en-US" cap="none" sz="900" b="0" i="0" u="none" baseline="0">
              <a:solidFill>
                <a:srgbClr val="000000"/>
              </a:solidFill>
              <a:latin typeface="Arial"/>
              <a:ea typeface="Arial"/>
              <a:cs typeface="Arial"/>
            </a:rPr>
            <a:t>: Odepa, con antecedentes del Servicio Nacional de Aduanas.</a:t>
          </a:r>
        </a:p>
      </cdr:txBody>
    </cdr:sp>
  </cdr:relSizeAnchor>
</c:userShapes>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-0.001</cdr:x>
      <cdr:y>0.91725</cdr:y>
    </cdr:from>
    <cdr:to>
      <cdr:x>0.82125</cdr:x>
      <cdr:y>1</cdr:y>
    </cdr:to>
    <cdr:sp>
      <cdr:nvSpPr>
        <cdr:cNvPr id="1" name="1 CuadroTexto"/>
        <cdr:cNvSpPr txBox="1">
          <a:spLocks noChangeArrowheads="1"/>
        </cdr:cNvSpPr>
      </cdr:nvSpPr>
      <cdr:spPr>
        <a:xfrm rot="10800000" flipV="1">
          <a:off x="0" y="2971800"/>
          <a:ext cx="4667250" cy="276225"/>
        </a:xfrm>
        <a:prstGeom prst="rect">
          <a:avLst/>
        </a:prstGeom>
        <a:noFill/>
        <a:ln w="9525" cmpd="sng">
          <a:noFill/>
        </a:ln>
      </cdr:spPr>
      <cdr:txBody>
        <a:bodyPr vertOverflow="clip" wrap="square"/>
        <a:p>
          <a:pPr algn="l">
            <a:defRPr/>
          </a:pPr>
          <a:r>
            <a:rPr lang="en-US" cap="none" sz="900" b="0" i="1" u="none" baseline="0">
              <a:solidFill>
                <a:srgbClr val="000000"/>
              </a:solidFill>
              <a:latin typeface="Arial"/>
              <a:ea typeface="Arial"/>
              <a:cs typeface="Arial"/>
            </a:rPr>
            <a:t>Fuente</a:t>
          </a:r>
          <a:r>
            <a:rPr lang="en-US" cap="none" sz="900" b="0" i="0" u="none" baseline="0">
              <a:solidFill>
                <a:srgbClr val="000000"/>
              </a:solidFill>
              <a:latin typeface="Arial"/>
              <a:ea typeface="Arial"/>
              <a:cs typeface="Arial"/>
            </a:rPr>
            <a:t>: Odepa, con antecedentes del Servicio Nacional de Aduanas.</a:t>
          </a:r>
        </a:p>
      </cdr:txBody>
    </cdr:sp>
  </cdr:relSizeAnchor>
</c:userShapes>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38100</xdr:rowOff>
    </xdr:from>
    <xdr:to>
      <xdr:col>6</xdr:col>
      <xdr:colOff>990600</xdr:colOff>
      <xdr:row>23</xdr:row>
      <xdr:rowOff>9525</xdr:rowOff>
    </xdr:to>
    <xdr:graphicFrame>
      <xdr:nvGraphicFramePr>
        <xdr:cNvPr id="1" name="1 Gráfico"/>
        <xdr:cNvGraphicFramePr/>
      </xdr:nvGraphicFramePr>
      <xdr:xfrm>
        <a:off x="28575" y="38100"/>
        <a:ext cx="5695950" cy="3695700"/>
      </xdr:xfrm>
      <a:graphic>
        <a:graphicData uri="http://schemas.openxmlformats.org/drawingml/2006/chart">
          <c:chart xmlns:c="http://schemas.openxmlformats.org/drawingml/2006/chart" r:id="rId1"/>
        </a:graphicData>
      </a:graphic>
    </xdr:graphicFrame>
    <xdr:clientData/>
  </xdr:twoCellAnchor>
  <xdr:twoCellAnchor>
    <xdr:from>
      <xdr:col>0</xdr:col>
      <xdr:colOff>28575</xdr:colOff>
      <xdr:row>23</xdr:row>
      <xdr:rowOff>47625</xdr:rowOff>
    </xdr:from>
    <xdr:to>
      <xdr:col>6</xdr:col>
      <xdr:colOff>981075</xdr:colOff>
      <xdr:row>46</xdr:row>
      <xdr:rowOff>57150</xdr:rowOff>
    </xdr:to>
    <xdr:graphicFrame>
      <xdr:nvGraphicFramePr>
        <xdr:cNvPr id="2" name="2 Gráfico"/>
        <xdr:cNvGraphicFramePr/>
      </xdr:nvGraphicFramePr>
      <xdr:xfrm>
        <a:off x="28575" y="3771900"/>
        <a:ext cx="5686425" cy="3733800"/>
      </xdr:xfrm>
      <a:graphic>
        <a:graphicData uri="http://schemas.openxmlformats.org/drawingml/2006/chart">
          <c:chart xmlns:c="http://schemas.openxmlformats.org/drawingml/2006/chart" r:id="rId2"/>
        </a:graphicData>
      </a:graphic>
    </xdr:graphicFrame>
    <xdr:clientData/>
  </xdr:twoCellAnchor>
  <xdr:twoCellAnchor>
    <xdr:from>
      <xdr:col>0</xdr:col>
      <xdr:colOff>38100</xdr:colOff>
      <xdr:row>46</xdr:row>
      <xdr:rowOff>123825</xdr:rowOff>
    </xdr:from>
    <xdr:to>
      <xdr:col>6</xdr:col>
      <xdr:colOff>981075</xdr:colOff>
      <xdr:row>66</xdr:row>
      <xdr:rowOff>47625</xdr:rowOff>
    </xdr:to>
    <xdr:graphicFrame>
      <xdr:nvGraphicFramePr>
        <xdr:cNvPr id="3" name="3 Gráfico"/>
        <xdr:cNvGraphicFramePr/>
      </xdr:nvGraphicFramePr>
      <xdr:xfrm>
        <a:off x="38100" y="7572375"/>
        <a:ext cx="5676900" cy="3248025"/>
      </xdr:xfrm>
      <a:graphic>
        <a:graphicData uri="http://schemas.openxmlformats.org/drawingml/2006/chart">
          <c:chart xmlns:c="http://schemas.openxmlformats.org/drawingml/2006/chart" r:id="rId3"/>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25</xdr:row>
      <xdr:rowOff>114300</xdr:rowOff>
    </xdr:from>
    <xdr:to>
      <xdr:col>9</xdr:col>
      <xdr:colOff>762000</xdr:colOff>
      <xdr:row>31</xdr:row>
      <xdr:rowOff>104775</xdr:rowOff>
    </xdr:to>
    <xdr:sp>
      <xdr:nvSpPr>
        <xdr:cNvPr id="1" name="1 CuadroTexto"/>
        <xdr:cNvSpPr txBox="1">
          <a:spLocks noChangeArrowheads="1"/>
        </xdr:cNvSpPr>
      </xdr:nvSpPr>
      <xdr:spPr>
        <a:xfrm>
          <a:off x="38100" y="4162425"/>
          <a:ext cx="8277225" cy="1038225"/>
        </a:xfrm>
        <a:prstGeom prst="rect">
          <a:avLst/>
        </a:prstGeom>
        <a:solidFill>
          <a:srgbClr val="FFFFFF"/>
        </a:solidFill>
        <a:ln w="9525" cmpd="sng">
          <a:solidFill>
            <a:srgbClr val="BCBCBC"/>
          </a:solidFill>
          <a:headEnd type="none"/>
          <a:tailEnd type="none"/>
        </a:ln>
      </xdr:spPr>
      <xdr:txBody>
        <a:bodyPr vertOverflow="clip" wrap="square"/>
        <a:p>
          <a:pPr algn="just">
            <a:defRPr/>
          </a:pPr>
          <a:r>
            <a:rPr lang="en-US" cap="none" sz="1000" b="0" i="0" u="none" baseline="0">
              <a:solidFill>
                <a:srgbClr val="000000"/>
              </a:solidFill>
              <a:latin typeface="Arial"/>
              <a:ea typeface="Arial"/>
              <a:cs typeface="Arial"/>
            </a:rPr>
            <a:t>Hasta la fecha, las importaciones de flores están un 47% sobre los volúmenes importados en el mismo período del año anterior, y un 28% en valor. 
</a:t>
          </a:r>
          <a:r>
            <a:rPr lang="en-US" cap="none" sz="1000" b="0" i="0" u="none" baseline="0">
              <a:solidFill>
                <a:srgbClr val="000000"/>
              </a:solidFill>
              <a:latin typeface="Arial"/>
              <a:ea typeface="Arial"/>
              <a:cs typeface="Arial"/>
            </a:rPr>
            <a:t>De los trece productos importados, sólo hipéricum presenta una leve disminución en valor (-14%). Los productos restantes presentan incrementos desde 21% hasta más de 800%. 
</a:t>
          </a:r>
          <a:r>
            <a:rPr lang="en-US" cap="none" sz="1000" b="0" i="0" u="none" baseline="0">
              <a:solidFill>
                <a:srgbClr val="000000"/>
              </a:solidFill>
              <a:latin typeface="Arial"/>
              <a:ea typeface="Arial"/>
              <a:cs typeface="Arial"/>
            </a:rPr>
            <a:t>La rosa y el crisantemo son las flores más importadas en valor y volumen, con 57% y 26% de representación en volumen, porcentajes que se mantienen similares en valor. La importación de rosas significa casi 60% del valor total de las importaciones de flores.</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42</xdr:row>
      <xdr:rowOff>9525</xdr:rowOff>
    </xdr:from>
    <xdr:to>
      <xdr:col>3</xdr:col>
      <xdr:colOff>1295400</xdr:colOff>
      <xdr:row>47</xdr:row>
      <xdr:rowOff>19050</xdr:rowOff>
    </xdr:to>
    <xdr:sp>
      <xdr:nvSpPr>
        <xdr:cNvPr id="1" name="1 CuadroTexto"/>
        <xdr:cNvSpPr txBox="1">
          <a:spLocks noChangeArrowheads="1"/>
        </xdr:cNvSpPr>
      </xdr:nvSpPr>
      <xdr:spPr>
        <a:xfrm>
          <a:off x="19050" y="6810375"/>
          <a:ext cx="5334000" cy="819150"/>
        </a:xfrm>
        <a:prstGeom prst="rect">
          <a:avLst/>
        </a:prstGeom>
        <a:solidFill>
          <a:srgbClr val="FFFFFF"/>
        </a:solidFill>
        <a:ln w="9525" cmpd="sng">
          <a:solidFill>
            <a:srgbClr val="BCBCBC"/>
          </a:solidFill>
          <a:headEnd type="none"/>
          <a:tailEnd type="none"/>
        </a:ln>
      </xdr:spPr>
      <xdr:txBody>
        <a:bodyPr vertOverflow="clip" wrap="square"/>
        <a:p>
          <a:pPr algn="just">
            <a:defRPr/>
          </a:pPr>
          <a:r>
            <a:rPr lang="en-US" cap="none" sz="1000" b="0" i="0" u="none" baseline="0">
              <a:solidFill>
                <a:srgbClr val="000000"/>
              </a:solidFill>
              <a:latin typeface="Arial"/>
              <a:ea typeface="Arial"/>
              <a:cs typeface="Arial"/>
            </a:rPr>
            <a:t>Hasta la fecha, las importaciones de flores han provenido de cinco países. La gran mayoria de ellas vienen de Ecuador y Colombia. En volumen, Ecuador representa 57% del total importado, seguido por Colombia, con 33%.
</a:t>
          </a:r>
          <a:r>
            <a:rPr lang="en-US" cap="none" sz="1000" b="0" i="0" u="none" baseline="0">
              <a:solidFill>
                <a:srgbClr val="000000"/>
              </a:solidFill>
              <a:latin typeface="Arial"/>
              <a:ea typeface="Arial"/>
              <a:cs typeface="Arial"/>
            </a:rPr>
            <a:t>Del total de las rosas importadas, el 87% proviene de Ecuador.</a:t>
          </a:r>
        </a:p>
      </xdr:txBody>
    </xdr:sp>
    <xdr:clientData/>
  </xdr:twoCellAnchor>
</xdr:wsDr>
</file>

<file path=xl/drawings/drawing1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-0.00375</cdr:x>
      <cdr:y>0.94025</cdr:y>
    </cdr:from>
    <cdr:to>
      <cdr:x>0.8945</cdr:x>
      <cdr:y>1</cdr:y>
    </cdr:to>
    <cdr:sp>
      <cdr:nvSpPr>
        <cdr:cNvPr id="1" name="1 CuadroTexto"/>
        <cdr:cNvSpPr txBox="1">
          <a:spLocks noChangeArrowheads="1"/>
        </cdr:cNvSpPr>
      </cdr:nvSpPr>
      <cdr:spPr>
        <a:xfrm>
          <a:off x="-19049" y="3486150"/>
          <a:ext cx="4924425" cy="247650"/>
        </a:xfrm>
        <a:prstGeom prst="rect">
          <a:avLst/>
        </a:prstGeom>
        <a:noFill/>
        <a:ln w="9525" cmpd="sng">
          <a:noFill/>
        </a:ln>
      </cdr:spPr>
      <cdr:txBody>
        <a:bodyPr vertOverflow="clip" wrap="square"/>
        <a:p>
          <a:pPr algn="l">
            <a:defRPr/>
          </a:pPr>
          <a:r>
            <a:rPr lang="en-US" cap="none" sz="900" b="0" i="1" u="none" baseline="0">
              <a:solidFill>
                <a:srgbClr val="000000"/>
              </a:solidFill>
              <a:latin typeface="Arial"/>
              <a:ea typeface="Arial"/>
              <a:cs typeface="Arial"/>
            </a:rPr>
            <a:t>Fuente</a:t>
          </a:r>
          <a:r>
            <a:rPr lang="en-US" cap="none" sz="900" b="0" i="0" u="none" baseline="0">
              <a:solidFill>
                <a:srgbClr val="000000"/>
              </a:solidFill>
              <a:latin typeface="Arial"/>
              <a:ea typeface="Arial"/>
              <a:cs typeface="Arial"/>
            </a:rPr>
            <a:t>: Odepa, con información del Servicio Nacional de Aduanas.</a:t>
          </a:r>
        </a:p>
      </cdr:txBody>
    </cdr:sp>
  </cdr:relSizeAnchor>
</c:userShapes>
</file>

<file path=xl/drawings/drawing1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-0.002</cdr:x>
      <cdr:y>0.9555</cdr:y>
    </cdr:from>
    <cdr:to>
      <cdr:x>0.92275</cdr:x>
      <cdr:y>1</cdr:y>
    </cdr:to>
    <cdr:sp>
      <cdr:nvSpPr>
        <cdr:cNvPr id="1" name="1 CuadroTexto"/>
        <cdr:cNvSpPr txBox="1">
          <a:spLocks noChangeArrowheads="1"/>
        </cdr:cNvSpPr>
      </cdr:nvSpPr>
      <cdr:spPr>
        <a:xfrm>
          <a:off x="-9524" y="3505200"/>
          <a:ext cx="5086350" cy="209550"/>
        </a:xfrm>
        <a:prstGeom prst="rect">
          <a:avLst/>
        </a:prstGeom>
        <a:noFill/>
        <a:ln w="9525" cmpd="sng">
          <a:noFill/>
        </a:ln>
      </cdr:spPr>
      <cdr:txBody>
        <a:bodyPr vertOverflow="clip" wrap="square"/>
        <a:p>
          <a:pPr algn="l">
            <a:defRPr/>
          </a:pPr>
          <a:r>
            <a:rPr lang="en-US" cap="none" sz="900" b="0" i="1" u="none" baseline="0">
              <a:solidFill>
                <a:srgbClr val="000000"/>
              </a:solidFill>
              <a:latin typeface="Arial"/>
              <a:ea typeface="Arial"/>
              <a:cs typeface="Arial"/>
            </a:rPr>
            <a:t>Fuente</a:t>
          </a:r>
          <a:r>
            <a:rPr lang="en-US" cap="none" sz="900" b="0" i="0" u="none" baseline="0">
              <a:solidFill>
                <a:srgbClr val="000000"/>
              </a:solidFill>
              <a:latin typeface="Arial"/>
              <a:ea typeface="Arial"/>
              <a:cs typeface="Arial"/>
            </a:rPr>
            <a:t>: Odepa, con </a:t>
          </a:r>
          <a:r>
            <a:rPr lang="en-US" cap="none" sz="900" b="0" i="0" u="none" baseline="0">
              <a:solidFill>
                <a:srgbClr val="000000"/>
              </a:solidFill>
              <a:latin typeface="Arial"/>
              <a:ea typeface="Arial"/>
              <a:cs typeface="Arial"/>
            </a:rPr>
            <a:t> información del Servicio Nacional de Aduanas.</a:t>
          </a:r>
        </a:p>
      </cdr:txBody>
    </cdr:sp>
  </cdr:relSizeAnchor>
</c:userShapes>
</file>

<file path=xl/drawings/drawing1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-0.007</cdr:x>
      <cdr:y>0.932</cdr:y>
    </cdr:from>
    <cdr:to>
      <cdr:x>0.8045</cdr:x>
      <cdr:y>1</cdr:y>
    </cdr:to>
    <cdr:sp>
      <cdr:nvSpPr>
        <cdr:cNvPr id="1" name="1 CuadroTexto"/>
        <cdr:cNvSpPr txBox="1">
          <a:spLocks noChangeArrowheads="1"/>
        </cdr:cNvSpPr>
      </cdr:nvSpPr>
      <cdr:spPr>
        <a:xfrm rot="10800000" flipV="1">
          <a:off x="-38099" y="2743200"/>
          <a:ext cx="4457700" cy="228600"/>
        </a:xfrm>
        <a:prstGeom prst="rect">
          <a:avLst/>
        </a:prstGeom>
        <a:noFill/>
        <a:ln w="9525" cmpd="sng">
          <a:noFill/>
        </a:ln>
      </cdr:spPr>
      <cdr:txBody>
        <a:bodyPr vertOverflow="clip" wrap="square"/>
        <a:p>
          <a:pPr algn="l">
            <a:defRPr/>
          </a:pPr>
          <a:r>
            <a:rPr lang="en-US" cap="none" sz="900" b="0" i="1" u="none" baseline="0">
              <a:solidFill>
                <a:srgbClr val="000000"/>
              </a:solidFill>
              <a:latin typeface="Arial"/>
              <a:ea typeface="Arial"/>
              <a:cs typeface="Arial"/>
            </a:rPr>
            <a:t>Fuente</a:t>
          </a:r>
          <a:r>
            <a:rPr lang="en-US" cap="none" sz="900" b="0" i="0" u="none" baseline="0">
              <a:solidFill>
                <a:srgbClr val="000000"/>
              </a:solidFill>
              <a:latin typeface="Arial"/>
              <a:ea typeface="Arial"/>
              <a:cs typeface="Arial"/>
            </a:rPr>
            <a:t>: Odepa, con antecedentes del Servicio Nacional de Aduanas.</a:t>
          </a:r>
        </a:p>
      </cdr:txBody>
    </cdr:sp>
  </cdr:relSizeAnchor>
</c:userShapes>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19050</xdr:rowOff>
    </xdr:from>
    <xdr:to>
      <xdr:col>6</xdr:col>
      <xdr:colOff>790575</xdr:colOff>
      <xdr:row>23</xdr:row>
      <xdr:rowOff>9525</xdr:rowOff>
    </xdr:to>
    <xdr:graphicFrame>
      <xdr:nvGraphicFramePr>
        <xdr:cNvPr id="1" name="1 Gráfico"/>
        <xdr:cNvGraphicFramePr/>
      </xdr:nvGraphicFramePr>
      <xdr:xfrm>
        <a:off x="38100" y="19050"/>
        <a:ext cx="5486400" cy="3714750"/>
      </xdr:xfrm>
      <a:graphic>
        <a:graphicData uri="http://schemas.openxmlformats.org/drawingml/2006/chart">
          <c:chart xmlns:c="http://schemas.openxmlformats.org/drawingml/2006/chart" r:id="rId1"/>
        </a:graphicData>
      </a:graphic>
    </xdr:graphicFrame>
    <xdr:clientData/>
  </xdr:twoCellAnchor>
  <xdr:twoCellAnchor>
    <xdr:from>
      <xdr:col>0</xdr:col>
      <xdr:colOff>38100</xdr:colOff>
      <xdr:row>23</xdr:row>
      <xdr:rowOff>38100</xdr:rowOff>
    </xdr:from>
    <xdr:to>
      <xdr:col>6</xdr:col>
      <xdr:colOff>800100</xdr:colOff>
      <xdr:row>45</xdr:row>
      <xdr:rowOff>152400</xdr:rowOff>
    </xdr:to>
    <xdr:graphicFrame>
      <xdr:nvGraphicFramePr>
        <xdr:cNvPr id="2" name="2 Gráfico"/>
        <xdr:cNvGraphicFramePr/>
      </xdr:nvGraphicFramePr>
      <xdr:xfrm>
        <a:off x="38100" y="3762375"/>
        <a:ext cx="5495925" cy="3676650"/>
      </xdr:xfrm>
      <a:graphic>
        <a:graphicData uri="http://schemas.openxmlformats.org/drawingml/2006/chart">
          <c:chart xmlns:c="http://schemas.openxmlformats.org/drawingml/2006/chart" r:id="rId2"/>
        </a:graphicData>
      </a:graphic>
    </xdr:graphicFrame>
    <xdr:clientData/>
  </xdr:twoCellAnchor>
  <xdr:twoCellAnchor>
    <xdr:from>
      <xdr:col>0</xdr:col>
      <xdr:colOff>38100</xdr:colOff>
      <xdr:row>46</xdr:row>
      <xdr:rowOff>28575</xdr:rowOff>
    </xdr:from>
    <xdr:to>
      <xdr:col>6</xdr:col>
      <xdr:colOff>800100</xdr:colOff>
      <xdr:row>64</xdr:row>
      <xdr:rowOff>66675</xdr:rowOff>
    </xdr:to>
    <xdr:graphicFrame>
      <xdr:nvGraphicFramePr>
        <xdr:cNvPr id="3" name="3 Gráfico"/>
        <xdr:cNvGraphicFramePr/>
      </xdr:nvGraphicFramePr>
      <xdr:xfrm>
        <a:off x="38100" y="7477125"/>
        <a:ext cx="5495925" cy="2952750"/>
      </xdr:xfrm>
      <a:graphic>
        <a:graphicData uri="http://schemas.openxmlformats.org/drawingml/2006/chart">
          <c:chart xmlns:c="http://schemas.openxmlformats.org/drawingml/2006/chart" r:id="rId3"/>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37</xdr:row>
      <xdr:rowOff>9525</xdr:rowOff>
    </xdr:from>
    <xdr:to>
      <xdr:col>14</xdr:col>
      <xdr:colOff>809625</xdr:colOff>
      <xdr:row>42</xdr:row>
      <xdr:rowOff>47625</xdr:rowOff>
    </xdr:to>
    <xdr:sp>
      <xdr:nvSpPr>
        <xdr:cNvPr id="1" name="1 CuadroTexto"/>
        <xdr:cNvSpPr txBox="1">
          <a:spLocks noChangeArrowheads="1"/>
        </xdr:cNvSpPr>
      </xdr:nvSpPr>
      <xdr:spPr>
        <a:xfrm>
          <a:off x="28575" y="6267450"/>
          <a:ext cx="12601575" cy="8477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000" b="0" i="0" u="none" baseline="0">
              <a:solidFill>
                <a:srgbClr val="000000"/>
              </a:solidFill>
              <a:latin typeface="Arial"/>
              <a:ea typeface="Arial"/>
              <a:cs typeface="Arial"/>
            </a:rPr>
            <a:t>Según los precios </a:t>
          </a:r>
          <a:r>
            <a:rPr lang="en-US" cap="none" sz="1000" b="0" i="0" u="none" baseline="0">
              <a:solidFill>
                <a:srgbClr val="000000"/>
              </a:solidFill>
              <a:latin typeface="Arial"/>
              <a:ea typeface="Arial"/>
              <a:cs typeface="Arial"/>
            </a:rPr>
            <a:t>del Terminal Panamericana Norte </a:t>
          </a:r>
          <a:r>
            <a:rPr lang="en-US" cap="none" sz="1000" b="0" i="0" u="none" baseline="0">
              <a:solidFill>
                <a:srgbClr val="000000"/>
              </a:solidFill>
              <a:latin typeface="Arial"/>
              <a:ea typeface="Arial"/>
              <a:cs typeface="Arial"/>
            </a:rPr>
            <a:t>registrados por Odepa en abril del año 2014, los precios comunes de flores mostraron principalmente variaciones negativas, en comparación con el mes anterior. Destacan las disminuciones de precios del clavel y la rosa nacional. En cuanto a las alzas, no se presenta ninguna significativa. 
</a:t>
          </a:r>
          <a:r>
            <a:rPr lang="en-US" cap="none" sz="1000" b="0" i="0" u="none" baseline="0">
              <a:solidFill>
                <a:srgbClr val="000000"/>
              </a:solidFill>
              <a:latin typeface="Arial"/>
              <a:ea typeface="Arial"/>
              <a:cs typeface="Arial"/>
            </a:rPr>
            <a:t>Respecto a los precios en abril del año anterior, se observa que los precios de la rosa se encuentran sobre 20% más altos. En el caso del clavel, en este año los precios se encuentran más de 30% más bajos.
</a:t>
          </a:r>
          <a:r>
            <a:rPr lang="en-US" cap="none" sz="1000" b="0" i="0" u="none" baseline="0">
              <a:solidFill>
                <a:srgbClr val="000000"/>
              </a:solidFill>
              <a:latin typeface="Arial"/>
              <a:ea typeface="Arial"/>
              <a:cs typeface="Arial"/>
            </a:rPr>
            <a:t>En el mes de abril del año 2014, </a:t>
          </a:r>
          <a:r>
            <a:rPr lang="en-US" cap="none" sz="1000" b="0" i="0" u="none" baseline="0">
              <a:solidFill>
                <a:srgbClr val="000000"/>
              </a:solidFill>
              <a:latin typeface="Arial"/>
              <a:ea typeface="Arial"/>
              <a:cs typeface="Arial"/>
            </a:rPr>
            <a:t>las especies con el mayor precio por vara son </a:t>
          </a:r>
          <a:r>
            <a:rPr lang="en-US" cap="none" sz="1000" b="0" i="0" u="none" baseline="0">
              <a:solidFill>
                <a:srgbClr val="000000"/>
              </a:solidFill>
              <a:latin typeface="Arial"/>
              <a:ea typeface="Arial"/>
              <a:cs typeface="Arial"/>
            </a:rPr>
            <a:t>lilium y lisianthus, con precios por vara sobre $ 500, en tanto que la especie más económica es el clavel (entre $ 55 y $ 73 por vara).</a:t>
          </a:r>
        </a:p>
      </xdr:txBody>
    </xdr:sp>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0.01525</cdr:x>
      <cdr:y>0.94825</cdr:y>
    </cdr:from>
    <cdr:to>
      <cdr:x>0.3775</cdr:x>
      <cdr:y>1</cdr:y>
    </cdr:to>
    <cdr:sp>
      <cdr:nvSpPr>
        <cdr:cNvPr id="1" name="1 CuadroTexto"/>
        <cdr:cNvSpPr txBox="1">
          <a:spLocks noChangeArrowheads="1"/>
        </cdr:cNvSpPr>
      </cdr:nvSpPr>
      <cdr:spPr>
        <a:xfrm>
          <a:off x="85725" y="3505200"/>
          <a:ext cx="2190750" cy="228600"/>
        </a:xfrm>
        <a:prstGeom prst="rect">
          <a:avLst/>
        </a:prstGeom>
        <a:noFill/>
        <a:ln w="9525" cmpd="sng">
          <a:noFill/>
        </a:ln>
      </cdr:spPr>
      <cdr:txBody>
        <a:bodyPr vertOverflow="clip" wrap="square"/>
        <a:p>
          <a:pPr algn="l">
            <a:defRPr/>
          </a:pPr>
          <a:r>
            <a:rPr lang="en-US" cap="none" sz="1000" b="0" i="1" u="none" baseline="0">
              <a:solidFill>
                <a:srgbClr val="000000"/>
              </a:solidFill>
              <a:latin typeface="Arial"/>
              <a:ea typeface="Arial"/>
              <a:cs typeface="Arial"/>
            </a:rPr>
            <a:t>Fuen</a:t>
          </a:r>
          <a:r>
            <a:rPr lang="en-US" cap="none" sz="900" b="0" i="1" u="none" baseline="0">
              <a:solidFill>
                <a:srgbClr val="000000"/>
              </a:solidFill>
              <a:latin typeface="Arial"/>
              <a:ea typeface="Arial"/>
              <a:cs typeface="Arial"/>
            </a:rPr>
            <a:t>te</a:t>
          </a:r>
          <a:r>
            <a:rPr lang="en-US" cap="none" sz="900" b="0" i="0" u="none" baseline="0">
              <a:solidFill>
                <a:srgbClr val="000000"/>
              </a:solidFill>
              <a:latin typeface="Arial"/>
              <a:ea typeface="Arial"/>
              <a:cs typeface="Arial"/>
            </a:rPr>
            <a:t>: Odepa.</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16</xdr:row>
      <xdr:rowOff>152400</xdr:rowOff>
    </xdr:from>
    <xdr:to>
      <xdr:col>6</xdr:col>
      <xdr:colOff>876300</xdr:colOff>
      <xdr:row>39</xdr:row>
      <xdr:rowOff>133350</xdr:rowOff>
    </xdr:to>
    <xdr:graphicFrame>
      <xdr:nvGraphicFramePr>
        <xdr:cNvPr id="1" name="1 Gráfico"/>
        <xdr:cNvGraphicFramePr/>
      </xdr:nvGraphicFramePr>
      <xdr:xfrm>
        <a:off x="28575" y="2743200"/>
        <a:ext cx="6048375" cy="3705225"/>
      </xdr:xfrm>
      <a:graphic>
        <a:graphicData uri="http://schemas.openxmlformats.org/drawingml/2006/chart">
          <c:chart xmlns:c="http://schemas.openxmlformats.org/drawingml/2006/chart" r:id="rId1"/>
        </a:graphicData>
      </a:graphic>
    </xdr:graphicFrame>
    <xdr:clientData/>
  </xdr:twoCellAnchor>
  <xdr:twoCellAnchor>
    <xdr:from>
      <xdr:col>0</xdr:col>
      <xdr:colOff>47625</xdr:colOff>
      <xdr:row>43</xdr:row>
      <xdr:rowOff>38100</xdr:rowOff>
    </xdr:from>
    <xdr:to>
      <xdr:col>6</xdr:col>
      <xdr:colOff>876300</xdr:colOff>
      <xdr:row>47</xdr:row>
      <xdr:rowOff>76200</xdr:rowOff>
    </xdr:to>
    <xdr:sp>
      <xdr:nvSpPr>
        <xdr:cNvPr id="2" name="3 CuadroTexto"/>
        <xdr:cNvSpPr txBox="1">
          <a:spLocks noChangeArrowheads="1"/>
        </xdr:cNvSpPr>
      </xdr:nvSpPr>
      <xdr:spPr>
        <a:xfrm>
          <a:off x="47625" y="7000875"/>
          <a:ext cx="6029325" cy="6858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000" b="0" i="0" u="none" baseline="0">
              <a:solidFill>
                <a:srgbClr val="000000"/>
              </a:solidFill>
              <a:latin typeface="Arial"/>
              <a:ea typeface="Arial"/>
              <a:cs typeface="Arial"/>
            </a:rPr>
            <a:t>En abril de este año se observa que el precio común de la rosa se encuentra sobre el promedio de los últimos cinco años (cuadro 2).</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En comparación con abril del año 2013, el precio promedio es 25% mayor y respecto a marzo del año 2014 subió un 1%.</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0.0175</cdr:x>
      <cdr:y>0.9345</cdr:y>
    </cdr:from>
    <cdr:to>
      <cdr:x>0.453</cdr:x>
      <cdr:y>1</cdr:y>
    </cdr:to>
    <cdr:sp>
      <cdr:nvSpPr>
        <cdr:cNvPr id="1" name="1 CuadroTexto"/>
        <cdr:cNvSpPr txBox="1">
          <a:spLocks noChangeArrowheads="1"/>
        </cdr:cNvSpPr>
      </cdr:nvSpPr>
      <cdr:spPr>
        <a:xfrm>
          <a:off x="104775" y="3448050"/>
          <a:ext cx="2638425" cy="276225"/>
        </a:xfrm>
        <a:prstGeom prst="rect">
          <a:avLst/>
        </a:prstGeom>
        <a:noFill/>
        <a:ln w="9525" cmpd="sng">
          <a:noFill/>
        </a:ln>
      </cdr:spPr>
      <cdr:txBody>
        <a:bodyPr vertOverflow="clip" wrap="square"/>
        <a:p>
          <a:pPr algn="l">
            <a:defRPr/>
          </a:pPr>
          <a:r>
            <a:rPr lang="en-US" cap="none" sz="900" b="0" i="1" u="none" baseline="0">
              <a:solidFill>
                <a:srgbClr val="000000"/>
              </a:solidFill>
              <a:latin typeface="Arial"/>
              <a:ea typeface="Arial"/>
              <a:cs typeface="Arial"/>
            </a:rPr>
            <a:t>Fuente</a:t>
          </a:r>
          <a:r>
            <a:rPr lang="en-US" cap="none" sz="900" b="0" i="0" u="none" baseline="0">
              <a:solidFill>
                <a:srgbClr val="000000"/>
              </a:solidFill>
              <a:latin typeface="Arial"/>
              <a:ea typeface="Arial"/>
              <a:cs typeface="Arial"/>
            </a:rPr>
            <a:t>:</a:t>
          </a:r>
          <a:r>
            <a:rPr lang="en-US" cap="none" sz="900" b="0" i="0" u="none" baseline="0">
              <a:solidFill>
                <a:srgbClr val="000000"/>
              </a:solidFill>
              <a:latin typeface="Arial"/>
              <a:ea typeface="Arial"/>
              <a:cs typeface="Arial"/>
            </a:rPr>
            <a:t> Odepa</a:t>
          </a:r>
          <a:r>
            <a:rPr lang="en-US" cap="none" sz="1100" b="0" i="0" u="none" baseline="0">
              <a:solidFill>
                <a:srgbClr val="000000"/>
              </a:solidFill>
              <a:latin typeface="Calibri"/>
              <a:ea typeface="Calibri"/>
              <a:cs typeface="Calibri"/>
            </a:rPr>
            <a:t>.</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16</xdr:row>
      <xdr:rowOff>142875</xdr:rowOff>
    </xdr:from>
    <xdr:to>
      <xdr:col>6</xdr:col>
      <xdr:colOff>866775</xdr:colOff>
      <xdr:row>39</xdr:row>
      <xdr:rowOff>114300</xdr:rowOff>
    </xdr:to>
    <xdr:graphicFrame>
      <xdr:nvGraphicFramePr>
        <xdr:cNvPr id="1" name="2 Gráfico"/>
        <xdr:cNvGraphicFramePr/>
      </xdr:nvGraphicFramePr>
      <xdr:xfrm>
        <a:off x="28575" y="2752725"/>
        <a:ext cx="6067425" cy="3695700"/>
      </xdr:xfrm>
      <a:graphic>
        <a:graphicData uri="http://schemas.openxmlformats.org/drawingml/2006/chart">
          <c:chart xmlns:c="http://schemas.openxmlformats.org/drawingml/2006/chart" r:id="rId1"/>
        </a:graphicData>
      </a:graphic>
    </xdr:graphicFrame>
    <xdr:clientData/>
  </xdr:twoCellAnchor>
  <xdr:twoCellAnchor>
    <xdr:from>
      <xdr:col>0</xdr:col>
      <xdr:colOff>47625</xdr:colOff>
      <xdr:row>43</xdr:row>
      <xdr:rowOff>19050</xdr:rowOff>
    </xdr:from>
    <xdr:to>
      <xdr:col>6</xdr:col>
      <xdr:colOff>876300</xdr:colOff>
      <xdr:row>46</xdr:row>
      <xdr:rowOff>9525</xdr:rowOff>
    </xdr:to>
    <xdr:sp>
      <xdr:nvSpPr>
        <xdr:cNvPr id="2" name="5 CuadroTexto"/>
        <xdr:cNvSpPr txBox="1">
          <a:spLocks noChangeArrowheads="1"/>
        </xdr:cNvSpPr>
      </xdr:nvSpPr>
      <xdr:spPr>
        <a:xfrm>
          <a:off x="47625" y="7000875"/>
          <a:ext cx="6057900" cy="4762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000" b="0" i="0" u="none" baseline="0">
              <a:solidFill>
                <a:srgbClr val="000000"/>
              </a:solidFill>
              <a:latin typeface="Arial"/>
              <a:ea typeface="Arial"/>
              <a:cs typeface="Arial"/>
            </a:rPr>
            <a:t>En abril de este año, el precio  común promedio del clavel se encuentra bajo el promedio de los últimos cinco años. En comparación con abril del año 2013, el precio promedio se encuentra 35% más bajo, y respecto a marzo de este año presenta una disminución de 25% (cuadro 3).</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Calibri"/>
              <a:ea typeface="Calibri"/>
              <a:cs typeface="Calibri"/>
            </a:rPr>
            <a:t>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25</xdr:row>
      <xdr:rowOff>28575</xdr:rowOff>
    </xdr:from>
    <xdr:to>
      <xdr:col>9</xdr:col>
      <xdr:colOff>704850</xdr:colOff>
      <xdr:row>32</xdr:row>
      <xdr:rowOff>57150</xdr:rowOff>
    </xdr:to>
    <xdr:sp>
      <xdr:nvSpPr>
        <xdr:cNvPr id="1" name="1 CuadroTexto"/>
        <xdr:cNvSpPr txBox="1">
          <a:spLocks noChangeArrowheads="1"/>
        </xdr:cNvSpPr>
      </xdr:nvSpPr>
      <xdr:spPr>
        <a:xfrm>
          <a:off x="38100" y="4095750"/>
          <a:ext cx="8010525" cy="11620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000" b="0" i="0" u="none" baseline="0">
              <a:solidFill>
                <a:srgbClr val="000000"/>
              </a:solidFill>
              <a:latin typeface="Arial"/>
              <a:ea typeface="Arial"/>
              <a:cs typeface="Arial"/>
            </a:rPr>
            <a:t>Las exportaciones de flores se incrementaron en 27% en el volumen acumulado en los tres primeros meses del año 2014, en comparación con el volumen exportado en el mismo período del año 2013.
</a:t>
          </a:r>
          <a:r>
            <a:rPr lang="en-US" cap="none" sz="1000" b="0" i="0" u="none" baseline="0">
              <a:solidFill>
                <a:srgbClr val="000000"/>
              </a:solidFill>
              <a:latin typeface="Arial"/>
              <a:ea typeface="Arial"/>
              <a:cs typeface="Arial"/>
            </a:rPr>
            <a:t>Las exportaciones de peonías lideran el crecimiento en volumen de los envíos de flores del año 2014, con 56% de aumento, seguidas por las calas, con 19%. Respecto a las disminuciones, se concentran en los tulipanes y el grupo de las demás flores, con -3% y -16%, respectivamente.
</a:t>
          </a:r>
          <a:r>
            <a:rPr lang="en-US" cap="none" sz="1000" b="0" i="0" u="none" baseline="0">
              <a:solidFill>
                <a:srgbClr val="000000"/>
              </a:solidFill>
              <a:latin typeface="Arial"/>
              <a:ea typeface="Arial"/>
              <a:cs typeface="Arial"/>
            </a:rPr>
            <a:t>En valor, se observa un incremento</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total de 12%. El valor asociado a las exportaciones de calas, las demás flores y tulipán, baja en 50%, 32% y 18%, respectivamente. El único producto que presenta un aumento en valor corresponde a las peonías, con un incremento de 41%.</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28</xdr:row>
      <xdr:rowOff>9525</xdr:rowOff>
    </xdr:from>
    <xdr:to>
      <xdr:col>3</xdr:col>
      <xdr:colOff>1276350</xdr:colOff>
      <xdr:row>31</xdr:row>
      <xdr:rowOff>114300</xdr:rowOff>
    </xdr:to>
    <xdr:sp>
      <xdr:nvSpPr>
        <xdr:cNvPr id="1" name="1 CuadroTexto"/>
        <xdr:cNvSpPr txBox="1">
          <a:spLocks noChangeArrowheads="1"/>
        </xdr:cNvSpPr>
      </xdr:nvSpPr>
      <xdr:spPr>
        <a:xfrm>
          <a:off x="19050" y="4543425"/>
          <a:ext cx="5400675" cy="590550"/>
        </a:xfrm>
        <a:prstGeom prst="rect">
          <a:avLst/>
        </a:prstGeom>
        <a:solidFill>
          <a:srgbClr val="FFFFFF"/>
        </a:solidFill>
        <a:ln w="9525" cmpd="sng">
          <a:solidFill>
            <a:srgbClr val="BCBCBC"/>
          </a:solidFill>
          <a:headEnd type="none"/>
          <a:tailEnd type="none"/>
        </a:ln>
      </xdr:spPr>
      <xdr:txBody>
        <a:bodyPr vertOverflow="clip" wrap="square"/>
        <a:p>
          <a:pPr algn="just">
            <a:defRPr/>
          </a:pPr>
          <a:r>
            <a:rPr lang="en-US" cap="none" sz="1000" b="0" i="0" u="none" baseline="0">
              <a:solidFill>
                <a:srgbClr val="000000"/>
              </a:solidFill>
              <a:latin typeface="Arial"/>
              <a:ea typeface="Arial"/>
              <a:cs typeface="Arial"/>
            </a:rPr>
            <a:t>Entre los meses de enero a abril del año 2014, las exportaciones de flores fueron destinadas a siete países, de los cuales Estados Unidos representa más de 80% en valor y volumen. Del total del valor de las exportaciones de peonías, el 90% fue dirigido a los Estados Unidos.</a:t>
          </a:r>
        </a:p>
      </xdr:txBody>
    </xdr:sp>
    <xdr:clientData/>
  </xdr:twoCell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0.01225</cdr:x>
      <cdr:y>0.932</cdr:y>
    </cdr:from>
    <cdr:to>
      <cdr:x>0.84225</cdr:x>
      <cdr:y>0.9995</cdr:y>
    </cdr:to>
    <cdr:sp>
      <cdr:nvSpPr>
        <cdr:cNvPr id="1" name="1 CuadroTexto"/>
        <cdr:cNvSpPr txBox="1">
          <a:spLocks noChangeArrowheads="1"/>
        </cdr:cNvSpPr>
      </cdr:nvSpPr>
      <cdr:spPr>
        <a:xfrm rot="10800000" flipV="1">
          <a:off x="66675" y="3438525"/>
          <a:ext cx="4724400" cy="247650"/>
        </a:xfrm>
        <a:prstGeom prst="rect">
          <a:avLst/>
        </a:prstGeom>
        <a:noFill/>
        <a:ln w="9525" cmpd="sng">
          <a:noFill/>
        </a:ln>
      </cdr:spPr>
      <cdr:txBody>
        <a:bodyPr vertOverflow="clip" wrap="square"/>
        <a:p>
          <a:pPr algn="l">
            <a:defRPr/>
          </a:pPr>
          <a:r>
            <a:rPr lang="en-US" cap="none" sz="900" b="0" i="1" u="none" baseline="0">
              <a:solidFill>
                <a:srgbClr val="000000"/>
              </a:solidFill>
              <a:latin typeface="Arial"/>
              <a:ea typeface="Arial"/>
              <a:cs typeface="Arial"/>
            </a:rPr>
            <a:t>Fuente</a:t>
          </a:r>
          <a:r>
            <a:rPr lang="en-US" cap="none" sz="900" b="0" i="0" u="none" baseline="0">
              <a:solidFill>
                <a:srgbClr val="000000"/>
              </a:solidFill>
              <a:latin typeface="Arial"/>
              <a:ea typeface="Arial"/>
              <a:cs typeface="Arial"/>
            </a:rPr>
            <a:t>: Odepa, con antecedentes del Servicio Nacional de Aduanas.</a:t>
          </a:r>
        </a:p>
      </cdr:txBody>
    </cdr:sp>
  </cdr:relSizeAnchor>
</c:userShapes>
</file>

<file path=xl/externalLinks/_rels/externalLink1.xml.rels><?xml version="1.0" encoding="utf-8" standalone="yes"?><Relationships xmlns="http://schemas.openxmlformats.org/package/2006/relationships"><Relationship Id="rId1" Type="http://schemas.openxmlformats.org/officeDocument/2006/relationships/externalLinkPath" Target="http://www.odepa.gob.cl/Documents%20and%20Settings/btapia/Configuraci&#243;n%20local/Archivos%20temporales%20de%20Internet/Content.Outlook/EVZZ33DY/BH%20EXP.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EXP TOTAL"/>
      <sheetName val="EXP"/>
      <sheetName val="Total"/>
      <sheetName val="Fresco"/>
      <sheetName val="Ind"/>
      <sheetName val="Cong,Desh"/>
      <sheetName val="Prep"/>
      <sheetName val="Jugo,Pasta"/>
      <sheetName val="Destinos"/>
      <sheetName val="Regiones"/>
      <sheetName val="VALIDACIÓN"/>
      <sheetName val="TD clase"/>
      <sheetName val="TD subclase"/>
      <sheetName val="TD Frescos"/>
      <sheetName val="TD Ind"/>
      <sheetName val="TD cong"/>
      <sheetName val="TD desh"/>
      <sheetName val="TD prep"/>
      <sheetName val="TD jugo"/>
      <sheetName val="TD pasta"/>
      <sheetName val="TD F destino"/>
      <sheetName val="TD I destino"/>
      <sheetName val="TD F región"/>
      <sheetName val="TD I región"/>
    </sheetNames>
    <sheetDataSet>
      <sheetData sheetId="11">
        <row r="5">
          <cell r="A5" t="str">
            <v>Industrial</v>
          </cell>
          <cell r="B5">
            <v>132994290</v>
          </cell>
          <cell r="C5">
            <v>97195427</v>
          </cell>
          <cell r="D5">
            <v>96180684</v>
          </cell>
          <cell r="E5">
            <v>187710025</v>
          </cell>
          <cell r="F5">
            <v>132627695</v>
          </cell>
          <cell r="G5">
            <v>129112698</v>
          </cell>
        </row>
        <row r="6">
          <cell r="A6" t="str">
            <v>Primario</v>
          </cell>
          <cell r="B6">
            <v>95069923</v>
          </cell>
          <cell r="C6">
            <v>92974262</v>
          </cell>
          <cell r="D6">
            <v>96315604</v>
          </cell>
          <cell r="E6">
            <v>64407575</v>
          </cell>
          <cell r="F6">
            <v>58564556</v>
          </cell>
          <cell r="G6">
            <v>69583759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L95"/>
  <sheetViews>
    <sheetView tabSelected="1" view="pageBreakPreview" zoomScaleSheetLayoutView="100" zoomScalePageLayoutView="0" workbookViewId="0" topLeftCell="A1">
      <selection activeCell="B14" sqref="B14:G14"/>
    </sheetView>
  </sheetViews>
  <sheetFormatPr defaultColWidth="11.421875" defaultRowHeight="15.75" customHeight="1"/>
  <cols>
    <col min="1" max="6" width="11.421875" style="2" customWidth="1"/>
    <col min="7" max="7" width="16.00390625" style="2" customWidth="1"/>
    <col min="8" max="8" width="11.421875" style="2" customWidth="1"/>
  </cols>
  <sheetData>
    <row r="1" spans="1:7" ht="15.75" customHeight="1">
      <c r="A1" s="6"/>
      <c r="B1" s="7"/>
      <c r="C1" s="7"/>
      <c r="D1" s="7"/>
      <c r="E1" s="7"/>
      <c r="F1" s="7"/>
      <c r="G1" s="7"/>
    </row>
    <row r="2" spans="1:7" ht="15.75" customHeight="1">
      <c r="A2" s="7"/>
      <c r="B2" s="7"/>
      <c r="C2" s="7"/>
      <c r="D2" s="7"/>
      <c r="E2" s="7"/>
      <c r="F2" s="7"/>
      <c r="G2" s="7"/>
    </row>
    <row r="3" spans="1:38" ht="15.75" customHeight="1">
      <c r="A3" s="6"/>
      <c r="B3" s="7"/>
      <c r="C3" s="7"/>
      <c r="D3" s="7"/>
      <c r="E3" s="7"/>
      <c r="F3" s="7"/>
      <c r="G3" s="7"/>
      <c r="J3" s="1"/>
      <c r="K3" s="1"/>
      <c r="L3" s="1"/>
      <c r="M3" s="1"/>
      <c r="N3" s="1"/>
      <c r="O3" s="1"/>
      <c r="P3" s="1"/>
      <c r="Q3" s="1"/>
      <c r="R3" s="1"/>
      <c r="S3" s="1"/>
      <c r="T3" s="1"/>
      <c r="U3" s="1"/>
      <c r="V3" s="1"/>
      <c r="W3" s="1"/>
      <c r="X3" s="1"/>
      <c r="Y3" s="1"/>
      <c r="Z3" s="1"/>
      <c r="AA3" s="1"/>
      <c r="AB3" s="1"/>
      <c r="AC3" s="1"/>
      <c r="AD3" s="1"/>
      <c r="AE3" s="1"/>
      <c r="AF3" s="1"/>
      <c r="AG3" s="1"/>
      <c r="AH3" s="1"/>
      <c r="AI3" s="1"/>
      <c r="AJ3" s="1"/>
      <c r="AK3" s="1"/>
      <c r="AL3" s="1"/>
    </row>
    <row r="4" spans="1:38" ht="15.75" customHeight="1">
      <c r="A4" s="7"/>
      <c r="B4" s="7"/>
      <c r="C4" s="7"/>
      <c r="D4" s="12"/>
      <c r="E4" s="7"/>
      <c r="F4" s="7"/>
      <c r="G4" s="7"/>
      <c r="J4" s="1"/>
      <c r="K4" s="1"/>
      <c r="L4" s="1"/>
      <c r="M4" s="1"/>
      <c r="N4" s="1"/>
      <c r="O4" s="1"/>
      <c r="P4" s="1"/>
      <c r="Q4" s="1"/>
      <c r="R4" s="1"/>
      <c r="S4" s="1"/>
      <c r="T4" s="1"/>
      <c r="U4" s="1"/>
      <c r="V4" s="1"/>
      <c r="W4" s="1"/>
      <c r="X4" s="1"/>
      <c r="Y4" s="1"/>
      <c r="Z4" s="1"/>
      <c r="AA4" s="1"/>
      <c r="AB4" s="1"/>
      <c r="AC4" s="1"/>
      <c r="AD4" s="1"/>
      <c r="AE4" s="1"/>
      <c r="AF4" s="1"/>
      <c r="AG4" s="1"/>
      <c r="AH4" s="1"/>
      <c r="AI4" s="1"/>
      <c r="AJ4" s="1"/>
      <c r="AK4" s="1"/>
      <c r="AL4" s="1"/>
    </row>
    <row r="5" spans="1:38" ht="15.75" customHeight="1">
      <c r="A5" s="6"/>
      <c r="B5" s="7"/>
      <c r="C5" s="7"/>
      <c r="D5" s="14"/>
      <c r="E5" s="7"/>
      <c r="F5" s="7"/>
      <c r="G5" s="7"/>
      <c r="J5" s="1"/>
      <c r="K5" s="1"/>
      <c r="L5" s="1"/>
      <c r="M5" s="1"/>
      <c r="N5" s="1"/>
      <c r="O5" s="1"/>
      <c r="P5" s="1"/>
      <c r="Q5" s="1"/>
      <c r="R5" s="1"/>
      <c r="S5" s="1"/>
      <c r="T5" s="1"/>
      <c r="U5" s="1"/>
      <c r="V5" s="1"/>
      <c r="W5" s="1"/>
      <c r="X5" s="1"/>
      <c r="Y5" s="1"/>
      <c r="Z5" s="1"/>
      <c r="AA5" s="1"/>
      <c r="AB5" s="1"/>
      <c r="AC5" s="1"/>
      <c r="AD5" s="1"/>
      <c r="AE5" s="1"/>
      <c r="AF5" s="1"/>
      <c r="AG5" s="1"/>
      <c r="AH5" s="1"/>
      <c r="AI5" s="1"/>
      <c r="AJ5" s="1"/>
      <c r="AK5" s="1"/>
      <c r="AL5" s="1"/>
    </row>
    <row r="6" spans="1:38" ht="15.75" customHeight="1">
      <c r="A6" s="6"/>
      <c r="B6" s="7"/>
      <c r="C6" s="7"/>
      <c r="D6" s="7"/>
      <c r="E6" s="7"/>
      <c r="F6" s="7"/>
      <c r="G6" s="7"/>
      <c r="J6" s="1"/>
      <c r="K6" s="1"/>
      <c r="L6" s="1"/>
      <c r="M6" s="1"/>
      <c r="N6" s="1"/>
      <c r="O6" s="1"/>
      <c r="P6" s="1"/>
      <c r="Q6" s="1"/>
      <c r="R6" s="1"/>
      <c r="S6" s="1"/>
      <c r="T6" s="1"/>
      <c r="U6" s="1"/>
      <c r="V6" s="1"/>
      <c r="W6" s="1"/>
      <c r="X6" s="1"/>
      <c r="Y6" s="1"/>
      <c r="Z6" s="1"/>
      <c r="AA6" s="1"/>
      <c r="AB6" s="1"/>
      <c r="AC6" s="1"/>
      <c r="AD6" s="1"/>
      <c r="AE6" s="1"/>
      <c r="AF6" s="1"/>
      <c r="AG6" s="1"/>
      <c r="AH6" s="1"/>
      <c r="AI6" s="1"/>
      <c r="AJ6" s="1"/>
      <c r="AK6" s="1"/>
      <c r="AL6" s="1"/>
    </row>
    <row r="7" spans="1:38" ht="15.75" customHeight="1">
      <c r="A7" s="6"/>
      <c r="B7" s="7"/>
      <c r="C7" s="7"/>
      <c r="D7" s="7"/>
      <c r="E7" s="7"/>
      <c r="F7" s="7"/>
      <c r="G7" s="7"/>
      <c r="J7" s="1"/>
      <c r="K7" s="1"/>
      <c r="L7" s="1"/>
      <c r="M7" s="1"/>
      <c r="N7" s="1"/>
      <c r="O7" s="1"/>
      <c r="P7" s="1"/>
      <c r="Q7" s="1"/>
      <c r="R7" s="1"/>
      <c r="S7" s="1"/>
      <c r="T7" s="1"/>
      <c r="U7" s="1"/>
      <c r="V7" s="1"/>
      <c r="W7" s="1"/>
      <c r="X7" s="1"/>
      <c r="Y7" s="1"/>
      <c r="Z7" s="1"/>
      <c r="AA7" s="1"/>
      <c r="AB7" s="1"/>
      <c r="AC7" s="1"/>
      <c r="AD7" s="1"/>
      <c r="AE7" s="1"/>
      <c r="AF7" s="1"/>
      <c r="AG7" s="1"/>
      <c r="AH7" s="1"/>
      <c r="AI7" s="1"/>
      <c r="AJ7" s="1"/>
      <c r="AK7" s="1"/>
      <c r="AL7" s="1"/>
    </row>
    <row r="8" spans="1:38" ht="15.75" customHeight="1">
      <c r="A8" s="7"/>
      <c r="B8" s="7"/>
      <c r="C8" s="7"/>
      <c r="D8" s="12"/>
      <c r="E8" s="7"/>
      <c r="F8" s="7"/>
      <c r="G8" s="7"/>
      <c r="J8" s="1"/>
      <c r="K8" s="1"/>
      <c r="L8" s="1"/>
      <c r="M8" s="1"/>
      <c r="N8" s="1"/>
      <c r="O8" s="1"/>
      <c r="P8" s="1"/>
      <c r="Q8" s="1"/>
      <c r="R8" s="1"/>
      <c r="S8" s="1"/>
      <c r="T8" s="1"/>
      <c r="U8" s="1"/>
      <c r="V8" s="1"/>
      <c r="W8" s="1"/>
      <c r="X8" s="1"/>
      <c r="Y8" s="1"/>
      <c r="Z8" s="1"/>
      <c r="AA8" s="1"/>
      <c r="AB8" s="1"/>
      <c r="AC8" s="1"/>
      <c r="AD8" s="1"/>
      <c r="AE8" s="1"/>
      <c r="AF8" s="1"/>
      <c r="AG8" s="1"/>
      <c r="AH8" s="1"/>
      <c r="AI8" s="1"/>
      <c r="AJ8" s="1"/>
      <c r="AK8" s="1"/>
      <c r="AL8" s="1"/>
    </row>
    <row r="9" spans="1:38" ht="15.75" customHeight="1">
      <c r="A9" s="11"/>
      <c r="B9" s="7"/>
      <c r="C9" s="7"/>
      <c r="D9" s="7"/>
      <c r="E9" s="7"/>
      <c r="F9" s="7"/>
      <c r="G9" s="7"/>
      <c r="J9" s="1"/>
      <c r="K9" s="1"/>
      <c r="L9" s="1"/>
      <c r="M9" s="1"/>
      <c r="N9" s="1"/>
      <c r="O9" s="1"/>
      <c r="P9" s="1"/>
      <c r="Q9" s="1"/>
      <c r="R9" s="1"/>
      <c r="S9" s="1"/>
      <c r="T9" s="1"/>
      <c r="U9" s="1"/>
      <c r="V9" s="1"/>
      <c r="W9" s="1"/>
      <c r="X9" s="1"/>
      <c r="Y9" s="1"/>
      <c r="Z9" s="1"/>
      <c r="AA9" s="1"/>
      <c r="AB9" s="1"/>
      <c r="AC9" s="1"/>
      <c r="AD9" s="1"/>
      <c r="AE9" s="1"/>
      <c r="AF9" s="1"/>
      <c r="AG9" s="1"/>
      <c r="AH9" s="1"/>
      <c r="AI9" s="1"/>
      <c r="AJ9" s="1"/>
      <c r="AK9" s="1"/>
      <c r="AL9" s="1"/>
    </row>
    <row r="10" spans="1:38" ht="15.75" customHeight="1">
      <c r="A10" s="6"/>
      <c r="B10" s="7"/>
      <c r="C10" s="7"/>
      <c r="D10" s="7"/>
      <c r="E10" s="7"/>
      <c r="F10" s="7"/>
      <c r="G10" s="7"/>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row>
    <row r="11" spans="1:38" ht="15.75" customHeight="1">
      <c r="A11" s="6"/>
      <c r="B11" s="7"/>
      <c r="C11" s="7"/>
      <c r="D11" s="7"/>
      <c r="E11" s="7"/>
      <c r="F11" s="7"/>
      <c r="G11" s="7"/>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row>
    <row r="12" spans="1:38" ht="15.75" customHeight="1">
      <c r="A12" s="6"/>
      <c r="B12" s="7"/>
      <c r="C12" s="7"/>
      <c r="D12" s="7"/>
      <c r="E12" s="7"/>
      <c r="F12" s="7"/>
      <c r="G12" s="7"/>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row>
    <row r="13" spans="1:38" ht="15.75" customHeight="1">
      <c r="A13" s="6"/>
      <c r="B13" s="7"/>
      <c r="C13" s="7"/>
      <c r="D13" s="7"/>
      <c r="E13" s="7"/>
      <c r="F13" s="7"/>
      <c r="G13" s="7"/>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row>
    <row r="14" spans="2:38" ht="20.25" customHeight="1">
      <c r="B14" s="229" t="s">
        <v>28</v>
      </c>
      <c r="C14" s="229"/>
      <c r="D14" s="229"/>
      <c r="E14" s="229"/>
      <c r="F14" s="229"/>
      <c r="G14" s="229"/>
      <c r="H14" s="63"/>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row>
    <row r="15" spans="1:38" ht="20.25" customHeight="1">
      <c r="A15" s="29" t="s">
        <v>20</v>
      </c>
      <c r="B15" s="230" t="s">
        <v>27</v>
      </c>
      <c r="C15" s="230"/>
      <c r="D15" s="230"/>
      <c r="E15" s="230"/>
      <c r="F15" s="230"/>
      <c r="G15" s="230"/>
      <c r="I15" s="29"/>
      <c r="J15" s="1"/>
      <c r="K15" s="1"/>
      <c r="L15" s="105"/>
      <c r="M15" s="1"/>
      <c r="N15" s="1"/>
      <c r="O15" s="1"/>
      <c r="P15" s="1"/>
      <c r="Q15" s="1"/>
      <c r="R15" s="1"/>
      <c r="S15" s="1"/>
      <c r="T15" s="1"/>
      <c r="U15" s="1"/>
      <c r="V15" s="1"/>
      <c r="W15" s="1"/>
      <c r="X15" s="1"/>
      <c r="Y15" s="1"/>
      <c r="Z15" s="1"/>
      <c r="AA15" s="1"/>
      <c r="AB15" s="1"/>
      <c r="AC15" s="1"/>
      <c r="AD15" s="1"/>
      <c r="AE15" s="1"/>
      <c r="AF15" s="1"/>
      <c r="AG15" s="1"/>
      <c r="AH15" s="1"/>
      <c r="AI15" s="1"/>
      <c r="AJ15" s="1"/>
      <c r="AK15" s="1"/>
      <c r="AL15" s="1"/>
    </row>
    <row r="16" spans="1:38" ht="20.25" customHeight="1">
      <c r="A16" s="7"/>
      <c r="B16" s="7"/>
      <c r="C16" s="226"/>
      <c r="D16" s="226"/>
      <c r="E16" s="226"/>
      <c r="F16" s="226"/>
      <c r="G16" s="226"/>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row>
    <row r="17" spans="1:38" ht="15.75" customHeight="1">
      <c r="A17" s="7"/>
      <c r="B17" s="7"/>
      <c r="C17" s="7"/>
      <c r="D17" s="13"/>
      <c r="E17" s="7"/>
      <c r="F17" s="7"/>
      <c r="G17" s="7"/>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row>
    <row r="18" spans="1:38" ht="15.75" customHeight="1">
      <c r="A18" s="7"/>
      <c r="B18" s="231" t="s">
        <v>215</v>
      </c>
      <c r="C18" s="231"/>
      <c r="D18" s="231"/>
      <c r="E18" s="231"/>
      <c r="F18" s="231"/>
      <c r="G18" s="23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row>
    <row r="19" spans="1:38" ht="15.75" customHeight="1">
      <c r="A19" s="7"/>
      <c r="B19" s="7"/>
      <c r="C19" s="7"/>
      <c r="D19" s="7"/>
      <c r="E19" s="7"/>
      <c r="F19" s="7"/>
      <c r="G19" s="7"/>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row>
    <row r="20" spans="1:38" ht="15.75" customHeight="1">
      <c r="A20" s="7"/>
      <c r="B20" s="7"/>
      <c r="C20" s="7"/>
      <c r="D20" s="7"/>
      <c r="E20" s="7"/>
      <c r="F20" s="7"/>
      <c r="G20" s="7"/>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row>
    <row r="21" spans="1:38" ht="15.75" customHeight="1">
      <c r="A21" s="7"/>
      <c r="B21" s="7"/>
      <c r="C21" s="227"/>
      <c r="D21" s="227"/>
      <c r="E21" s="227"/>
      <c r="F21" s="227"/>
      <c r="G21" s="227"/>
      <c r="H21" s="227"/>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row>
    <row r="22" spans="1:38" ht="15.75" customHeight="1">
      <c r="A22" s="6"/>
      <c r="B22" s="7"/>
      <c r="C22" s="228"/>
      <c r="D22" s="228"/>
      <c r="E22" s="228"/>
      <c r="F22" s="228"/>
      <c r="G22" s="228"/>
      <c r="H22" s="228"/>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row>
    <row r="23" spans="1:38" ht="15.75" customHeight="1">
      <c r="A23" s="6"/>
      <c r="B23" s="7"/>
      <c r="C23" s="7"/>
      <c r="D23" s="12"/>
      <c r="E23" s="7"/>
      <c r="F23" s="7"/>
      <c r="G23" s="7"/>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row>
    <row r="24" spans="1:38" ht="15.75" customHeight="1">
      <c r="A24" s="6"/>
      <c r="B24" s="7"/>
      <c r="C24" s="7"/>
      <c r="D24" s="13"/>
      <c r="E24" s="7"/>
      <c r="F24" s="7"/>
      <c r="G24" s="7"/>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row>
    <row r="25" spans="1:38" ht="15.75" customHeight="1">
      <c r="A25" s="6"/>
      <c r="B25" s="7"/>
      <c r="C25" s="7"/>
      <c r="D25" s="7"/>
      <c r="E25" s="7"/>
      <c r="F25" s="7"/>
      <c r="G25" s="7"/>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row>
    <row r="26" spans="1:38" ht="15.75" customHeight="1">
      <c r="A26" s="6"/>
      <c r="B26" s="7"/>
      <c r="C26" s="7"/>
      <c r="D26" s="7"/>
      <c r="E26" s="7"/>
      <c r="F26" s="7"/>
      <c r="G26" s="7"/>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row>
    <row r="27" spans="1:38" ht="15.75" customHeight="1">
      <c r="A27" s="6"/>
      <c r="B27" s="7"/>
      <c r="C27" s="7"/>
      <c r="D27" s="7"/>
      <c r="E27" s="7"/>
      <c r="F27" s="7"/>
      <c r="G27" s="7"/>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row>
    <row r="28" spans="1:38" ht="15.75" customHeight="1">
      <c r="A28" s="6"/>
      <c r="B28" s="7"/>
      <c r="C28" s="7"/>
      <c r="D28" s="12"/>
      <c r="E28" s="7"/>
      <c r="F28" s="7"/>
      <c r="G28" s="7"/>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row>
    <row r="29" spans="1:38" ht="15.75" customHeight="1">
      <c r="A29" s="6"/>
      <c r="B29" s="7"/>
      <c r="C29" s="7"/>
      <c r="D29" s="7"/>
      <c r="E29" s="7"/>
      <c r="F29" s="7"/>
      <c r="G29" s="7"/>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row>
    <row r="30" spans="1:38" ht="15.75" customHeight="1">
      <c r="A30" s="6"/>
      <c r="B30" s="7"/>
      <c r="C30" s="7"/>
      <c r="D30" s="7"/>
      <c r="E30" s="7"/>
      <c r="F30" s="7"/>
      <c r="G30" s="7"/>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row>
    <row r="31" spans="1:38" ht="15.75" customHeight="1">
      <c r="A31" s="6"/>
      <c r="B31" s="7"/>
      <c r="C31" s="7"/>
      <c r="D31" s="7"/>
      <c r="E31" s="7"/>
      <c r="F31" s="7"/>
      <c r="G31" s="7"/>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row>
    <row r="32" spans="1:38" ht="15.75" customHeight="1">
      <c r="A32" s="6"/>
      <c r="B32" s="7"/>
      <c r="C32" s="7"/>
      <c r="D32" s="7"/>
      <c r="E32" s="7"/>
      <c r="F32" s="7"/>
      <c r="G32" s="7"/>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row>
    <row r="33" spans="6:38" ht="15.75" customHeight="1">
      <c r="F33" s="7"/>
      <c r="G33" s="7"/>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row>
    <row r="34" spans="6:38" ht="15.75" customHeight="1">
      <c r="F34" s="7"/>
      <c r="G34" s="7"/>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row>
    <row r="35" spans="1:38" ht="15.75" customHeight="1">
      <c r="A35" s="6"/>
      <c r="B35" s="7"/>
      <c r="C35" s="7"/>
      <c r="D35" s="7"/>
      <c r="E35" s="7"/>
      <c r="F35" s="7"/>
      <c r="G35" s="7"/>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row>
    <row r="36" spans="1:38" ht="15.75" customHeight="1">
      <c r="A36" s="6"/>
      <c r="B36" s="7"/>
      <c r="C36" s="7"/>
      <c r="D36" s="7"/>
      <c r="E36" s="7"/>
      <c r="F36" s="7"/>
      <c r="G36" s="7"/>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row>
    <row r="37" spans="1:38" ht="15.75" customHeight="1">
      <c r="A37" s="6"/>
      <c r="B37" s="7"/>
      <c r="C37" s="7"/>
      <c r="D37" s="7"/>
      <c r="E37" s="7"/>
      <c r="F37" s="7"/>
      <c r="G37" s="7"/>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row>
    <row r="38" spans="1:38" ht="15.75" customHeight="1">
      <c r="A38" s="6"/>
      <c r="B38" s="7"/>
      <c r="D38" s="6" t="str">
        <f>B18</f>
        <v> Mayo 2014</v>
      </c>
      <c r="E38" s="7"/>
      <c r="F38" s="7"/>
      <c r="G38" s="7"/>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row>
    <row r="39" spans="1:38" ht="15.75" customHeight="1">
      <c r="A39" s="10"/>
      <c r="B39" s="7"/>
      <c r="C39" s="10"/>
      <c r="D39" s="9"/>
      <c r="E39" s="7"/>
      <c r="F39" s="7"/>
      <c r="G39" s="7"/>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row>
    <row r="40" spans="1:8" ht="15.75" customHeight="1">
      <c r="A40" s="221" t="s">
        <v>29</v>
      </c>
      <c r="B40" s="221"/>
      <c r="C40" s="221"/>
      <c r="D40" s="221"/>
      <c r="E40" s="221"/>
      <c r="F40" s="221"/>
      <c r="G40" s="221"/>
      <c r="H40" s="64"/>
    </row>
    <row r="41" spans="1:8" ht="15.75" customHeight="1">
      <c r="A41" s="225" t="s">
        <v>215</v>
      </c>
      <c r="B41" s="225"/>
      <c r="C41" s="225"/>
      <c r="D41" s="225"/>
      <c r="E41" s="225"/>
      <c r="F41" s="225"/>
      <c r="G41" s="225"/>
      <c r="H41" s="65"/>
    </row>
    <row r="48" spans="1:8" ht="15.75" customHeight="1">
      <c r="A48" s="221" t="s">
        <v>98</v>
      </c>
      <c r="B48" s="221"/>
      <c r="C48" s="221"/>
      <c r="D48" s="221"/>
      <c r="E48" s="221"/>
      <c r="F48" s="221"/>
      <c r="G48" s="221"/>
      <c r="H48" s="64"/>
    </row>
    <row r="49" spans="1:8" ht="15.75" customHeight="1">
      <c r="A49" s="223"/>
      <c r="B49" s="223"/>
      <c r="C49" s="223"/>
      <c r="D49" s="223"/>
      <c r="E49" s="223"/>
      <c r="F49" s="223"/>
      <c r="G49" s="223"/>
      <c r="H49" s="54"/>
    </row>
    <row r="50" spans="1:7" ht="15.75" customHeight="1">
      <c r="A50" s="6"/>
      <c r="B50" s="7"/>
      <c r="C50" s="7"/>
      <c r="D50" s="7"/>
      <c r="E50" s="7"/>
      <c r="F50" s="7"/>
      <c r="G50" s="7"/>
    </row>
    <row r="53" spans="9:11" ht="15.75" customHeight="1">
      <c r="I53" s="54"/>
      <c r="J53" s="54"/>
      <c r="K53" s="54"/>
    </row>
    <row r="54" spans="1:8" ht="15.75" customHeight="1">
      <c r="A54" s="222" t="s">
        <v>19</v>
      </c>
      <c r="B54" s="222"/>
      <c r="C54" s="222"/>
      <c r="D54" s="222"/>
      <c r="E54" s="222"/>
      <c r="F54" s="222"/>
      <c r="G54" s="222"/>
      <c r="H54" s="66"/>
    </row>
    <row r="55" spans="1:8" ht="15.75" customHeight="1">
      <c r="A55" s="222" t="s">
        <v>9</v>
      </c>
      <c r="B55" s="222"/>
      <c r="C55" s="222"/>
      <c r="D55" s="222"/>
      <c r="E55" s="222"/>
      <c r="F55" s="222"/>
      <c r="G55" s="222"/>
      <c r="H55" s="66"/>
    </row>
    <row r="56" spans="1:7" ht="15.75" customHeight="1">
      <c r="A56" s="7"/>
      <c r="B56" s="7"/>
      <c r="C56" s="7"/>
      <c r="D56" s="7"/>
      <c r="E56" s="7"/>
      <c r="F56" s="7"/>
      <c r="G56" s="7"/>
    </row>
    <row r="57" spans="1:7" ht="15.75" customHeight="1">
      <c r="A57" s="7"/>
      <c r="B57" s="7"/>
      <c r="C57" s="7"/>
      <c r="D57" s="7"/>
      <c r="E57" s="7"/>
      <c r="F57" s="7"/>
      <c r="G57" s="7"/>
    </row>
    <row r="60" spans="1:7" ht="15.75" customHeight="1">
      <c r="A60" s="7"/>
      <c r="B60" s="7"/>
      <c r="C60" s="7"/>
      <c r="D60" s="7"/>
      <c r="E60" s="7"/>
      <c r="F60" s="7"/>
      <c r="G60" s="7"/>
    </row>
    <row r="61" spans="1:7" ht="15.75" customHeight="1">
      <c r="A61" s="7"/>
      <c r="B61" s="7"/>
      <c r="C61" s="7"/>
      <c r="D61" s="7"/>
      <c r="E61" s="7"/>
      <c r="F61" s="7"/>
      <c r="G61" s="7"/>
    </row>
    <row r="62" spans="1:8" ht="15.75" customHeight="1">
      <c r="A62" s="221" t="s">
        <v>8</v>
      </c>
      <c r="B62" s="221"/>
      <c r="C62" s="221"/>
      <c r="D62" s="221"/>
      <c r="E62" s="221"/>
      <c r="F62" s="221"/>
      <c r="G62" s="221"/>
      <c r="H62" s="64"/>
    </row>
    <row r="63" spans="1:8" ht="15.75" customHeight="1">
      <c r="A63" s="222" t="s">
        <v>91</v>
      </c>
      <c r="B63" s="222"/>
      <c r="C63" s="222"/>
      <c r="D63" s="222"/>
      <c r="E63" s="222"/>
      <c r="F63" s="222"/>
      <c r="G63" s="222"/>
      <c r="H63" s="66"/>
    </row>
    <row r="64" spans="1:7" ht="15.75" customHeight="1">
      <c r="A64" s="6"/>
      <c r="B64" s="7"/>
      <c r="C64" s="7"/>
      <c r="D64" s="7"/>
      <c r="E64" s="7"/>
      <c r="F64" s="7"/>
      <c r="G64" s="7"/>
    </row>
    <row r="67" spans="1:8" ht="15.75" customHeight="1">
      <c r="A67" s="221" t="s">
        <v>7</v>
      </c>
      <c r="B67" s="221"/>
      <c r="C67" s="221"/>
      <c r="D67" s="221"/>
      <c r="E67" s="221"/>
      <c r="F67" s="221"/>
      <c r="G67" s="221"/>
      <c r="H67" s="64"/>
    </row>
    <row r="68" spans="1:7" ht="15.75" customHeight="1">
      <c r="A68" s="6"/>
      <c r="B68" s="7"/>
      <c r="C68" s="7"/>
      <c r="D68" s="7"/>
      <c r="E68" s="7"/>
      <c r="F68" s="7"/>
      <c r="G68" s="7"/>
    </row>
    <row r="69" spans="1:7" ht="15.75" customHeight="1">
      <c r="A69" s="6"/>
      <c r="B69" s="7"/>
      <c r="C69" s="7"/>
      <c r="D69" s="7"/>
      <c r="E69" s="7"/>
      <c r="F69" s="7"/>
      <c r="G69" s="7"/>
    </row>
    <row r="71" spans="1:7" ht="15.75" customHeight="1">
      <c r="A71" s="6"/>
      <c r="B71" s="7"/>
      <c r="C71" s="7"/>
      <c r="D71" s="7"/>
      <c r="E71" s="7"/>
      <c r="F71" s="7"/>
      <c r="G71" s="7"/>
    </row>
    <row r="72" spans="1:7" ht="15.75" customHeight="1">
      <c r="A72" s="6"/>
      <c r="B72" s="7"/>
      <c r="C72" s="7"/>
      <c r="D72" s="7"/>
      <c r="E72" s="7"/>
      <c r="F72" s="7"/>
      <c r="G72" s="7"/>
    </row>
    <row r="73" spans="1:7" ht="15.75" customHeight="1">
      <c r="A73" s="10" t="s">
        <v>6</v>
      </c>
      <c r="B73" s="7"/>
      <c r="C73" s="7"/>
      <c r="D73" s="7"/>
      <c r="E73" s="7"/>
      <c r="F73" s="7"/>
      <c r="G73" s="7"/>
    </row>
    <row r="74" spans="1:7" ht="15.75" customHeight="1">
      <c r="A74" s="10" t="s">
        <v>5</v>
      </c>
      <c r="B74" s="7"/>
      <c r="C74" s="7"/>
      <c r="D74" s="7"/>
      <c r="E74" s="7"/>
      <c r="F74" s="7"/>
      <c r="G74" s="7"/>
    </row>
    <row r="75" spans="1:17" ht="15.75" customHeight="1">
      <c r="A75" s="10" t="s">
        <v>4</v>
      </c>
      <c r="B75" s="7"/>
      <c r="C75" s="7"/>
      <c r="D75" s="7"/>
      <c r="E75" s="7"/>
      <c r="F75" s="7"/>
      <c r="G75" s="7"/>
      <c r="J75" s="224"/>
      <c r="K75" s="224"/>
      <c r="L75" s="224"/>
      <c r="M75" s="224"/>
      <c r="N75" s="224"/>
      <c r="O75" s="224"/>
      <c r="P75" s="224"/>
      <c r="Q75" s="224"/>
    </row>
    <row r="76" spans="1:17" ht="15.75" customHeight="1">
      <c r="A76" s="8" t="s">
        <v>3</v>
      </c>
      <c r="B76" s="7"/>
      <c r="C76" s="7"/>
      <c r="D76" s="7"/>
      <c r="E76" s="7"/>
      <c r="F76" s="7"/>
      <c r="G76" s="7"/>
      <c r="J76" s="224"/>
      <c r="K76" s="224"/>
      <c r="L76" s="224"/>
      <c r="M76" s="224"/>
      <c r="N76" s="224"/>
      <c r="O76" s="224"/>
      <c r="P76" s="224"/>
      <c r="Q76" s="224"/>
    </row>
    <row r="77" spans="1:17" ht="15.75" customHeight="1">
      <c r="A77" s="7"/>
      <c r="B77" s="7"/>
      <c r="C77" s="7"/>
      <c r="D77" s="7"/>
      <c r="E77" s="7"/>
      <c r="F77" s="7"/>
      <c r="G77" s="7"/>
      <c r="J77" s="224"/>
      <c r="K77" s="224"/>
      <c r="L77" s="224"/>
      <c r="M77" s="224"/>
      <c r="N77" s="224"/>
      <c r="O77" s="224"/>
      <c r="P77" s="224"/>
      <c r="Q77" s="224"/>
    </row>
    <row r="78" spans="1:17" ht="15.75" customHeight="1">
      <c r="A78" s="6"/>
      <c r="B78" s="7"/>
      <c r="C78" s="7"/>
      <c r="D78" s="7"/>
      <c r="E78" s="7"/>
      <c r="F78" s="7"/>
      <c r="G78" s="7"/>
      <c r="J78" s="224"/>
      <c r="K78" s="224"/>
      <c r="L78" s="224"/>
      <c r="M78" s="224"/>
      <c r="N78" s="224"/>
      <c r="O78" s="224"/>
      <c r="P78" s="224"/>
      <c r="Q78" s="224"/>
    </row>
    <row r="79" spans="1:17" ht="15.75" customHeight="1">
      <c r="A79" s="6"/>
      <c r="B79" s="7"/>
      <c r="C79" s="7"/>
      <c r="D79" s="7"/>
      <c r="E79" s="7"/>
      <c r="F79" s="7"/>
      <c r="G79" s="7"/>
      <c r="J79" s="224"/>
      <c r="K79" s="224"/>
      <c r="L79" s="224"/>
      <c r="M79" s="224"/>
      <c r="N79" s="224"/>
      <c r="O79" s="224"/>
      <c r="P79" s="224"/>
      <c r="Q79" s="224"/>
    </row>
    <row r="80" spans="2:17" ht="10.5" customHeight="1">
      <c r="B80" s="7"/>
      <c r="C80" s="7"/>
      <c r="D80" s="7"/>
      <c r="E80" s="7"/>
      <c r="F80" s="7"/>
      <c r="G80" s="7"/>
      <c r="J80" s="224"/>
      <c r="K80" s="224"/>
      <c r="L80" s="224"/>
      <c r="M80" s="224"/>
      <c r="N80" s="224"/>
      <c r="O80" s="224"/>
      <c r="P80" s="224"/>
      <c r="Q80" s="224"/>
    </row>
    <row r="81" spans="2:17" ht="10.5" customHeight="1">
      <c r="B81" s="7"/>
      <c r="C81" s="7"/>
      <c r="D81" s="7"/>
      <c r="E81" s="7"/>
      <c r="F81" s="7"/>
      <c r="G81" s="7"/>
      <c r="J81" s="224"/>
      <c r="K81" s="224"/>
      <c r="L81" s="224"/>
      <c r="M81" s="224"/>
      <c r="N81" s="224"/>
      <c r="O81" s="224"/>
      <c r="P81" s="224"/>
      <c r="Q81" s="2"/>
    </row>
    <row r="82" spans="2:7" ht="10.5" customHeight="1">
      <c r="B82" s="7"/>
      <c r="C82" s="10"/>
      <c r="D82" s="9"/>
      <c r="E82" s="7"/>
      <c r="F82" s="7"/>
      <c r="G82" s="7"/>
    </row>
    <row r="83" spans="2:7" ht="10.5" customHeight="1">
      <c r="B83" s="7"/>
      <c r="C83" s="7"/>
      <c r="D83" s="7"/>
      <c r="E83" s="7"/>
      <c r="F83" s="7"/>
      <c r="G83" s="7"/>
    </row>
    <row r="84" spans="2:7" ht="10.5" customHeight="1">
      <c r="B84" s="7"/>
      <c r="C84" s="7"/>
      <c r="D84" s="7"/>
      <c r="E84" s="7"/>
      <c r="F84" s="7"/>
      <c r="G84" s="7"/>
    </row>
    <row r="85" ht="15.75" customHeight="1">
      <c r="D85" s="6"/>
    </row>
    <row r="86" spans="1:7" ht="15.75" customHeight="1">
      <c r="A86" s="5"/>
      <c r="B86" s="4"/>
      <c r="C86" s="4"/>
      <c r="D86" s="4"/>
      <c r="E86" s="4"/>
      <c r="F86" s="4"/>
      <c r="G86" s="4"/>
    </row>
    <row r="87" spans="1:7" ht="15.75" customHeight="1">
      <c r="A87" s="4"/>
      <c r="B87" s="4"/>
      <c r="C87" s="4"/>
      <c r="D87" s="4"/>
      <c r="E87" s="4"/>
      <c r="F87" s="4"/>
      <c r="G87" s="4"/>
    </row>
    <row r="89" spans="1:8" ht="15.75" customHeight="1">
      <c r="A89" s="3"/>
      <c r="B89" s="3"/>
      <c r="C89" s="3"/>
      <c r="D89" s="3"/>
      <c r="E89" s="3"/>
      <c r="F89" s="3"/>
      <c r="G89" s="3"/>
      <c r="H89" s="3"/>
    </row>
    <row r="90" spans="1:8" ht="15.75" customHeight="1">
      <c r="A90" s="3"/>
      <c r="B90" s="3"/>
      <c r="C90" s="3"/>
      <c r="D90" s="3"/>
      <c r="E90" s="3"/>
      <c r="F90" s="3"/>
      <c r="G90" s="3"/>
      <c r="H90" s="3"/>
    </row>
    <row r="91" spans="1:8" ht="15.75" customHeight="1">
      <c r="A91" s="3"/>
      <c r="B91" s="3"/>
      <c r="C91" s="3"/>
      <c r="D91" s="3"/>
      <c r="E91" s="3"/>
      <c r="F91" s="3"/>
      <c r="G91" s="3"/>
      <c r="H91" s="3"/>
    </row>
    <row r="92" spans="1:8" ht="15.75" customHeight="1">
      <c r="A92" s="3"/>
      <c r="B92" s="3"/>
      <c r="C92" s="3"/>
      <c r="D92" s="3"/>
      <c r="E92" s="3"/>
      <c r="F92" s="3"/>
      <c r="G92" s="3"/>
      <c r="H92" s="3"/>
    </row>
    <row r="93" spans="1:8" ht="15.75" customHeight="1">
      <c r="A93" s="3"/>
      <c r="B93" s="3"/>
      <c r="C93" s="3"/>
      <c r="D93" s="3"/>
      <c r="E93" s="3"/>
      <c r="F93" s="3"/>
      <c r="G93" s="3"/>
      <c r="H93" s="3"/>
    </row>
    <row r="94" spans="1:8" ht="15.75" customHeight="1">
      <c r="A94" s="3"/>
      <c r="B94" s="3"/>
      <c r="C94" s="3"/>
      <c r="D94" s="3"/>
      <c r="E94" s="3"/>
      <c r="F94" s="3"/>
      <c r="G94" s="3"/>
      <c r="H94" s="3"/>
    </row>
    <row r="95" spans="1:7" ht="15.75" customHeight="1">
      <c r="A95" s="3"/>
      <c r="B95" s="3"/>
      <c r="C95" s="3"/>
      <c r="D95" s="3"/>
      <c r="E95" s="3"/>
      <c r="F95" s="3"/>
      <c r="G95" s="3"/>
    </row>
  </sheetData>
  <sheetProtection/>
  <mergeCells count="22">
    <mergeCell ref="A41:G41"/>
    <mergeCell ref="C16:G16"/>
    <mergeCell ref="C21:H21"/>
    <mergeCell ref="C22:H22"/>
    <mergeCell ref="B14:G14"/>
    <mergeCell ref="B15:G15"/>
    <mergeCell ref="B18:G18"/>
    <mergeCell ref="A40:G40"/>
    <mergeCell ref="J81:P81"/>
    <mergeCell ref="J75:Q75"/>
    <mergeCell ref="J76:Q76"/>
    <mergeCell ref="J77:Q77"/>
    <mergeCell ref="J78:Q78"/>
    <mergeCell ref="J79:Q79"/>
    <mergeCell ref="J80:Q80"/>
    <mergeCell ref="A62:G62"/>
    <mergeCell ref="A63:G63"/>
    <mergeCell ref="A67:G67"/>
    <mergeCell ref="A48:G48"/>
    <mergeCell ref="A49:G49"/>
    <mergeCell ref="A54:G54"/>
    <mergeCell ref="A55:G55"/>
  </mergeCells>
  <printOptions horizontalCentered="1" verticalCentered="1"/>
  <pageMargins left="0.7086614173228347" right="0.7086614173228347" top="0.7480314960629921" bottom="0.7480314960629921" header="0.31496062992125984" footer="0.31496062992125984"/>
  <pageSetup fitToHeight="2" horizontalDpi="600" verticalDpi="600" orientation="portrait" scale="95" r:id="rId2"/>
  <rowBreaks count="1" manualBreakCount="1">
    <brk id="38" max="7" man="1"/>
  </rowBreaks>
  <drawing r:id="rId1"/>
</worksheet>
</file>

<file path=xl/worksheets/sheet10.xml><?xml version="1.0" encoding="utf-8"?>
<worksheet xmlns="http://schemas.openxmlformats.org/spreadsheetml/2006/main" xmlns:r="http://schemas.openxmlformats.org/officeDocument/2006/relationships">
  <sheetPr>
    <pageSetUpPr fitToPage="1"/>
  </sheetPr>
  <dimension ref="A1:E56"/>
  <sheetViews>
    <sheetView view="pageBreakPreview" zoomScale="90" zoomScaleSheetLayoutView="90" zoomScalePageLayoutView="0" workbookViewId="0" topLeftCell="A1">
      <selection activeCell="I62" sqref="I62"/>
    </sheetView>
  </sheetViews>
  <sheetFormatPr defaultColWidth="11.421875" defaultRowHeight="12.75"/>
  <cols>
    <col min="1" max="1" width="19.421875" style="15" customWidth="1"/>
    <col min="2" max="2" width="22.7109375" style="15" customWidth="1"/>
    <col min="3" max="3" width="18.7109375" style="15" customWidth="1"/>
    <col min="4" max="4" width="20.00390625" style="15" customWidth="1"/>
    <col min="5" max="16384" width="11.421875" style="15" customWidth="1"/>
  </cols>
  <sheetData>
    <row r="1" spans="1:4" ht="12.75" customHeight="1">
      <c r="A1" s="255" t="s">
        <v>182</v>
      </c>
      <c r="B1" s="255"/>
      <c r="C1" s="255"/>
      <c r="D1" s="255"/>
    </row>
    <row r="2" spans="1:4" ht="12.75" customHeight="1">
      <c r="A2" s="278" t="s">
        <v>219</v>
      </c>
      <c r="B2" s="278"/>
      <c r="C2" s="278"/>
      <c r="D2" s="278"/>
    </row>
    <row r="3" spans="1:4" ht="12.75" customHeight="1">
      <c r="A3" s="126" t="s">
        <v>163</v>
      </c>
      <c r="B3" s="129" t="s">
        <v>1</v>
      </c>
      <c r="C3" s="129" t="s">
        <v>21</v>
      </c>
      <c r="D3" s="149" t="s">
        <v>87</v>
      </c>
    </row>
    <row r="4" spans="1:4" ht="12.75" customHeight="1">
      <c r="A4" s="279" t="s">
        <v>165</v>
      </c>
      <c r="B4" s="158" t="s">
        <v>114</v>
      </c>
      <c r="C4" s="168">
        <v>635051</v>
      </c>
      <c r="D4" s="198">
        <v>3360645</v>
      </c>
    </row>
    <row r="5" spans="1:4" ht="12.75" customHeight="1">
      <c r="A5" s="280"/>
      <c r="B5" s="159" t="s">
        <v>170</v>
      </c>
      <c r="C5" s="169">
        <v>51371</v>
      </c>
      <c r="D5" s="197">
        <v>263392</v>
      </c>
    </row>
    <row r="6" spans="1:4" ht="12.75" customHeight="1">
      <c r="A6" s="280"/>
      <c r="B6" s="159" t="s">
        <v>140</v>
      </c>
      <c r="C6" s="169">
        <v>27979</v>
      </c>
      <c r="D6" s="197">
        <v>169380</v>
      </c>
    </row>
    <row r="7" spans="1:4" ht="12.75" customHeight="1">
      <c r="A7" s="280"/>
      <c r="B7" s="159" t="s">
        <v>135</v>
      </c>
      <c r="C7" s="169">
        <v>6777</v>
      </c>
      <c r="D7" s="197">
        <v>36241</v>
      </c>
    </row>
    <row r="8" spans="1:4" ht="12.75" customHeight="1">
      <c r="A8" s="280"/>
      <c r="B8" s="159" t="s">
        <v>116</v>
      </c>
      <c r="C8" s="169">
        <v>2262</v>
      </c>
      <c r="D8" s="197">
        <v>10829</v>
      </c>
    </row>
    <row r="9" spans="1:4" ht="12.75" customHeight="1">
      <c r="A9" s="280"/>
      <c r="B9" s="159" t="s">
        <v>141</v>
      </c>
      <c r="C9" s="169">
        <v>179</v>
      </c>
      <c r="D9" s="197">
        <v>1018</v>
      </c>
    </row>
    <row r="10" spans="1:4" ht="12.75" customHeight="1">
      <c r="A10" s="280"/>
      <c r="B10" s="159" t="s">
        <v>171</v>
      </c>
      <c r="C10" s="169">
        <v>151</v>
      </c>
      <c r="D10" s="197">
        <v>572</v>
      </c>
    </row>
    <row r="11" spans="1:4" ht="12.75" customHeight="1">
      <c r="A11" s="281"/>
      <c r="B11" s="153" t="s">
        <v>123</v>
      </c>
      <c r="C11" s="171">
        <v>88</v>
      </c>
      <c r="D11" s="196">
        <v>470</v>
      </c>
    </row>
    <row r="12" spans="1:5" ht="12.75" customHeight="1">
      <c r="A12" s="276" t="s">
        <v>172</v>
      </c>
      <c r="B12" s="277"/>
      <c r="C12" s="96">
        <v>723859</v>
      </c>
      <c r="D12" s="194">
        <v>3842547</v>
      </c>
      <c r="E12" s="104"/>
    </row>
    <row r="13" spans="1:5" ht="12.75" customHeight="1">
      <c r="A13" s="271" t="s">
        <v>164</v>
      </c>
      <c r="B13" s="150" t="s">
        <v>171</v>
      </c>
      <c r="C13" s="169">
        <v>282525</v>
      </c>
      <c r="D13" s="170">
        <v>1499772</v>
      </c>
      <c r="E13" s="104"/>
    </row>
    <row r="14" spans="1:5" s="98" customFormat="1" ht="12.75" customHeight="1">
      <c r="A14" s="272"/>
      <c r="B14" s="150" t="s">
        <v>114</v>
      </c>
      <c r="C14" s="169">
        <v>44219</v>
      </c>
      <c r="D14" s="170">
        <v>333259</v>
      </c>
      <c r="E14" s="104"/>
    </row>
    <row r="15" spans="1:5" ht="12.75" customHeight="1">
      <c r="A15" s="272"/>
      <c r="B15" s="150" t="s">
        <v>116</v>
      </c>
      <c r="C15" s="169">
        <v>53022</v>
      </c>
      <c r="D15" s="170">
        <v>309842</v>
      </c>
      <c r="E15" s="104"/>
    </row>
    <row r="16" spans="1:5" ht="12.75" customHeight="1">
      <c r="A16" s="272"/>
      <c r="B16" s="150" t="s">
        <v>140</v>
      </c>
      <c r="C16" s="169">
        <v>37376</v>
      </c>
      <c r="D16" s="170">
        <v>228442</v>
      </c>
      <c r="E16" s="104"/>
    </row>
    <row r="17" spans="1:5" s="98" customFormat="1" ht="12.75" customHeight="1">
      <c r="A17" s="272"/>
      <c r="B17" s="150" t="s">
        <v>170</v>
      </c>
      <c r="C17" s="169">
        <v>2290</v>
      </c>
      <c r="D17" s="170">
        <v>22357</v>
      </c>
      <c r="E17" s="104"/>
    </row>
    <row r="18" spans="1:5" s="98" customFormat="1" ht="12.75" customHeight="1">
      <c r="A18" s="272"/>
      <c r="B18" s="150" t="s">
        <v>123</v>
      </c>
      <c r="C18" s="169">
        <v>29</v>
      </c>
      <c r="D18" s="170">
        <v>204</v>
      </c>
      <c r="E18" s="104"/>
    </row>
    <row r="19" spans="1:5" ht="12.75" customHeight="1">
      <c r="A19" s="272"/>
      <c r="B19" s="150" t="s">
        <v>129</v>
      </c>
      <c r="C19" s="169">
        <v>18</v>
      </c>
      <c r="D19" s="170">
        <v>158</v>
      </c>
      <c r="E19" s="104"/>
    </row>
    <row r="20" spans="1:5" ht="12.75" customHeight="1">
      <c r="A20" s="273"/>
      <c r="B20" s="150" t="s">
        <v>174</v>
      </c>
      <c r="C20" s="169">
        <v>15</v>
      </c>
      <c r="D20" s="170">
        <v>110</v>
      </c>
      <c r="E20" s="104"/>
    </row>
    <row r="21" spans="1:5" ht="12.75" customHeight="1">
      <c r="A21" s="254" t="s">
        <v>173</v>
      </c>
      <c r="B21" s="254"/>
      <c r="C21" s="96">
        <v>419495</v>
      </c>
      <c r="D21" s="194">
        <v>2394144</v>
      </c>
      <c r="E21" s="188"/>
    </row>
    <row r="22" spans="1:4" ht="12.75" customHeight="1">
      <c r="A22" s="271" t="s">
        <v>167</v>
      </c>
      <c r="B22" s="150" t="s">
        <v>114</v>
      </c>
      <c r="C22" s="169">
        <v>49157</v>
      </c>
      <c r="D22" s="170">
        <v>36346</v>
      </c>
    </row>
    <row r="23" spans="1:4" ht="12.75" customHeight="1">
      <c r="A23" s="272"/>
      <c r="B23" s="150" t="s">
        <v>171</v>
      </c>
      <c r="C23" s="169">
        <v>54282</v>
      </c>
      <c r="D23" s="170">
        <v>33983</v>
      </c>
    </row>
    <row r="24" spans="1:4" ht="12.75" customHeight="1">
      <c r="A24" s="272"/>
      <c r="B24" s="151" t="s">
        <v>137</v>
      </c>
      <c r="C24" s="169">
        <v>17979</v>
      </c>
      <c r="D24" s="170">
        <v>7248</v>
      </c>
    </row>
    <row r="25" spans="1:4" ht="12.75">
      <c r="A25" s="272"/>
      <c r="B25" s="150" t="s">
        <v>170</v>
      </c>
      <c r="C25" s="169">
        <v>6886</v>
      </c>
      <c r="D25" s="170">
        <v>49597</v>
      </c>
    </row>
    <row r="26" spans="1:4" ht="12.75">
      <c r="A26" s="272"/>
      <c r="B26" s="151" t="s">
        <v>177</v>
      </c>
      <c r="C26" s="169">
        <v>6733</v>
      </c>
      <c r="D26" s="170">
        <v>2637</v>
      </c>
    </row>
    <row r="27" spans="1:4" ht="12.75">
      <c r="A27" s="272"/>
      <c r="B27" s="151" t="s">
        <v>176</v>
      </c>
      <c r="C27" s="169">
        <v>339</v>
      </c>
      <c r="D27" s="170">
        <v>2698</v>
      </c>
    </row>
    <row r="28" spans="1:4" ht="12.75">
      <c r="A28" s="272"/>
      <c r="B28" s="151" t="s">
        <v>175</v>
      </c>
      <c r="C28" s="169">
        <v>331</v>
      </c>
      <c r="D28" s="170">
        <v>105</v>
      </c>
    </row>
    <row r="29" spans="1:4" ht="12.75">
      <c r="A29" s="272"/>
      <c r="B29" s="150" t="s">
        <v>140</v>
      </c>
      <c r="C29" s="169">
        <v>616</v>
      </c>
      <c r="D29" s="170">
        <v>5230</v>
      </c>
    </row>
    <row r="30" spans="1:4" ht="12.75">
      <c r="A30" s="273"/>
      <c r="B30" s="150" t="s">
        <v>129</v>
      </c>
      <c r="C30" s="191">
        <v>14</v>
      </c>
      <c r="D30" s="60">
        <v>123</v>
      </c>
    </row>
    <row r="31" spans="1:4" ht="12.75">
      <c r="A31" s="269" t="s">
        <v>169</v>
      </c>
      <c r="B31" s="270"/>
      <c r="C31" s="96">
        <v>136338</v>
      </c>
      <c r="D31" s="96">
        <v>137969</v>
      </c>
    </row>
    <row r="32" spans="1:4" ht="12.75">
      <c r="A32" s="204" t="s">
        <v>166</v>
      </c>
      <c r="B32" s="151" t="s">
        <v>175</v>
      </c>
      <c r="C32" s="169">
        <v>175</v>
      </c>
      <c r="D32" s="169">
        <v>3428</v>
      </c>
    </row>
    <row r="33" spans="1:4" ht="12.75">
      <c r="A33" s="269" t="s">
        <v>168</v>
      </c>
      <c r="B33" s="270"/>
      <c r="C33" s="96">
        <v>175</v>
      </c>
      <c r="D33" s="96">
        <v>3428</v>
      </c>
    </row>
    <row r="34" spans="1:4" ht="12.75">
      <c r="A34" s="205" t="s">
        <v>208</v>
      </c>
      <c r="B34" s="150" t="s">
        <v>129</v>
      </c>
      <c r="C34" s="191">
        <v>4</v>
      </c>
      <c r="D34" s="60">
        <v>220</v>
      </c>
    </row>
    <row r="35" spans="1:4" ht="12.75">
      <c r="A35" s="274" t="s">
        <v>209</v>
      </c>
      <c r="B35" s="275"/>
      <c r="C35" s="192">
        <v>4</v>
      </c>
      <c r="D35" s="193">
        <v>220</v>
      </c>
    </row>
    <row r="36" spans="1:4" ht="12.75">
      <c r="A36" s="276" t="s">
        <v>90</v>
      </c>
      <c r="B36" s="277"/>
      <c r="C36" s="121">
        <v>1279870</v>
      </c>
      <c r="D36" s="195">
        <v>6378308</v>
      </c>
    </row>
    <row r="37" spans="1:4" ht="12.75">
      <c r="A37" s="100" t="s">
        <v>179</v>
      </c>
      <c r="B37" s="100"/>
      <c r="C37" s="209"/>
      <c r="D37" s="209"/>
    </row>
    <row r="38" spans="1:4" ht="12.75">
      <c r="A38" s="60" t="s">
        <v>180</v>
      </c>
      <c r="B38" s="60"/>
      <c r="C38" s="209"/>
      <c r="D38" s="209"/>
    </row>
    <row r="39" spans="1:4" ht="12.75">
      <c r="A39" s="60" t="s">
        <v>214</v>
      </c>
      <c r="B39" s="210"/>
      <c r="C39" s="62"/>
      <c r="D39" s="209"/>
    </row>
    <row r="40" spans="2:3" ht="12.75">
      <c r="B40" s="103"/>
      <c r="C40" s="62"/>
    </row>
    <row r="41" ht="12.75">
      <c r="A41" s="98" t="s">
        <v>189</v>
      </c>
    </row>
    <row r="42" ht="12.75">
      <c r="A42" s="103" t="s">
        <v>190</v>
      </c>
    </row>
    <row r="54" ht="12.75">
      <c r="A54" s="157"/>
    </row>
    <row r="55" ht="12.75">
      <c r="A55" s="157"/>
    </row>
    <row r="56" ht="12.75">
      <c r="A56" s="157"/>
    </row>
  </sheetData>
  <sheetProtection/>
  <mergeCells count="11">
    <mergeCell ref="A13:A20"/>
    <mergeCell ref="A31:B31"/>
    <mergeCell ref="A22:A30"/>
    <mergeCell ref="A33:B33"/>
    <mergeCell ref="A35:B35"/>
    <mergeCell ref="A36:B36"/>
    <mergeCell ref="A1:D1"/>
    <mergeCell ref="A2:D2"/>
    <mergeCell ref="A12:B12"/>
    <mergeCell ref="A4:A11"/>
    <mergeCell ref="A21:B21"/>
  </mergeCells>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portrait" scale="10" r:id="rId2"/>
  <headerFooter>
    <oddFooter>&amp;C&amp;P-3&amp;</oddFooter>
  </headerFooter>
  <rowBreaks count="1" manualBreakCount="1">
    <brk id="48" max="3" man="1"/>
  </rowBreaks>
  <drawing r:id="rId1"/>
</worksheet>
</file>

<file path=xl/worksheets/sheet11.xml><?xml version="1.0" encoding="utf-8"?>
<worksheet xmlns="http://schemas.openxmlformats.org/spreadsheetml/2006/main" xmlns:r="http://schemas.openxmlformats.org/officeDocument/2006/relationships">
  <sheetPr>
    <pageSetUpPr fitToPage="1"/>
  </sheetPr>
  <dimension ref="I1:L66"/>
  <sheetViews>
    <sheetView view="pageBreakPreview" zoomScaleSheetLayoutView="100" zoomScalePageLayoutView="0" workbookViewId="0" topLeftCell="A34">
      <selection activeCell="H66" sqref="H66"/>
    </sheetView>
  </sheetViews>
  <sheetFormatPr defaultColWidth="11.421875" defaultRowHeight="12.75"/>
  <cols>
    <col min="1" max="2" width="11.7109375" style="2" customWidth="1"/>
    <col min="3" max="3" width="12.421875" style="2" customWidth="1"/>
    <col min="4" max="6" width="11.7109375" style="2" customWidth="1"/>
    <col min="7" max="7" width="12.8515625" style="2" customWidth="1"/>
    <col min="8" max="8" width="12.57421875" style="2" customWidth="1"/>
    <col min="9" max="9" width="17.7109375" style="0" customWidth="1"/>
    <col min="10" max="10" width="17.7109375" style="2" customWidth="1"/>
    <col min="11" max="11" width="11.421875" style="2" customWidth="1"/>
    <col min="12" max="12" width="12.28125" style="2" bestFit="1" customWidth="1"/>
    <col min="13" max="16384" width="11.421875" style="2" customWidth="1"/>
  </cols>
  <sheetData>
    <row r="1" ht="12.75">
      <c r="L1" s="93"/>
    </row>
    <row r="2" spans="10:12" ht="12.75">
      <c r="J2" s="57"/>
      <c r="K2" s="199" t="s">
        <v>21</v>
      </c>
      <c r="L2" s="200"/>
    </row>
    <row r="3" spans="10:12" ht="12.75">
      <c r="J3" s="57"/>
      <c r="K3" s="263" t="s">
        <v>220</v>
      </c>
      <c r="L3" s="263"/>
    </row>
    <row r="4" spans="11:12" ht="12.75">
      <c r="K4" s="140">
        <v>2013</v>
      </c>
      <c r="L4" s="190">
        <v>2014</v>
      </c>
    </row>
    <row r="5" spans="10:12" ht="12.75">
      <c r="J5" s="132" t="s">
        <v>150</v>
      </c>
      <c r="K5" s="201">
        <v>873331</v>
      </c>
      <c r="L5" s="201">
        <v>1279870</v>
      </c>
    </row>
    <row r="6" spans="10:12" ht="12.75">
      <c r="J6" s="52" t="s">
        <v>144</v>
      </c>
      <c r="K6" s="202">
        <v>563381</v>
      </c>
      <c r="L6" s="202">
        <v>728427</v>
      </c>
    </row>
    <row r="7" spans="10:12" ht="12.75">
      <c r="J7" s="52" t="s">
        <v>145</v>
      </c>
      <c r="K7" s="202">
        <v>171293</v>
      </c>
      <c r="L7" s="202">
        <v>336959</v>
      </c>
    </row>
    <row r="8" spans="10:12" ht="12.75">
      <c r="J8" s="52" t="s">
        <v>146</v>
      </c>
      <c r="K8" s="202">
        <v>45592</v>
      </c>
      <c r="L8" s="202">
        <v>60548</v>
      </c>
    </row>
    <row r="9" spans="10:12" ht="12.75">
      <c r="J9" s="132" t="s">
        <v>147</v>
      </c>
      <c r="K9" s="202">
        <v>41957</v>
      </c>
      <c r="L9" s="202">
        <v>65971</v>
      </c>
    </row>
    <row r="10" spans="10:12" ht="12.75">
      <c r="J10" s="52" t="s">
        <v>151</v>
      </c>
      <c r="K10" s="202">
        <v>43552</v>
      </c>
      <c r="L10" s="202">
        <v>62018</v>
      </c>
    </row>
    <row r="11" spans="10:12" ht="12.75">
      <c r="J11" s="132" t="s">
        <v>158</v>
      </c>
      <c r="K11" s="202">
        <v>0</v>
      </c>
      <c r="L11" s="202">
        <v>17979</v>
      </c>
    </row>
    <row r="12" spans="10:12" ht="12.75">
      <c r="J12" s="132" t="s">
        <v>156</v>
      </c>
      <c r="K12" s="202">
        <v>7347</v>
      </c>
      <c r="L12" s="202">
        <v>6777</v>
      </c>
    </row>
    <row r="13" spans="10:12" ht="12.75">
      <c r="J13" s="52" t="s">
        <v>152</v>
      </c>
      <c r="K13" s="202">
        <v>70</v>
      </c>
      <c r="L13" s="202">
        <v>506</v>
      </c>
    </row>
    <row r="14" spans="9:12" ht="12.75">
      <c r="I14" s="46"/>
      <c r="J14" s="52" t="s">
        <v>155</v>
      </c>
      <c r="K14" s="202">
        <v>131</v>
      </c>
      <c r="L14" s="202">
        <v>339</v>
      </c>
    </row>
    <row r="15" spans="9:12" ht="12.75">
      <c r="I15" s="46"/>
      <c r="J15" s="145" t="s">
        <v>141</v>
      </c>
      <c r="K15" s="123">
        <v>0</v>
      </c>
      <c r="L15" s="123">
        <v>179</v>
      </c>
    </row>
    <row r="16" spans="9:12" ht="12.75">
      <c r="I16" s="57"/>
      <c r="J16" s="52" t="s">
        <v>154</v>
      </c>
      <c r="K16" s="202">
        <v>6</v>
      </c>
      <c r="L16" s="202">
        <v>117</v>
      </c>
    </row>
    <row r="17" spans="10:12" ht="12.75">
      <c r="J17" s="52" t="s">
        <v>153</v>
      </c>
      <c r="K17" s="202">
        <v>0</v>
      </c>
      <c r="L17" s="202">
        <v>36</v>
      </c>
    </row>
    <row r="18" spans="10:12" ht="12.75">
      <c r="J18" s="52" t="s">
        <v>157</v>
      </c>
      <c r="K18" s="202">
        <v>0</v>
      </c>
      <c r="L18" s="202">
        <v>15</v>
      </c>
    </row>
    <row r="19" spans="11:12" ht="12.75">
      <c r="K19" s="101"/>
      <c r="L19" s="101"/>
    </row>
    <row r="24" spans="10:12" ht="12.75">
      <c r="J24" s="262" t="s">
        <v>1</v>
      </c>
      <c r="K24" s="199" t="s">
        <v>87</v>
      </c>
      <c r="L24" s="203"/>
    </row>
    <row r="25" spans="10:12" ht="12.75">
      <c r="J25" s="262"/>
      <c r="K25" s="266" t="str">
        <f>K3</f>
        <v>Enero-abril</v>
      </c>
      <c r="L25" s="266"/>
    </row>
    <row r="26" spans="10:12" ht="12.75">
      <c r="J26" s="262"/>
      <c r="K26" s="139">
        <v>2013</v>
      </c>
      <c r="L26" s="139">
        <f>L4</f>
        <v>2014</v>
      </c>
    </row>
    <row r="27" spans="10:12" ht="12.75">
      <c r="J27" s="132" t="s">
        <v>150</v>
      </c>
      <c r="K27" s="187">
        <v>4975520</v>
      </c>
      <c r="L27" s="187">
        <v>6378308</v>
      </c>
    </row>
    <row r="28" spans="10:12" ht="12.75">
      <c r="J28" s="52" t="s">
        <v>144</v>
      </c>
      <c r="K28" s="135">
        <v>3085201</v>
      </c>
      <c r="L28" s="135">
        <v>3730250</v>
      </c>
    </row>
    <row r="29" spans="10:12" ht="12.75">
      <c r="J29" s="52" t="s">
        <v>145</v>
      </c>
      <c r="K29" s="135">
        <v>1132155</v>
      </c>
      <c r="L29" s="135">
        <v>1534328</v>
      </c>
    </row>
    <row r="30" spans="10:12" ht="12.75">
      <c r="J30" s="132" t="s">
        <v>147</v>
      </c>
      <c r="K30" s="135">
        <v>218520</v>
      </c>
      <c r="L30" s="135">
        <v>403052</v>
      </c>
    </row>
    <row r="31" spans="10:12" ht="12.75">
      <c r="J31" s="52" t="s">
        <v>146</v>
      </c>
      <c r="K31" s="135">
        <v>253151</v>
      </c>
      <c r="L31" s="135">
        <v>335346</v>
      </c>
    </row>
    <row r="32" spans="10:12" ht="12.75">
      <c r="J32" s="52" t="s">
        <v>151</v>
      </c>
      <c r="K32" s="135">
        <v>243000</v>
      </c>
      <c r="L32" s="135">
        <v>323307</v>
      </c>
    </row>
    <row r="33" spans="10:12" ht="12.75">
      <c r="J33" s="132" t="s">
        <v>156</v>
      </c>
      <c r="K33" s="135">
        <v>42255</v>
      </c>
      <c r="L33" s="135">
        <v>36241</v>
      </c>
    </row>
    <row r="34" spans="10:12" ht="12.75">
      <c r="J34" s="132" t="s">
        <v>158</v>
      </c>
      <c r="K34" s="135">
        <v>0</v>
      </c>
      <c r="L34" s="135">
        <v>7248</v>
      </c>
    </row>
    <row r="35" spans="10:12" ht="12.75">
      <c r="J35" s="52" t="s">
        <v>152</v>
      </c>
      <c r="K35" s="135">
        <v>369</v>
      </c>
      <c r="L35" s="135">
        <v>3533</v>
      </c>
    </row>
    <row r="36" spans="10:12" ht="12.75">
      <c r="J36" s="52" t="s">
        <v>155</v>
      </c>
      <c r="K36" s="135">
        <v>715</v>
      </c>
      <c r="L36" s="135">
        <v>2698</v>
      </c>
    </row>
    <row r="37" spans="10:12" ht="12.75">
      <c r="J37" s="138" t="s">
        <v>141</v>
      </c>
      <c r="K37" s="135">
        <v>0</v>
      </c>
      <c r="L37" s="135">
        <v>1018</v>
      </c>
    </row>
    <row r="38" spans="10:12" ht="12.75">
      <c r="J38" s="52" t="s">
        <v>154</v>
      </c>
      <c r="K38" s="135">
        <v>155</v>
      </c>
      <c r="L38" s="135">
        <v>674</v>
      </c>
    </row>
    <row r="39" spans="10:12" ht="12.75">
      <c r="J39" s="52" t="s">
        <v>153</v>
      </c>
      <c r="K39" s="135">
        <v>0</v>
      </c>
      <c r="L39" s="135">
        <v>502</v>
      </c>
    </row>
    <row r="40" spans="10:12" ht="12.75">
      <c r="J40" s="52" t="s">
        <v>157</v>
      </c>
      <c r="K40" s="135">
        <v>0</v>
      </c>
      <c r="L40" s="135">
        <v>110</v>
      </c>
    </row>
    <row r="46" spans="10:12" ht="12.75">
      <c r="J46" s="105"/>
      <c r="K46" s="105"/>
      <c r="L46"/>
    </row>
    <row r="51" spans="10:11" ht="12.75">
      <c r="J51" s="264" t="s">
        <v>21</v>
      </c>
      <c r="K51" s="265"/>
    </row>
    <row r="52" spans="10:11" ht="12.75">
      <c r="J52" s="263" t="s">
        <v>142</v>
      </c>
      <c r="K52" s="263"/>
    </row>
    <row r="53" spans="10:12" ht="12.75">
      <c r="J53" s="140"/>
      <c r="K53" s="190">
        <v>2014</v>
      </c>
      <c r="L53" s="101"/>
    </row>
    <row r="54" spans="10:12" ht="12.75">
      <c r="J54" s="132" t="s">
        <v>144</v>
      </c>
      <c r="K54" s="202">
        <v>728427</v>
      </c>
      <c r="L54" s="161"/>
    </row>
    <row r="55" spans="10:12" ht="12.75">
      <c r="J55" s="132" t="s">
        <v>145</v>
      </c>
      <c r="K55" s="202">
        <v>336959</v>
      </c>
      <c r="L55" s="161"/>
    </row>
    <row r="56" spans="10:12" ht="12.75">
      <c r="J56" s="132" t="s">
        <v>146</v>
      </c>
      <c r="K56" s="202">
        <v>60548</v>
      </c>
      <c r="L56" s="161"/>
    </row>
    <row r="57" spans="10:12" ht="12.75">
      <c r="J57" s="52" t="s">
        <v>147</v>
      </c>
      <c r="K57" s="202">
        <v>65971</v>
      </c>
      <c r="L57" s="161"/>
    </row>
    <row r="58" spans="10:12" ht="12.75">
      <c r="J58" s="132" t="s">
        <v>148</v>
      </c>
      <c r="K58" s="202">
        <v>62018</v>
      </c>
      <c r="L58" s="161"/>
    </row>
    <row r="59" spans="10:12" ht="12.75">
      <c r="J59" s="132" t="s">
        <v>149</v>
      </c>
      <c r="K59" s="202">
        <v>17979</v>
      </c>
      <c r="L59" s="161"/>
    </row>
    <row r="60" spans="10:12" ht="12.75">
      <c r="J60" s="132" t="s">
        <v>223</v>
      </c>
      <c r="K60" s="52">
        <v>7969</v>
      </c>
      <c r="L60" s="161"/>
    </row>
    <row r="66" ht="12.75">
      <c r="J66" s="57"/>
    </row>
  </sheetData>
  <sheetProtection/>
  <mergeCells count="5">
    <mergeCell ref="J52:K52"/>
    <mergeCell ref="J51:K51"/>
    <mergeCell ref="K3:L3"/>
    <mergeCell ref="J24:J26"/>
    <mergeCell ref="K25:L25"/>
  </mergeCells>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portrait" scale="10" r:id="rId2"/>
  <headerFooter>
    <oddFooter>&amp;C&amp;P-3&amp;</oddFooter>
  </headerFooter>
  <rowBreaks count="1" manualBreakCount="1">
    <brk id="68" max="7" man="1"/>
  </rowBreaks>
  <colBreaks count="1" manualBreakCount="1">
    <brk id="7" max="67" man="1"/>
  </colBreaks>
  <drawing r:id="rId1"/>
</worksheet>
</file>

<file path=xl/worksheets/sheet1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F32"/>
  <sheetViews>
    <sheetView view="pageBreakPreview" zoomScaleSheetLayoutView="100" zoomScalePageLayoutView="0" workbookViewId="0" topLeftCell="A1">
      <selection activeCell="C20" sqref="C20"/>
    </sheetView>
  </sheetViews>
  <sheetFormatPr defaultColWidth="11.421875" defaultRowHeight="12.75"/>
  <cols>
    <col min="1" max="1" width="4.421875" style="46" customWidth="1"/>
    <col min="2" max="2" width="83.00390625" style="47" customWidth="1"/>
    <col min="3" max="3" width="4.57421875" style="47" customWidth="1"/>
    <col min="4" max="6" width="9.421875" style="36" customWidth="1"/>
    <col min="7" max="16384" width="11.421875" style="36" customWidth="1"/>
  </cols>
  <sheetData>
    <row r="1" spans="1:3" ht="12.75">
      <c r="A1" s="232" t="s">
        <v>12</v>
      </c>
      <c r="B1" s="232"/>
      <c r="C1" s="232"/>
    </row>
    <row r="2" spans="1:3" ht="12.75">
      <c r="A2" s="36"/>
      <c r="B2" s="36"/>
      <c r="C2" s="36"/>
    </row>
    <row r="3" spans="1:3" ht="12.75">
      <c r="A3" s="31" t="s">
        <v>24</v>
      </c>
      <c r="B3" s="49" t="s">
        <v>22</v>
      </c>
      <c r="C3" s="31" t="s">
        <v>25</v>
      </c>
    </row>
    <row r="4" spans="1:3" ht="8.25" customHeight="1">
      <c r="A4" s="87"/>
      <c r="B4" s="39"/>
      <c r="C4" s="32"/>
    </row>
    <row r="5" spans="1:6" ht="12.75">
      <c r="A5" s="40">
        <v>1</v>
      </c>
      <c r="B5" s="37" t="s">
        <v>30</v>
      </c>
      <c r="C5" s="48">
        <v>1</v>
      </c>
      <c r="F5" s="95"/>
    </row>
    <row r="6" spans="1:3" ht="12.75">
      <c r="A6" s="40">
        <v>2</v>
      </c>
      <c r="B6" s="37" t="s">
        <v>32</v>
      </c>
      <c r="C6" s="48">
        <v>2</v>
      </c>
    </row>
    <row r="7" spans="1:3" ht="12.75">
      <c r="A7" s="40">
        <v>3</v>
      </c>
      <c r="B7" s="37" t="s">
        <v>33</v>
      </c>
      <c r="C7" s="48">
        <v>3</v>
      </c>
    </row>
    <row r="8" spans="1:3" ht="12.75">
      <c r="A8" s="40">
        <v>4</v>
      </c>
      <c r="B8" s="37" t="s">
        <v>184</v>
      </c>
      <c r="C8" s="48">
        <v>4</v>
      </c>
    </row>
    <row r="9" spans="1:3" ht="12.75">
      <c r="A9" s="40">
        <v>5</v>
      </c>
      <c r="B9" s="37" t="s">
        <v>193</v>
      </c>
      <c r="C9" s="48">
        <v>5</v>
      </c>
    </row>
    <row r="10" spans="1:3" ht="12.75">
      <c r="A10" s="40">
        <v>6</v>
      </c>
      <c r="B10" s="37" t="s">
        <v>188</v>
      </c>
      <c r="C10" s="48">
        <v>7</v>
      </c>
    </row>
    <row r="11" spans="1:3" ht="12.75">
      <c r="A11" s="40">
        <v>7</v>
      </c>
      <c r="B11" s="37" t="s">
        <v>190</v>
      </c>
      <c r="C11" s="48">
        <v>8</v>
      </c>
    </row>
    <row r="12" spans="1:3" ht="12.75">
      <c r="A12" s="41"/>
      <c r="B12" s="42"/>
      <c r="C12" s="33"/>
    </row>
    <row r="13" spans="1:3" ht="12.75">
      <c r="A13" s="31" t="s">
        <v>24</v>
      </c>
      <c r="B13" s="49" t="s">
        <v>11</v>
      </c>
      <c r="C13" s="31" t="s">
        <v>25</v>
      </c>
    </row>
    <row r="14" spans="1:3" ht="11.25" customHeight="1">
      <c r="A14" s="43"/>
      <c r="B14" s="44"/>
      <c r="C14" s="34"/>
    </row>
    <row r="15" spans="1:3" ht="12.75">
      <c r="A15" s="30">
        <v>1</v>
      </c>
      <c r="B15" s="38" t="s">
        <v>31</v>
      </c>
      <c r="C15" s="48">
        <v>1</v>
      </c>
    </row>
    <row r="16" spans="1:3" ht="12.75">
      <c r="A16" s="30">
        <v>2</v>
      </c>
      <c r="B16" s="38" t="s">
        <v>32</v>
      </c>
      <c r="C16" s="48">
        <v>2</v>
      </c>
    </row>
    <row r="17" spans="1:3" ht="12.75">
      <c r="A17" s="30">
        <v>3</v>
      </c>
      <c r="B17" s="38" t="s">
        <v>33</v>
      </c>
      <c r="C17" s="48">
        <v>3</v>
      </c>
    </row>
    <row r="18" spans="1:3" ht="12.75">
      <c r="A18" s="30">
        <v>4</v>
      </c>
      <c r="B18" s="38" t="s">
        <v>183</v>
      </c>
      <c r="C18" s="48">
        <v>4</v>
      </c>
    </row>
    <row r="19" spans="1:3" ht="12.75">
      <c r="A19" s="30">
        <v>5</v>
      </c>
      <c r="B19" s="38" t="s">
        <v>191</v>
      </c>
      <c r="C19" s="48">
        <v>5</v>
      </c>
    </row>
    <row r="20" spans="1:3" ht="12.75">
      <c r="A20" s="30">
        <v>6</v>
      </c>
      <c r="B20" s="38" t="s">
        <v>187</v>
      </c>
      <c r="C20" s="48">
        <v>7</v>
      </c>
    </row>
    <row r="21" spans="1:3" ht="12.75">
      <c r="A21" s="30">
        <v>7</v>
      </c>
      <c r="B21" s="38" t="s">
        <v>192</v>
      </c>
      <c r="C21" s="48">
        <v>8</v>
      </c>
    </row>
    <row r="23" spans="1:3" ht="12.75" customHeight="1">
      <c r="A23" s="31" t="s">
        <v>24</v>
      </c>
      <c r="B23" s="50" t="s">
        <v>10</v>
      </c>
      <c r="C23" s="31" t="s">
        <v>25</v>
      </c>
    </row>
    <row r="24" spans="1:3" ht="12.75">
      <c r="A24" s="45"/>
      <c r="B24" s="38"/>
      <c r="C24" s="35"/>
    </row>
    <row r="25" spans="1:3" ht="12.75">
      <c r="A25" s="30">
        <v>1</v>
      </c>
      <c r="B25" s="37" t="s">
        <v>32</v>
      </c>
      <c r="C25" s="48">
        <v>2</v>
      </c>
    </row>
    <row r="26" spans="1:3" ht="12.75">
      <c r="A26" s="30">
        <v>2</v>
      </c>
      <c r="B26" s="37" t="s">
        <v>33</v>
      </c>
      <c r="C26" s="48">
        <v>3</v>
      </c>
    </row>
    <row r="27" spans="1:3" ht="12.75">
      <c r="A27" s="30">
        <v>3</v>
      </c>
      <c r="B27" s="37" t="s">
        <v>34</v>
      </c>
      <c r="C27" s="48">
        <v>6</v>
      </c>
    </row>
    <row r="28" spans="1:3" ht="12.75">
      <c r="A28" s="30">
        <v>4</v>
      </c>
      <c r="B28" s="37" t="s">
        <v>35</v>
      </c>
      <c r="C28" s="48">
        <v>6</v>
      </c>
    </row>
    <row r="29" spans="1:4" ht="12.75" customHeight="1">
      <c r="A29" s="30">
        <v>5</v>
      </c>
      <c r="B29" s="37" t="s">
        <v>99</v>
      </c>
      <c r="C29" s="48">
        <v>6</v>
      </c>
      <c r="D29" s="147"/>
    </row>
    <row r="30" spans="1:4" ht="12.75" customHeight="1">
      <c r="A30" s="30">
        <v>6</v>
      </c>
      <c r="B30" s="37" t="s">
        <v>100</v>
      </c>
      <c r="C30" s="48">
        <v>9</v>
      </c>
      <c r="D30" s="147"/>
    </row>
    <row r="31" spans="1:3" ht="12.75">
      <c r="A31" s="46">
        <v>7</v>
      </c>
      <c r="B31" s="37" t="s">
        <v>101</v>
      </c>
      <c r="C31" s="48">
        <v>9</v>
      </c>
    </row>
    <row r="32" spans="1:3" ht="12.75">
      <c r="A32" s="46">
        <v>8</v>
      </c>
      <c r="B32" s="37" t="s">
        <v>205</v>
      </c>
      <c r="C32" s="48">
        <v>9</v>
      </c>
    </row>
  </sheetData>
  <sheetProtection/>
  <mergeCells count="1">
    <mergeCell ref="A1:C1"/>
  </mergeCells>
  <hyperlinks>
    <hyperlink ref="C5" location="'1'!A1" display="'1'!A1"/>
    <hyperlink ref="C6" location="'2'!A1" display="'2'!A1"/>
    <hyperlink ref="C7" location="'3'!A1" display="'3'!A1"/>
    <hyperlink ref="C8" location="'4'!A1" display="'4'!A1"/>
    <hyperlink ref="C11" location="'8'!A1" display="'8'!A1"/>
    <hyperlink ref="C15" location="'1'!A1" display="'1'!A1"/>
    <hyperlink ref="C16" location="'2'!A1" display="'2'!A1"/>
    <hyperlink ref="C17" location="'3'!A1" display="'3'!A1"/>
    <hyperlink ref="C18" location="'4'!A1" display="'4'!A1"/>
    <hyperlink ref="C20" location="'7'!A1" display="'7'!A1"/>
    <hyperlink ref="C25" location="'2'!A1" display="'2'!A1"/>
    <hyperlink ref="C26" location="'3'!A1" display="'3'!A1"/>
    <hyperlink ref="C27" location="'6'!A1" display="'6'!A1"/>
    <hyperlink ref="C28" location="'6'!A1" display="'6'!A1"/>
    <hyperlink ref="C29" location="'6'!A1" display="'6'!A1"/>
    <hyperlink ref="C30" location="'9'!A1" display="'9'!A1"/>
    <hyperlink ref="C31" location="'9'!A1" display="'9'!A1"/>
    <hyperlink ref="C32" location="'9'!A1" display="'9'!A1"/>
    <hyperlink ref="C9" location="'5'!A1" display="'5'!A1"/>
    <hyperlink ref="C10" location="'7'!A1" display="'7'!A1"/>
    <hyperlink ref="C19" location="'5'!A1" display="'5'!A1"/>
    <hyperlink ref="C21" location="'8'!A1" display="'8'!A1"/>
  </hyperlinks>
  <printOptions horizontalCentered="1" verticalCentered="1"/>
  <pageMargins left="0.7086614173228347" right="0.7086614173228347" top="0.7480314960629921" bottom="0.7480314960629921" header="0.31496062992125984" footer="0.31496062992125984"/>
  <pageSetup fitToHeight="2" fitToWidth="0" horizontalDpi="600" verticalDpi="600" orientation="portrait" scale="15" r:id="rId1"/>
  <rowBreaks count="1" manualBreakCount="1">
    <brk id="35" max="2" man="1"/>
  </rowBreaks>
</worksheet>
</file>

<file path=xl/worksheets/sheet3.xml><?xml version="1.0" encoding="utf-8"?>
<worksheet xmlns="http://schemas.openxmlformats.org/spreadsheetml/2006/main" xmlns:r="http://schemas.openxmlformats.org/officeDocument/2006/relationships">
  <sheetPr>
    <pageSetUpPr fitToPage="1"/>
  </sheetPr>
  <dimension ref="A1:O146"/>
  <sheetViews>
    <sheetView view="pageBreakPreview" zoomScaleNormal="10" zoomScaleSheetLayoutView="100" zoomScalePageLayoutView="84" workbookViewId="0" topLeftCell="A19">
      <selection activeCell="H52" sqref="H52"/>
    </sheetView>
  </sheetViews>
  <sheetFormatPr defaultColWidth="11.421875" defaultRowHeight="12.75" customHeight="1"/>
  <cols>
    <col min="1" max="1" width="13.8515625" style="70" customWidth="1"/>
    <col min="2" max="2" width="15.421875" style="70" bestFit="1" customWidth="1"/>
    <col min="3" max="3" width="14.57421875" style="70" bestFit="1" customWidth="1"/>
    <col min="4" max="4" width="10.7109375" style="70" customWidth="1"/>
    <col min="5" max="5" width="17.7109375" style="70" bestFit="1" customWidth="1"/>
    <col min="6" max="7" width="11.57421875" style="70" customWidth="1"/>
    <col min="8" max="8" width="9.28125" style="79" customWidth="1"/>
    <col min="9" max="9" width="9.421875" style="70" customWidth="1"/>
    <col min="10" max="10" width="8.8515625" style="75" customWidth="1"/>
    <col min="11" max="11" width="13.7109375" style="70" customWidth="1"/>
    <col min="12" max="12" width="14.57421875" style="70" customWidth="1"/>
    <col min="13" max="14" width="13.00390625" style="70" customWidth="1"/>
    <col min="15" max="15" width="13.28125" style="70" bestFit="1" customWidth="1"/>
    <col min="16" max="16384" width="11.421875" style="70" customWidth="1"/>
  </cols>
  <sheetData>
    <row r="1" spans="1:15" ht="12.75" customHeight="1">
      <c r="A1" s="244" t="s">
        <v>13</v>
      </c>
      <c r="B1" s="244"/>
      <c r="C1" s="244"/>
      <c r="D1" s="244"/>
      <c r="E1" s="244"/>
      <c r="F1" s="244"/>
      <c r="G1" s="244"/>
      <c r="H1" s="244"/>
      <c r="I1" s="244"/>
      <c r="J1" s="244"/>
      <c r="K1" s="244"/>
      <c r="L1" s="244"/>
      <c r="M1" s="244"/>
      <c r="N1" s="244"/>
      <c r="O1" s="244"/>
    </row>
    <row r="2" spans="1:15" ht="12.75" customHeight="1">
      <c r="A2" s="248" t="s">
        <v>36</v>
      </c>
      <c r="B2" s="248"/>
      <c r="C2" s="248"/>
      <c r="D2" s="248"/>
      <c r="E2" s="248"/>
      <c r="F2" s="248"/>
      <c r="G2" s="248"/>
      <c r="H2" s="248"/>
      <c r="I2" s="248"/>
      <c r="J2" s="248"/>
      <c r="K2" s="248"/>
      <c r="L2" s="248"/>
      <c r="M2" s="248"/>
      <c r="N2" s="248"/>
      <c r="O2" s="248"/>
    </row>
    <row r="3" spans="1:15" ht="28.5" customHeight="1">
      <c r="A3" s="240" t="s">
        <v>1</v>
      </c>
      <c r="B3" s="242" t="s">
        <v>37</v>
      </c>
      <c r="C3" s="242" t="s">
        <v>38</v>
      </c>
      <c r="D3" s="242" t="s">
        <v>107</v>
      </c>
      <c r="E3" s="242" t="s">
        <v>15</v>
      </c>
      <c r="F3" s="127" t="s">
        <v>216</v>
      </c>
      <c r="G3" s="174" t="s">
        <v>221</v>
      </c>
      <c r="H3" s="237" t="s">
        <v>103</v>
      </c>
      <c r="I3" s="238"/>
      <c r="J3" s="239"/>
      <c r="K3" s="164" t="s">
        <v>224</v>
      </c>
      <c r="L3" s="164" t="s">
        <v>225</v>
      </c>
      <c r="M3" s="125" t="str">
        <f>F3</f>
        <v> Abril 2013</v>
      </c>
      <c r="N3" s="163" t="str">
        <f>G3</f>
        <v> Marzo 2014</v>
      </c>
      <c r="O3" s="125" t="str">
        <f>H3</f>
        <v> Abril 2014</v>
      </c>
    </row>
    <row r="4" spans="1:15" ht="15" customHeight="1">
      <c r="A4" s="241"/>
      <c r="B4" s="243"/>
      <c r="C4" s="243"/>
      <c r="D4" s="243"/>
      <c r="E4" s="243"/>
      <c r="F4" s="125" t="s">
        <v>41</v>
      </c>
      <c r="G4" s="163" t="s">
        <v>41</v>
      </c>
      <c r="H4" s="125" t="s">
        <v>39</v>
      </c>
      <c r="I4" s="125" t="s">
        <v>40</v>
      </c>
      <c r="J4" s="128" t="s">
        <v>41</v>
      </c>
      <c r="K4" s="124" t="s">
        <v>41</v>
      </c>
      <c r="L4" s="124" t="s">
        <v>41</v>
      </c>
      <c r="M4" s="124" t="s">
        <v>110</v>
      </c>
      <c r="N4" s="124" t="s">
        <v>110</v>
      </c>
      <c r="O4" s="124" t="s">
        <v>110</v>
      </c>
    </row>
    <row r="5" spans="1:15" ht="12.75">
      <c r="A5" s="247" t="s">
        <v>42</v>
      </c>
      <c r="B5" s="111" t="s">
        <v>106</v>
      </c>
      <c r="C5" s="112" t="s">
        <v>43</v>
      </c>
      <c r="D5" s="113" t="s">
        <v>105</v>
      </c>
      <c r="E5" s="112" t="s">
        <v>54</v>
      </c>
      <c r="F5" s="175" t="s">
        <v>2</v>
      </c>
      <c r="G5" s="88">
        <v>2000</v>
      </c>
      <c r="H5" s="59">
        <v>2000</v>
      </c>
      <c r="I5" s="88">
        <v>2000</v>
      </c>
      <c r="J5" s="59">
        <v>2000</v>
      </c>
      <c r="K5" s="215" t="s">
        <v>2</v>
      </c>
      <c r="L5" s="215">
        <f>L7</f>
        <v>0.284153005464475</v>
      </c>
      <c r="M5" s="91" t="s">
        <v>2</v>
      </c>
      <c r="N5" s="91">
        <f>G5/10</f>
        <v>200</v>
      </c>
      <c r="O5" s="91">
        <f>J5/10</f>
        <v>200</v>
      </c>
    </row>
    <row r="6" spans="1:15" ht="12.75">
      <c r="A6" s="245"/>
      <c r="B6" s="111" t="s">
        <v>106</v>
      </c>
      <c r="C6" s="112" t="s">
        <v>43</v>
      </c>
      <c r="D6" s="111" t="s">
        <v>108</v>
      </c>
      <c r="E6" s="112" t="s">
        <v>54</v>
      </c>
      <c r="F6" s="176" t="s">
        <v>2</v>
      </c>
      <c r="G6" s="89">
        <v>2000</v>
      </c>
      <c r="H6" s="61" t="s">
        <v>2</v>
      </c>
      <c r="I6" s="89" t="s">
        <v>2</v>
      </c>
      <c r="J6" s="61" t="s">
        <v>2</v>
      </c>
      <c r="K6" s="215" t="s">
        <v>2</v>
      </c>
      <c r="L6" s="215" t="s">
        <v>2</v>
      </c>
      <c r="M6" s="91" t="s">
        <v>2</v>
      </c>
      <c r="N6" s="91">
        <f aca="true" t="shared" si="0" ref="N6:N26">G6/10</f>
        <v>200</v>
      </c>
      <c r="O6" s="91" t="s">
        <v>2</v>
      </c>
    </row>
    <row r="7" spans="1:15" ht="12.75" customHeight="1">
      <c r="A7" s="245"/>
      <c r="B7" s="111" t="s">
        <v>106</v>
      </c>
      <c r="C7" s="112" t="s">
        <v>45</v>
      </c>
      <c r="D7" s="111" t="s">
        <v>105</v>
      </c>
      <c r="E7" s="112" t="s">
        <v>54</v>
      </c>
      <c r="F7" s="84" t="s">
        <v>2</v>
      </c>
      <c r="G7" s="89">
        <v>2287.5</v>
      </c>
      <c r="H7" s="61">
        <v>2000</v>
      </c>
      <c r="I7" s="89">
        <v>2500</v>
      </c>
      <c r="J7" s="61">
        <v>2294</v>
      </c>
      <c r="K7" s="215" t="s">
        <v>2</v>
      </c>
      <c r="L7" s="215">
        <f>((J7*100)/G7)-100</f>
        <v>0.284153005464475</v>
      </c>
      <c r="M7" s="91" t="s">
        <v>2</v>
      </c>
      <c r="N7" s="91">
        <f t="shared" si="0"/>
        <v>228.75</v>
      </c>
      <c r="O7" s="91">
        <f>J7/10</f>
        <v>229.4</v>
      </c>
    </row>
    <row r="8" spans="1:15" ht="12.75" customHeight="1">
      <c r="A8" s="246"/>
      <c r="B8" s="111" t="s">
        <v>106</v>
      </c>
      <c r="C8" s="112" t="s">
        <v>45</v>
      </c>
      <c r="D8" s="111" t="s">
        <v>108</v>
      </c>
      <c r="E8" s="112" t="s">
        <v>54</v>
      </c>
      <c r="F8" s="85">
        <v>2556</v>
      </c>
      <c r="G8" s="90">
        <v>2675</v>
      </c>
      <c r="H8" s="86">
        <v>2000</v>
      </c>
      <c r="I8" s="90">
        <v>3000</v>
      </c>
      <c r="J8" s="86">
        <v>2500</v>
      </c>
      <c r="K8" s="215">
        <f>((J8*100)/F8)-100</f>
        <v>-2.1909233176838825</v>
      </c>
      <c r="L8" s="215">
        <f aca="true" t="shared" si="1" ref="L8:L33">((J8*100)/G8)-100</f>
        <v>-6.54205607476635</v>
      </c>
      <c r="M8" s="91">
        <f>F8/10</f>
        <v>255.6</v>
      </c>
      <c r="N8" s="91">
        <f t="shared" si="0"/>
        <v>267.5</v>
      </c>
      <c r="O8" s="91">
        <f>J8/10</f>
        <v>250</v>
      </c>
    </row>
    <row r="9" spans="1:15" ht="12.75" customHeight="1">
      <c r="A9" s="234" t="s">
        <v>46</v>
      </c>
      <c r="B9" s="113" t="s">
        <v>26</v>
      </c>
      <c r="C9" s="114" t="s">
        <v>47</v>
      </c>
      <c r="D9" s="113" t="s">
        <v>105</v>
      </c>
      <c r="E9" s="114" t="s">
        <v>48</v>
      </c>
      <c r="F9" s="84">
        <v>30600</v>
      </c>
      <c r="G9" s="89" t="s">
        <v>2</v>
      </c>
      <c r="H9" s="61" t="s">
        <v>2</v>
      </c>
      <c r="I9" s="89" t="s">
        <v>2</v>
      </c>
      <c r="J9" s="61" t="s">
        <v>2</v>
      </c>
      <c r="K9" s="216" t="s">
        <v>2</v>
      </c>
      <c r="L9" s="217" t="s">
        <v>2</v>
      </c>
      <c r="M9" s="177">
        <f>F9/400</f>
        <v>76.5</v>
      </c>
      <c r="N9" s="165" t="s">
        <v>2</v>
      </c>
      <c r="O9" s="165" t="s">
        <v>2</v>
      </c>
    </row>
    <row r="10" spans="1:15" ht="12.75" customHeight="1">
      <c r="A10" s="235"/>
      <c r="B10" s="111" t="s">
        <v>26</v>
      </c>
      <c r="C10" s="112" t="s">
        <v>49</v>
      </c>
      <c r="D10" s="111" t="s">
        <v>105</v>
      </c>
      <c r="E10" s="112" t="s">
        <v>48</v>
      </c>
      <c r="F10" s="84" t="s">
        <v>2</v>
      </c>
      <c r="G10" s="89">
        <v>25100</v>
      </c>
      <c r="H10" s="61">
        <v>17000</v>
      </c>
      <c r="I10" s="89">
        <v>32000</v>
      </c>
      <c r="J10" s="61">
        <v>22056</v>
      </c>
      <c r="K10" s="218" t="s">
        <v>2</v>
      </c>
      <c r="L10" s="215">
        <f t="shared" si="1"/>
        <v>-12.127490039840637</v>
      </c>
      <c r="M10" s="178" t="s">
        <v>2</v>
      </c>
      <c r="N10" s="91">
        <f>G10/400</f>
        <v>62.75</v>
      </c>
      <c r="O10" s="91">
        <f>J10/400</f>
        <v>55.14</v>
      </c>
    </row>
    <row r="11" spans="1:15" ht="12.75" customHeight="1">
      <c r="A11" s="235"/>
      <c r="B11" s="111" t="s">
        <v>26</v>
      </c>
      <c r="C11" s="112" t="s">
        <v>50</v>
      </c>
      <c r="D11" s="111" t="s">
        <v>105</v>
      </c>
      <c r="E11" s="112" t="s">
        <v>48</v>
      </c>
      <c r="F11" s="84">
        <v>38125</v>
      </c>
      <c r="G11" s="89">
        <v>34714.29</v>
      </c>
      <c r="H11" s="61">
        <v>20000</v>
      </c>
      <c r="I11" s="89">
        <v>35000</v>
      </c>
      <c r="J11" s="61">
        <v>25722</v>
      </c>
      <c r="K11" s="218">
        <f>((J11*100)/F11)-100</f>
        <v>-32.532459016393446</v>
      </c>
      <c r="L11" s="215">
        <f t="shared" si="1"/>
        <v>-25.90371285139348</v>
      </c>
      <c r="M11" s="178">
        <f>F11/400</f>
        <v>95.3125</v>
      </c>
      <c r="N11" s="91">
        <f>G11/400</f>
        <v>86.785725</v>
      </c>
      <c r="O11" s="91">
        <f>J11/400</f>
        <v>64.305</v>
      </c>
    </row>
    <row r="12" spans="1:15" ht="12.75" customHeight="1">
      <c r="A12" s="235"/>
      <c r="B12" s="111" t="s">
        <v>26</v>
      </c>
      <c r="C12" s="112" t="s">
        <v>51</v>
      </c>
      <c r="D12" s="111" t="s">
        <v>105</v>
      </c>
      <c r="E12" s="115" t="s">
        <v>48</v>
      </c>
      <c r="F12" s="84">
        <v>45000</v>
      </c>
      <c r="G12" s="89">
        <v>38928.57</v>
      </c>
      <c r="H12" s="61">
        <v>24000</v>
      </c>
      <c r="I12" s="89">
        <v>40000</v>
      </c>
      <c r="J12" s="61">
        <v>29315</v>
      </c>
      <c r="K12" s="219">
        <f>((J12*100)/F12)-100</f>
        <v>-34.855555555555554</v>
      </c>
      <c r="L12" s="220">
        <f t="shared" si="1"/>
        <v>-24.69541008056551</v>
      </c>
      <c r="M12" s="179">
        <f>F12/400</f>
        <v>112.5</v>
      </c>
      <c r="N12" s="166">
        <f>G12/400</f>
        <v>97.321425</v>
      </c>
      <c r="O12" s="166">
        <f>J12/400</f>
        <v>73.2875</v>
      </c>
    </row>
    <row r="13" spans="1:15" ht="12.75" customHeight="1">
      <c r="A13" s="234" t="s">
        <v>52</v>
      </c>
      <c r="B13" s="113" t="s">
        <v>53</v>
      </c>
      <c r="C13" s="116" t="s">
        <v>45</v>
      </c>
      <c r="D13" s="113" t="s">
        <v>105</v>
      </c>
      <c r="E13" s="114" t="s">
        <v>54</v>
      </c>
      <c r="F13" s="83">
        <v>2556</v>
      </c>
      <c r="G13" s="88">
        <v>2808.33</v>
      </c>
      <c r="H13" s="107">
        <v>2500</v>
      </c>
      <c r="I13" s="107">
        <v>3000</v>
      </c>
      <c r="J13" s="59">
        <v>2656</v>
      </c>
      <c r="K13" s="215">
        <f>((J13*100)/F13)-100</f>
        <v>3.9123630672926453</v>
      </c>
      <c r="L13" s="215">
        <f>((J13*100)/G13)-100</f>
        <v>-5.424220088095055</v>
      </c>
      <c r="M13" s="91">
        <f>F13/10</f>
        <v>255.6</v>
      </c>
      <c r="N13" s="91">
        <f t="shared" si="0"/>
        <v>280.83299999999997</v>
      </c>
      <c r="O13" s="91">
        <f>J13/10</f>
        <v>265.6</v>
      </c>
    </row>
    <row r="14" spans="1:15" ht="12.75" customHeight="1">
      <c r="A14" s="235"/>
      <c r="B14" s="111" t="s">
        <v>53</v>
      </c>
      <c r="C14" s="117" t="s">
        <v>45</v>
      </c>
      <c r="D14" s="111" t="s">
        <v>108</v>
      </c>
      <c r="E14" s="112" t="s">
        <v>54</v>
      </c>
      <c r="F14" s="84">
        <v>2833</v>
      </c>
      <c r="G14" s="89">
        <v>3025</v>
      </c>
      <c r="H14" s="108">
        <v>2500</v>
      </c>
      <c r="I14" s="108">
        <v>3500</v>
      </c>
      <c r="J14" s="61">
        <v>2986</v>
      </c>
      <c r="K14" s="215">
        <f>((J14*100)/F14)-100</f>
        <v>5.400635368866929</v>
      </c>
      <c r="L14" s="215">
        <f t="shared" si="1"/>
        <v>-1.289256198347104</v>
      </c>
      <c r="M14" s="91">
        <f>F14/10</f>
        <v>283.3</v>
      </c>
      <c r="N14" s="91">
        <f t="shared" si="0"/>
        <v>302.5</v>
      </c>
      <c r="O14" s="91">
        <f>J14/10</f>
        <v>298.6</v>
      </c>
    </row>
    <row r="15" spans="1:15" ht="12.75" customHeight="1">
      <c r="A15" s="235"/>
      <c r="B15" s="111" t="s">
        <v>55</v>
      </c>
      <c r="C15" s="117" t="s">
        <v>45</v>
      </c>
      <c r="D15" s="111" t="s">
        <v>105</v>
      </c>
      <c r="E15" s="112" t="s">
        <v>54</v>
      </c>
      <c r="F15" s="84">
        <v>2500</v>
      </c>
      <c r="G15" s="89">
        <v>3750</v>
      </c>
      <c r="H15" s="108" t="s">
        <v>2</v>
      </c>
      <c r="I15" s="108" t="s">
        <v>2</v>
      </c>
      <c r="J15" s="61" t="s">
        <v>2</v>
      </c>
      <c r="K15" s="215" t="s">
        <v>2</v>
      </c>
      <c r="L15" s="215" t="s">
        <v>2</v>
      </c>
      <c r="M15" s="91">
        <f>F15/10</f>
        <v>250</v>
      </c>
      <c r="N15" s="91">
        <f t="shared" si="0"/>
        <v>375</v>
      </c>
      <c r="O15" s="91" t="s">
        <v>2</v>
      </c>
    </row>
    <row r="16" spans="1:15" ht="12.75" customHeight="1">
      <c r="A16" s="236"/>
      <c r="B16" s="94" t="s">
        <v>55</v>
      </c>
      <c r="C16" s="117" t="s">
        <v>45</v>
      </c>
      <c r="D16" s="94" t="s">
        <v>108</v>
      </c>
      <c r="E16" s="115" t="s">
        <v>54</v>
      </c>
      <c r="F16" s="85">
        <v>3500</v>
      </c>
      <c r="G16" s="90">
        <v>3700</v>
      </c>
      <c r="H16" s="109">
        <v>3500</v>
      </c>
      <c r="I16" s="109">
        <v>4000</v>
      </c>
      <c r="J16" s="86">
        <v>3750</v>
      </c>
      <c r="K16" s="215">
        <f>((J16*100)/F16)-100</f>
        <v>7.142857142857139</v>
      </c>
      <c r="L16" s="215">
        <f t="shared" si="1"/>
        <v>1.3513513513513544</v>
      </c>
      <c r="M16" s="91">
        <f>F16/10</f>
        <v>350</v>
      </c>
      <c r="N16" s="91">
        <f t="shared" si="0"/>
        <v>370</v>
      </c>
      <c r="O16" s="91">
        <f>J16/10</f>
        <v>375</v>
      </c>
    </row>
    <row r="17" spans="1:15" ht="12.75" customHeight="1">
      <c r="A17" s="245" t="s">
        <v>56</v>
      </c>
      <c r="B17" s="118" t="s">
        <v>57</v>
      </c>
      <c r="C17" s="113" t="s">
        <v>43</v>
      </c>
      <c r="D17" s="113" t="s">
        <v>105</v>
      </c>
      <c r="E17" s="118" t="s">
        <v>44</v>
      </c>
      <c r="F17" s="84">
        <v>22714</v>
      </c>
      <c r="G17" s="89">
        <v>32416.67</v>
      </c>
      <c r="H17" s="61">
        <v>23000</v>
      </c>
      <c r="I17" s="89">
        <v>27000</v>
      </c>
      <c r="J17" s="61">
        <v>25429</v>
      </c>
      <c r="K17" s="217">
        <f>((J17*100)/F17)-100</f>
        <v>11.952980540635735</v>
      </c>
      <c r="L17" s="217">
        <f t="shared" si="1"/>
        <v>-21.555792127939114</v>
      </c>
      <c r="M17" s="180">
        <f>F17/100</f>
        <v>227.14</v>
      </c>
      <c r="N17" s="165">
        <f>G17/100</f>
        <v>324.1667</v>
      </c>
      <c r="O17" s="177">
        <f>J17/100</f>
        <v>254.29</v>
      </c>
    </row>
    <row r="18" spans="1:15" ht="12.75" customHeight="1">
      <c r="A18" s="246"/>
      <c r="B18" s="118" t="s">
        <v>57</v>
      </c>
      <c r="C18" s="94" t="s">
        <v>45</v>
      </c>
      <c r="D18" s="94" t="s">
        <v>105</v>
      </c>
      <c r="E18" s="118" t="s">
        <v>44</v>
      </c>
      <c r="F18" s="84">
        <v>31250</v>
      </c>
      <c r="G18" s="89">
        <v>36000</v>
      </c>
      <c r="H18" s="61">
        <v>28000</v>
      </c>
      <c r="I18" s="89">
        <v>30000</v>
      </c>
      <c r="J18" s="61">
        <v>29000</v>
      </c>
      <c r="K18" s="220">
        <f aca="true" t="shared" si="2" ref="K18:K33">((J18*100)/F18)-100</f>
        <v>-7.200000000000003</v>
      </c>
      <c r="L18" s="220">
        <f t="shared" si="1"/>
        <v>-19.444444444444443</v>
      </c>
      <c r="M18" s="181">
        <f>F18/100</f>
        <v>312.5</v>
      </c>
      <c r="N18" s="166">
        <f>G18/100</f>
        <v>360</v>
      </c>
      <c r="O18" s="179">
        <f>J18/100</f>
        <v>290</v>
      </c>
    </row>
    <row r="19" spans="1:15" ht="12.75" customHeight="1">
      <c r="A19" s="234" t="s">
        <v>58</v>
      </c>
      <c r="B19" s="113" t="s">
        <v>59</v>
      </c>
      <c r="C19" s="113" t="s">
        <v>60</v>
      </c>
      <c r="D19" s="117" t="s">
        <v>105</v>
      </c>
      <c r="E19" s="119" t="s">
        <v>54</v>
      </c>
      <c r="F19" s="83">
        <v>5722</v>
      </c>
      <c r="G19" s="88">
        <v>5750</v>
      </c>
      <c r="H19" s="59" t="s">
        <v>2</v>
      </c>
      <c r="I19" s="88" t="s">
        <v>2</v>
      </c>
      <c r="J19" s="59" t="s">
        <v>2</v>
      </c>
      <c r="K19" s="215" t="s">
        <v>2</v>
      </c>
      <c r="L19" s="215" t="s">
        <v>2</v>
      </c>
      <c r="M19" s="182">
        <f>F19/10</f>
        <v>572.2</v>
      </c>
      <c r="N19" s="165">
        <f t="shared" si="0"/>
        <v>575</v>
      </c>
      <c r="O19" s="178" t="s">
        <v>2</v>
      </c>
    </row>
    <row r="20" spans="1:15" ht="12.75" customHeight="1">
      <c r="A20" s="235"/>
      <c r="B20" s="111" t="s">
        <v>59</v>
      </c>
      <c r="C20" s="111" t="s">
        <v>61</v>
      </c>
      <c r="D20" s="117" t="s">
        <v>105</v>
      </c>
      <c r="E20" s="118" t="s">
        <v>54</v>
      </c>
      <c r="F20" s="84">
        <v>6778</v>
      </c>
      <c r="G20" s="89">
        <v>7166.67</v>
      </c>
      <c r="H20" s="61" t="s">
        <v>2</v>
      </c>
      <c r="I20" s="89" t="s">
        <v>2</v>
      </c>
      <c r="J20" s="61" t="s">
        <v>2</v>
      </c>
      <c r="K20" s="215" t="s">
        <v>2</v>
      </c>
      <c r="L20" s="215" t="s">
        <v>2</v>
      </c>
      <c r="M20" s="182">
        <f aca="true" t="shared" si="3" ref="M20:M26">F20/10</f>
        <v>677.8</v>
      </c>
      <c r="N20" s="91">
        <f>G20/10</f>
        <v>716.667</v>
      </c>
      <c r="O20" s="178" t="s">
        <v>2</v>
      </c>
    </row>
    <row r="21" spans="1:15" ht="12.75" customHeight="1">
      <c r="A21" s="235"/>
      <c r="B21" s="111" t="s">
        <v>59</v>
      </c>
      <c r="C21" s="111" t="s">
        <v>62</v>
      </c>
      <c r="D21" s="117" t="s">
        <v>105</v>
      </c>
      <c r="E21" s="118" t="s">
        <v>54</v>
      </c>
      <c r="F21" s="84">
        <v>7778</v>
      </c>
      <c r="G21" s="89" t="s">
        <v>2</v>
      </c>
      <c r="H21" s="61" t="s">
        <v>2</v>
      </c>
      <c r="I21" s="89" t="s">
        <v>2</v>
      </c>
      <c r="J21" s="61" t="s">
        <v>2</v>
      </c>
      <c r="K21" s="215" t="s">
        <v>2</v>
      </c>
      <c r="L21" s="215" t="s">
        <v>2</v>
      </c>
      <c r="M21" s="182">
        <f t="shared" si="3"/>
        <v>777.8</v>
      </c>
      <c r="N21" s="91" t="s">
        <v>2</v>
      </c>
      <c r="O21" s="178" t="s">
        <v>2</v>
      </c>
    </row>
    <row r="22" spans="1:15" ht="12.75" customHeight="1">
      <c r="A22" s="235"/>
      <c r="B22" s="111" t="s">
        <v>63</v>
      </c>
      <c r="C22" s="111" t="s">
        <v>64</v>
      </c>
      <c r="D22" s="117" t="s">
        <v>105</v>
      </c>
      <c r="E22" s="118" t="s">
        <v>54</v>
      </c>
      <c r="F22" s="84" t="s">
        <v>2</v>
      </c>
      <c r="G22" s="89">
        <v>3281.25</v>
      </c>
      <c r="H22" s="61">
        <v>2500</v>
      </c>
      <c r="I22" s="89">
        <v>3500</v>
      </c>
      <c r="J22" s="61">
        <v>2969</v>
      </c>
      <c r="K22" s="215" t="s">
        <v>2</v>
      </c>
      <c r="L22" s="215">
        <f t="shared" si="1"/>
        <v>-9.516190476190474</v>
      </c>
      <c r="M22" s="182" t="s">
        <v>2</v>
      </c>
      <c r="N22" s="91">
        <f t="shared" si="0"/>
        <v>328.125</v>
      </c>
      <c r="O22" s="178">
        <f>J22/10</f>
        <v>296.9</v>
      </c>
    </row>
    <row r="23" spans="1:15" ht="12.75" customHeight="1">
      <c r="A23" s="235"/>
      <c r="B23" s="111" t="s">
        <v>63</v>
      </c>
      <c r="C23" s="111" t="s">
        <v>65</v>
      </c>
      <c r="D23" s="117" t="s">
        <v>105</v>
      </c>
      <c r="E23" s="118" t="s">
        <v>54</v>
      </c>
      <c r="F23" s="84">
        <v>5000</v>
      </c>
      <c r="G23" s="89">
        <v>4343.75</v>
      </c>
      <c r="H23" s="61">
        <v>3500</v>
      </c>
      <c r="I23" s="89">
        <v>5000</v>
      </c>
      <c r="J23" s="61">
        <v>4031</v>
      </c>
      <c r="K23" s="215">
        <f>((J23*100)/F23)-100</f>
        <v>-19.379999999999995</v>
      </c>
      <c r="L23" s="215">
        <f t="shared" si="1"/>
        <v>-7.200000000000003</v>
      </c>
      <c r="M23" s="182">
        <f t="shared" si="3"/>
        <v>500</v>
      </c>
      <c r="N23" s="91">
        <f t="shared" si="0"/>
        <v>434.375</v>
      </c>
      <c r="O23" s="178">
        <f>J23/10</f>
        <v>403.1</v>
      </c>
    </row>
    <row r="24" spans="1:15" ht="12.75" customHeight="1">
      <c r="A24" s="235"/>
      <c r="B24" s="111" t="s">
        <v>63</v>
      </c>
      <c r="C24" s="94" t="s">
        <v>66</v>
      </c>
      <c r="D24" s="117" t="s">
        <v>105</v>
      </c>
      <c r="E24" s="118" t="s">
        <v>54</v>
      </c>
      <c r="F24" s="85">
        <v>6000</v>
      </c>
      <c r="G24" s="90">
        <v>5464.29</v>
      </c>
      <c r="H24" s="86">
        <v>4500</v>
      </c>
      <c r="I24" s="90">
        <v>6500</v>
      </c>
      <c r="J24" s="86">
        <v>5313</v>
      </c>
      <c r="K24" s="215">
        <f t="shared" si="2"/>
        <v>-11.450000000000003</v>
      </c>
      <c r="L24" s="215">
        <f t="shared" si="1"/>
        <v>-2.768703710820617</v>
      </c>
      <c r="M24" s="182">
        <f t="shared" si="3"/>
        <v>600</v>
      </c>
      <c r="N24" s="166">
        <f t="shared" si="0"/>
        <v>546.429</v>
      </c>
      <c r="O24" s="178">
        <f>J24/10</f>
        <v>531.3</v>
      </c>
    </row>
    <row r="25" spans="1:15" ht="12.75" customHeight="1">
      <c r="A25" s="234" t="s">
        <v>67</v>
      </c>
      <c r="B25" s="113" t="s">
        <v>26</v>
      </c>
      <c r="C25" s="113" t="s">
        <v>43</v>
      </c>
      <c r="D25" s="113" t="s">
        <v>105</v>
      </c>
      <c r="E25" s="114" t="s">
        <v>54</v>
      </c>
      <c r="F25" s="84">
        <v>3556</v>
      </c>
      <c r="G25" s="89">
        <v>4125</v>
      </c>
      <c r="H25" s="61">
        <v>3000</v>
      </c>
      <c r="I25" s="89">
        <v>4500</v>
      </c>
      <c r="J25" s="61">
        <v>3781</v>
      </c>
      <c r="K25" s="217">
        <f t="shared" si="2"/>
        <v>6.327334083239592</v>
      </c>
      <c r="L25" s="217">
        <f t="shared" si="1"/>
        <v>-8.339393939393943</v>
      </c>
      <c r="M25" s="165">
        <f t="shared" si="3"/>
        <v>355.6</v>
      </c>
      <c r="N25" s="91">
        <f t="shared" si="0"/>
        <v>412.5</v>
      </c>
      <c r="O25" s="165">
        <f>J25/10</f>
        <v>378.1</v>
      </c>
    </row>
    <row r="26" spans="1:15" ht="12.75" customHeight="1">
      <c r="A26" s="236"/>
      <c r="B26" s="111" t="s">
        <v>26</v>
      </c>
      <c r="C26" s="111" t="s">
        <v>45</v>
      </c>
      <c r="D26" s="111" t="s">
        <v>105</v>
      </c>
      <c r="E26" s="115" t="s">
        <v>54</v>
      </c>
      <c r="F26" s="84">
        <v>4556</v>
      </c>
      <c r="G26" s="89">
        <v>5062.5</v>
      </c>
      <c r="H26" s="61">
        <v>4500</v>
      </c>
      <c r="I26" s="89">
        <v>6000</v>
      </c>
      <c r="J26" s="61">
        <v>5062.5</v>
      </c>
      <c r="K26" s="220">
        <f t="shared" si="2"/>
        <v>11.117208077260756</v>
      </c>
      <c r="L26" s="215">
        <f t="shared" si="1"/>
        <v>0</v>
      </c>
      <c r="M26" s="166">
        <f t="shared" si="3"/>
        <v>455.6</v>
      </c>
      <c r="N26" s="166">
        <f t="shared" si="0"/>
        <v>506.25</v>
      </c>
      <c r="O26" s="166">
        <f>J26/10</f>
        <v>506.25</v>
      </c>
    </row>
    <row r="27" spans="1:15" ht="12.75" customHeight="1">
      <c r="A27" s="234" t="s">
        <v>68</v>
      </c>
      <c r="B27" s="113" t="s">
        <v>109</v>
      </c>
      <c r="C27" s="110" t="s">
        <v>72</v>
      </c>
      <c r="D27" s="113" t="s">
        <v>108</v>
      </c>
      <c r="E27" s="206" t="s">
        <v>69</v>
      </c>
      <c r="F27" s="83">
        <v>9400</v>
      </c>
      <c r="G27" s="88">
        <v>13125</v>
      </c>
      <c r="H27" s="59">
        <v>11000</v>
      </c>
      <c r="I27" s="88">
        <v>12000</v>
      </c>
      <c r="J27" s="59">
        <v>11500</v>
      </c>
      <c r="K27" s="216">
        <f t="shared" si="2"/>
        <v>22.34042553191489</v>
      </c>
      <c r="L27" s="217">
        <f t="shared" si="1"/>
        <v>-12.38095238095238</v>
      </c>
      <c r="M27" s="107">
        <f>F27/25</f>
        <v>376</v>
      </c>
      <c r="N27" s="165">
        <f>G27/25</f>
        <v>525</v>
      </c>
      <c r="O27" s="165">
        <f>J27/25</f>
        <v>460</v>
      </c>
    </row>
    <row r="28" spans="1:15" ht="12.75" customHeight="1">
      <c r="A28" s="235"/>
      <c r="B28" s="111" t="s">
        <v>26</v>
      </c>
      <c r="C28" s="73" t="s">
        <v>70</v>
      </c>
      <c r="D28" s="111" t="s">
        <v>105</v>
      </c>
      <c r="E28" s="112" t="s">
        <v>69</v>
      </c>
      <c r="F28" s="84">
        <v>3500</v>
      </c>
      <c r="G28" s="89">
        <v>7750</v>
      </c>
      <c r="H28" s="61">
        <v>4000</v>
      </c>
      <c r="I28" s="89">
        <v>5000</v>
      </c>
      <c r="J28" s="61">
        <v>4500</v>
      </c>
      <c r="K28" s="218">
        <f t="shared" si="2"/>
        <v>28.571428571428584</v>
      </c>
      <c r="L28" s="215">
        <f t="shared" si="1"/>
        <v>-41.935483870967744</v>
      </c>
      <c r="M28" s="108">
        <f aca="true" t="shared" si="4" ref="M28:M33">F28/25</f>
        <v>140</v>
      </c>
      <c r="N28" s="91">
        <f aca="true" t="shared" si="5" ref="N28:N33">G28/25</f>
        <v>310</v>
      </c>
      <c r="O28" s="91">
        <f aca="true" t="shared" si="6" ref="O28:O33">J28/25</f>
        <v>180</v>
      </c>
    </row>
    <row r="29" spans="1:15" ht="13.5" customHeight="1">
      <c r="A29" s="235"/>
      <c r="B29" s="111" t="s">
        <v>26</v>
      </c>
      <c r="C29" s="73" t="s">
        <v>71</v>
      </c>
      <c r="D29" s="111" t="s">
        <v>105</v>
      </c>
      <c r="E29" s="112" t="s">
        <v>69</v>
      </c>
      <c r="F29" s="84">
        <v>4500</v>
      </c>
      <c r="G29" s="89">
        <v>8750</v>
      </c>
      <c r="H29" s="61">
        <v>6000</v>
      </c>
      <c r="I29" s="89">
        <v>7000</v>
      </c>
      <c r="J29" s="61">
        <v>6500</v>
      </c>
      <c r="K29" s="218">
        <f t="shared" si="2"/>
        <v>44.44444444444446</v>
      </c>
      <c r="L29" s="215">
        <f t="shared" si="1"/>
        <v>-25.714285714285708</v>
      </c>
      <c r="M29" s="108">
        <f t="shared" si="4"/>
        <v>180</v>
      </c>
      <c r="N29" s="91">
        <f t="shared" si="5"/>
        <v>350</v>
      </c>
      <c r="O29" s="91">
        <f t="shared" si="6"/>
        <v>260</v>
      </c>
    </row>
    <row r="30" spans="1:15" ht="12.75" customHeight="1">
      <c r="A30" s="235"/>
      <c r="B30" s="111" t="s">
        <v>26</v>
      </c>
      <c r="C30" s="73" t="s">
        <v>72</v>
      </c>
      <c r="D30" s="111" t="s">
        <v>105</v>
      </c>
      <c r="E30" s="112" t="s">
        <v>69</v>
      </c>
      <c r="F30" s="84" t="s">
        <v>2</v>
      </c>
      <c r="G30" s="89" t="s">
        <v>2</v>
      </c>
      <c r="H30" s="61" t="s">
        <v>2</v>
      </c>
      <c r="I30" s="89" t="s">
        <v>2</v>
      </c>
      <c r="J30" s="61" t="s">
        <v>2</v>
      </c>
      <c r="K30" s="218" t="s">
        <v>2</v>
      </c>
      <c r="L30" s="215" t="s">
        <v>2</v>
      </c>
      <c r="M30" s="108" t="s">
        <v>2</v>
      </c>
      <c r="N30" s="91" t="s">
        <v>2</v>
      </c>
      <c r="O30" s="91" t="s">
        <v>2</v>
      </c>
    </row>
    <row r="31" spans="1:15" ht="15" customHeight="1">
      <c r="A31" s="235"/>
      <c r="B31" s="111" t="s">
        <v>26</v>
      </c>
      <c r="C31" s="73" t="s">
        <v>70</v>
      </c>
      <c r="D31" s="111" t="s">
        <v>108</v>
      </c>
      <c r="E31" s="112" t="s">
        <v>69</v>
      </c>
      <c r="F31" s="84">
        <v>6667</v>
      </c>
      <c r="G31" s="89">
        <v>8000</v>
      </c>
      <c r="H31" s="61">
        <v>7000</v>
      </c>
      <c r="I31" s="89">
        <v>9500</v>
      </c>
      <c r="J31" s="61">
        <v>8139</v>
      </c>
      <c r="K31" s="218">
        <f t="shared" si="2"/>
        <v>22.078896055197234</v>
      </c>
      <c r="L31" s="215">
        <f t="shared" si="1"/>
        <v>1.7374999999999972</v>
      </c>
      <c r="M31" s="108">
        <f t="shared" si="4"/>
        <v>266.68</v>
      </c>
      <c r="N31" s="91">
        <f t="shared" si="5"/>
        <v>320</v>
      </c>
      <c r="O31" s="91">
        <f t="shared" si="6"/>
        <v>325.56</v>
      </c>
    </row>
    <row r="32" spans="1:15" ht="12.75" customHeight="1">
      <c r="A32" s="235"/>
      <c r="B32" s="111" t="s">
        <v>26</v>
      </c>
      <c r="C32" s="73" t="s">
        <v>71</v>
      </c>
      <c r="D32" s="111" t="s">
        <v>108</v>
      </c>
      <c r="E32" s="112" t="s">
        <v>69</v>
      </c>
      <c r="F32" s="84">
        <v>7611</v>
      </c>
      <c r="G32" s="89">
        <v>9166.67</v>
      </c>
      <c r="H32" s="61">
        <v>8000</v>
      </c>
      <c r="I32" s="89">
        <v>11000</v>
      </c>
      <c r="J32" s="61">
        <v>9389</v>
      </c>
      <c r="K32" s="218">
        <f t="shared" si="2"/>
        <v>23.36092497700696</v>
      </c>
      <c r="L32" s="215">
        <f t="shared" si="1"/>
        <v>2.425417299848249</v>
      </c>
      <c r="M32" s="108">
        <f t="shared" si="4"/>
        <v>304.44</v>
      </c>
      <c r="N32" s="91">
        <f t="shared" si="5"/>
        <v>366.6668</v>
      </c>
      <c r="O32" s="91">
        <f t="shared" si="6"/>
        <v>375.56</v>
      </c>
    </row>
    <row r="33" spans="1:15" ht="12.75" customHeight="1">
      <c r="A33" s="236"/>
      <c r="B33" s="94" t="s">
        <v>26</v>
      </c>
      <c r="C33" s="74" t="s">
        <v>72</v>
      </c>
      <c r="D33" s="94" t="s">
        <v>108</v>
      </c>
      <c r="E33" s="115" t="s">
        <v>69</v>
      </c>
      <c r="F33" s="85">
        <v>8667</v>
      </c>
      <c r="G33" s="90">
        <v>10708.33</v>
      </c>
      <c r="H33" s="86">
        <v>9000</v>
      </c>
      <c r="I33" s="90">
        <v>13000</v>
      </c>
      <c r="J33" s="86">
        <v>10806</v>
      </c>
      <c r="K33" s="219">
        <f t="shared" si="2"/>
        <v>24.67982000692281</v>
      </c>
      <c r="L33" s="220">
        <f t="shared" si="1"/>
        <v>0.9120936691342223</v>
      </c>
      <c r="M33" s="109">
        <f t="shared" si="4"/>
        <v>346.68</v>
      </c>
      <c r="N33" s="166">
        <f t="shared" si="5"/>
        <v>428.3332</v>
      </c>
      <c r="O33" s="166">
        <f t="shared" si="6"/>
        <v>432.24</v>
      </c>
    </row>
    <row r="34" spans="1:15" ht="12.75" customHeight="1">
      <c r="A34" s="233" t="s">
        <v>102</v>
      </c>
      <c r="B34" s="233"/>
      <c r="C34" s="233"/>
      <c r="D34" s="233"/>
      <c r="E34" s="233"/>
      <c r="F34" s="233"/>
      <c r="G34" s="233"/>
      <c r="H34" s="233"/>
      <c r="I34" s="233"/>
      <c r="J34" s="233"/>
      <c r="K34" s="233"/>
      <c r="L34" s="233"/>
      <c r="M34" s="233"/>
      <c r="N34" s="233"/>
      <c r="O34" s="233"/>
    </row>
    <row r="35" spans="1:15" ht="12.75" customHeight="1">
      <c r="A35" s="76"/>
      <c r="B35" s="77"/>
      <c r="C35" s="55"/>
      <c r="D35" s="55"/>
      <c r="E35" s="55"/>
      <c r="F35" s="55"/>
      <c r="G35" s="55"/>
      <c r="H35" s="55"/>
      <c r="I35" s="55"/>
      <c r="J35" s="55"/>
      <c r="K35" s="55"/>
      <c r="L35" s="55"/>
      <c r="M35" s="60"/>
      <c r="N35" s="60"/>
      <c r="O35" s="60"/>
    </row>
    <row r="36" spans="1:15" ht="12.75" customHeight="1">
      <c r="A36" s="98" t="s">
        <v>92</v>
      </c>
      <c r="B36" s="77"/>
      <c r="C36" s="55"/>
      <c r="D36" s="55"/>
      <c r="E36" s="55"/>
      <c r="F36" s="55"/>
      <c r="G36" s="55"/>
      <c r="H36" s="55"/>
      <c r="I36" s="55"/>
      <c r="J36" s="55"/>
      <c r="K36" s="55"/>
      <c r="L36" s="55"/>
      <c r="M36" s="60"/>
      <c r="N36" s="60"/>
      <c r="O36" s="60"/>
    </row>
    <row r="37" spans="1:15" ht="12.75" customHeight="1">
      <c r="A37" s="58" t="s">
        <v>88</v>
      </c>
      <c r="B37" s="60"/>
      <c r="C37" s="60"/>
      <c r="D37" s="60"/>
      <c r="E37" s="60"/>
      <c r="H37" s="78"/>
      <c r="I37" s="60"/>
      <c r="J37" s="72"/>
      <c r="K37" s="60"/>
      <c r="L37" s="60"/>
      <c r="M37" s="60"/>
      <c r="N37" s="60"/>
      <c r="O37" s="60"/>
    </row>
    <row r="38" spans="1:15" ht="12.75" customHeight="1">
      <c r="A38" s="60"/>
      <c r="B38" s="60"/>
      <c r="C38" s="60"/>
      <c r="D38" s="60"/>
      <c r="E38" s="60"/>
      <c r="F38" s="60"/>
      <c r="G38" s="60"/>
      <c r="H38" s="78"/>
      <c r="I38" s="60"/>
      <c r="J38" s="72"/>
      <c r="K38" s="60"/>
      <c r="L38" s="60"/>
      <c r="M38" s="60"/>
      <c r="N38" s="60"/>
      <c r="O38" s="60"/>
    </row>
    <row r="39" spans="1:15" ht="12.75" customHeight="1">
      <c r="A39" s="60"/>
      <c r="B39" s="60"/>
      <c r="C39" s="60"/>
      <c r="D39" s="60"/>
      <c r="E39" s="60"/>
      <c r="F39" s="60"/>
      <c r="G39" s="60"/>
      <c r="H39" s="78"/>
      <c r="I39" s="60"/>
      <c r="J39" s="72"/>
      <c r="K39" s="60"/>
      <c r="L39" s="60"/>
      <c r="M39" s="60"/>
      <c r="N39" s="60"/>
      <c r="O39" s="60"/>
    </row>
    <row r="40" spans="1:15" ht="12.75" customHeight="1">
      <c r="A40" s="60"/>
      <c r="B40" s="60"/>
      <c r="C40" s="60"/>
      <c r="D40" s="60"/>
      <c r="E40" s="60"/>
      <c r="F40" s="60"/>
      <c r="G40" s="60"/>
      <c r="H40" s="78"/>
      <c r="I40" s="60"/>
      <c r="J40" s="72"/>
      <c r="K40" s="60"/>
      <c r="L40" s="60"/>
      <c r="M40" s="60"/>
      <c r="N40" s="60"/>
      <c r="O40" s="60"/>
    </row>
    <row r="41" spans="1:15" ht="12.75" customHeight="1">
      <c r="A41" s="60"/>
      <c r="B41" s="60"/>
      <c r="C41" s="60"/>
      <c r="D41" s="60"/>
      <c r="E41" s="60"/>
      <c r="F41" s="60"/>
      <c r="G41" s="60"/>
      <c r="H41" s="78"/>
      <c r="I41" s="60"/>
      <c r="J41" s="72"/>
      <c r="K41" s="60"/>
      <c r="L41" s="60"/>
      <c r="M41" s="60"/>
      <c r="N41" s="60"/>
      <c r="O41" s="60"/>
    </row>
    <row r="42" spans="1:15" ht="12.75" customHeight="1">
      <c r="A42" s="60"/>
      <c r="B42" s="60"/>
      <c r="C42" s="60"/>
      <c r="D42" s="60"/>
      <c r="E42" s="60"/>
      <c r="F42" s="60"/>
      <c r="G42" s="60"/>
      <c r="H42" s="78"/>
      <c r="I42" s="60"/>
      <c r="J42" s="72"/>
      <c r="K42" s="60"/>
      <c r="L42" s="60"/>
      <c r="M42" s="60"/>
      <c r="N42" s="60"/>
      <c r="O42" s="60"/>
    </row>
    <row r="43" spans="1:15" ht="12.75" customHeight="1">
      <c r="A43" s="60"/>
      <c r="B43" s="60"/>
      <c r="C43" s="60"/>
      <c r="D43" s="60"/>
      <c r="E43" s="60"/>
      <c r="F43" s="60"/>
      <c r="G43" s="60"/>
      <c r="H43" s="78"/>
      <c r="I43" s="60"/>
      <c r="J43" s="72"/>
      <c r="K43" s="60"/>
      <c r="L43" s="60"/>
      <c r="M43" s="60"/>
      <c r="N43" s="60"/>
      <c r="O43" s="60"/>
    </row>
    <row r="44" spans="1:15" ht="12.75" customHeight="1">
      <c r="A44" s="60"/>
      <c r="B44" s="60"/>
      <c r="C44" s="60"/>
      <c r="D44" s="60"/>
      <c r="E44" s="60"/>
      <c r="F44" s="60"/>
      <c r="G44" s="60"/>
      <c r="H44" s="78"/>
      <c r="I44" s="60"/>
      <c r="J44" s="72"/>
      <c r="K44" s="60"/>
      <c r="L44" s="60"/>
      <c r="M44" s="60"/>
      <c r="N44" s="60"/>
      <c r="O44" s="60"/>
    </row>
    <row r="45" spans="1:15" ht="12.75" customHeight="1">
      <c r="A45" s="60"/>
      <c r="B45" s="60"/>
      <c r="C45" s="60"/>
      <c r="D45" s="60"/>
      <c r="E45" s="60"/>
      <c r="F45" s="60"/>
      <c r="G45" s="60"/>
      <c r="H45" s="78"/>
      <c r="I45" s="60"/>
      <c r="J45" s="72"/>
      <c r="K45" s="60"/>
      <c r="L45" s="60"/>
      <c r="M45" s="60"/>
      <c r="N45" s="60"/>
      <c r="O45" s="60"/>
    </row>
    <row r="46" spans="1:15" ht="12.75" customHeight="1">
      <c r="A46" s="60"/>
      <c r="B46" s="60"/>
      <c r="C46" s="60"/>
      <c r="D46" s="60"/>
      <c r="E46" s="60"/>
      <c r="F46" s="60"/>
      <c r="G46" s="60"/>
      <c r="H46" s="78"/>
      <c r="I46" s="60"/>
      <c r="J46" s="72"/>
      <c r="K46" s="60"/>
      <c r="L46" s="60"/>
      <c r="M46" s="60"/>
      <c r="N46" s="60"/>
      <c r="O46" s="60"/>
    </row>
    <row r="47" spans="1:15" ht="12.75" customHeight="1">
      <c r="A47" s="60"/>
      <c r="B47" s="60"/>
      <c r="C47" s="60"/>
      <c r="D47" s="60"/>
      <c r="E47" s="60"/>
      <c r="F47" s="60"/>
      <c r="G47" s="60"/>
      <c r="H47" s="78"/>
      <c r="I47" s="60"/>
      <c r="J47" s="72"/>
      <c r="K47" s="60"/>
      <c r="L47" s="60"/>
      <c r="M47" s="60"/>
      <c r="N47" s="60"/>
      <c r="O47" s="60"/>
    </row>
    <row r="48" spans="1:15" ht="12.75" customHeight="1">
      <c r="A48" s="60"/>
      <c r="B48" s="60"/>
      <c r="C48" s="60"/>
      <c r="D48" s="60"/>
      <c r="E48" s="60"/>
      <c r="F48" s="60"/>
      <c r="G48" s="60"/>
      <c r="H48" s="78"/>
      <c r="I48" s="60"/>
      <c r="J48" s="72"/>
      <c r="K48" s="60"/>
      <c r="L48" s="60"/>
      <c r="M48" s="60"/>
      <c r="N48" s="60"/>
      <c r="O48" s="60"/>
    </row>
    <row r="49" spans="1:15" ht="12.75" customHeight="1">
      <c r="A49" s="60"/>
      <c r="B49" s="60"/>
      <c r="C49" s="60"/>
      <c r="D49" s="60"/>
      <c r="E49" s="60"/>
      <c r="F49" s="60"/>
      <c r="G49" s="60"/>
      <c r="H49" s="78"/>
      <c r="I49" s="60"/>
      <c r="J49" s="72"/>
      <c r="K49" s="60"/>
      <c r="L49" s="60"/>
      <c r="M49" s="60"/>
      <c r="N49" s="60"/>
      <c r="O49" s="60"/>
    </row>
    <row r="50" spans="1:15" ht="12.75" customHeight="1">
      <c r="A50" s="60"/>
      <c r="B50" s="60"/>
      <c r="C50" s="60"/>
      <c r="D50" s="60"/>
      <c r="E50" s="60"/>
      <c r="F50" s="60"/>
      <c r="G50" s="60"/>
      <c r="H50" s="78"/>
      <c r="I50" s="60"/>
      <c r="J50" s="72"/>
      <c r="K50" s="60"/>
      <c r="L50" s="60"/>
      <c r="M50" s="60"/>
      <c r="N50" s="60"/>
      <c r="O50" s="60"/>
    </row>
    <row r="51" spans="1:15" ht="12.75" customHeight="1">
      <c r="A51" s="60"/>
      <c r="B51" s="60"/>
      <c r="C51" s="60"/>
      <c r="D51" s="60"/>
      <c r="E51" s="60"/>
      <c r="F51" s="60"/>
      <c r="G51" s="60"/>
      <c r="H51" s="78"/>
      <c r="I51" s="60"/>
      <c r="J51" s="72"/>
      <c r="K51" s="60"/>
      <c r="L51" s="60"/>
      <c r="M51" s="60"/>
      <c r="N51" s="60"/>
      <c r="O51" s="60"/>
    </row>
    <row r="52" spans="1:15" ht="12.75" customHeight="1">
      <c r="A52" s="60"/>
      <c r="B52" s="60"/>
      <c r="C52" s="60"/>
      <c r="D52" s="60"/>
      <c r="E52" s="60"/>
      <c r="F52" s="60"/>
      <c r="G52" s="60"/>
      <c r="H52" s="78"/>
      <c r="I52" s="60"/>
      <c r="J52" s="72"/>
      <c r="K52" s="60"/>
      <c r="L52" s="60"/>
      <c r="M52" s="60"/>
      <c r="N52" s="60"/>
      <c r="O52" s="60"/>
    </row>
    <row r="53" spans="2:15" ht="12.75" customHeight="1">
      <c r="B53" s="60"/>
      <c r="C53" s="60"/>
      <c r="D53" s="60"/>
      <c r="E53" s="60"/>
      <c r="F53" s="60"/>
      <c r="G53" s="60"/>
      <c r="H53" s="78"/>
      <c r="I53" s="60"/>
      <c r="J53" s="72"/>
      <c r="K53" s="60"/>
      <c r="L53" s="60"/>
      <c r="M53" s="60"/>
      <c r="N53" s="60"/>
      <c r="O53" s="60"/>
    </row>
    <row r="54" spans="2:15" ht="12.75" customHeight="1">
      <c r="B54" s="60"/>
      <c r="C54" s="60"/>
      <c r="D54" s="60"/>
      <c r="E54" s="60"/>
      <c r="F54" s="60"/>
      <c r="G54" s="60"/>
      <c r="H54" s="78"/>
      <c r="I54" s="60"/>
      <c r="J54" s="72"/>
      <c r="K54" s="60"/>
      <c r="L54" s="60"/>
      <c r="M54" s="60"/>
      <c r="N54" s="60"/>
      <c r="O54" s="60"/>
    </row>
    <row r="55" spans="2:15" ht="12.75" customHeight="1">
      <c r="B55" s="60"/>
      <c r="C55" s="60"/>
      <c r="D55" s="60"/>
      <c r="E55" s="60"/>
      <c r="F55" s="60"/>
      <c r="G55" s="60"/>
      <c r="H55" s="78"/>
      <c r="I55" s="60"/>
      <c r="J55" s="72"/>
      <c r="K55" s="60"/>
      <c r="L55" s="60"/>
      <c r="M55" s="60"/>
      <c r="N55" s="60"/>
      <c r="O55" s="60"/>
    </row>
    <row r="56" spans="1:15" ht="12.75" customHeight="1">
      <c r="A56" s="60"/>
      <c r="B56" s="60"/>
      <c r="C56" s="60"/>
      <c r="D56" s="60"/>
      <c r="E56" s="60"/>
      <c r="F56" s="60"/>
      <c r="G56" s="60"/>
      <c r="H56" s="78"/>
      <c r="I56" s="60"/>
      <c r="J56" s="72"/>
      <c r="K56" s="60"/>
      <c r="L56" s="60"/>
      <c r="M56" s="60"/>
      <c r="N56" s="60"/>
      <c r="O56" s="60"/>
    </row>
    <row r="57" spans="1:15" ht="12.75" customHeight="1">
      <c r="A57" s="60"/>
      <c r="B57" s="60"/>
      <c r="C57" s="60"/>
      <c r="D57" s="60"/>
      <c r="E57" s="60"/>
      <c r="F57" s="60"/>
      <c r="G57" s="60"/>
      <c r="H57" s="78"/>
      <c r="I57" s="60"/>
      <c r="J57" s="72"/>
      <c r="K57" s="60"/>
      <c r="L57" s="60"/>
      <c r="M57" s="60"/>
      <c r="N57" s="60"/>
      <c r="O57" s="60"/>
    </row>
    <row r="58" spans="1:15" ht="12.75" customHeight="1">
      <c r="A58" s="60"/>
      <c r="B58" s="60"/>
      <c r="C58" s="60"/>
      <c r="D58" s="60"/>
      <c r="E58" s="60"/>
      <c r="F58" s="60"/>
      <c r="G58" s="60"/>
      <c r="H58" s="78"/>
      <c r="I58" s="60"/>
      <c r="J58" s="72"/>
      <c r="K58" s="60"/>
      <c r="L58" s="60"/>
      <c r="M58" s="60"/>
      <c r="N58" s="60"/>
      <c r="O58" s="60"/>
    </row>
    <row r="59" spans="1:15" ht="12.75" customHeight="1">
      <c r="A59" s="60"/>
      <c r="B59" s="60"/>
      <c r="C59" s="60"/>
      <c r="D59" s="60"/>
      <c r="E59" s="60"/>
      <c r="F59" s="60"/>
      <c r="G59" s="60"/>
      <c r="H59" s="78"/>
      <c r="I59" s="60"/>
      <c r="J59" s="72"/>
      <c r="K59" s="60"/>
      <c r="L59" s="60"/>
      <c r="M59" s="60"/>
      <c r="N59" s="60"/>
      <c r="O59" s="60"/>
    </row>
    <row r="60" spans="1:15" ht="12.75" customHeight="1">
      <c r="A60" s="60"/>
      <c r="B60" s="60"/>
      <c r="C60" s="60"/>
      <c r="D60" s="60"/>
      <c r="E60" s="60"/>
      <c r="F60" s="60"/>
      <c r="G60" s="60"/>
      <c r="H60" s="78"/>
      <c r="I60" s="60"/>
      <c r="J60" s="72"/>
      <c r="K60" s="60"/>
      <c r="L60" s="60"/>
      <c r="M60" s="60"/>
      <c r="N60" s="60"/>
      <c r="O60" s="60"/>
    </row>
    <row r="61" spans="1:15" ht="12.75" customHeight="1">
      <c r="A61" s="60"/>
      <c r="B61" s="60"/>
      <c r="C61" s="60"/>
      <c r="D61" s="60"/>
      <c r="E61" s="60"/>
      <c r="F61" s="60"/>
      <c r="G61" s="60"/>
      <c r="H61" s="78"/>
      <c r="I61" s="60"/>
      <c r="J61" s="72"/>
      <c r="K61" s="60"/>
      <c r="L61" s="60"/>
      <c r="M61" s="60"/>
      <c r="N61" s="60"/>
      <c r="O61" s="60"/>
    </row>
    <row r="62" spans="1:15" ht="12.75" customHeight="1">
      <c r="A62" s="60"/>
      <c r="B62" s="60"/>
      <c r="C62" s="60"/>
      <c r="D62" s="60"/>
      <c r="E62" s="60"/>
      <c r="F62" s="60"/>
      <c r="G62" s="60"/>
      <c r="H62" s="78"/>
      <c r="I62" s="60"/>
      <c r="J62" s="72"/>
      <c r="K62" s="60"/>
      <c r="L62" s="60"/>
      <c r="M62" s="60"/>
      <c r="N62" s="60"/>
      <c r="O62" s="60"/>
    </row>
    <row r="63" spans="1:15" ht="12.75" customHeight="1">
      <c r="A63" s="60"/>
      <c r="B63" s="60"/>
      <c r="C63" s="60"/>
      <c r="D63" s="60"/>
      <c r="E63" s="60"/>
      <c r="F63" s="60"/>
      <c r="G63" s="60"/>
      <c r="H63" s="78"/>
      <c r="I63" s="60"/>
      <c r="J63" s="72"/>
      <c r="K63" s="60"/>
      <c r="L63" s="60"/>
      <c r="M63" s="60"/>
      <c r="N63" s="60"/>
      <c r="O63" s="60"/>
    </row>
    <row r="64" spans="1:15" ht="12.75" customHeight="1">
      <c r="A64" s="60"/>
      <c r="B64" s="60"/>
      <c r="C64" s="60"/>
      <c r="D64" s="60"/>
      <c r="E64" s="60"/>
      <c r="F64" s="60"/>
      <c r="G64" s="60"/>
      <c r="H64" s="78"/>
      <c r="I64" s="60"/>
      <c r="J64" s="72"/>
      <c r="K64" s="60"/>
      <c r="L64" s="60"/>
      <c r="M64" s="60"/>
      <c r="N64" s="60"/>
      <c r="O64" s="60"/>
    </row>
    <row r="65" spans="1:15" ht="12.75" customHeight="1">
      <c r="A65" s="60"/>
      <c r="B65" s="60"/>
      <c r="C65" s="60"/>
      <c r="D65" s="60"/>
      <c r="E65" s="60"/>
      <c r="F65" s="60"/>
      <c r="G65" s="60"/>
      <c r="H65" s="78"/>
      <c r="I65" s="60"/>
      <c r="J65" s="72"/>
      <c r="K65" s="60"/>
      <c r="L65" s="60"/>
      <c r="M65" s="60"/>
      <c r="N65" s="60"/>
      <c r="O65" s="60"/>
    </row>
    <row r="66" spans="1:15" ht="12.75" customHeight="1">
      <c r="A66" s="60"/>
      <c r="B66" s="60"/>
      <c r="C66" s="60"/>
      <c r="D66" s="60"/>
      <c r="E66" s="60"/>
      <c r="F66" s="60"/>
      <c r="G66" s="60"/>
      <c r="H66" s="78"/>
      <c r="I66" s="60"/>
      <c r="J66" s="72"/>
      <c r="K66" s="60"/>
      <c r="L66" s="60"/>
      <c r="M66" s="60"/>
      <c r="N66" s="60"/>
      <c r="O66" s="60"/>
    </row>
    <row r="67" spans="1:15" ht="12.75" customHeight="1">
      <c r="A67" s="60"/>
      <c r="B67" s="60"/>
      <c r="C67" s="60"/>
      <c r="D67" s="60"/>
      <c r="E67" s="60"/>
      <c r="F67" s="60"/>
      <c r="G67" s="60"/>
      <c r="H67" s="78"/>
      <c r="I67" s="60"/>
      <c r="J67" s="72"/>
      <c r="K67" s="60"/>
      <c r="L67" s="60"/>
      <c r="M67" s="60"/>
      <c r="N67" s="60"/>
      <c r="O67" s="60"/>
    </row>
    <row r="68" spans="1:15" ht="12.75" customHeight="1">
      <c r="A68" s="60"/>
      <c r="B68" s="60"/>
      <c r="C68" s="60"/>
      <c r="D68" s="60"/>
      <c r="E68" s="60"/>
      <c r="F68" s="60"/>
      <c r="G68" s="60"/>
      <c r="H68" s="78"/>
      <c r="I68" s="60"/>
      <c r="J68" s="72"/>
      <c r="K68" s="60"/>
      <c r="L68" s="60"/>
      <c r="M68" s="60"/>
      <c r="N68" s="60"/>
      <c r="O68" s="60"/>
    </row>
    <row r="69" spans="1:15" ht="12.75" customHeight="1">
      <c r="A69" s="60"/>
      <c r="B69" s="60"/>
      <c r="C69" s="60"/>
      <c r="D69" s="60"/>
      <c r="E69" s="60"/>
      <c r="F69" s="60"/>
      <c r="G69" s="60"/>
      <c r="H69" s="78"/>
      <c r="I69" s="60"/>
      <c r="J69" s="72"/>
      <c r="K69" s="60"/>
      <c r="L69" s="60"/>
      <c r="M69" s="60"/>
      <c r="N69" s="60"/>
      <c r="O69" s="60"/>
    </row>
    <row r="70" spans="1:15" ht="12.75" customHeight="1">
      <c r="A70" s="60"/>
      <c r="B70" s="60"/>
      <c r="C70" s="60"/>
      <c r="D70" s="60"/>
      <c r="E70" s="60"/>
      <c r="F70" s="60"/>
      <c r="G70" s="60"/>
      <c r="H70" s="78"/>
      <c r="I70" s="60"/>
      <c r="J70" s="72"/>
      <c r="K70" s="60"/>
      <c r="L70" s="60"/>
      <c r="M70" s="60"/>
      <c r="N70" s="60"/>
      <c r="O70" s="60"/>
    </row>
    <row r="71" spans="1:15" ht="12.75" customHeight="1">
      <c r="A71" s="60"/>
      <c r="B71" s="60"/>
      <c r="C71" s="60"/>
      <c r="D71" s="60"/>
      <c r="E71" s="60"/>
      <c r="F71" s="60"/>
      <c r="G71" s="60"/>
      <c r="H71" s="78"/>
      <c r="I71" s="60"/>
      <c r="J71" s="72"/>
      <c r="K71" s="60"/>
      <c r="L71" s="60"/>
      <c r="M71" s="60"/>
      <c r="N71" s="60"/>
      <c r="O71" s="60"/>
    </row>
    <row r="72" spans="1:15" ht="12.75" customHeight="1">
      <c r="A72" s="60"/>
      <c r="B72" s="60"/>
      <c r="C72" s="60"/>
      <c r="D72" s="60"/>
      <c r="E72" s="60"/>
      <c r="F72" s="60"/>
      <c r="G72" s="60"/>
      <c r="H72" s="78"/>
      <c r="I72" s="60"/>
      <c r="J72" s="72"/>
      <c r="K72" s="60"/>
      <c r="L72" s="60"/>
      <c r="M72" s="60"/>
      <c r="N72" s="60"/>
      <c r="O72" s="60"/>
    </row>
    <row r="73" spans="1:15" ht="12.75" customHeight="1">
      <c r="A73" s="60"/>
      <c r="B73" s="60"/>
      <c r="C73" s="60"/>
      <c r="D73" s="60"/>
      <c r="E73" s="60"/>
      <c r="F73" s="60"/>
      <c r="G73" s="60"/>
      <c r="H73" s="78"/>
      <c r="I73" s="60"/>
      <c r="J73" s="72"/>
      <c r="K73" s="60"/>
      <c r="L73" s="60"/>
      <c r="M73" s="60"/>
      <c r="N73" s="60"/>
      <c r="O73" s="60"/>
    </row>
    <row r="74" spans="1:15" ht="12.75" customHeight="1">
      <c r="A74" s="60"/>
      <c r="B74" s="60"/>
      <c r="C74" s="60"/>
      <c r="D74" s="60"/>
      <c r="E74" s="60"/>
      <c r="F74" s="60"/>
      <c r="G74" s="60"/>
      <c r="H74" s="78"/>
      <c r="I74" s="60"/>
      <c r="J74" s="72"/>
      <c r="K74" s="60"/>
      <c r="L74" s="60"/>
      <c r="M74" s="60"/>
      <c r="N74" s="60"/>
      <c r="O74" s="60"/>
    </row>
    <row r="75" spans="1:15" ht="12.75" customHeight="1">
      <c r="A75" s="60"/>
      <c r="B75" s="60"/>
      <c r="C75" s="60"/>
      <c r="D75" s="60"/>
      <c r="E75" s="60"/>
      <c r="F75" s="60"/>
      <c r="G75" s="60"/>
      <c r="H75" s="78"/>
      <c r="I75" s="60"/>
      <c r="J75" s="72"/>
      <c r="K75" s="60"/>
      <c r="L75" s="60"/>
      <c r="M75" s="60"/>
      <c r="N75" s="60"/>
      <c r="O75" s="60"/>
    </row>
    <row r="76" spans="1:15" ht="12.75" customHeight="1">
      <c r="A76" s="60"/>
      <c r="B76" s="60"/>
      <c r="C76" s="60"/>
      <c r="D76" s="60"/>
      <c r="E76" s="60"/>
      <c r="F76" s="60"/>
      <c r="G76" s="60"/>
      <c r="H76" s="78"/>
      <c r="I76" s="60"/>
      <c r="J76" s="72"/>
      <c r="K76" s="60"/>
      <c r="L76" s="60"/>
      <c r="M76" s="60"/>
      <c r="N76" s="60"/>
      <c r="O76" s="60"/>
    </row>
    <row r="77" spans="1:15" ht="12.75" customHeight="1">
      <c r="A77" s="60"/>
      <c r="B77" s="60"/>
      <c r="C77" s="60"/>
      <c r="D77" s="60"/>
      <c r="E77" s="60"/>
      <c r="F77" s="60"/>
      <c r="G77" s="60"/>
      <c r="H77" s="78"/>
      <c r="I77" s="60"/>
      <c r="J77" s="72"/>
      <c r="K77" s="60"/>
      <c r="L77" s="60"/>
      <c r="M77" s="60"/>
      <c r="N77" s="60"/>
      <c r="O77" s="60"/>
    </row>
    <row r="78" spans="1:15" ht="12.75" customHeight="1">
      <c r="A78" s="60"/>
      <c r="B78" s="60"/>
      <c r="C78" s="60"/>
      <c r="D78" s="60"/>
      <c r="E78" s="60"/>
      <c r="F78" s="60"/>
      <c r="G78" s="60"/>
      <c r="H78" s="78"/>
      <c r="I78" s="60"/>
      <c r="J78" s="72"/>
      <c r="K78" s="60"/>
      <c r="L78" s="60"/>
      <c r="M78" s="60"/>
      <c r="N78" s="60"/>
      <c r="O78" s="60"/>
    </row>
    <row r="79" spans="1:15" ht="12.75" customHeight="1">
      <c r="A79" s="60"/>
      <c r="B79" s="60"/>
      <c r="C79" s="60"/>
      <c r="D79" s="60"/>
      <c r="E79" s="60"/>
      <c r="F79" s="60"/>
      <c r="G79" s="60"/>
      <c r="H79" s="78"/>
      <c r="I79" s="60"/>
      <c r="J79" s="72"/>
      <c r="K79" s="60"/>
      <c r="L79" s="60"/>
      <c r="M79" s="60"/>
      <c r="N79" s="60"/>
      <c r="O79" s="60"/>
    </row>
    <row r="80" spans="1:15" ht="12.75" customHeight="1">
      <c r="A80" s="60"/>
      <c r="B80" s="60"/>
      <c r="C80" s="60"/>
      <c r="D80" s="60"/>
      <c r="E80" s="60"/>
      <c r="F80" s="60"/>
      <c r="G80" s="60"/>
      <c r="H80" s="78"/>
      <c r="I80" s="60"/>
      <c r="J80" s="72"/>
      <c r="K80" s="60"/>
      <c r="L80" s="60"/>
      <c r="M80" s="60"/>
      <c r="N80" s="60"/>
      <c r="O80" s="60"/>
    </row>
    <row r="81" spans="1:15" ht="12.75" customHeight="1">
      <c r="A81" s="60"/>
      <c r="B81" s="60"/>
      <c r="C81" s="60"/>
      <c r="D81" s="60"/>
      <c r="E81" s="60"/>
      <c r="F81" s="60"/>
      <c r="G81" s="60"/>
      <c r="H81" s="78"/>
      <c r="I81" s="60"/>
      <c r="J81" s="72"/>
      <c r="K81" s="60"/>
      <c r="L81" s="60"/>
      <c r="M81" s="60"/>
      <c r="N81" s="60"/>
      <c r="O81" s="60"/>
    </row>
    <row r="82" spans="1:15" ht="12.75" customHeight="1">
      <c r="A82" s="60"/>
      <c r="B82" s="60"/>
      <c r="C82" s="60"/>
      <c r="D82" s="60"/>
      <c r="E82" s="60"/>
      <c r="F82" s="60"/>
      <c r="G82" s="60"/>
      <c r="H82" s="78"/>
      <c r="I82" s="60"/>
      <c r="J82" s="72"/>
      <c r="K82" s="60"/>
      <c r="L82" s="60"/>
      <c r="M82" s="60"/>
      <c r="N82" s="60"/>
      <c r="O82" s="60"/>
    </row>
    <row r="83" spans="1:15" ht="12.75" customHeight="1">
      <c r="A83" s="60"/>
      <c r="B83" s="60"/>
      <c r="C83" s="60"/>
      <c r="D83" s="60"/>
      <c r="E83" s="60"/>
      <c r="F83" s="60"/>
      <c r="G83" s="60"/>
      <c r="H83" s="78"/>
      <c r="I83" s="60"/>
      <c r="J83" s="72"/>
      <c r="K83" s="60"/>
      <c r="L83" s="60"/>
      <c r="M83" s="60"/>
      <c r="N83" s="60"/>
      <c r="O83" s="60"/>
    </row>
    <row r="84" spans="1:15" ht="12.75" customHeight="1">
      <c r="A84" s="60"/>
      <c r="B84" s="60"/>
      <c r="C84" s="60"/>
      <c r="D84" s="60"/>
      <c r="E84" s="60"/>
      <c r="F84" s="60"/>
      <c r="G84" s="60"/>
      <c r="H84" s="78"/>
      <c r="I84" s="60"/>
      <c r="J84" s="72"/>
      <c r="K84" s="60"/>
      <c r="L84" s="60"/>
      <c r="M84" s="60"/>
      <c r="N84" s="60"/>
      <c r="O84" s="60"/>
    </row>
    <row r="85" spans="1:15" ht="12.75" customHeight="1">
      <c r="A85" s="60"/>
      <c r="B85" s="60"/>
      <c r="C85" s="60"/>
      <c r="D85" s="60"/>
      <c r="E85" s="60"/>
      <c r="F85" s="60"/>
      <c r="G85" s="60"/>
      <c r="H85" s="78"/>
      <c r="I85" s="60"/>
      <c r="J85" s="72"/>
      <c r="K85" s="60"/>
      <c r="L85" s="60"/>
      <c r="M85" s="60"/>
      <c r="N85" s="60"/>
      <c r="O85" s="60"/>
    </row>
    <row r="86" spans="1:15" ht="12.75" customHeight="1">
      <c r="A86" s="60"/>
      <c r="B86" s="60"/>
      <c r="C86" s="60"/>
      <c r="D86" s="60"/>
      <c r="E86" s="60"/>
      <c r="F86" s="60"/>
      <c r="G86" s="60"/>
      <c r="H86" s="78"/>
      <c r="I86" s="60"/>
      <c r="J86" s="72"/>
      <c r="K86" s="60"/>
      <c r="L86" s="60"/>
      <c r="M86" s="60"/>
      <c r="N86" s="60"/>
      <c r="O86" s="60"/>
    </row>
    <row r="87" spans="1:15" ht="12.75" customHeight="1">
      <c r="A87" s="60"/>
      <c r="B87" s="60"/>
      <c r="C87" s="60"/>
      <c r="D87" s="60"/>
      <c r="E87" s="60"/>
      <c r="F87" s="60"/>
      <c r="G87" s="60"/>
      <c r="H87" s="78"/>
      <c r="I87" s="60"/>
      <c r="J87" s="72"/>
      <c r="K87" s="60"/>
      <c r="L87" s="60"/>
      <c r="M87" s="60"/>
      <c r="N87" s="60"/>
      <c r="O87" s="60"/>
    </row>
    <row r="88" spans="1:15" ht="12.75" customHeight="1">
      <c r="A88" s="60"/>
      <c r="B88" s="60"/>
      <c r="C88" s="60"/>
      <c r="D88" s="60"/>
      <c r="E88" s="60"/>
      <c r="F88" s="60"/>
      <c r="G88" s="60"/>
      <c r="H88" s="78"/>
      <c r="I88" s="60"/>
      <c r="J88" s="72"/>
      <c r="K88" s="60"/>
      <c r="L88" s="60"/>
      <c r="M88" s="60"/>
      <c r="N88" s="60"/>
      <c r="O88" s="60"/>
    </row>
    <row r="89" spans="1:15" ht="12.75" customHeight="1">
      <c r="A89" s="60"/>
      <c r="B89" s="60"/>
      <c r="C89" s="60"/>
      <c r="D89" s="60"/>
      <c r="E89" s="60"/>
      <c r="F89" s="60"/>
      <c r="G89" s="60"/>
      <c r="H89" s="78"/>
      <c r="I89" s="60"/>
      <c r="J89" s="72"/>
      <c r="K89" s="60"/>
      <c r="L89" s="60"/>
      <c r="M89" s="60"/>
      <c r="N89" s="60"/>
      <c r="O89" s="60"/>
    </row>
    <row r="90" spans="1:15" ht="12.75" customHeight="1">
      <c r="A90" s="60"/>
      <c r="B90" s="60"/>
      <c r="C90" s="60"/>
      <c r="D90" s="60"/>
      <c r="E90" s="60"/>
      <c r="F90" s="60"/>
      <c r="G90" s="60"/>
      <c r="H90" s="78"/>
      <c r="I90" s="60"/>
      <c r="J90" s="72"/>
      <c r="K90" s="60"/>
      <c r="L90" s="60"/>
      <c r="M90" s="60"/>
      <c r="N90" s="60"/>
      <c r="O90" s="60"/>
    </row>
    <row r="91" spans="1:15" ht="12.75" customHeight="1">
      <c r="A91" s="60"/>
      <c r="B91" s="60"/>
      <c r="C91" s="60"/>
      <c r="D91" s="60"/>
      <c r="E91" s="60"/>
      <c r="F91" s="60"/>
      <c r="G91" s="60"/>
      <c r="H91" s="78"/>
      <c r="I91" s="60"/>
      <c r="J91" s="72"/>
      <c r="K91" s="60"/>
      <c r="L91" s="60"/>
      <c r="M91" s="60"/>
      <c r="N91" s="60"/>
      <c r="O91" s="60"/>
    </row>
    <row r="92" spans="1:15" ht="12.75" customHeight="1">
      <c r="A92" s="60"/>
      <c r="B92" s="60"/>
      <c r="C92" s="60"/>
      <c r="D92" s="60"/>
      <c r="E92" s="60"/>
      <c r="F92" s="60"/>
      <c r="G92" s="60"/>
      <c r="H92" s="78"/>
      <c r="I92" s="60"/>
      <c r="J92" s="72"/>
      <c r="K92" s="60"/>
      <c r="L92" s="60"/>
      <c r="M92" s="60"/>
      <c r="N92" s="60"/>
      <c r="O92" s="60"/>
    </row>
    <row r="93" spans="1:15" ht="12.75" customHeight="1">
      <c r="A93" s="60"/>
      <c r="B93" s="60"/>
      <c r="C93" s="60"/>
      <c r="D93" s="60"/>
      <c r="E93" s="60"/>
      <c r="F93" s="60"/>
      <c r="G93" s="60"/>
      <c r="H93" s="78"/>
      <c r="I93" s="60"/>
      <c r="J93" s="72"/>
      <c r="K93" s="60"/>
      <c r="L93" s="60"/>
      <c r="M93" s="60"/>
      <c r="N93" s="60"/>
      <c r="O93" s="60"/>
    </row>
    <row r="94" spans="1:15" ht="12.75" customHeight="1">
      <c r="A94" s="60"/>
      <c r="B94" s="60"/>
      <c r="C94" s="60"/>
      <c r="D94" s="60"/>
      <c r="E94" s="60"/>
      <c r="F94" s="60"/>
      <c r="G94" s="60"/>
      <c r="H94" s="78"/>
      <c r="I94" s="60"/>
      <c r="J94" s="72"/>
      <c r="K94" s="60"/>
      <c r="L94" s="60"/>
      <c r="M94" s="60"/>
      <c r="N94" s="60"/>
      <c r="O94" s="60"/>
    </row>
    <row r="95" spans="1:15" ht="12.75" customHeight="1">
      <c r="A95" s="60"/>
      <c r="B95" s="60"/>
      <c r="C95" s="60"/>
      <c r="D95" s="60"/>
      <c r="E95" s="60"/>
      <c r="F95" s="60"/>
      <c r="G95" s="60"/>
      <c r="H95" s="78"/>
      <c r="I95" s="60"/>
      <c r="J95" s="72"/>
      <c r="K95" s="60"/>
      <c r="L95" s="60"/>
      <c r="M95" s="60"/>
      <c r="N95" s="60"/>
      <c r="O95" s="60"/>
    </row>
    <row r="96" spans="1:15" ht="12.75" customHeight="1">
      <c r="A96" s="60"/>
      <c r="B96" s="60"/>
      <c r="C96" s="60"/>
      <c r="D96" s="60"/>
      <c r="E96" s="60"/>
      <c r="F96" s="60"/>
      <c r="G96" s="60"/>
      <c r="H96" s="78"/>
      <c r="I96" s="60"/>
      <c r="J96" s="72"/>
      <c r="K96" s="60"/>
      <c r="L96" s="60"/>
      <c r="M96" s="60"/>
      <c r="N96" s="60"/>
      <c r="O96" s="60"/>
    </row>
    <row r="97" spans="1:15" ht="12.75" customHeight="1">
      <c r="A97" s="60"/>
      <c r="B97" s="60"/>
      <c r="C97" s="60"/>
      <c r="D97" s="60"/>
      <c r="E97" s="60"/>
      <c r="F97" s="60"/>
      <c r="G97" s="60"/>
      <c r="H97" s="78"/>
      <c r="I97" s="60"/>
      <c r="J97" s="72"/>
      <c r="K97" s="60"/>
      <c r="L97" s="60"/>
      <c r="M97" s="60"/>
      <c r="N97" s="60"/>
      <c r="O97" s="60"/>
    </row>
    <row r="98" spans="1:15" ht="12.75" customHeight="1">
      <c r="A98" s="60"/>
      <c r="B98" s="60"/>
      <c r="C98" s="60"/>
      <c r="D98" s="60"/>
      <c r="E98" s="60"/>
      <c r="F98" s="60"/>
      <c r="G98" s="60"/>
      <c r="H98" s="78"/>
      <c r="I98" s="60"/>
      <c r="J98" s="72"/>
      <c r="K98" s="60"/>
      <c r="L98" s="60"/>
      <c r="M98" s="60"/>
      <c r="N98" s="60"/>
      <c r="O98" s="60"/>
    </row>
    <row r="99" spans="1:15" ht="12.75" customHeight="1">
      <c r="A99" s="60"/>
      <c r="B99" s="60"/>
      <c r="C99" s="60"/>
      <c r="D99" s="60"/>
      <c r="E99" s="60"/>
      <c r="F99" s="60"/>
      <c r="G99" s="60"/>
      <c r="H99" s="78"/>
      <c r="I99" s="60"/>
      <c r="J99" s="72"/>
      <c r="K99" s="60"/>
      <c r="L99" s="60"/>
      <c r="M99" s="60"/>
      <c r="N99" s="60"/>
      <c r="O99" s="60"/>
    </row>
    <row r="100" spans="1:15" ht="12.75" customHeight="1">
      <c r="A100" s="60"/>
      <c r="B100" s="60"/>
      <c r="C100" s="60"/>
      <c r="D100" s="60"/>
      <c r="E100" s="60"/>
      <c r="F100" s="60"/>
      <c r="G100" s="60"/>
      <c r="H100" s="78"/>
      <c r="I100" s="60"/>
      <c r="J100" s="72"/>
      <c r="K100" s="60"/>
      <c r="L100" s="60"/>
      <c r="M100" s="60"/>
      <c r="N100" s="60"/>
      <c r="O100" s="60"/>
    </row>
    <row r="101" spans="1:15" ht="12.75" customHeight="1">
      <c r="A101" s="60"/>
      <c r="B101" s="60"/>
      <c r="C101" s="60"/>
      <c r="D101" s="60"/>
      <c r="E101" s="60"/>
      <c r="F101" s="60"/>
      <c r="G101" s="60"/>
      <c r="H101" s="78"/>
      <c r="I101" s="60"/>
      <c r="J101" s="72"/>
      <c r="K101" s="60"/>
      <c r="L101" s="60"/>
      <c r="M101" s="60"/>
      <c r="N101" s="60"/>
      <c r="O101" s="60"/>
    </row>
    <row r="102" spans="1:15" ht="12.75" customHeight="1">
      <c r="A102" s="60"/>
      <c r="B102" s="60"/>
      <c r="C102" s="60"/>
      <c r="D102" s="60"/>
      <c r="E102" s="60"/>
      <c r="F102" s="60"/>
      <c r="G102" s="60"/>
      <c r="H102" s="78"/>
      <c r="I102" s="60"/>
      <c r="J102" s="72"/>
      <c r="K102" s="60"/>
      <c r="L102" s="60"/>
      <c r="M102" s="60"/>
      <c r="N102" s="60"/>
      <c r="O102" s="60"/>
    </row>
    <row r="103" spans="1:15" ht="12.75" customHeight="1">
      <c r="A103" s="60"/>
      <c r="B103" s="60"/>
      <c r="C103" s="60"/>
      <c r="D103" s="60"/>
      <c r="E103" s="60"/>
      <c r="F103" s="60"/>
      <c r="G103" s="60"/>
      <c r="H103" s="78"/>
      <c r="I103" s="60"/>
      <c r="J103" s="72"/>
      <c r="K103" s="60"/>
      <c r="L103" s="60"/>
      <c r="M103" s="60"/>
      <c r="N103" s="60"/>
      <c r="O103" s="60"/>
    </row>
    <row r="104" spans="1:15" ht="12.75" customHeight="1">
      <c r="A104" s="60"/>
      <c r="B104" s="60"/>
      <c r="C104" s="60"/>
      <c r="D104" s="60"/>
      <c r="E104" s="60"/>
      <c r="F104" s="60"/>
      <c r="G104" s="60"/>
      <c r="H104" s="78"/>
      <c r="I104" s="60"/>
      <c r="J104" s="72"/>
      <c r="K104" s="60"/>
      <c r="L104" s="60"/>
      <c r="M104" s="60"/>
      <c r="N104" s="60"/>
      <c r="O104" s="60"/>
    </row>
    <row r="105" spans="1:15" ht="12.75" customHeight="1">
      <c r="A105" s="60"/>
      <c r="B105" s="60"/>
      <c r="C105" s="60"/>
      <c r="D105" s="60"/>
      <c r="E105" s="60"/>
      <c r="F105" s="60"/>
      <c r="G105" s="60"/>
      <c r="H105" s="78"/>
      <c r="I105" s="60"/>
      <c r="J105" s="72"/>
      <c r="K105" s="60"/>
      <c r="L105" s="60"/>
      <c r="M105" s="60"/>
      <c r="N105" s="60"/>
      <c r="O105" s="60"/>
    </row>
    <row r="106" spans="1:15" ht="12.75" customHeight="1">
      <c r="A106" s="60"/>
      <c r="B106" s="60"/>
      <c r="C106" s="60"/>
      <c r="D106" s="60"/>
      <c r="E106" s="60"/>
      <c r="F106" s="60"/>
      <c r="G106" s="60"/>
      <c r="H106" s="78"/>
      <c r="I106" s="60"/>
      <c r="J106" s="72"/>
      <c r="K106" s="60"/>
      <c r="L106" s="60"/>
      <c r="M106" s="60"/>
      <c r="N106" s="60"/>
      <c r="O106" s="60"/>
    </row>
    <row r="107" spans="1:15" ht="12.75" customHeight="1">
      <c r="A107" s="60"/>
      <c r="B107" s="60"/>
      <c r="C107" s="60"/>
      <c r="D107" s="60"/>
      <c r="E107" s="60"/>
      <c r="F107" s="60"/>
      <c r="G107" s="60"/>
      <c r="H107" s="78"/>
      <c r="I107" s="60"/>
      <c r="J107" s="72"/>
      <c r="K107" s="60"/>
      <c r="L107" s="60"/>
      <c r="M107" s="60"/>
      <c r="N107" s="60"/>
      <c r="O107" s="60"/>
    </row>
    <row r="108" spans="1:15" ht="12.75" customHeight="1">
      <c r="A108" s="60"/>
      <c r="B108" s="60"/>
      <c r="C108" s="60"/>
      <c r="D108" s="60"/>
      <c r="E108" s="60"/>
      <c r="F108" s="60"/>
      <c r="G108" s="60"/>
      <c r="H108" s="78"/>
      <c r="I108" s="60"/>
      <c r="J108" s="72"/>
      <c r="K108" s="60"/>
      <c r="L108" s="60"/>
      <c r="M108" s="60"/>
      <c r="N108" s="60"/>
      <c r="O108" s="60"/>
    </row>
    <row r="109" spans="1:15" ht="12.75" customHeight="1">
      <c r="A109" s="60"/>
      <c r="B109" s="60"/>
      <c r="C109" s="60"/>
      <c r="D109" s="60"/>
      <c r="E109" s="60"/>
      <c r="F109" s="60"/>
      <c r="G109" s="60"/>
      <c r="H109" s="78"/>
      <c r="I109" s="60"/>
      <c r="J109" s="72"/>
      <c r="K109" s="60"/>
      <c r="L109" s="60"/>
      <c r="M109" s="60"/>
      <c r="N109" s="60"/>
      <c r="O109" s="60"/>
    </row>
    <row r="110" spans="1:15" ht="12.75" customHeight="1">
      <c r="A110" s="60"/>
      <c r="B110" s="60"/>
      <c r="C110" s="60"/>
      <c r="D110" s="60"/>
      <c r="E110" s="60"/>
      <c r="F110" s="60"/>
      <c r="G110" s="60"/>
      <c r="H110" s="78"/>
      <c r="I110" s="60"/>
      <c r="J110" s="72"/>
      <c r="K110" s="60"/>
      <c r="L110" s="60"/>
      <c r="M110" s="60"/>
      <c r="N110" s="60"/>
      <c r="O110" s="60"/>
    </row>
    <row r="111" spans="1:15" ht="12.75" customHeight="1">
      <c r="A111" s="60"/>
      <c r="B111" s="60"/>
      <c r="C111" s="60"/>
      <c r="D111" s="60"/>
      <c r="E111" s="60"/>
      <c r="F111" s="60"/>
      <c r="G111" s="60"/>
      <c r="H111" s="78"/>
      <c r="I111" s="60"/>
      <c r="J111" s="72"/>
      <c r="K111" s="60"/>
      <c r="L111" s="60"/>
      <c r="M111" s="60"/>
      <c r="N111" s="60"/>
      <c r="O111" s="60"/>
    </row>
    <row r="112" spans="1:15" ht="12.75" customHeight="1">
      <c r="A112" s="60"/>
      <c r="B112" s="60"/>
      <c r="C112" s="60"/>
      <c r="D112" s="60"/>
      <c r="E112" s="60"/>
      <c r="F112" s="60"/>
      <c r="G112" s="60"/>
      <c r="H112" s="78"/>
      <c r="I112" s="60"/>
      <c r="J112" s="72"/>
      <c r="K112" s="60"/>
      <c r="L112" s="60"/>
      <c r="M112" s="60"/>
      <c r="N112" s="60"/>
      <c r="O112" s="60"/>
    </row>
    <row r="113" spans="1:15" ht="12.75" customHeight="1">
      <c r="A113" s="60"/>
      <c r="B113" s="60"/>
      <c r="C113" s="60"/>
      <c r="D113" s="60"/>
      <c r="E113" s="60"/>
      <c r="F113" s="60"/>
      <c r="G113" s="60"/>
      <c r="H113" s="78"/>
      <c r="I113" s="60"/>
      <c r="J113" s="72"/>
      <c r="K113" s="60"/>
      <c r="L113" s="60"/>
      <c r="M113" s="60"/>
      <c r="N113" s="60"/>
      <c r="O113" s="60"/>
    </row>
    <row r="114" spans="1:15" ht="12.75" customHeight="1">
      <c r="A114" s="60"/>
      <c r="B114" s="60"/>
      <c r="C114" s="60"/>
      <c r="D114" s="60"/>
      <c r="E114" s="60"/>
      <c r="F114" s="60"/>
      <c r="G114" s="60"/>
      <c r="H114" s="78"/>
      <c r="I114" s="60"/>
      <c r="J114" s="72"/>
      <c r="K114" s="60"/>
      <c r="L114" s="60"/>
      <c r="M114" s="60"/>
      <c r="N114" s="60"/>
      <c r="O114" s="60"/>
    </row>
    <row r="115" spans="1:15" ht="12.75" customHeight="1">
      <c r="A115" s="60"/>
      <c r="B115" s="60"/>
      <c r="C115" s="60"/>
      <c r="D115" s="60"/>
      <c r="E115" s="60"/>
      <c r="F115" s="60"/>
      <c r="G115" s="60"/>
      <c r="H115" s="78"/>
      <c r="I115" s="60"/>
      <c r="J115" s="72"/>
      <c r="K115" s="60"/>
      <c r="L115" s="60"/>
      <c r="M115" s="60"/>
      <c r="N115" s="60"/>
      <c r="O115" s="60"/>
    </row>
    <row r="116" spans="1:15" ht="12.75" customHeight="1">
      <c r="A116" s="60"/>
      <c r="B116" s="60"/>
      <c r="C116" s="60"/>
      <c r="D116" s="60"/>
      <c r="E116" s="60"/>
      <c r="F116" s="60"/>
      <c r="G116" s="60"/>
      <c r="H116" s="78"/>
      <c r="I116" s="60"/>
      <c r="J116" s="72"/>
      <c r="K116" s="60"/>
      <c r="L116" s="60"/>
      <c r="M116" s="60"/>
      <c r="N116" s="60"/>
      <c r="O116" s="60"/>
    </row>
    <row r="117" spans="1:15" ht="12.75" customHeight="1">
      <c r="A117" s="60"/>
      <c r="B117" s="60"/>
      <c r="C117" s="60"/>
      <c r="D117" s="60"/>
      <c r="E117" s="60"/>
      <c r="F117" s="60"/>
      <c r="G117" s="60"/>
      <c r="H117" s="78"/>
      <c r="I117" s="60"/>
      <c r="J117" s="72"/>
      <c r="K117" s="60"/>
      <c r="L117" s="60"/>
      <c r="M117" s="60"/>
      <c r="N117" s="60"/>
      <c r="O117" s="60"/>
    </row>
    <row r="118" spans="1:15" ht="12.75" customHeight="1">
      <c r="A118" s="60"/>
      <c r="B118" s="60"/>
      <c r="C118" s="60"/>
      <c r="D118" s="60"/>
      <c r="E118" s="60"/>
      <c r="F118" s="60"/>
      <c r="G118" s="60"/>
      <c r="H118" s="78"/>
      <c r="I118" s="60"/>
      <c r="J118" s="72"/>
      <c r="K118" s="60"/>
      <c r="L118" s="60"/>
      <c r="M118" s="60"/>
      <c r="N118" s="60"/>
      <c r="O118" s="60"/>
    </row>
    <row r="119" spans="1:15" ht="12.75" customHeight="1">
      <c r="A119" s="60"/>
      <c r="B119" s="60"/>
      <c r="C119" s="60"/>
      <c r="D119" s="60"/>
      <c r="E119" s="60"/>
      <c r="F119" s="60"/>
      <c r="G119" s="60"/>
      <c r="H119" s="78"/>
      <c r="I119" s="60"/>
      <c r="J119" s="72"/>
      <c r="K119" s="60"/>
      <c r="L119" s="60"/>
      <c r="M119" s="60"/>
      <c r="N119" s="60"/>
      <c r="O119" s="60"/>
    </row>
    <row r="120" spans="1:15" ht="12.75" customHeight="1">
      <c r="A120" s="60"/>
      <c r="B120" s="60"/>
      <c r="C120" s="60"/>
      <c r="D120" s="60"/>
      <c r="E120" s="60"/>
      <c r="F120" s="60"/>
      <c r="G120" s="60"/>
      <c r="H120" s="78"/>
      <c r="I120" s="60"/>
      <c r="J120" s="72"/>
      <c r="K120" s="60"/>
      <c r="L120" s="60"/>
      <c r="M120" s="60"/>
      <c r="N120" s="60"/>
      <c r="O120" s="60"/>
    </row>
    <row r="121" spans="1:15" ht="12.75" customHeight="1">
      <c r="A121" s="60"/>
      <c r="B121" s="60"/>
      <c r="C121" s="60"/>
      <c r="D121" s="60"/>
      <c r="E121" s="60"/>
      <c r="F121" s="60"/>
      <c r="G121" s="60"/>
      <c r="H121" s="78"/>
      <c r="I121" s="60"/>
      <c r="J121" s="72"/>
      <c r="K121" s="60"/>
      <c r="L121" s="60"/>
      <c r="M121" s="60"/>
      <c r="N121" s="60"/>
      <c r="O121" s="60"/>
    </row>
    <row r="122" spans="1:15" ht="12.75" customHeight="1">
      <c r="A122" s="60"/>
      <c r="B122" s="60"/>
      <c r="C122" s="60"/>
      <c r="D122" s="60"/>
      <c r="E122" s="60"/>
      <c r="F122" s="60"/>
      <c r="G122" s="60"/>
      <c r="H122" s="78"/>
      <c r="I122" s="60"/>
      <c r="J122" s="72"/>
      <c r="K122" s="60"/>
      <c r="L122" s="60"/>
      <c r="M122" s="60"/>
      <c r="N122" s="60"/>
      <c r="O122" s="60"/>
    </row>
    <row r="123" spans="1:15" ht="12.75" customHeight="1">
      <c r="A123" s="60"/>
      <c r="B123" s="60"/>
      <c r="C123" s="60"/>
      <c r="D123" s="60"/>
      <c r="E123" s="60"/>
      <c r="F123" s="60"/>
      <c r="G123" s="60"/>
      <c r="H123" s="78"/>
      <c r="I123" s="60"/>
      <c r="J123" s="72"/>
      <c r="K123" s="60"/>
      <c r="L123" s="60"/>
      <c r="M123" s="60"/>
      <c r="N123" s="60"/>
      <c r="O123" s="60"/>
    </row>
    <row r="124" spans="1:15" ht="12.75" customHeight="1">
      <c r="A124" s="60"/>
      <c r="B124" s="60"/>
      <c r="C124" s="60"/>
      <c r="D124" s="60"/>
      <c r="E124" s="60"/>
      <c r="F124" s="60"/>
      <c r="G124" s="60"/>
      <c r="H124" s="78"/>
      <c r="I124" s="60"/>
      <c r="J124" s="72"/>
      <c r="K124" s="60"/>
      <c r="L124" s="60"/>
      <c r="M124" s="60"/>
      <c r="N124" s="60"/>
      <c r="O124" s="60"/>
    </row>
    <row r="125" spans="1:15" ht="12.75" customHeight="1">
      <c r="A125" s="60"/>
      <c r="B125" s="60"/>
      <c r="C125" s="60"/>
      <c r="D125" s="60"/>
      <c r="E125" s="60"/>
      <c r="F125" s="60"/>
      <c r="G125" s="60"/>
      <c r="H125" s="78"/>
      <c r="I125" s="60"/>
      <c r="J125" s="72"/>
      <c r="K125" s="60"/>
      <c r="L125" s="60"/>
      <c r="M125" s="60"/>
      <c r="N125" s="60"/>
      <c r="O125" s="60"/>
    </row>
    <row r="126" spans="1:15" ht="12.75" customHeight="1">
      <c r="A126" s="60"/>
      <c r="B126" s="60"/>
      <c r="C126" s="60"/>
      <c r="D126" s="60"/>
      <c r="E126" s="60"/>
      <c r="F126" s="60"/>
      <c r="G126" s="60"/>
      <c r="H126" s="78"/>
      <c r="I126" s="60"/>
      <c r="J126" s="72"/>
      <c r="K126" s="60"/>
      <c r="L126" s="60"/>
      <c r="M126" s="60"/>
      <c r="N126" s="60"/>
      <c r="O126" s="60"/>
    </row>
    <row r="127" spans="1:15" ht="12.75" customHeight="1">
      <c r="A127" s="60"/>
      <c r="B127" s="60"/>
      <c r="C127" s="60"/>
      <c r="D127" s="60"/>
      <c r="E127" s="60"/>
      <c r="F127" s="60"/>
      <c r="G127" s="60"/>
      <c r="H127" s="78"/>
      <c r="I127" s="60"/>
      <c r="J127" s="72"/>
      <c r="K127" s="60"/>
      <c r="L127" s="60"/>
      <c r="M127" s="60"/>
      <c r="N127" s="60"/>
      <c r="O127" s="60"/>
    </row>
    <row r="128" spans="1:15" ht="12.75" customHeight="1">
      <c r="A128" s="60"/>
      <c r="B128" s="60"/>
      <c r="C128" s="60"/>
      <c r="D128" s="60"/>
      <c r="E128" s="60"/>
      <c r="F128" s="60"/>
      <c r="G128" s="60"/>
      <c r="H128" s="78"/>
      <c r="I128" s="60"/>
      <c r="J128" s="72"/>
      <c r="K128" s="60"/>
      <c r="L128" s="60"/>
      <c r="M128" s="60"/>
      <c r="N128" s="60"/>
      <c r="O128" s="60"/>
    </row>
    <row r="129" spans="1:15" ht="12.75" customHeight="1">
      <c r="A129" s="60"/>
      <c r="B129" s="60"/>
      <c r="C129" s="60"/>
      <c r="D129" s="60"/>
      <c r="E129" s="60"/>
      <c r="F129" s="60"/>
      <c r="G129" s="60"/>
      <c r="H129" s="78"/>
      <c r="I129" s="60"/>
      <c r="J129" s="72"/>
      <c r="K129" s="60"/>
      <c r="L129" s="60"/>
      <c r="M129" s="60"/>
      <c r="N129" s="60"/>
      <c r="O129" s="60"/>
    </row>
    <row r="130" spans="1:15" ht="12.75" customHeight="1">
      <c r="A130" s="60"/>
      <c r="B130" s="60"/>
      <c r="C130" s="60"/>
      <c r="D130" s="60"/>
      <c r="E130" s="60"/>
      <c r="F130" s="60"/>
      <c r="G130" s="60"/>
      <c r="H130" s="78"/>
      <c r="I130" s="60"/>
      <c r="J130" s="72"/>
      <c r="K130" s="60"/>
      <c r="L130" s="60"/>
      <c r="M130" s="60"/>
      <c r="N130" s="60"/>
      <c r="O130" s="60"/>
    </row>
    <row r="131" spans="1:15" ht="12.75" customHeight="1">
      <c r="A131" s="60"/>
      <c r="B131" s="60"/>
      <c r="C131" s="60"/>
      <c r="D131" s="60"/>
      <c r="E131" s="60"/>
      <c r="F131" s="60"/>
      <c r="G131" s="60"/>
      <c r="H131" s="78"/>
      <c r="I131" s="60"/>
      <c r="J131" s="72"/>
      <c r="K131" s="60"/>
      <c r="L131" s="60"/>
      <c r="M131" s="60"/>
      <c r="N131" s="60"/>
      <c r="O131" s="60"/>
    </row>
    <row r="132" spans="1:15" ht="12.75" customHeight="1">
      <c r="A132" s="60"/>
      <c r="B132" s="60"/>
      <c r="C132" s="60"/>
      <c r="D132" s="60"/>
      <c r="E132" s="60"/>
      <c r="F132" s="60"/>
      <c r="G132" s="60"/>
      <c r="H132" s="78"/>
      <c r="I132" s="60"/>
      <c r="J132" s="72"/>
      <c r="K132" s="60"/>
      <c r="L132" s="60"/>
      <c r="M132" s="60"/>
      <c r="N132" s="60"/>
      <c r="O132" s="60"/>
    </row>
    <row r="133" spans="1:15" ht="12.75" customHeight="1">
      <c r="A133" s="60"/>
      <c r="B133" s="60"/>
      <c r="C133" s="60"/>
      <c r="D133" s="60"/>
      <c r="E133" s="60"/>
      <c r="F133" s="60"/>
      <c r="G133" s="60"/>
      <c r="H133" s="78"/>
      <c r="I133" s="60"/>
      <c r="J133" s="72"/>
      <c r="K133" s="60"/>
      <c r="L133" s="60"/>
      <c r="M133" s="60"/>
      <c r="N133" s="60"/>
      <c r="O133" s="60"/>
    </row>
    <row r="134" spans="1:15" ht="12.75" customHeight="1">
      <c r="A134" s="60"/>
      <c r="B134" s="60"/>
      <c r="C134" s="60"/>
      <c r="D134" s="60"/>
      <c r="E134" s="60"/>
      <c r="F134" s="60"/>
      <c r="G134" s="60"/>
      <c r="H134" s="78"/>
      <c r="I134" s="60"/>
      <c r="J134" s="72"/>
      <c r="K134" s="60"/>
      <c r="L134" s="60"/>
      <c r="M134" s="60"/>
      <c r="N134" s="60"/>
      <c r="O134" s="60"/>
    </row>
    <row r="135" spans="1:12" ht="12.75" customHeight="1">
      <c r="A135" s="60"/>
      <c r="B135" s="60"/>
      <c r="C135" s="60"/>
      <c r="D135" s="60"/>
      <c r="E135" s="60"/>
      <c r="F135" s="60"/>
      <c r="G135" s="60"/>
      <c r="H135" s="78"/>
      <c r="I135" s="60"/>
      <c r="J135" s="72"/>
      <c r="K135" s="60"/>
      <c r="L135" s="60"/>
    </row>
    <row r="136" spans="1:12" ht="12.75" customHeight="1">
      <c r="A136" s="60"/>
      <c r="B136" s="60"/>
      <c r="C136" s="60"/>
      <c r="D136" s="60"/>
      <c r="E136" s="60"/>
      <c r="F136" s="60"/>
      <c r="G136" s="60"/>
      <c r="H136" s="78"/>
      <c r="I136" s="60"/>
      <c r="J136" s="72"/>
      <c r="K136" s="60"/>
      <c r="L136" s="60"/>
    </row>
    <row r="137" spans="1:12" ht="12.75" customHeight="1">
      <c r="A137" s="60"/>
      <c r="B137" s="60"/>
      <c r="C137" s="60"/>
      <c r="D137" s="60"/>
      <c r="E137" s="60"/>
      <c r="F137" s="60"/>
      <c r="G137" s="60"/>
      <c r="H137" s="78"/>
      <c r="I137" s="60"/>
      <c r="J137" s="72"/>
      <c r="K137" s="60"/>
      <c r="L137" s="60"/>
    </row>
    <row r="138" spans="1:12" ht="12.75" customHeight="1">
      <c r="A138" s="60"/>
      <c r="B138" s="60"/>
      <c r="C138" s="60"/>
      <c r="D138" s="60"/>
      <c r="E138" s="60"/>
      <c r="F138" s="60"/>
      <c r="G138" s="60"/>
      <c r="H138" s="78"/>
      <c r="I138" s="60"/>
      <c r="J138" s="72"/>
      <c r="K138" s="60"/>
      <c r="L138" s="60"/>
    </row>
    <row r="139" spans="1:12" ht="12.75" customHeight="1">
      <c r="A139" s="60"/>
      <c r="B139" s="60"/>
      <c r="C139" s="60"/>
      <c r="D139" s="60"/>
      <c r="E139" s="60"/>
      <c r="F139" s="60"/>
      <c r="G139" s="60"/>
      <c r="H139" s="78"/>
      <c r="I139" s="60"/>
      <c r="J139" s="72"/>
      <c r="K139" s="60"/>
      <c r="L139" s="60"/>
    </row>
    <row r="140" spans="1:12" ht="12.75" customHeight="1">
      <c r="A140" s="60"/>
      <c r="B140" s="60"/>
      <c r="C140" s="60"/>
      <c r="D140" s="60"/>
      <c r="E140" s="60"/>
      <c r="F140" s="60"/>
      <c r="G140" s="60"/>
      <c r="H140" s="78"/>
      <c r="I140" s="60"/>
      <c r="J140" s="72"/>
      <c r="K140" s="60"/>
      <c r="L140" s="60"/>
    </row>
    <row r="141" spans="1:12" ht="12.75" customHeight="1">
      <c r="A141" s="60"/>
      <c r="B141" s="60"/>
      <c r="C141" s="60"/>
      <c r="D141" s="60"/>
      <c r="E141" s="60"/>
      <c r="F141" s="60"/>
      <c r="G141" s="60"/>
      <c r="H141" s="78"/>
      <c r="I141" s="60"/>
      <c r="J141" s="72"/>
      <c r="K141" s="60"/>
      <c r="L141" s="60"/>
    </row>
    <row r="142" spans="1:12" ht="12.75" customHeight="1">
      <c r="A142" s="60"/>
      <c r="B142" s="60"/>
      <c r="C142" s="60"/>
      <c r="D142" s="60"/>
      <c r="E142" s="60"/>
      <c r="F142" s="60"/>
      <c r="G142" s="60"/>
      <c r="H142" s="78"/>
      <c r="I142" s="60"/>
      <c r="J142" s="72"/>
      <c r="K142" s="60"/>
      <c r="L142" s="60"/>
    </row>
    <row r="143" spans="1:12" ht="12.75" customHeight="1">
      <c r="A143" s="60"/>
      <c r="B143" s="60"/>
      <c r="C143" s="60"/>
      <c r="D143" s="60"/>
      <c r="E143" s="60"/>
      <c r="F143" s="60"/>
      <c r="G143" s="60"/>
      <c r="H143" s="78"/>
      <c r="I143" s="60"/>
      <c r="J143" s="72"/>
      <c r="K143" s="60"/>
      <c r="L143" s="60"/>
    </row>
    <row r="144" spans="1:12" ht="12.75" customHeight="1">
      <c r="A144" s="60"/>
      <c r="B144" s="60"/>
      <c r="C144" s="60"/>
      <c r="D144" s="60"/>
      <c r="E144" s="60"/>
      <c r="F144" s="60"/>
      <c r="G144" s="60"/>
      <c r="H144" s="78"/>
      <c r="I144" s="60"/>
      <c r="J144" s="72"/>
      <c r="K144" s="60"/>
      <c r="L144" s="60"/>
    </row>
    <row r="145" spans="1:12" ht="12.75" customHeight="1">
      <c r="A145" s="60"/>
      <c r="B145" s="60"/>
      <c r="C145" s="60"/>
      <c r="D145" s="60"/>
      <c r="E145" s="60"/>
      <c r="F145" s="60"/>
      <c r="G145" s="60"/>
      <c r="H145" s="78"/>
      <c r="I145" s="60"/>
      <c r="J145" s="72"/>
      <c r="K145" s="60"/>
      <c r="L145" s="60"/>
    </row>
    <row r="146" spans="1:12" ht="12.75" customHeight="1">
      <c r="A146" s="60"/>
      <c r="B146" s="60"/>
      <c r="C146" s="60"/>
      <c r="D146" s="60"/>
      <c r="E146" s="60"/>
      <c r="F146" s="60"/>
      <c r="G146" s="60"/>
      <c r="H146" s="78"/>
      <c r="I146" s="60"/>
      <c r="J146" s="72"/>
      <c r="K146" s="60"/>
      <c r="L146" s="60"/>
    </row>
  </sheetData>
  <sheetProtection/>
  <mergeCells count="16">
    <mergeCell ref="A1:O1"/>
    <mergeCell ref="A9:A12"/>
    <mergeCell ref="A13:A16"/>
    <mergeCell ref="A17:A18"/>
    <mergeCell ref="A5:A8"/>
    <mergeCell ref="A2:O2"/>
    <mergeCell ref="A34:O34"/>
    <mergeCell ref="A19:A24"/>
    <mergeCell ref="A25:A26"/>
    <mergeCell ref="A27:A33"/>
    <mergeCell ref="H3:J3"/>
    <mergeCell ref="A3:A4"/>
    <mergeCell ref="B3:B4"/>
    <mergeCell ref="E3:E4"/>
    <mergeCell ref="D3:D4"/>
    <mergeCell ref="C3:C4"/>
  </mergeCells>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landscape" scale="10" r:id="rId2"/>
  <headerFooter>
    <oddFooter>&amp;C&amp;P-3&amp;</oddFooter>
  </headerFooter>
  <rowBreaks count="1" manualBreakCount="1">
    <brk id="44" max="11" man="1"/>
  </rowBreaks>
  <drawing r:id="rId1"/>
</worksheet>
</file>

<file path=xl/worksheets/sheet4.xml><?xml version="1.0" encoding="utf-8"?>
<worksheet xmlns="http://schemas.openxmlformats.org/spreadsheetml/2006/main" xmlns:r="http://schemas.openxmlformats.org/officeDocument/2006/relationships">
  <sheetPr>
    <pageSetUpPr fitToPage="1"/>
  </sheetPr>
  <dimension ref="A1:M54"/>
  <sheetViews>
    <sheetView view="pageBreakPreview" zoomScaleSheetLayoutView="100" zoomScalePageLayoutView="0" workbookViewId="0" topLeftCell="A16">
      <selection activeCell="J41" sqref="J41"/>
    </sheetView>
  </sheetViews>
  <sheetFormatPr defaultColWidth="13.00390625" defaultRowHeight="12.75"/>
  <cols>
    <col min="1" max="6" width="13.00390625" style="57" customWidth="1"/>
    <col min="7" max="7" width="14.00390625" style="57" customWidth="1"/>
    <col min="8" max="25" width="13.00390625" style="57" customWidth="1"/>
    <col min="26" max="26" width="27.28125" style="57" customWidth="1"/>
    <col min="27" max="27" width="10.8515625" style="57" customWidth="1"/>
    <col min="28" max="28" width="11.28125" style="57" customWidth="1"/>
    <col min="29" max="29" width="13.28125" style="57" customWidth="1"/>
    <col min="30" max="30" width="12.28125" style="57" customWidth="1"/>
    <col min="31" max="31" width="13.57421875" style="57" customWidth="1"/>
    <col min="32" max="32" width="11.00390625" style="57" customWidth="1"/>
    <col min="33" max="33" width="9.8515625" style="57" customWidth="1"/>
    <col min="34" max="34" width="9.00390625" style="57" customWidth="1"/>
    <col min="35" max="35" width="13.7109375" style="57" customWidth="1"/>
    <col min="36" max="36" width="9.8515625" style="57" customWidth="1"/>
    <col min="37" max="16384" width="13.00390625" style="57" customWidth="1"/>
  </cols>
  <sheetData>
    <row r="1" spans="1:13" ht="12.75">
      <c r="A1" s="251" t="s">
        <v>14</v>
      </c>
      <c r="B1" s="251"/>
      <c r="C1" s="251"/>
      <c r="D1" s="251"/>
      <c r="E1" s="251"/>
      <c r="F1" s="251"/>
      <c r="G1" s="251"/>
      <c r="L1" s="71"/>
      <c r="M1" s="71"/>
    </row>
    <row r="2" spans="1:13" ht="12.75" customHeight="1">
      <c r="A2" s="250" t="s">
        <v>89</v>
      </c>
      <c r="B2" s="250"/>
      <c r="C2" s="250"/>
      <c r="D2" s="250"/>
      <c r="E2" s="250"/>
      <c r="F2" s="250"/>
      <c r="G2" s="250"/>
      <c r="I2" s="68"/>
      <c r="J2" s="39"/>
      <c r="K2" s="60"/>
      <c r="L2" s="60"/>
      <c r="M2" s="60"/>
    </row>
    <row r="3" spans="1:13" ht="12.75">
      <c r="A3" s="207" t="s">
        <v>73</v>
      </c>
      <c r="B3" s="81">
        <v>2010</v>
      </c>
      <c r="C3" s="82">
        <v>2011</v>
      </c>
      <c r="D3" s="207">
        <v>2012</v>
      </c>
      <c r="E3" s="81">
        <v>2013</v>
      </c>
      <c r="F3" s="81">
        <v>2014</v>
      </c>
      <c r="G3" s="81" t="s">
        <v>222</v>
      </c>
      <c r="I3" s="40"/>
      <c r="J3" s="37"/>
      <c r="K3" s="60"/>
      <c r="L3" s="60"/>
      <c r="M3" s="60"/>
    </row>
    <row r="4" spans="1:13" ht="12.75">
      <c r="A4" s="52" t="s">
        <v>74</v>
      </c>
      <c r="B4" s="80">
        <v>9063</v>
      </c>
      <c r="C4" s="80">
        <v>9687.5</v>
      </c>
      <c r="D4" s="80">
        <v>9714.29</v>
      </c>
      <c r="E4" s="80">
        <v>9055.56</v>
      </c>
      <c r="F4" s="80">
        <v>9571</v>
      </c>
      <c r="G4" s="120">
        <f>AVERAGE(B4:F4)</f>
        <v>9418.27</v>
      </c>
      <c r="I4" s="40"/>
      <c r="J4" s="37"/>
      <c r="K4" s="60"/>
      <c r="L4" s="60"/>
      <c r="M4" s="60"/>
    </row>
    <row r="5" spans="1:13" ht="12.75">
      <c r="A5" s="52" t="s">
        <v>75</v>
      </c>
      <c r="B5" s="80">
        <v>9625</v>
      </c>
      <c r="C5" s="80">
        <v>9700</v>
      </c>
      <c r="D5" s="80">
        <v>10785.71</v>
      </c>
      <c r="E5" s="80">
        <v>11687.5</v>
      </c>
      <c r="F5" s="80">
        <v>11416.67</v>
      </c>
      <c r="G5" s="120">
        <f>AVERAGE(B5:F5)</f>
        <v>10642.975999999999</v>
      </c>
      <c r="I5" s="40"/>
      <c r="J5" s="37"/>
      <c r="K5" s="60"/>
      <c r="L5" s="60"/>
      <c r="M5" s="60"/>
    </row>
    <row r="6" spans="1:13" ht="12.75">
      <c r="A6" s="52" t="s">
        <v>76</v>
      </c>
      <c r="B6" s="80">
        <v>10050</v>
      </c>
      <c r="C6" s="80">
        <v>10350</v>
      </c>
      <c r="D6" s="80">
        <v>10166.67</v>
      </c>
      <c r="E6" s="80">
        <v>14250</v>
      </c>
      <c r="F6" s="120">
        <v>10708.33</v>
      </c>
      <c r="G6" s="120">
        <f>AVERAGE(B6:F6)</f>
        <v>11105</v>
      </c>
      <c r="I6" s="40"/>
      <c r="J6" s="37"/>
      <c r="K6" s="60"/>
      <c r="L6" s="60"/>
      <c r="M6" s="60"/>
    </row>
    <row r="7" spans="1:13" ht="12.75">
      <c r="A7" s="52" t="s">
        <v>77</v>
      </c>
      <c r="B7" s="80">
        <v>9563</v>
      </c>
      <c r="C7" s="80">
        <v>8500</v>
      </c>
      <c r="D7" s="80">
        <v>9812.5</v>
      </c>
      <c r="E7" s="80">
        <v>8666.67</v>
      </c>
      <c r="F7" s="120">
        <v>10806</v>
      </c>
      <c r="G7" s="120">
        <f>AVERAGE(B7:F7)</f>
        <v>9469.634</v>
      </c>
      <c r="H7" s="183"/>
      <c r="I7" s="60"/>
      <c r="J7" s="60"/>
      <c r="K7" s="60"/>
      <c r="L7" s="60"/>
      <c r="M7" s="60"/>
    </row>
    <row r="8" spans="1:13" ht="12.75">
      <c r="A8" s="52" t="s">
        <v>78</v>
      </c>
      <c r="B8" s="80">
        <v>10500</v>
      </c>
      <c r="C8" s="80">
        <v>10277.78</v>
      </c>
      <c r="D8" s="80">
        <v>9850</v>
      </c>
      <c r="E8" s="80">
        <v>9250</v>
      </c>
      <c r="F8" s="52"/>
      <c r="G8" s="106"/>
      <c r="I8" s="60"/>
      <c r="J8" s="60"/>
      <c r="K8" s="60"/>
      <c r="L8" s="60"/>
      <c r="M8" s="60"/>
    </row>
    <row r="9" spans="1:13" ht="12.75">
      <c r="A9" s="52" t="s">
        <v>79</v>
      </c>
      <c r="B9" s="80">
        <v>10444</v>
      </c>
      <c r="C9" s="80">
        <v>9500</v>
      </c>
      <c r="D9" s="80">
        <v>9812.5</v>
      </c>
      <c r="E9" s="80">
        <v>9000</v>
      </c>
      <c r="F9" s="52"/>
      <c r="G9" s="106"/>
      <c r="I9" s="60"/>
      <c r="J9" s="60"/>
      <c r="K9" s="60"/>
      <c r="L9" s="60"/>
      <c r="M9" s="60"/>
    </row>
    <row r="10" spans="1:13" ht="12.75">
      <c r="A10" s="52" t="s">
        <v>80</v>
      </c>
      <c r="B10" s="80">
        <v>10111</v>
      </c>
      <c r="C10" s="80">
        <v>8687.5</v>
      </c>
      <c r="D10" s="80">
        <v>9388.89</v>
      </c>
      <c r="E10" s="80">
        <v>9312.5</v>
      </c>
      <c r="F10" s="52"/>
      <c r="G10" s="106"/>
      <c r="I10" s="60"/>
      <c r="J10" s="60"/>
      <c r="K10" s="60"/>
      <c r="L10" s="60"/>
      <c r="M10" s="60"/>
    </row>
    <row r="11" spans="1:13" ht="12.75">
      <c r="A11" s="52" t="s">
        <v>81</v>
      </c>
      <c r="B11" s="80">
        <v>10333</v>
      </c>
      <c r="C11" s="80">
        <v>8333.33</v>
      </c>
      <c r="D11" s="80">
        <v>9055.56</v>
      </c>
      <c r="E11" s="80">
        <v>9625</v>
      </c>
      <c r="F11" s="52"/>
      <c r="G11" s="106"/>
      <c r="I11" s="60"/>
      <c r="J11" s="60"/>
      <c r="K11" s="60"/>
      <c r="L11" s="60"/>
      <c r="M11" s="60"/>
    </row>
    <row r="12" spans="1:13" ht="12.75">
      <c r="A12" s="52" t="s">
        <v>82</v>
      </c>
      <c r="B12" s="80">
        <v>10389</v>
      </c>
      <c r="C12" s="80">
        <v>9277.78</v>
      </c>
      <c r="D12" s="80">
        <v>8928.57</v>
      </c>
      <c r="E12" s="80">
        <v>9300</v>
      </c>
      <c r="F12" s="52"/>
      <c r="G12" s="106"/>
      <c r="I12" s="60"/>
      <c r="J12" s="60"/>
      <c r="K12" s="60"/>
      <c r="L12" s="60"/>
      <c r="M12" s="60"/>
    </row>
    <row r="13" spans="1:13" ht="12.75">
      <c r="A13" s="52" t="s">
        <v>83</v>
      </c>
      <c r="B13" s="80">
        <v>10188</v>
      </c>
      <c r="C13" s="80">
        <v>9812.5</v>
      </c>
      <c r="D13" s="80">
        <v>9055.56</v>
      </c>
      <c r="E13" s="80">
        <v>9388.89</v>
      </c>
      <c r="F13" s="52"/>
      <c r="G13" s="106"/>
      <c r="I13" s="60"/>
      <c r="J13" s="60"/>
      <c r="K13" s="60"/>
      <c r="L13" s="60"/>
      <c r="M13" s="60"/>
    </row>
    <row r="14" spans="1:13" ht="12.75">
      <c r="A14" s="52" t="s">
        <v>84</v>
      </c>
      <c r="B14" s="80">
        <v>10611</v>
      </c>
      <c r="C14" s="80">
        <v>9277.78</v>
      </c>
      <c r="D14" s="80">
        <v>9437.5</v>
      </c>
      <c r="E14" s="80">
        <v>9428.57</v>
      </c>
      <c r="F14" s="52"/>
      <c r="G14" s="106"/>
      <c r="I14" s="60"/>
      <c r="J14" s="60"/>
      <c r="K14" s="60"/>
      <c r="L14" s="60"/>
      <c r="M14" s="60"/>
    </row>
    <row r="15" spans="1:13" ht="12.75">
      <c r="A15" s="52" t="s">
        <v>85</v>
      </c>
      <c r="B15" s="80">
        <v>10500</v>
      </c>
      <c r="C15" s="80">
        <v>10166.67</v>
      </c>
      <c r="D15" s="80">
        <v>9142.86</v>
      </c>
      <c r="E15" s="80">
        <v>10083.33</v>
      </c>
      <c r="F15" s="52"/>
      <c r="G15" s="106"/>
      <c r="I15" s="60"/>
      <c r="J15" s="60"/>
      <c r="K15" s="60"/>
      <c r="L15" s="60"/>
      <c r="M15" s="60"/>
    </row>
    <row r="16" spans="1:13" ht="12.75">
      <c r="A16" s="249" t="s">
        <v>111</v>
      </c>
      <c r="B16" s="249"/>
      <c r="C16" s="249"/>
      <c r="D16" s="249"/>
      <c r="E16" s="249"/>
      <c r="F16" s="249"/>
      <c r="G16" s="249"/>
      <c r="I16" s="60"/>
      <c r="J16" s="60"/>
      <c r="K16" s="60"/>
      <c r="L16" s="60"/>
      <c r="M16" s="60"/>
    </row>
    <row r="17" spans="9:13" ht="12.75">
      <c r="I17" s="60"/>
      <c r="J17" s="60"/>
      <c r="K17" s="60"/>
      <c r="L17" s="60"/>
      <c r="M17" s="60"/>
    </row>
    <row r="18" spans="9:13" ht="12.75">
      <c r="I18" s="46"/>
      <c r="J18" s="56"/>
      <c r="K18" s="60"/>
      <c r="L18" s="60"/>
      <c r="M18" s="60"/>
    </row>
    <row r="19" spans="9:13" ht="12.75">
      <c r="I19" s="46"/>
      <c r="J19" s="67"/>
      <c r="K19" s="60"/>
      <c r="L19" s="60"/>
      <c r="M19" s="60"/>
    </row>
    <row r="20" spans="8:13" ht="12.75">
      <c r="H20" s="57" t="s">
        <v>0</v>
      </c>
      <c r="M20" s="60"/>
    </row>
    <row r="21" ht="12.75">
      <c r="M21" s="60"/>
    </row>
    <row r="22" ht="12.75">
      <c r="M22" s="60"/>
    </row>
    <row r="23" ht="12.75">
      <c r="M23" s="60"/>
    </row>
    <row r="24" ht="12.75">
      <c r="M24" s="60"/>
    </row>
    <row r="25" ht="12.75">
      <c r="M25" s="60"/>
    </row>
    <row r="26" ht="12.75">
      <c r="M26" s="60"/>
    </row>
    <row r="42" ht="12.75">
      <c r="A42" s="58" t="s">
        <v>93</v>
      </c>
    </row>
    <row r="43" ht="12.75">
      <c r="A43" s="58" t="s">
        <v>32</v>
      </c>
    </row>
    <row r="53" ht="12.75">
      <c r="B53" s="122"/>
    </row>
    <row r="54" ht="12.75">
      <c r="B54" s="122"/>
    </row>
  </sheetData>
  <sheetProtection/>
  <mergeCells count="3">
    <mergeCell ref="A16:G16"/>
    <mergeCell ref="A2:G2"/>
    <mergeCell ref="A1:G1"/>
  </mergeCells>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portrait" scale="10" r:id="rId2"/>
  <headerFooter>
    <oddFooter>&amp;C&amp;P-3&amp;</oddFooter>
  </headerFooter>
  <rowBreaks count="1" manualBreakCount="1">
    <brk id="53" max="7" man="1"/>
  </rowBreaks>
  <colBreaks count="1" manualBreakCount="1">
    <brk id="6" max="49" man="1"/>
  </colBreaks>
  <drawing r:id="rId1"/>
</worksheet>
</file>

<file path=xl/worksheets/sheet5.xml><?xml version="1.0" encoding="utf-8"?>
<worksheet xmlns="http://schemas.openxmlformats.org/spreadsheetml/2006/main" xmlns:r="http://schemas.openxmlformats.org/officeDocument/2006/relationships">
  <sheetPr>
    <pageSetUpPr fitToPage="1"/>
  </sheetPr>
  <dimension ref="A1:H50"/>
  <sheetViews>
    <sheetView view="pageBreakPreview" zoomScaleSheetLayoutView="100" zoomScalePageLayoutView="0" workbookViewId="0" topLeftCell="A13">
      <selection activeCell="I45" sqref="I45"/>
    </sheetView>
  </sheetViews>
  <sheetFormatPr defaultColWidth="11.421875" defaultRowHeight="12.75"/>
  <cols>
    <col min="1" max="1" width="12.8515625" style="0" customWidth="1"/>
    <col min="2" max="2" width="13.00390625" style="0" customWidth="1"/>
    <col min="3" max="3" width="13.140625" style="0" customWidth="1"/>
    <col min="4" max="4" width="12.8515625" style="0" customWidth="1"/>
    <col min="5" max="5" width="12.7109375" style="0" customWidth="1"/>
    <col min="6" max="6" width="13.8515625" style="0" customWidth="1"/>
    <col min="7" max="7" width="13.7109375" style="0" customWidth="1"/>
  </cols>
  <sheetData>
    <row r="1" spans="1:7" ht="12.75">
      <c r="A1" s="253" t="s">
        <v>16</v>
      </c>
      <c r="B1" s="253"/>
      <c r="C1" s="253"/>
      <c r="D1" s="253"/>
      <c r="E1" s="253"/>
      <c r="F1" s="253"/>
      <c r="G1" s="253"/>
    </row>
    <row r="2" spans="1:7" ht="12.75" customHeight="1">
      <c r="A2" s="250" t="s">
        <v>33</v>
      </c>
      <c r="B2" s="250"/>
      <c r="C2" s="250"/>
      <c r="D2" s="250"/>
      <c r="E2" s="250"/>
      <c r="F2" s="250"/>
      <c r="G2" s="250"/>
    </row>
    <row r="3" spans="1:7" ht="12.75">
      <c r="A3" s="81" t="s">
        <v>73</v>
      </c>
      <c r="B3" s="207">
        <v>2010</v>
      </c>
      <c r="C3" s="207">
        <v>2011</v>
      </c>
      <c r="D3" s="207">
        <v>2012</v>
      </c>
      <c r="E3" s="81">
        <v>2013</v>
      </c>
      <c r="F3" s="81">
        <v>2014</v>
      </c>
      <c r="G3" s="81" t="s">
        <v>222</v>
      </c>
    </row>
    <row r="4" spans="1:8" ht="12.75">
      <c r="A4" s="52" t="s">
        <v>74</v>
      </c>
      <c r="B4" s="80">
        <v>14125</v>
      </c>
      <c r="C4" s="80">
        <v>20250</v>
      </c>
      <c r="D4" s="80">
        <v>23500</v>
      </c>
      <c r="E4" s="80">
        <v>23222.22</v>
      </c>
      <c r="F4" s="80">
        <v>16555.56</v>
      </c>
      <c r="G4" s="184">
        <f>AVERAGE(B4:F4)</f>
        <v>19530.556</v>
      </c>
      <c r="H4" s="185"/>
    </row>
    <row r="5" spans="1:8" ht="12.75">
      <c r="A5" s="52" t="s">
        <v>75</v>
      </c>
      <c r="B5" s="80">
        <v>20500</v>
      </c>
      <c r="C5" s="80">
        <v>21000</v>
      </c>
      <c r="D5" s="80">
        <v>28875</v>
      </c>
      <c r="E5" s="80">
        <v>27333.33</v>
      </c>
      <c r="F5" s="80">
        <v>33500</v>
      </c>
      <c r="G5" s="184">
        <f>AVERAGE(B5:F5)</f>
        <v>26241.666000000005</v>
      </c>
      <c r="H5" s="185"/>
    </row>
    <row r="6" spans="1:8" ht="12.75">
      <c r="A6" s="52" t="s">
        <v>76</v>
      </c>
      <c r="B6" s="80">
        <v>22300</v>
      </c>
      <c r="C6" s="80">
        <v>31100</v>
      </c>
      <c r="D6" s="80">
        <v>35222.22</v>
      </c>
      <c r="E6" s="80">
        <v>39875</v>
      </c>
      <c r="F6" s="80">
        <v>38928.57</v>
      </c>
      <c r="G6" s="184">
        <f>AVERAGE(B6:F6)</f>
        <v>33485.158</v>
      </c>
      <c r="H6" s="185"/>
    </row>
    <row r="7" spans="1:8" ht="12.75">
      <c r="A7" s="52" t="s">
        <v>77</v>
      </c>
      <c r="B7" s="80">
        <v>28250</v>
      </c>
      <c r="C7" s="80">
        <v>31000</v>
      </c>
      <c r="D7" s="80">
        <v>36000</v>
      </c>
      <c r="E7" s="80">
        <v>45000</v>
      </c>
      <c r="F7" s="80">
        <v>29315</v>
      </c>
      <c r="G7" s="184">
        <f>AVERAGE(B7:F7)</f>
        <v>33913</v>
      </c>
      <c r="H7" s="185"/>
    </row>
    <row r="8" spans="1:7" ht="12.75">
      <c r="A8" s="52" t="s">
        <v>78</v>
      </c>
      <c r="B8" s="80">
        <v>41000</v>
      </c>
      <c r="C8" s="80">
        <v>43000</v>
      </c>
      <c r="D8" s="80">
        <v>39500</v>
      </c>
      <c r="E8" s="80">
        <v>42833.33</v>
      </c>
      <c r="F8" s="52"/>
      <c r="G8" s="123"/>
    </row>
    <row r="9" spans="1:7" ht="12.75">
      <c r="A9" s="52" t="s">
        <v>79</v>
      </c>
      <c r="B9" s="80">
        <v>37125</v>
      </c>
      <c r="C9" s="80">
        <v>39111.11</v>
      </c>
      <c r="D9" s="80">
        <v>40375</v>
      </c>
      <c r="E9" s="80">
        <v>34750</v>
      </c>
      <c r="F9" s="52"/>
      <c r="G9" s="123"/>
    </row>
    <row r="10" spans="1:7" ht="12.75">
      <c r="A10" s="52" t="s">
        <v>80</v>
      </c>
      <c r="B10" s="80">
        <v>44000</v>
      </c>
      <c r="C10" s="80">
        <v>39625</v>
      </c>
      <c r="D10" s="80">
        <v>37000</v>
      </c>
      <c r="E10" s="80">
        <v>40500</v>
      </c>
      <c r="F10" s="52"/>
      <c r="G10" s="123"/>
    </row>
    <row r="11" spans="1:7" ht="12.75">
      <c r="A11" s="52" t="s">
        <v>81</v>
      </c>
      <c r="B11" s="80">
        <v>42714.29</v>
      </c>
      <c r="C11" s="80">
        <v>34777.78</v>
      </c>
      <c r="D11" s="80">
        <v>41222.22</v>
      </c>
      <c r="E11" s="80">
        <v>45625</v>
      </c>
      <c r="F11" s="52"/>
      <c r="G11" s="123"/>
    </row>
    <row r="12" spans="1:7" ht="12.75">
      <c r="A12" s="52" t="s">
        <v>82</v>
      </c>
      <c r="B12" s="80">
        <v>25714.29</v>
      </c>
      <c r="C12" s="80">
        <v>27625</v>
      </c>
      <c r="D12" s="80">
        <v>39333.33</v>
      </c>
      <c r="E12" s="80">
        <v>43600</v>
      </c>
      <c r="F12" s="52"/>
      <c r="G12" s="123"/>
    </row>
    <row r="13" spans="1:7" ht="12.75">
      <c r="A13" s="52" t="s">
        <v>83</v>
      </c>
      <c r="B13" s="80">
        <v>35125</v>
      </c>
      <c r="C13" s="80">
        <v>34125</v>
      </c>
      <c r="D13" s="80">
        <v>44444.44</v>
      </c>
      <c r="E13" s="80">
        <v>44666.67</v>
      </c>
      <c r="F13" s="52"/>
      <c r="G13" s="123"/>
    </row>
    <row r="14" spans="1:7" ht="12.75">
      <c r="A14" s="52" t="s">
        <v>84</v>
      </c>
      <c r="B14" s="80">
        <v>18000</v>
      </c>
      <c r="C14" s="80">
        <v>18000</v>
      </c>
      <c r="D14" s="80">
        <v>18500</v>
      </c>
      <c r="E14" s="80">
        <v>28875</v>
      </c>
      <c r="F14" s="52"/>
      <c r="G14" s="123"/>
    </row>
    <row r="15" spans="1:7" ht="12.75">
      <c r="A15" s="52" t="s">
        <v>85</v>
      </c>
      <c r="B15" s="80">
        <v>21777.78</v>
      </c>
      <c r="C15" s="80">
        <v>23222.22</v>
      </c>
      <c r="D15" s="80">
        <v>20000</v>
      </c>
      <c r="E15" s="80">
        <v>19166.67</v>
      </c>
      <c r="F15" s="52"/>
      <c r="G15" s="123"/>
    </row>
    <row r="16" spans="1:7" ht="14.25" customHeight="1">
      <c r="A16" s="252" t="s">
        <v>112</v>
      </c>
      <c r="B16" s="252"/>
      <c r="C16" s="252"/>
      <c r="D16" s="252"/>
      <c r="E16" s="252"/>
      <c r="F16" s="252"/>
      <c r="G16" s="252"/>
    </row>
    <row r="17" spans="1:7" ht="12.75">
      <c r="A17" s="2"/>
      <c r="B17" s="2"/>
      <c r="C17" s="2"/>
      <c r="D17" s="2"/>
      <c r="E17" s="2"/>
      <c r="F17" s="2"/>
      <c r="G17" s="2"/>
    </row>
    <row r="18" spans="1:7" ht="12.75">
      <c r="A18" s="2"/>
      <c r="B18" s="2"/>
      <c r="C18" s="2"/>
      <c r="D18" s="2"/>
      <c r="E18" s="2"/>
      <c r="F18" s="2"/>
      <c r="G18" s="2"/>
    </row>
    <row r="19" spans="1:7" ht="12.75">
      <c r="A19" s="2"/>
      <c r="B19" s="2"/>
      <c r="C19" s="2"/>
      <c r="D19" s="2"/>
      <c r="E19" s="2"/>
      <c r="F19" s="2"/>
      <c r="G19" s="2"/>
    </row>
    <row r="20" spans="1:7" ht="12.75">
      <c r="A20" s="2"/>
      <c r="B20" s="2"/>
      <c r="C20" s="2"/>
      <c r="D20" s="2"/>
      <c r="E20" s="2"/>
      <c r="F20" s="2"/>
      <c r="G20" s="2"/>
    </row>
    <row r="21" spans="1:7" ht="12.75">
      <c r="A21" s="2"/>
      <c r="B21" s="2"/>
      <c r="C21" s="2"/>
      <c r="D21" s="2"/>
      <c r="E21" s="2"/>
      <c r="F21" s="2"/>
      <c r="G21" s="2"/>
    </row>
    <row r="22" spans="1:7" ht="12.75">
      <c r="A22" s="2"/>
      <c r="B22" s="2"/>
      <c r="C22" s="2"/>
      <c r="D22" s="2"/>
      <c r="E22" s="2"/>
      <c r="F22" s="2"/>
      <c r="G22" s="2"/>
    </row>
    <row r="23" spans="1:7" ht="12.75">
      <c r="A23" s="2"/>
      <c r="B23" s="2"/>
      <c r="C23" s="2"/>
      <c r="D23" s="2"/>
      <c r="E23" s="2"/>
      <c r="F23" s="2"/>
      <c r="G23" s="2"/>
    </row>
    <row r="24" spans="1:7" ht="12.75">
      <c r="A24" s="2"/>
      <c r="B24" s="2"/>
      <c r="C24" s="2"/>
      <c r="D24" s="2"/>
      <c r="E24" s="2"/>
      <c r="F24" s="2"/>
      <c r="G24" s="2"/>
    </row>
    <row r="25" spans="1:7" ht="12.75">
      <c r="A25" s="2"/>
      <c r="B25" s="2"/>
      <c r="C25" s="2"/>
      <c r="D25" s="2"/>
      <c r="E25" s="2"/>
      <c r="F25" s="2"/>
      <c r="G25" s="2"/>
    </row>
    <row r="26" spans="1:7" ht="12.75">
      <c r="A26" s="2"/>
      <c r="B26" s="2"/>
      <c r="C26" s="2"/>
      <c r="D26" s="2"/>
      <c r="E26" s="2"/>
      <c r="F26" s="2"/>
      <c r="G26" s="2"/>
    </row>
    <row r="27" spans="1:7" ht="12.75">
      <c r="A27" s="2"/>
      <c r="B27" s="2"/>
      <c r="C27" s="2"/>
      <c r="D27" s="2"/>
      <c r="E27" s="2"/>
      <c r="F27" s="2"/>
      <c r="G27" s="2"/>
    </row>
    <row r="28" spans="1:7" ht="12.75">
      <c r="A28" s="2"/>
      <c r="B28" s="2"/>
      <c r="C28" s="2"/>
      <c r="D28" s="2"/>
      <c r="E28" s="2"/>
      <c r="F28" s="2"/>
      <c r="G28" s="2"/>
    </row>
    <row r="29" spans="1:7" ht="12.75">
      <c r="A29" s="2"/>
      <c r="B29" s="2"/>
      <c r="C29" s="2"/>
      <c r="D29" s="2"/>
      <c r="E29" s="2"/>
      <c r="F29" s="2"/>
      <c r="G29" s="2"/>
    </row>
    <row r="30" spans="1:7" ht="12.75">
      <c r="A30" s="2"/>
      <c r="B30" s="2"/>
      <c r="C30" s="2"/>
      <c r="D30" s="2"/>
      <c r="E30" s="2"/>
      <c r="F30" s="2"/>
      <c r="G30" s="2"/>
    </row>
    <row r="31" spans="1:7" ht="12.75">
      <c r="A31" s="2"/>
      <c r="B31" s="2"/>
      <c r="C31" s="2"/>
      <c r="D31" s="2"/>
      <c r="E31" s="2"/>
      <c r="F31" s="2"/>
      <c r="G31" s="2"/>
    </row>
    <row r="32" spans="1:7" ht="12.75">
      <c r="A32" s="2"/>
      <c r="B32" s="2"/>
      <c r="C32" s="2"/>
      <c r="D32" s="2"/>
      <c r="E32" s="2"/>
      <c r="F32" s="2"/>
      <c r="G32" s="2"/>
    </row>
    <row r="33" spans="1:7" ht="12.75">
      <c r="A33" s="2"/>
      <c r="B33" s="2"/>
      <c r="C33" s="2"/>
      <c r="D33" s="2"/>
      <c r="E33" s="2"/>
      <c r="F33" s="2"/>
      <c r="G33" s="2"/>
    </row>
    <row r="34" spans="1:7" ht="12.75">
      <c r="A34" s="2"/>
      <c r="B34" s="2"/>
      <c r="C34" s="2"/>
      <c r="D34" s="2"/>
      <c r="E34" s="2"/>
      <c r="F34" s="2"/>
      <c r="G34" s="2"/>
    </row>
    <row r="35" spans="1:7" ht="12.75">
      <c r="A35" s="2"/>
      <c r="B35" s="2"/>
      <c r="C35" s="2"/>
      <c r="D35" s="2"/>
      <c r="E35" s="2"/>
      <c r="F35" s="2"/>
      <c r="G35" s="2"/>
    </row>
    <row r="36" spans="1:7" ht="12.75">
      <c r="A36" s="2"/>
      <c r="B36" s="2"/>
      <c r="C36" s="2"/>
      <c r="D36" s="2"/>
      <c r="E36" s="2"/>
      <c r="F36" s="2"/>
      <c r="G36" s="2"/>
    </row>
    <row r="37" spans="1:7" ht="12.75">
      <c r="A37" s="2"/>
      <c r="B37" s="2"/>
      <c r="C37" s="2"/>
      <c r="D37" s="2"/>
      <c r="E37" s="2"/>
      <c r="F37" s="2"/>
      <c r="G37" s="2"/>
    </row>
    <row r="38" spans="1:7" ht="12.75">
      <c r="A38" s="2"/>
      <c r="B38" s="2"/>
      <c r="C38" s="2"/>
      <c r="D38" s="2"/>
      <c r="E38" s="2"/>
      <c r="F38" s="2"/>
      <c r="G38" s="2"/>
    </row>
    <row r="39" spans="1:7" ht="12.75">
      <c r="A39" s="2"/>
      <c r="B39" s="2"/>
      <c r="C39" s="2"/>
      <c r="D39" s="2"/>
      <c r="E39" s="2"/>
      <c r="F39" s="2"/>
      <c r="G39" s="2"/>
    </row>
    <row r="40" spans="1:7" ht="12.75">
      <c r="A40" s="2"/>
      <c r="B40" s="2"/>
      <c r="C40" s="2"/>
      <c r="D40" s="2"/>
      <c r="E40" s="2"/>
      <c r="F40" s="2"/>
      <c r="G40" s="2"/>
    </row>
    <row r="41" spans="1:7" ht="12.75">
      <c r="A41" s="2"/>
      <c r="B41" s="2"/>
      <c r="C41" s="2"/>
      <c r="D41" s="2"/>
      <c r="E41" s="2"/>
      <c r="F41" s="2"/>
      <c r="G41" s="2"/>
    </row>
    <row r="42" spans="1:7" ht="12.75">
      <c r="A42" s="102" t="s">
        <v>94</v>
      </c>
      <c r="B42" s="2"/>
      <c r="C42" s="2"/>
      <c r="D42" s="2"/>
      <c r="E42" s="2"/>
      <c r="F42" s="2"/>
      <c r="G42" s="2"/>
    </row>
    <row r="43" spans="1:7" ht="12.75">
      <c r="A43" s="58" t="s">
        <v>33</v>
      </c>
      <c r="B43" s="2"/>
      <c r="C43" s="2"/>
      <c r="D43" s="2"/>
      <c r="E43" s="2"/>
      <c r="F43" s="2"/>
      <c r="G43" s="2"/>
    </row>
    <row r="44" spans="1:7" ht="12.75">
      <c r="A44" s="2"/>
      <c r="B44" s="2"/>
      <c r="C44" s="2"/>
      <c r="D44" s="2"/>
      <c r="E44" s="2"/>
      <c r="F44" s="2"/>
      <c r="G44" s="2"/>
    </row>
    <row r="45" spans="2:7" ht="12.75">
      <c r="B45" s="2"/>
      <c r="C45" s="2"/>
      <c r="D45" s="2"/>
      <c r="E45" s="2"/>
      <c r="F45" s="2"/>
      <c r="G45" s="2"/>
    </row>
    <row r="46" spans="1:7" ht="12.75">
      <c r="A46" s="2"/>
      <c r="B46" s="2"/>
      <c r="C46" s="2"/>
      <c r="D46" s="2"/>
      <c r="E46" s="2"/>
      <c r="F46" s="2"/>
      <c r="G46" s="2"/>
    </row>
    <row r="47" spans="1:7" ht="12.75">
      <c r="A47" s="2"/>
      <c r="B47" s="2"/>
      <c r="C47" s="2"/>
      <c r="D47" s="2"/>
      <c r="E47" s="2"/>
      <c r="F47" s="2"/>
      <c r="G47" s="2"/>
    </row>
    <row r="48" spans="1:7" ht="12.75">
      <c r="A48" s="2"/>
      <c r="B48" s="2"/>
      <c r="C48" s="2"/>
      <c r="D48" s="2"/>
      <c r="E48" s="2"/>
      <c r="F48" s="2"/>
      <c r="G48" s="2"/>
    </row>
    <row r="49" spans="1:7" ht="12.75">
      <c r="A49" s="2"/>
      <c r="B49" s="2"/>
      <c r="C49" s="2"/>
      <c r="D49" s="2"/>
      <c r="E49" s="2"/>
      <c r="F49" s="2"/>
      <c r="G49" s="2"/>
    </row>
    <row r="50" spans="1:7" ht="12.75">
      <c r="A50" s="2"/>
      <c r="B50" s="2"/>
      <c r="C50" s="2"/>
      <c r="D50" s="2"/>
      <c r="E50" s="2"/>
      <c r="F50" s="2"/>
      <c r="G50" s="2"/>
    </row>
  </sheetData>
  <sheetProtection/>
  <mergeCells count="3">
    <mergeCell ref="A16:G16"/>
    <mergeCell ref="A2:G2"/>
    <mergeCell ref="A1:G1"/>
  </mergeCells>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portrait" scale="10" r:id="rId2"/>
  <headerFooter>
    <oddFooter>&amp;C&amp;P-3&amp;</oddFooter>
  </headerFooter>
  <colBreaks count="1" manualBreakCount="1">
    <brk id="6" max="49" man="1"/>
  </colBreaks>
  <drawing r:id="rId1"/>
</worksheet>
</file>

<file path=xl/worksheets/sheet6.xml><?xml version="1.0" encoding="utf-8"?>
<worksheet xmlns="http://schemas.openxmlformats.org/spreadsheetml/2006/main" xmlns:r="http://schemas.openxmlformats.org/officeDocument/2006/relationships">
  <sheetPr>
    <pageSetUpPr fitToPage="1"/>
  </sheetPr>
  <dimension ref="A1:Y46"/>
  <sheetViews>
    <sheetView view="pageBreakPreview" zoomScaleNormal="90" zoomScaleSheetLayoutView="100" zoomScalePageLayoutView="0" workbookViewId="0" topLeftCell="A1">
      <selection activeCell="L31" sqref="L31"/>
    </sheetView>
  </sheetViews>
  <sheetFormatPr defaultColWidth="11.421875" defaultRowHeight="12.75" customHeight="1"/>
  <cols>
    <col min="1" max="1" width="18.28125" style="15" customWidth="1"/>
    <col min="2" max="3" width="10.28125" style="15" customWidth="1"/>
    <col min="4" max="4" width="11.57421875" style="15" customWidth="1"/>
    <col min="5" max="5" width="11.140625" style="15" customWidth="1"/>
    <col min="6" max="6" width="11.57421875" style="15" customWidth="1"/>
    <col min="7" max="7" width="11.28125" style="15" customWidth="1"/>
    <col min="8" max="8" width="12.28125" style="15" customWidth="1"/>
    <col min="9" max="9" width="13.421875" style="15" customWidth="1"/>
    <col min="10" max="10" width="12.140625" style="16" customWidth="1"/>
    <col min="11" max="11" width="11.421875" style="24" customWidth="1"/>
    <col min="12" max="15" width="11.421875" style="15" customWidth="1"/>
    <col min="16" max="16384" width="11.421875" style="15" customWidth="1"/>
  </cols>
  <sheetData>
    <row r="1" spans="1:11" ht="12.75" customHeight="1">
      <c r="A1" s="255" t="s">
        <v>17</v>
      </c>
      <c r="B1" s="255"/>
      <c r="C1" s="256"/>
      <c r="D1" s="256"/>
      <c r="E1" s="256"/>
      <c r="F1" s="256"/>
      <c r="G1" s="256"/>
      <c r="H1" s="256"/>
      <c r="I1" s="256"/>
      <c r="J1" s="256"/>
      <c r="K1" s="15"/>
    </row>
    <row r="2" spans="1:11" ht="12.75" customHeight="1">
      <c r="A2" s="255" t="s">
        <v>183</v>
      </c>
      <c r="B2" s="255"/>
      <c r="C2" s="256"/>
      <c r="D2" s="256"/>
      <c r="E2" s="256"/>
      <c r="F2" s="256"/>
      <c r="G2" s="256"/>
      <c r="H2" s="256"/>
      <c r="I2" s="256"/>
      <c r="J2" s="256"/>
      <c r="K2" s="15"/>
    </row>
    <row r="3" spans="1:14" ht="12.75" customHeight="1">
      <c r="A3" s="257" t="s">
        <v>1</v>
      </c>
      <c r="B3" s="259" t="s">
        <v>104</v>
      </c>
      <c r="C3" s="258" t="s">
        <v>21</v>
      </c>
      <c r="D3" s="258"/>
      <c r="E3" s="258"/>
      <c r="F3" s="258"/>
      <c r="G3" s="258" t="s">
        <v>86</v>
      </c>
      <c r="H3" s="258"/>
      <c r="I3" s="258"/>
      <c r="J3" s="258"/>
      <c r="K3" s="15"/>
      <c r="L3" s="40"/>
      <c r="M3" s="60"/>
      <c r="N3" s="60"/>
    </row>
    <row r="4" spans="1:14" ht="12.75" customHeight="1">
      <c r="A4" s="257"/>
      <c r="B4" s="259"/>
      <c r="C4" s="257">
        <v>2013</v>
      </c>
      <c r="D4" s="257" t="s">
        <v>217</v>
      </c>
      <c r="E4" s="257"/>
      <c r="F4" s="257"/>
      <c r="G4" s="257">
        <f>C4</f>
        <v>2013</v>
      </c>
      <c r="H4" s="260" t="str">
        <f>D4</f>
        <v>Ene-abr</v>
      </c>
      <c r="I4" s="260"/>
      <c r="J4" s="260"/>
      <c r="K4" s="15"/>
      <c r="M4" s="60"/>
      <c r="N4" s="60"/>
    </row>
    <row r="5" spans="1:14" ht="14.25" customHeight="1">
      <c r="A5" s="257"/>
      <c r="B5" s="259"/>
      <c r="C5" s="257"/>
      <c r="D5" s="208">
        <v>2013</v>
      </c>
      <c r="E5" s="208">
        <v>2014</v>
      </c>
      <c r="F5" s="212" t="s">
        <v>206</v>
      </c>
      <c r="G5" s="257"/>
      <c r="H5" s="69">
        <v>2013</v>
      </c>
      <c r="I5" s="69">
        <v>2014</v>
      </c>
      <c r="J5" s="212" t="str">
        <f>F5</f>
        <v>Var. % 14/13</v>
      </c>
      <c r="K5" s="15"/>
      <c r="M5" s="60"/>
      <c r="N5" s="60"/>
    </row>
    <row r="6" spans="1:14" s="154" customFormat="1" ht="12.75" customHeight="1">
      <c r="A6" s="145" t="s">
        <v>114</v>
      </c>
      <c r="B6" s="144" t="s">
        <v>113</v>
      </c>
      <c r="C6" s="156">
        <v>0</v>
      </c>
      <c r="D6" s="136">
        <v>0</v>
      </c>
      <c r="E6" s="136">
        <v>0</v>
      </c>
      <c r="F6" s="137" t="s">
        <v>2</v>
      </c>
      <c r="G6" s="135">
        <v>0</v>
      </c>
      <c r="H6" s="136">
        <v>0</v>
      </c>
      <c r="I6" s="136">
        <v>0</v>
      </c>
      <c r="J6" s="137" t="s">
        <v>2</v>
      </c>
      <c r="K6" s="15"/>
      <c r="L6" s="15"/>
      <c r="M6" s="15"/>
      <c r="N6" s="15"/>
    </row>
    <row r="7" spans="1:14" s="155" customFormat="1" ht="12.75" customHeight="1">
      <c r="A7" s="145" t="s">
        <v>116</v>
      </c>
      <c r="B7" s="144" t="s">
        <v>115</v>
      </c>
      <c r="C7" s="156">
        <v>0</v>
      </c>
      <c r="D7" s="136">
        <v>0</v>
      </c>
      <c r="E7" s="136">
        <v>0</v>
      </c>
      <c r="F7" s="137" t="s">
        <v>2</v>
      </c>
      <c r="G7" s="135">
        <v>0</v>
      </c>
      <c r="H7" s="136">
        <v>0</v>
      </c>
      <c r="I7" s="136">
        <v>0</v>
      </c>
      <c r="J7" s="137" t="s">
        <v>2</v>
      </c>
      <c r="K7" s="15"/>
      <c r="L7" s="15"/>
      <c r="M7" s="15"/>
      <c r="N7" s="15"/>
    </row>
    <row r="8" spans="1:15" s="154" customFormat="1" ht="12.75" customHeight="1">
      <c r="A8" s="138" t="s">
        <v>118</v>
      </c>
      <c r="B8" s="133" t="s">
        <v>117</v>
      </c>
      <c r="C8" s="135">
        <v>11</v>
      </c>
      <c r="D8" s="136">
        <v>0</v>
      </c>
      <c r="E8" s="136">
        <v>0</v>
      </c>
      <c r="F8" s="137" t="s">
        <v>2</v>
      </c>
      <c r="G8" s="135">
        <v>27</v>
      </c>
      <c r="H8" s="136">
        <v>0</v>
      </c>
      <c r="I8" s="136">
        <v>0</v>
      </c>
      <c r="J8" s="137" t="s">
        <v>2</v>
      </c>
      <c r="K8"/>
      <c r="L8"/>
      <c r="M8"/>
      <c r="N8"/>
      <c r="O8"/>
    </row>
    <row r="9" spans="1:10" s="155" customFormat="1" ht="12.75" customHeight="1">
      <c r="A9" s="145" t="s">
        <v>120</v>
      </c>
      <c r="B9" s="144" t="s">
        <v>119</v>
      </c>
      <c r="C9" s="156">
        <v>0</v>
      </c>
      <c r="D9" s="136">
        <v>0</v>
      </c>
      <c r="E9" s="136">
        <v>0</v>
      </c>
      <c r="F9" s="137" t="s">
        <v>2</v>
      </c>
      <c r="G9" s="135">
        <v>0</v>
      </c>
      <c r="H9" s="136">
        <v>0</v>
      </c>
      <c r="I9" s="136">
        <v>0</v>
      </c>
      <c r="J9" s="137" t="s">
        <v>2</v>
      </c>
    </row>
    <row r="10" spans="1:10" s="154" customFormat="1" ht="12.75" customHeight="1">
      <c r="A10" s="145" t="s">
        <v>141</v>
      </c>
      <c r="B10" s="144" t="s">
        <v>121</v>
      </c>
      <c r="C10" s="156">
        <v>0</v>
      </c>
      <c r="D10" s="136">
        <v>0</v>
      </c>
      <c r="E10" s="136">
        <v>0</v>
      </c>
      <c r="F10" s="137" t="s">
        <v>2</v>
      </c>
      <c r="G10" s="135">
        <v>0</v>
      </c>
      <c r="H10" s="136">
        <v>0</v>
      </c>
      <c r="I10" s="136">
        <v>0</v>
      </c>
      <c r="J10" s="137" t="s">
        <v>2</v>
      </c>
    </row>
    <row r="11" spans="1:15" s="155" customFormat="1" ht="12.75" customHeight="1">
      <c r="A11" s="138" t="s">
        <v>123</v>
      </c>
      <c r="B11" s="133" t="s">
        <v>122</v>
      </c>
      <c r="C11" s="135">
        <v>20536</v>
      </c>
      <c r="D11" s="136">
        <v>518</v>
      </c>
      <c r="E11" s="136">
        <v>500</v>
      </c>
      <c r="F11" s="137">
        <f>((E11*100)/D11)-100</f>
        <v>-3.4749034749034706</v>
      </c>
      <c r="G11" s="135">
        <v>351493</v>
      </c>
      <c r="H11" s="136">
        <v>10623</v>
      </c>
      <c r="I11" s="136">
        <v>8689</v>
      </c>
      <c r="J11" s="137">
        <f>((I11*100)/H11)-100</f>
        <v>-18.20577991151275</v>
      </c>
      <c r="K11"/>
      <c r="L11" s="167"/>
      <c r="M11" s="167"/>
      <c r="N11" s="167"/>
      <c r="O11" s="167"/>
    </row>
    <row r="12" spans="1:15" s="154" customFormat="1" ht="12.75" customHeight="1">
      <c r="A12" s="138" t="s">
        <v>125</v>
      </c>
      <c r="B12" s="133" t="s">
        <v>124</v>
      </c>
      <c r="C12" s="135">
        <v>103538</v>
      </c>
      <c r="D12" s="136">
        <v>41708</v>
      </c>
      <c r="E12" s="136">
        <v>65072</v>
      </c>
      <c r="F12" s="137">
        <f>((E12*100)/D12)-100</f>
        <v>56.01803011412679</v>
      </c>
      <c r="G12" s="135">
        <v>1764530</v>
      </c>
      <c r="H12" s="136">
        <v>794959</v>
      </c>
      <c r="I12" s="136">
        <v>1117021</v>
      </c>
      <c r="J12" s="137">
        <f>((I12*100)/H12)-100</f>
        <v>40.51303274760082</v>
      </c>
      <c r="K12"/>
      <c r="L12" s="167"/>
      <c r="M12" s="167"/>
      <c r="N12" s="167"/>
      <c r="O12" s="167"/>
    </row>
    <row r="13" spans="1:12" s="155" customFormat="1" ht="12.75" customHeight="1">
      <c r="A13" s="138" t="s">
        <v>127</v>
      </c>
      <c r="B13" s="133" t="s">
        <v>126</v>
      </c>
      <c r="C13" s="156">
        <v>0</v>
      </c>
      <c r="D13" s="136">
        <v>0</v>
      </c>
      <c r="E13" s="136">
        <v>0</v>
      </c>
      <c r="F13" s="137" t="s">
        <v>2</v>
      </c>
      <c r="G13" s="135">
        <v>0</v>
      </c>
      <c r="H13" s="136">
        <v>0</v>
      </c>
      <c r="I13" s="136">
        <v>0</v>
      </c>
      <c r="J13" s="137" t="s">
        <v>2</v>
      </c>
      <c r="L13" s="186"/>
    </row>
    <row r="14" spans="1:14" s="154" customFormat="1" ht="12.75" customHeight="1">
      <c r="A14" s="138" t="s">
        <v>129</v>
      </c>
      <c r="B14" s="133" t="s">
        <v>128</v>
      </c>
      <c r="C14" s="156">
        <v>0</v>
      </c>
      <c r="D14" s="136">
        <v>0</v>
      </c>
      <c r="E14" s="136">
        <v>0</v>
      </c>
      <c r="F14" s="137" t="s">
        <v>2</v>
      </c>
      <c r="G14" s="135">
        <v>0</v>
      </c>
      <c r="H14" s="136">
        <v>0</v>
      </c>
      <c r="I14" s="136">
        <v>0</v>
      </c>
      <c r="J14" s="137" t="s">
        <v>2</v>
      </c>
      <c r="K14" s="15"/>
      <c r="L14" s="146"/>
      <c r="M14" s="15"/>
      <c r="N14" s="15"/>
    </row>
    <row r="15" spans="1:15" s="155" customFormat="1" ht="12.75" customHeight="1">
      <c r="A15" s="138" t="s">
        <v>131</v>
      </c>
      <c r="B15" s="133" t="s">
        <v>130</v>
      </c>
      <c r="C15" s="135">
        <v>2275</v>
      </c>
      <c r="D15" s="136">
        <v>1514</v>
      </c>
      <c r="E15" s="136">
        <v>1805</v>
      </c>
      <c r="F15" s="137">
        <f>((E15*100)/D15)-100</f>
        <v>19.22060766182298</v>
      </c>
      <c r="G15" s="135">
        <v>69050</v>
      </c>
      <c r="H15" s="136">
        <v>50805</v>
      </c>
      <c r="I15" s="136">
        <v>25220</v>
      </c>
      <c r="J15" s="137">
        <f>((I15*100)/H15)-100</f>
        <v>-50.359216612538134</v>
      </c>
      <c r="K15"/>
      <c r="L15" s="167"/>
      <c r="M15" s="167"/>
      <c r="N15" s="167"/>
      <c r="O15" s="167"/>
    </row>
    <row r="16" spans="1:14" s="154" customFormat="1" ht="12.75" customHeight="1">
      <c r="A16" s="138" t="s">
        <v>133</v>
      </c>
      <c r="B16" s="133" t="s">
        <v>132</v>
      </c>
      <c r="C16" s="135">
        <v>0</v>
      </c>
      <c r="D16" s="136">
        <v>0</v>
      </c>
      <c r="E16" s="136">
        <v>0</v>
      </c>
      <c r="F16" s="137" t="s">
        <v>2</v>
      </c>
      <c r="G16" s="135">
        <v>0</v>
      </c>
      <c r="H16" s="136">
        <v>0</v>
      </c>
      <c r="I16" s="136">
        <v>0</v>
      </c>
      <c r="J16" s="137" t="s">
        <v>2</v>
      </c>
      <c r="K16" s="15"/>
      <c r="L16" s="146"/>
      <c r="M16" s="15"/>
      <c r="N16" s="15"/>
    </row>
    <row r="17" spans="1:14" s="155" customFormat="1" ht="12.75" customHeight="1">
      <c r="A17" s="138" t="s">
        <v>135</v>
      </c>
      <c r="B17" s="133" t="s">
        <v>134</v>
      </c>
      <c r="C17" s="156">
        <v>0</v>
      </c>
      <c r="D17" s="136">
        <v>0</v>
      </c>
      <c r="E17" s="136">
        <v>0</v>
      </c>
      <c r="F17" s="137" t="s">
        <v>2</v>
      </c>
      <c r="G17" s="135">
        <v>0</v>
      </c>
      <c r="H17" s="136">
        <v>0</v>
      </c>
      <c r="I17" s="136">
        <v>0</v>
      </c>
      <c r="J17" s="137" t="s">
        <v>2</v>
      </c>
      <c r="K17" s="15"/>
      <c r="L17" s="15"/>
      <c r="M17" s="15"/>
      <c r="N17" s="15"/>
    </row>
    <row r="18" spans="1:14" s="154" customFormat="1" ht="12.75" customHeight="1">
      <c r="A18" s="138" t="s">
        <v>137</v>
      </c>
      <c r="B18" s="133" t="s">
        <v>136</v>
      </c>
      <c r="C18" s="156">
        <v>0</v>
      </c>
      <c r="D18" s="136">
        <v>0</v>
      </c>
      <c r="E18" s="136">
        <v>0</v>
      </c>
      <c r="F18" s="137" t="s">
        <v>2</v>
      </c>
      <c r="G18" s="137">
        <v>0</v>
      </c>
      <c r="H18" s="136">
        <v>0</v>
      </c>
      <c r="I18" s="136">
        <v>0</v>
      </c>
      <c r="J18" s="137" t="s">
        <v>2</v>
      </c>
      <c r="K18" s="15"/>
      <c r="L18" s="155"/>
      <c r="M18" s="155"/>
      <c r="N18" s="155"/>
    </row>
    <row r="19" spans="1:15" s="155" customFormat="1" ht="12.75">
      <c r="A19" s="134" t="s">
        <v>140</v>
      </c>
      <c r="B19" s="133" t="s">
        <v>138</v>
      </c>
      <c r="C19" s="135">
        <v>80834</v>
      </c>
      <c r="D19" s="136">
        <v>26732</v>
      </c>
      <c r="E19" s="136">
        <v>22434</v>
      </c>
      <c r="F19" s="137">
        <f>((E19*100)/D19)-100</f>
        <v>-16.07810863384708</v>
      </c>
      <c r="G19" s="135">
        <v>1675613</v>
      </c>
      <c r="H19" s="136">
        <v>441923</v>
      </c>
      <c r="I19" s="136">
        <v>301561</v>
      </c>
      <c r="J19" s="137">
        <f>((I19*100)/H19)-100</f>
        <v>-31.761641733967224</v>
      </c>
      <c r="K19"/>
      <c r="O19" s="167"/>
    </row>
    <row r="20" spans="1:15" ht="12.75" customHeight="1">
      <c r="A20" s="254" t="s">
        <v>90</v>
      </c>
      <c r="B20" s="254"/>
      <c r="C20" s="121">
        <v>207194</v>
      </c>
      <c r="D20" s="97">
        <f>SUM(D6:D19)</f>
        <v>70472</v>
      </c>
      <c r="E20" s="97">
        <f>SUM(E6:E19)</f>
        <v>89811</v>
      </c>
      <c r="F20" s="121">
        <f>((E20*100)/D20)-100</f>
        <v>27.44210466568282</v>
      </c>
      <c r="G20" s="121">
        <f>SUM(G6:G19)</f>
        <v>3860713</v>
      </c>
      <c r="H20" s="96">
        <f>SUM(H6:H19)</f>
        <v>1298310</v>
      </c>
      <c r="I20" s="96">
        <f>SUM(I6:I19)</f>
        <v>1452491</v>
      </c>
      <c r="J20" s="121">
        <f>((I20*100)/H20)-100</f>
        <v>11.875515092697427</v>
      </c>
      <c r="K20"/>
      <c r="L20" s="155"/>
      <c r="M20" s="155"/>
      <c r="N20" s="155"/>
      <c r="O20" s="167"/>
    </row>
    <row r="21" spans="1:14" ht="12.75" customHeight="1">
      <c r="A21" s="100" t="s">
        <v>207</v>
      </c>
      <c r="B21" s="100"/>
      <c r="C21" s="209"/>
      <c r="D21" s="209"/>
      <c r="E21" s="209"/>
      <c r="F21" s="209"/>
      <c r="G21" s="209"/>
      <c r="H21" s="209"/>
      <c r="I21" s="209"/>
      <c r="J21" s="209"/>
      <c r="K21" s="15"/>
      <c r="L21" s="155"/>
      <c r="M21" s="155"/>
      <c r="N21" s="155"/>
    </row>
    <row r="22" spans="1:14" ht="12.75" customHeight="1">
      <c r="A22" s="60" t="s">
        <v>139</v>
      </c>
      <c r="B22" s="60"/>
      <c r="C22" s="209"/>
      <c r="D22" s="209"/>
      <c r="E22" s="209"/>
      <c r="F22" s="209"/>
      <c r="G22" s="209"/>
      <c r="H22" s="209"/>
      <c r="I22" s="209"/>
      <c r="J22" s="209"/>
      <c r="K22" s="15"/>
      <c r="L22" s="155"/>
      <c r="M22" s="155"/>
      <c r="N22" s="155"/>
    </row>
    <row r="23" spans="10:18" ht="12.75" customHeight="1">
      <c r="J23" s="15"/>
      <c r="K23" s="15"/>
      <c r="R23" s="24"/>
    </row>
    <row r="24" spans="1:18" ht="12.75" customHeight="1">
      <c r="A24" s="98" t="s">
        <v>95</v>
      </c>
      <c r="B24" s="98"/>
      <c r="J24" s="15"/>
      <c r="K24" s="15"/>
      <c r="R24" s="24"/>
    </row>
    <row r="25" spans="1:18" ht="12.75" customHeight="1">
      <c r="A25" s="99" t="s">
        <v>184</v>
      </c>
      <c r="B25" s="99"/>
      <c r="C25" s="2"/>
      <c r="D25" s="2"/>
      <c r="E25" s="2"/>
      <c r="F25" s="2"/>
      <c r="G25" s="2"/>
      <c r="H25" s="2"/>
      <c r="I25" s="2"/>
      <c r="J25" s="28"/>
      <c r="K25" s="15"/>
      <c r="R25" s="24"/>
    </row>
    <row r="26" spans="3:18" ht="12.75" customHeight="1">
      <c r="C26" s="92"/>
      <c r="D26" s="2"/>
      <c r="E26" s="2"/>
      <c r="F26" s="2"/>
      <c r="G26" s="2"/>
      <c r="H26" s="2"/>
      <c r="I26" s="2"/>
      <c r="J26" s="28"/>
      <c r="K26" s="15"/>
      <c r="R26" s="24"/>
    </row>
    <row r="27" spans="3:11" ht="12.75" customHeight="1">
      <c r="C27" s="25"/>
      <c r="D27" s="25"/>
      <c r="E27" s="25"/>
      <c r="F27" s="24"/>
      <c r="G27" s="24"/>
      <c r="H27" s="62"/>
      <c r="I27" s="62"/>
      <c r="J27" s="28"/>
      <c r="K27" s="15"/>
    </row>
    <row r="28" spans="1:11" ht="12.75" customHeight="1">
      <c r="A28" s="26"/>
      <c r="B28" s="26"/>
      <c r="C28" s="25"/>
      <c r="D28" s="25"/>
      <c r="E28" s="25"/>
      <c r="F28" s="24"/>
      <c r="G28" s="24"/>
      <c r="H28" s="62"/>
      <c r="I28" s="62"/>
      <c r="J28" s="28"/>
      <c r="K28" s="15"/>
    </row>
    <row r="29" spans="1:11" ht="12.75" customHeight="1">
      <c r="A29" s="26"/>
      <c r="B29" s="26"/>
      <c r="C29" s="25"/>
      <c r="D29" s="25"/>
      <c r="E29" s="25"/>
      <c r="F29" s="24"/>
      <c r="G29" s="24"/>
      <c r="H29" s="62"/>
      <c r="I29" s="62"/>
      <c r="J29" s="28"/>
      <c r="K29" s="15"/>
    </row>
    <row r="30" spans="1:11" ht="12.75" customHeight="1">
      <c r="A30" s="26"/>
      <c r="B30" s="26"/>
      <c r="C30" s="25"/>
      <c r="D30" s="25"/>
      <c r="E30" s="25"/>
      <c r="F30" s="24"/>
      <c r="G30" s="24"/>
      <c r="H30" s="62"/>
      <c r="I30" s="62"/>
      <c r="J30" s="28"/>
      <c r="K30" s="15"/>
    </row>
    <row r="31" spans="1:11" ht="12.75" customHeight="1">
      <c r="A31" s="51"/>
      <c r="B31" s="51"/>
      <c r="C31" s="25"/>
      <c r="D31" s="53"/>
      <c r="E31" s="25"/>
      <c r="F31" s="24"/>
      <c r="G31" s="24"/>
      <c r="H31" s="62"/>
      <c r="I31" s="62"/>
      <c r="J31" s="28"/>
      <c r="K31" s="15"/>
    </row>
    <row r="32" spans="1:11" ht="12.75" customHeight="1">
      <c r="A32" s="26"/>
      <c r="B32" s="26"/>
      <c r="C32" s="25"/>
      <c r="D32" s="25"/>
      <c r="E32" s="25"/>
      <c r="F32" s="24"/>
      <c r="G32" s="24"/>
      <c r="H32" s="62"/>
      <c r="I32" s="62"/>
      <c r="J32" s="28"/>
      <c r="K32" s="15"/>
    </row>
    <row r="33" spans="1:11" ht="12.75" customHeight="1">
      <c r="A33" s="27"/>
      <c r="B33" s="27"/>
      <c r="C33" s="25"/>
      <c r="D33" s="25"/>
      <c r="E33" s="25"/>
      <c r="F33" s="24"/>
      <c r="G33" s="24"/>
      <c r="H33" s="62"/>
      <c r="I33" s="62"/>
      <c r="J33" s="28"/>
      <c r="K33" s="15"/>
    </row>
    <row r="34" spans="1:11" ht="12.75" customHeight="1">
      <c r="A34" s="27"/>
      <c r="B34" s="27"/>
      <c r="C34" s="25"/>
      <c r="D34" s="25"/>
      <c r="E34" s="25"/>
      <c r="F34" s="24"/>
      <c r="G34" s="24"/>
      <c r="H34" s="62"/>
      <c r="I34" s="62"/>
      <c r="J34" s="28"/>
      <c r="K34" s="15"/>
    </row>
    <row r="35" spans="1:11" ht="12.75" customHeight="1">
      <c r="A35" s="26"/>
      <c r="B35" s="26"/>
      <c r="C35" s="25"/>
      <c r="D35" s="25"/>
      <c r="E35" s="25"/>
      <c r="F35" s="24"/>
      <c r="G35" s="24"/>
      <c r="H35" s="62"/>
      <c r="I35" s="62"/>
      <c r="J35" s="28"/>
      <c r="K35" s="15"/>
    </row>
    <row r="36" spans="1:11" ht="12.75" customHeight="1">
      <c r="A36" s="26"/>
      <c r="B36" s="26"/>
      <c r="C36" s="25"/>
      <c r="D36" s="25"/>
      <c r="E36" s="25"/>
      <c r="F36" s="24"/>
      <c r="G36" s="24"/>
      <c r="H36" s="62"/>
      <c r="I36" s="62"/>
      <c r="J36" s="28"/>
      <c r="K36" s="15"/>
    </row>
    <row r="37" spans="1:11" ht="12.75" customHeight="1">
      <c r="A37" s="51"/>
      <c r="B37" s="51"/>
      <c r="C37" s="25"/>
      <c r="D37" s="25"/>
      <c r="E37" s="25"/>
      <c r="F37" s="24"/>
      <c r="G37" s="24"/>
      <c r="H37" s="62"/>
      <c r="I37" s="62"/>
      <c r="J37" s="28"/>
      <c r="K37" s="15"/>
    </row>
    <row r="38" spans="1:11" ht="12.75" customHeight="1">
      <c r="A38" s="26"/>
      <c r="B38" s="26"/>
      <c r="C38" s="25"/>
      <c r="D38" s="25"/>
      <c r="E38" s="25"/>
      <c r="F38" s="24"/>
      <c r="G38" s="24"/>
      <c r="H38" s="62"/>
      <c r="I38" s="62"/>
      <c r="J38" s="28"/>
      <c r="K38" s="15"/>
    </row>
    <row r="39" spans="1:11" ht="12.75" customHeight="1">
      <c r="A39" s="27"/>
      <c r="B39" s="27"/>
      <c r="C39" s="25"/>
      <c r="D39" s="25"/>
      <c r="E39" s="25"/>
      <c r="F39" s="24"/>
      <c r="G39" s="24"/>
      <c r="H39" s="62"/>
      <c r="I39" s="62"/>
      <c r="J39" s="28"/>
      <c r="K39" s="15"/>
    </row>
    <row r="40" spans="1:25" ht="12.75" customHeight="1">
      <c r="A40" s="70"/>
      <c r="B40" s="62"/>
      <c r="C40" s="62"/>
      <c r="D40" s="62"/>
      <c r="E40" s="62"/>
      <c r="F40" s="62"/>
      <c r="G40" s="62"/>
      <c r="H40" s="62"/>
      <c r="I40" s="62"/>
      <c r="J40" s="62"/>
      <c r="K40" s="15"/>
      <c r="U40" s="15" t="s">
        <v>143</v>
      </c>
      <c r="W40" s="62"/>
      <c r="X40" s="62"/>
      <c r="Y40" s="62"/>
    </row>
    <row r="41" spans="1:11" ht="12.75" customHeight="1">
      <c r="A41" s="70"/>
      <c r="B41" s="131"/>
      <c r="C41" s="131"/>
      <c r="D41" s="131"/>
      <c r="E41" s="131"/>
      <c r="F41" s="131"/>
      <c r="G41" s="131"/>
      <c r="H41" s="131"/>
      <c r="I41" s="131"/>
      <c r="J41" s="131"/>
      <c r="K41" s="17"/>
    </row>
    <row r="42" spans="1:11" ht="12.75" customHeight="1">
      <c r="A42" s="70"/>
      <c r="B42" s="131"/>
      <c r="C42" s="131"/>
      <c r="D42" s="131"/>
      <c r="E42" s="131"/>
      <c r="F42" s="131"/>
      <c r="H42" s="131"/>
      <c r="I42" s="131"/>
      <c r="J42" s="131"/>
      <c r="K42" s="17"/>
    </row>
    <row r="43" spans="2:11" ht="12.75" customHeight="1">
      <c r="B43" s="18"/>
      <c r="C43" s="19"/>
      <c r="D43" s="20"/>
      <c r="E43" s="20"/>
      <c r="F43" s="20"/>
      <c r="G43" s="37"/>
      <c r="H43" s="20"/>
      <c r="I43" s="20"/>
      <c r="J43" s="21"/>
      <c r="K43" s="17"/>
    </row>
    <row r="44" spans="1:11" ht="12.75" customHeight="1">
      <c r="A44" s="70"/>
      <c r="B44" s="22"/>
      <c r="C44" s="19"/>
      <c r="D44" s="20"/>
      <c r="E44" s="20"/>
      <c r="F44" s="20"/>
      <c r="H44" s="20"/>
      <c r="I44" s="20"/>
      <c r="J44" s="21"/>
      <c r="K44" s="17"/>
    </row>
    <row r="45" spans="1:11" ht="12.75" customHeight="1">
      <c r="A45" s="70"/>
      <c r="B45" s="23"/>
      <c r="C45" s="23"/>
      <c r="D45" s="20"/>
      <c r="E45" s="20"/>
      <c r="F45" s="20"/>
      <c r="H45" s="20"/>
      <c r="I45" s="20"/>
      <c r="J45" s="21"/>
      <c r="K45" s="17"/>
    </row>
    <row r="46" ht="12.75" customHeight="1">
      <c r="G46" s="105"/>
    </row>
  </sheetData>
  <sheetProtection/>
  <mergeCells count="11">
    <mergeCell ref="H4:J4"/>
    <mergeCell ref="A20:B20"/>
    <mergeCell ref="A1:J1"/>
    <mergeCell ref="A2:J2"/>
    <mergeCell ref="A3:A5"/>
    <mergeCell ref="G3:J3"/>
    <mergeCell ref="B3:B5"/>
    <mergeCell ref="C3:F3"/>
    <mergeCell ref="C4:C5"/>
    <mergeCell ref="G4:G5"/>
    <mergeCell ref="D4:F4"/>
  </mergeCells>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landscape" scale="10" r:id="rId2"/>
  <headerFooter>
    <oddFooter>&amp;C&amp;P-3&amp;</oddFooter>
  </headerFooter>
  <rowBreaks count="1" manualBreakCount="1">
    <brk id="36" max="15" man="1"/>
  </rowBreaks>
  <colBreaks count="1" manualBreakCount="1">
    <brk id="10" max="35" man="1"/>
  </colBreaks>
  <ignoredErrors>
    <ignoredError sqref="B6:B7 B8:B10 B13:B19 B11" numberStoredAsText="1"/>
    <ignoredError sqref="H20:I20 D20:E20" formulaRange="1"/>
    <ignoredError sqref="F20" formula="1"/>
  </ignoredErrors>
  <drawing r:id="rId1"/>
</worksheet>
</file>

<file path=xl/worksheets/sheet7.xml><?xml version="1.0" encoding="utf-8"?>
<worksheet xmlns="http://schemas.openxmlformats.org/spreadsheetml/2006/main" xmlns:r="http://schemas.openxmlformats.org/officeDocument/2006/relationships">
  <sheetPr>
    <pageSetUpPr fitToPage="1"/>
  </sheetPr>
  <dimension ref="A1:J28"/>
  <sheetViews>
    <sheetView view="pageBreakPreview" zoomScaleSheetLayoutView="100" zoomScalePageLayoutView="0" workbookViewId="0" topLeftCell="A1">
      <selection activeCell="E25" sqref="E25"/>
    </sheetView>
  </sheetViews>
  <sheetFormatPr defaultColWidth="11.421875" defaultRowHeight="12.75"/>
  <cols>
    <col min="1" max="1" width="20.7109375" style="15" customWidth="1"/>
    <col min="2" max="2" width="22.7109375" style="15" customWidth="1"/>
    <col min="3" max="3" width="18.7109375" style="15" customWidth="1"/>
    <col min="4" max="4" width="20.00390625" style="15" customWidth="1"/>
    <col min="5" max="6" width="11.421875" style="15" customWidth="1"/>
    <col min="7" max="7" width="12.28125" style="15" bestFit="1" customWidth="1"/>
    <col min="8" max="16384" width="11.421875" style="15" customWidth="1"/>
  </cols>
  <sheetData>
    <row r="1" spans="1:4" ht="12.75" customHeight="1">
      <c r="A1" s="255" t="s">
        <v>18</v>
      </c>
      <c r="B1" s="255"/>
      <c r="C1" s="255"/>
      <c r="D1" s="255"/>
    </row>
    <row r="2" spans="1:4" ht="12.75" customHeight="1">
      <c r="A2" s="255" t="s">
        <v>218</v>
      </c>
      <c r="B2" s="255"/>
      <c r="C2" s="255"/>
      <c r="D2" s="255"/>
    </row>
    <row r="3" spans="1:4" ht="12.75" customHeight="1">
      <c r="A3" s="208" t="s">
        <v>163</v>
      </c>
      <c r="B3" s="208" t="s">
        <v>1</v>
      </c>
      <c r="C3" s="208" t="s">
        <v>21</v>
      </c>
      <c r="D3" s="208" t="s">
        <v>86</v>
      </c>
    </row>
    <row r="4" spans="1:7" ht="12.75" customHeight="1">
      <c r="A4" s="262" t="s">
        <v>196</v>
      </c>
      <c r="B4" s="52" t="s">
        <v>125</v>
      </c>
      <c r="C4" s="106">
        <v>58352</v>
      </c>
      <c r="D4" s="106">
        <v>1000722</v>
      </c>
      <c r="F4" s="146"/>
      <c r="G4" s="146"/>
    </row>
    <row r="5" spans="1:7" ht="12.75" customHeight="1">
      <c r="A5" s="262"/>
      <c r="B5" s="52" t="s">
        <v>178</v>
      </c>
      <c r="C5" s="106">
        <v>14718</v>
      </c>
      <c r="D5" s="106">
        <v>172116</v>
      </c>
      <c r="F5" s="146"/>
      <c r="G5" s="146"/>
    </row>
    <row r="6" spans="1:6" ht="12.75" customHeight="1">
      <c r="A6" s="262"/>
      <c r="B6" s="52" t="s">
        <v>202</v>
      </c>
      <c r="C6" s="106">
        <v>1805</v>
      </c>
      <c r="D6" s="106">
        <v>25220</v>
      </c>
      <c r="F6" s="146"/>
    </row>
    <row r="7" spans="1:6" ht="12.75" customHeight="1">
      <c r="A7" s="254" t="s">
        <v>197</v>
      </c>
      <c r="B7" s="254"/>
      <c r="C7" s="96">
        <v>74875</v>
      </c>
      <c r="D7" s="96">
        <v>1198058</v>
      </c>
      <c r="E7" s="188"/>
      <c r="F7" s="146"/>
    </row>
    <row r="8" spans="1:4" ht="12.75" customHeight="1">
      <c r="A8" s="263" t="s">
        <v>208</v>
      </c>
      <c r="B8" s="52" t="s">
        <v>178</v>
      </c>
      <c r="C8" s="106">
        <v>7661</v>
      </c>
      <c r="D8" s="106">
        <v>128785</v>
      </c>
    </row>
    <row r="9" spans="1:7" ht="12.75" customHeight="1">
      <c r="A9" s="261"/>
      <c r="B9" s="213" t="s">
        <v>203</v>
      </c>
      <c r="C9" s="106">
        <v>6432</v>
      </c>
      <c r="D9" s="106">
        <v>107580</v>
      </c>
      <c r="G9" s="146"/>
    </row>
    <row r="10" spans="1:4" ht="12.75" customHeight="1">
      <c r="A10" s="258" t="s">
        <v>209</v>
      </c>
      <c r="B10" s="258"/>
      <c r="C10" s="96">
        <v>14093</v>
      </c>
      <c r="D10" s="96">
        <v>236365</v>
      </c>
    </row>
    <row r="11" spans="1:4" ht="12.75" customHeight="1">
      <c r="A11" s="130" t="s">
        <v>167</v>
      </c>
      <c r="B11" s="213" t="s">
        <v>123</v>
      </c>
      <c r="C11" s="106">
        <v>448</v>
      </c>
      <c r="D11" s="106">
        <v>7695</v>
      </c>
    </row>
    <row r="12" spans="1:7" ht="12.75" customHeight="1">
      <c r="A12" s="258" t="s">
        <v>169</v>
      </c>
      <c r="B12" s="258"/>
      <c r="C12" s="96">
        <v>448</v>
      </c>
      <c r="D12" s="96">
        <v>7695</v>
      </c>
      <c r="G12" s="146"/>
    </row>
    <row r="13" spans="1:8" s="98" customFormat="1" ht="12.75" customHeight="1">
      <c r="A13" s="160" t="s">
        <v>210</v>
      </c>
      <c r="B13" s="213" t="s">
        <v>203</v>
      </c>
      <c r="C13" s="106">
        <v>193</v>
      </c>
      <c r="D13" s="106">
        <v>5661</v>
      </c>
      <c r="G13" s="152"/>
      <c r="H13" s="15"/>
    </row>
    <row r="14" spans="1:7" ht="12.75" customHeight="1">
      <c r="A14" s="258" t="s">
        <v>211</v>
      </c>
      <c r="B14" s="258"/>
      <c r="C14" s="96">
        <v>193</v>
      </c>
      <c r="D14" s="96">
        <v>5661</v>
      </c>
      <c r="G14" s="146"/>
    </row>
    <row r="15" spans="1:10" ht="12.75" customHeight="1">
      <c r="A15" s="261" t="s">
        <v>198</v>
      </c>
      <c r="B15" s="213" t="s">
        <v>203</v>
      </c>
      <c r="C15" s="106">
        <v>50</v>
      </c>
      <c r="D15" s="106">
        <v>1716</v>
      </c>
      <c r="E15"/>
      <c r="F15"/>
      <c r="G15"/>
      <c r="H15" s="172"/>
      <c r="I15" s="172"/>
      <c r="J15" s="172"/>
    </row>
    <row r="16" spans="1:10" s="98" customFormat="1" ht="12.75" customHeight="1">
      <c r="A16" s="261"/>
      <c r="B16" s="213" t="s">
        <v>204</v>
      </c>
      <c r="C16" s="106">
        <v>52</v>
      </c>
      <c r="D16" s="106">
        <v>994</v>
      </c>
      <c r="E16"/>
      <c r="F16"/>
      <c r="G16" s="167"/>
      <c r="H16" s="172"/>
      <c r="I16" s="172"/>
      <c r="J16" s="172"/>
    </row>
    <row r="17" spans="1:10" s="98" customFormat="1" ht="12.75" customHeight="1">
      <c r="A17" s="258" t="s">
        <v>199</v>
      </c>
      <c r="B17" s="258"/>
      <c r="C17" s="96">
        <v>102</v>
      </c>
      <c r="D17" s="96">
        <v>2710</v>
      </c>
      <c r="E17"/>
      <c r="F17"/>
      <c r="G17"/>
      <c r="H17" s="172"/>
      <c r="I17" s="172"/>
      <c r="J17" s="172"/>
    </row>
    <row r="18" spans="1:4" ht="12.75" customHeight="1">
      <c r="A18" s="148" t="s">
        <v>200</v>
      </c>
      <c r="B18" s="52" t="s">
        <v>178</v>
      </c>
      <c r="C18" s="106">
        <v>55</v>
      </c>
      <c r="D18" s="106">
        <v>660</v>
      </c>
    </row>
    <row r="19" spans="1:4" ht="12.75" customHeight="1">
      <c r="A19" s="258" t="s">
        <v>201</v>
      </c>
      <c r="B19" s="258"/>
      <c r="C19" s="96">
        <v>55</v>
      </c>
      <c r="D19" s="96">
        <v>660</v>
      </c>
    </row>
    <row r="20" spans="1:4" ht="12.75" customHeight="1">
      <c r="A20" s="148" t="s">
        <v>194</v>
      </c>
      <c r="B20" s="213" t="s">
        <v>203</v>
      </c>
      <c r="C20" s="106">
        <v>45</v>
      </c>
      <c r="D20" s="106">
        <v>1342</v>
      </c>
    </row>
    <row r="21" spans="1:4" ht="12.75" customHeight="1">
      <c r="A21" s="258" t="s">
        <v>195</v>
      </c>
      <c r="B21" s="258"/>
      <c r="C21" s="96">
        <v>45</v>
      </c>
      <c r="D21" s="96">
        <v>1342</v>
      </c>
    </row>
    <row r="22" spans="1:4" ht="12.75">
      <c r="A22" s="254" t="s">
        <v>90</v>
      </c>
      <c r="B22" s="254"/>
      <c r="C22" s="96">
        <v>89811</v>
      </c>
      <c r="D22" s="96">
        <v>1452491</v>
      </c>
    </row>
    <row r="23" spans="1:4" ht="12.75">
      <c r="A23" s="100" t="s">
        <v>179</v>
      </c>
      <c r="B23" s="100"/>
      <c r="C23" s="209"/>
      <c r="D23" s="209"/>
    </row>
    <row r="24" spans="1:4" ht="12.75">
      <c r="A24" s="60" t="s">
        <v>180</v>
      </c>
      <c r="B24" s="60"/>
      <c r="C24" s="209"/>
      <c r="D24" s="209"/>
    </row>
    <row r="25" spans="1:4" ht="12.75">
      <c r="A25" s="60" t="s">
        <v>212</v>
      </c>
      <c r="B25" s="210"/>
      <c r="C25" s="62"/>
      <c r="D25" s="209"/>
    </row>
    <row r="26" spans="2:3" ht="12.75">
      <c r="B26" s="103"/>
      <c r="C26" s="62"/>
    </row>
    <row r="27" ht="12.75">
      <c r="A27" s="98" t="s">
        <v>96</v>
      </c>
    </row>
    <row r="28" ht="12.75">
      <c r="A28" s="103" t="s">
        <v>185</v>
      </c>
    </row>
  </sheetData>
  <sheetProtection/>
  <mergeCells count="13">
    <mergeCell ref="A1:D1"/>
    <mergeCell ref="A2:D2"/>
    <mergeCell ref="A7:B7"/>
    <mergeCell ref="A4:A6"/>
    <mergeCell ref="A8:A9"/>
    <mergeCell ref="A22:B22"/>
    <mergeCell ref="A10:B10"/>
    <mergeCell ref="A12:B12"/>
    <mergeCell ref="A14:B14"/>
    <mergeCell ref="A17:B17"/>
    <mergeCell ref="A19:B19"/>
    <mergeCell ref="A21:B21"/>
    <mergeCell ref="A15:A16"/>
  </mergeCells>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portrait" scale="10" r:id="rId2"/>
  <headerFooter>
    <oddFooter>&amp;C&amp;P-3&amp;</oddFooter>
  </headerFooter>
  <rowBreaks count="1" manualBreakCount="1">
    <brk id="34" max="3" man="1"/>
  </rowBreaks>
  <drawing r:id="rId1"/>
</worksheet>
</file>

<file path=xl/worksheets/sheet8.xml><?xml version="1.0" encoding="utf-8"?>
<worksheet xmlns="http://schemas.openxmlformats.org/spreadsheetml/2006/main" xmlns:r="http://schemas.openxmlformats.org/officeDocument/2006/relationships">
  <sheetPr>
    <pageSetUpPr fitToPage="1"/>
  </sheetPr>
  <dimension ref="C2:M58"/>
  <sheetViews>
    <sheetView view="pageBreakPreview" zoomScale="90" zoomScaleNormal="82" zoomScaleSheetLayoutView="90" zoomScalePageLayoutView="0" workbookViewId="0" topLeftCell="A1">
      <selection activeCell="I52" sqref="I52"/>
    </sheetView>
  </sheetViews>
  <sheetFormatPr defaultColWidth="11.421875" defaultRowHeight="12.75"/>
  <cols>
    <col min="1" max="2" width="11.7109375" style="2" customWidth="1"/>
    <col min="3" max="3" width="12.421875" style="2" customWidth="1"/>
    <col min="4" max="6" width="11.7109375" style="2" customWidth="1"/>
    <col min="7" max="7" width="15.421875" style="2" customWidth="1"/>
    <col min="8" max="8" width="12.57421875" style="2" customWidth="1"/>
    <col min="9" max="9" width="17.7109375" style="0" customWidth="1"/>
    <col min="10" max="10" width="17.7109375" style="2" customWidth="1"/>
    <col min="11" max="11" width="11.421875" style="2" customWidth="1"/>
    <col min="12" max="16384" width="11.421875" style="2" customWidth="1"/>
  </cols>
  <sheetData>
    <row r="2" spans="10:13" ht="12.75">
      <c r="J2"/>
      <c r="K2"/>
      <c r="L2"/>
      <c r="M2"/>
    </row>
    <row r="3" spans="10:13" ht="12.75">
      <c r="J3"/>
      <c r="K3"/>
      <c r="L3"/>
      <c r="M3"/>
    </row>
    <row r="4" spans="10:13" ht="12.75">
      <c r="J4"/>
      <c r="K4"/>
      <c r="L4"/>
      <c r="M4"/>
    </row>
    <row r="5" spans="10:13" ht="12.75">
      <c r="J5"/>
      <c r="K5"/>
      <c r="L5"/>
      <c r="M5"/>
    </row>
    <row r="6" spans="10:12" ht="12.75">
      <c r="J6" s="262" t="s">
        <v>1</v>
      </c>
      <c r="K6" s="264" t="s">
        <v>21</v>
      </c>
      <c r="L6" s="265"/>
    </row>
    <row r="7" spans="10:12" ht="12.75">
      <c r="J7" s="262"/>
      <c r="K7" s="263" t="s">
        <v>220</v>
      </c>
      <c r="L7" s="263"/>
    </row>
    <row r="8" spans="10:12" ht="12.75">
      <c r="J8" s="262"/>
      <c r="K8" s="140">
        <v>2013</v>
      </c>
      <c r="L8" s="162">
        <v>2014</v>
      </c>
    </row>
    <row r="9" spans="10:12" ht="12.75">
      <c r="J9" s="132" t="s">
        <v>150</v>
      </c>
      <c r="K9" s="120">
        <v>70472</v>
      </c>
      <c r="L9" s="120">
        <v>89811</v>
      </c>
    </row>
    <row r="10" spans="10:12" ht="12.75">
      <c r="J10" s="52" t="s">
        <v>159</v>
      </c>
      <c r="K10" s="120">
        <v>41708</v>
      </c>
      <c r="L10" s="136">
        <v>65072</v>
      </c>
    </row>
    <row r="11" spans="10:12" ht="12.75">
      <c r="J11" s="132" t="s">
        <v>147</v>
      </c>
      <c r="K11" s="120">
        <v>26732</v>
      </c>
      <c r="L11" s="136">
        <v>22434</v>
      </c>
    </row>
    <row r="12" spans="10:12" ht="12.75">
      <c r="J12" s="52" t="s">
        <v>157</v>
      </c>
      <c r="K12" s="120">
        <v>1514</v>
      </c>
      <c r="L12" s="106">
        <v>1805</v>
      </c>
    </row>
    <row r="13" spans="10:12" ht="12.75">
      <c r="J13" s="52" t="s">
        <v>154</v>
      </c>
      <c r="K13" s="120">
        <v>518</v>
      </c>
      <c r="L13" s="136">
        <v>500</v>
      </c>
    </row>
    <row r="14" ht="12.75">
      <c r="I14" s="2"/>
    </row>
    <row r="15" ht="12.75">
      <c r="I15" s="2"/>
    </row>
    <row r="16" ht="12.75" customHeight="1">
      <c r="I16" s="2"/>
    </row>
    <row r="17" ht="12.75" customHeight="1">
      <c r="I17" s="2"/>
    </row>
    <row r="18" ht="12.75">
      <c r="I18" s="2"/>
    </row>
    <row r="19" spans="9:12" ht="12.75">
      <c r="I19" s="2"/>
      <c r="J19"/>
      <c r="K19"/>
      <c r="L19"/>
    </row>
    <row r="20" spans="9:12" ht="12.75">
      <c r="I20" s="2"/>
      <c r="J20"/>
      <c r="K20"/>
      <c r="L20"/>
    </row>
    <row r="21" spans="9:12" ht="12.75">
      <c r="I21" s="60"/>
      <c r="J21"/>
      <c r="K21"/>
      <c r="L21"/>
    </row>
    <row r="22" spans="9:12" ht="12.75">
      <c r="I22" s="60"/>
      <c r="J22"/>
      <c r="K22"/>
      <c r="L22"/>
    </row>
    <row r="23" ht="12.75">
      <c r="I23" s="60"/>
    </row>
    <row r="30" spans="10:13" ht="12.75">
      <c r="J30" s="262" t="s">
        <v>1</v>
      </c>
      <c r="K30" s="264" t="s">
        <v>86</v>
      </c>
      <c r="L30" s="265"/>
      <c r="M30" s="57"/>
    </row>
    <row r="31" spans="10:13" ht="12.75">
      <c r="J31" s="262"/>
      <c r="K31" s="266" t="str">
        <f>K7</f>
        <v>Enero-abril</v>
      </c>
      <c r="L31" s="266"/>
      <c r="M31" s="57"/>
    </row>
    <row r="32" spans="10:13" ht="12.75">
      <c r="J32" s="262"/>
      <c r="K32" s="139">
        <v>2013</v>
      </c>
      <c r="L32" s="139">
        <f>L8</f>
        <v>2014</v>
      </c>
      <c r="M32" s="57"/>
    </row>
    <row r="33" spans="10:12" ht="12.75">
      <c r="J33" s="132" t="s">
        <v>150</v>
      </c>
      <c r="K33" s="120">
        <v>1298310</v>
      </c>
      <c r="L33" s="106">
        <v>1452491</v>
      </c>
    </row>
    <row r="34" spans="10:12" ht="12.75">
      <c r="J34" s="52" t="s">
        <v>159</v>
      </c>
      <c r="K34" s="120">
        <v>794959</v>
      </c>
      <c r="L34" s="136">
        <v>1117021</v>
      </c>
    </row>
    <row r="35" spans="10:13" ht="12.75">
      <c r="J35" s="132" t="s">
        <v>147</v>
      </c>
      <c r="K35" s="120">
        <v>441923</v>
      </c>
      <c r="L35" s="136">
        <v>301561</v>
      </c>
      <c r="M35"/>
    </row>
    <row r="36" spans="10:13" ht="12.75">
      <c r="J36" s="52" t="s">
        <v>157</v>
      </c>
      <c r="K36" s="120">
        <v>50805</v>
      </c>
      <c r="L36" s="106">
        <v>25220</v>
      </c>
      <c r="M36"/>
    </row>
    <row r="37" spans="10:13" ht="12.75">
      <c r="J37" s="52" t="s">
        <v>154</v>
      </c>
      <c r="K37" s="120">
        <v>10623</v>
      </c>
      <c r="L37" s="136">
        <v>8689</v>
      </c>
      <c r="M37"/>
    </row>
    <row r="38" ht="12.75">
      <c r="M38"/>
    </row>
    <row r="39" ht="12.75">
      <c r="M39"/>
    </row>
    <row r="40" spans="10:13" ht="12.75">
      <c r="J40"/>
      <c r="K40"/>
      <c r="L40"/>
      <c r="M40"/>
    </row>
    <row r="41" spans="3:13" ht="12.75">
      <c r="C41" s="2" t="s">
        <v>23</v>
      </c>
      <c r="J41"/>
      <c r="K41"/>
      <c r="L41"/>
      <c r="M41"/>
    </row>
    <row r="42" spans="10:13" ht="12.75">
      <c r="J42"/>
      <c r="K42"/>
      <c r="L42"/>
      <c r="M42"/>
    </row>
    <row r="43" spans="10:13" ht="12.75">
      <c r="J43"/>
      <c r="K43"/>
      <c r="L43"/>
      <c r="M43"/>
    </row>
    <row r="44" spans="10:13" ht="12.75">
      <c r="J44"/>
      <c r="K44"/>
      <c r="L44"/>
      <c r="M44"/>
    </row>
    <row r="45" spans="10:13" ht="12.75">
      <c r="J45"/>
      <c r="K45"/>
      <c r="L45"/>
      <c r="M45"/>
    </row>
    <row r="46" ht="12.75">
      <c r="M46"/>
    </row>
    <row r="47" ht="12.75">
      <c r="M47"/>
    </row>
    <row r="48" spans="11:13" ht="12.75">
      <c r="K48"/>
      <c r="L48"/>
      <c r="M48"/>
    </row>
    <row r="49" spans="10:13" ht="12.75">
      <c r="J49"/>
      <c r="K49"/>
      <c r="L49"/>
      <c r="M49"/>
    </row>
    <row r="50" spans="10:13" ht="12.75">
      <c r="J50"/>
      <c r="K50"/>
      <c r="L50"/>
      <c r="M50"/>
    </row>
    <row r="51" spans="10:13" ht="12.75">
      <c r="J51" s="262" t="s">
        <v>1</v>
      </c>
      <c r="K51" s="141" t="s">
        <v>21</v>
      </c>
      <c r="M51"/>
    </row>
    <row r="52" spans="10:13" ht="12.75">
      <c r="J52" s="262"/>
      <c r="K52" s="173" t="str">
        <f>K31</f>
        <v>Enero-abril</v>
      </c>
      <c r="M52"/>
    </row>
    <row r="53" spans="10:13" ht="12.75">
      <c r="J53" s="262"/>
      <c r="K53" s="162">
        <v>2014</v>
      </c>
      <c r="M53"/>
    </row>
    <row r="54" spans="10:13" ht="12.75">
      <c r="J54" s="132" t="s">
        <v>160</v>
      </c>
      <c r="K54" s="120">
        <v>89811</v>
      </c>
      <c r="M54"/>
    </row>
    <row r="55" spans="10:11" ht="12.75">
      <c r="J55" s="52" t="s">
        <v>161</v>
      </c>
      <c r="K55" s="136">
        <v>65072</v>
      </c>
    </row>
    <row r="56" spans="10:11" ht="12.75">
      <c r="J56" s="132" t="s">
        <v>213</v>
      </c>
      <c r="K56" s="136">
        <v>22434</v>
      </c>
    </row>
    <row r="57" spans="10:11" ht="12.75">
      <c r="J57" s="52" t="s">
        <v>162</v>
      </c>
      <c r="K57" s="106">
        <v>1805</v>
      </c>
    </row>
    <row r="58" spans="10:11" ht="12.75">
      <c r="J58" s="52" t="s">
        <v>154</v>
      </c>
      <c r="K58" s="136">
        <v>500</v>
      </c>
    </row>
    <row r="60" ht="19.5" customHeight="1"/>
  </sheetData>
  <sheetProtection/>
  <mergeCells count="7">
    <mergeCell ref="J51:J53"/>
    <mergeCell ref="K30:L30"/>
    <mergeCell ref="K6:L6"/>
    <mergeCell ref="J6:J8"/>
    <mergeCell ref="J30:J32"/>
    <mergeCell ref="K7:L7"/>
    <mergeCell ref="K31:L31"/>
  </mergeCells>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portrait" scale="10" r:id="rId2"/>
  <headerFooter>
    <oddFooter>&amp;C&amp;P-3&amp;</oddFooter>
  </headerFooter>
  <rowBreaks count="2" manualBreakCount="2">
    <brk id="67" max="7" man="1"/>
    <brk id="68" max="7" man="1"/>
  </rowBreaks>
  <colBreaks count="1" manualBreakCount="1">
    <brk id="7" max="66" man="1"/>
  </colBreaks>
  <drawing r:id="rId1"/>
</worksheet>
</file>

<file path=xl/worksheets/sheet9.xml><?xml version="1.0" encoding="utf-8"?>
<worksheet xmlns="http://schemas.openxmlformats.org/spreadsheetml/2006/main" xmlns:r="http://schemas.openxmlformats.org/officeDocument/2006/relationships">
  <sheetPr>
    <pageSetUpPr fitToPage="1"/>
  </sheetPr>
  <dimension ref="A1:R37"/>
  <sheetViews>
    <sheetView view="pageBreakPreview" zoomScaleSheetLayoutView="100" zoomScalePageLayoutView="50" workbookViewId="0" topLeftCell="A1">
      <selection activeCell="G38" sqref="G38"/>
    </sheetView>
  </sheetViews>
  <sheetFormatPr defaultColWidth="11.421875" defaultRowHeight="12.75"/>
  <cols>
    <col min="1" max="1" width="19.421875" style="15" customWidth="1"/>
    <col min="2" max="2" width="10.421875" style="15" customWidth="1"/>
    <col min="3" max="3" width="11.57421875" style="15" customWidth="1"/>
    <col min="4" max="4" width="11.421875" style="15" customWidth="1"/>
    <col min="5" max="5" width="12.57421875" style="15" customWidth="1"/>
    <col min="6" max="6" width="11.7109375" style="15" customWidth="1"/>
    <col min="7" max="7" width="13.7109375" style="15" customWidth="1"/>
    <col min="8" max="8" width="10.7109375" style="15" customWidth="1"/>
    <col min="9" max="9" width="11.7109375" style="15" customWidth="1"/>
    <col min="10" max="10" width="12.140625" style="16" customWidth="1"/>
    <col min="11" max="16384" width="11.421875" style="15" customWidth="1"/>
  </cols>
  <sheetData>
    <row r="1" spans="1:10" ht="12.75" customHeight="1">
      <c r="A1" s="255" t="s">
        <v>181</v>
      </c>
      <c r="B1" s="255"/>
      <c r="C1" s="256"/>
      <c r="D1" s="256"/>
      <c r="E1" s="256"/>
      <c r="F1" s="256"/>
      <c r="G1" s="256"/>
      <c r="H1" s="256"/>
      <c r="I1" s="256"/>
      <c r="J1" s="256"/>
    </row>
    <row r="2" spans="1:10" ht="12.75" customHeight="1">
      <c r="A2" s="255" t="s">
        <v>187</v>
      </c>
      <c r="B2" s="255"/>
      <c r="C2" s="256"/>
      <c r="D2" s="256"/>
      <c r="E2" s="256"/>
      <c r="F2" s="256"/>
      <c r="G2" s="256"/>
      <c r="H2" s="256"/>
      <c r="I2" s="256"/>
      <c r="J2" s="256"/>
    </row>
    <row r="3" spans="1:10" ht="12.75" customHeight="1">
      <c r="A3" s="257" t="s">
        <v>1</v>
      </c>
      <c r="B3" s="259" t="s">
        <v>104</v>
      </c>
      <c r="C3" s="258" t="s">
        <v>21</v>
      </c>
      <c r="D3" s="258"/>
      <c r="E3" s="258"/>
      <c r="F3" s="258"/>
      <c r="G3" s="258" t="s">
        <v>87</v>
      </c>
      <c r="H3" s="258"/>
      <c r="I3" s="258"/>
      <c r="J3" s="258"/>
    </row>
    <row r="4" spans="1:10" ht="12.75" customHeight="1">
      <c r="A4" s="257"/>
      <c r="B4" s="259"/>
      <c r="C4" s="257">
        <v>2013</v>
      </c>
      <c r="D4" s="257" t="s">
        <v>217</v>
      </c>
      <c r="E4" s="257"/>
      <c r="F4" s="257"/>
      <c r="G4" s="257">
        <f>C4</f>
        <v>2013</v>
      </c>
      <c r="H4" s="260" t="str">
        <f>D4</f>
        <v>Ene-abr</v>
      </c>
      <c r="I4" s="260"/>
      <c r="J4" s="260"/>
    </row>
    <row r="5" spans="1:18" ht="12.75" customHeight="1">
      <c r="A5" s="257"/>
      <c r="B5" s="259"/>
      <c r="C5" s="257"/>
      <c r="D5" s="208">
        <v>2013</v>
      </c>
      <c r="E5" s="208">
        <v>2014</v>
      </c>
      <c r="F5" s="214" t="s">
        <v>206</v>
      </c>
      <c r="G5" s="257"/>
      <c r="H5" s="69">
        <v>2013</v>
      </c>
      <c r="I5" s="69">
        <v>2014</v>
      </c>
      <c r="J5" s="214" t="str">
        <f>F5</f>
        <v>Var. % 14/13</v>
      </c>
      <c r="K5"/>
      <c r="L5"/>
      <c r="M5"/>
      <c r="N5"/>
      <c r="O5"/>
      <c r="R5"/>
    </row>
    <row r="6" spans="1:18" ht="12.75" customHeight="1">
      <c r="A6" s="145" t="s">
        <v>114</v>
      </c>
      <c r="B6" s="144" t="s">
        <v>113</v>
      </c>
      <c r="C6" s="135">
        <v>1999317</v>
      </c>
      <c r="D6" s="135">
        <v>563381</v>
      </c>
      <c r="E6" s="135">
        <v>728427</v>
      </c>
      <c r="F6" s="137">
        <f>((E6*100)/D6)-100</f>
        <v>29.295627648074742</v>
      </c>
      <c r="G6" s="135">
        <v>9966822</v>
      </c>
      <c r="H6" s="135">
        <v>3085201</v>
      </c>
      <c r="I6" s="135">
        <v>3730250</v>
      </c>
      <c r="J6" s="137">
        <f>((I6*100)/H6)-100</f>
        <v>20.90784360565162</v>
      </c>
      <c r="K6" s="189"/>
      <c r="L6" s="167"/>
      <c r="M6" s="167"/>
      <c r="N6" s="167"/>
      <c r="O6" s="167"/>
      <c r="R6"/>
    </row>
    <row r="7" spans="1:18" ht="12.75" customHeight="1">
      <c r="A7" s="145" t="s">
        <v>116</v>
      </c>
      <c r="B7" s="144" t="s">
        <v>115</v>
      </c>
      <c r="C7" s="135">
        <v>181135</v>
      </c>
      <c r="D7" s="135">
        <v>43552</v>
      </c>
      <c r="E7" s="135">
        <v>62018</v>
      </c>
      <c r="F7" s="137">
        <f aca="true" t="shared" si="0" ref="F7:F20">((E7*100)/D7)-100</f>
        <v>42.39988978692139</v>
      </c>
      <c r="G7" s="135">
        <v>933183</v>
      </c>
      <c r="H7" s="135">
        <v>243000</v>
      </c>
      <c r="I7" s="135">
        <v>323307</v>
      </c>
      <c r="J7" s="137">
        <f aca="true" t="shared" si="1" ref="J7:J20">((I7*100)/H7)-100</f>
        <v>33.04814814814816</v>
      </c>
      <c r="K7" s="167"/>
      <c r="L7" s="167"/>
      <c r="M7" s="167"/>
      <c r="N7" s="167"/>
      <c r="O7" s="167"/>
      <c r="R7"/>
    </row>
    <row r="8" spans="1:18" ht="12.75" customHeight="1">
      <c r="A8" s="145" t="s">
        <v>118</v>
      </c>
      <c r="B8" s="144" t="s">
        <v>117</v>
      </c>
      <c r="C8" s="135">
        <v>786</v>
      </c>
      <c r="D8" s="135">
        <v>70</v>
      </c>
      <c r="E8" s="135">
        <v>506</v>
      </c>
      <c r="F8" s="137">
        <f t="shared" si="0"/>
        <v>622.8571428571429</v>
      </c>
      <c r="G8" s="135">
        <v>8972</v>
      </c>
      <c r="H8" s="135">
        <v>369</v>
      </c>
      <c r="I8" s="135">
        <v>3533</v>
      </c>
      <c r="J8" s="137">
        <f t="shared" si="1"/>
        <v>857.4525745257453</v>
      </c>
      <c r="K8" s="189"/>
      <c r="L8" s="167"/>
      <c r="M8" s="167"/>
      <c r="N8" s="167"/>
      <c r="O8" s="167"/>
      <c r="R8"/>
    </row>
    <row r="9" spans="1:18" ht="12.75" customHeight="1">
      <c r="A9" s="145" t="s">
        <v>120</v>
      </c>
      <c r="B9" s="144" t="s">
        <v>119</v>
      </c>
      <c r="C9" s="135">
        <v>952985</v>
      </c>
      <c r="D9" s="135">
        <v>171293</v>
      </c>
      <c r="E9" s="135">
        <v>336959</v>
      </c>
      <c r="F9" s="137">
        <f t="shared" si="0"/>
        <v>96.71498543431431</v>
      </c>
      <c r="G9" s="135">
        <v>5108596</v>
      </c>
      <c r="H9" s="135">
        <v>1132155</v>
      </c>
      <c r="I9" s="135">
        <v>1534328</v>
      </c>
      <c r="J9" s="137">
        <f t="shared" si="1"/>
        <v>35.522786190936756</v>
      </c>
      <c r="K9" s="167"/>
      <c r="L9" s="167"/>
      <c r="M9" s="167"/>
      <c r="N9" s="167"/>
      <c r="O9" s="167"/>
      <c r="R9"/>
    </row>
    <row r="10" spans="1:18" ht="12.75" customHeight="1">
      <c r="A10" s="145" t="s">
        <v>141</v>
      </c>
      <c r="B10" s="144" t="s">
        <v>121</v>
      </c>
      <c r="C10" s="135">
        <v>1137</v>
      </c>
      <c r="D10" s="135">
        <v>0</v>
      </c>
      <c r="E10" s="135">
        <v>179</v>
      </c>
      <c r="F10" s="137" t="s">
        <v>2</v>
      </c>
      <c r="G10" s="135">
        <v>358</v>
      </c>
      <c r="H10" s="135">
        <v>0</v>
      </c>
      <c r="I10" s="135">
        <v>1018</v>
      </c>
      <c r="J10" s="137" t="s">
        <v>2</v>
      </c>
      <c r="K10" s="167"/>
      <c r="L10" s="167"/>
      <c r="M10" s="167"/>
      <c r="N10" s="167"/>
      <c r="O10" s="167"/>
      <c r="R10"/>
    </row>
    <row r="11" spans="1:18" ht="12.75" customHeight="1">
      <c r="A11" s="145" t="s">
        <v>123</v>
      </c>
      <c r="B11" s="144" t="s">
        <v>122</v>
      </c>
      <c r="C11" s="135">
        <v>6</v>
      </c>
      <c r="D11" s="135">
        <v>6</v>
      </c>
      <c r="E11" s="135">
        <v>117</v>
      </c>
      <c r="F11" s="137">
        <f t="shared" si="0"/>
        <v>1850</v>
      </c>
      <c r="G11" s="135">
        <v>155</v>
      </c>
      <c r="H11" s="135">
        <v>155</v>
      </c>
      <c r="I11" s="135">
        <v>674</v>
      </c>
      <c r="J11" s="137">
        <f t="shared" si="1"/>
        <v>334.83870967741933</v>
      </c>
      <c r="K11" s="167"/>
      <c r="L11" s="167"/>
      <c r="M11" s="167"/>
      <c r="N11" s="167"/>
      <c r="O11" s="167"/>
      <c r="R11"/>
    </row>
    <row r="12" spans="1:18" ht="12.75" customHeight="1">
      <c r="A12" s="145" t="s">
        <v>125</v>
      </c>
      <c r="B12" s="144" t="s">
        <v>124</v>
      </c>
      <c r="C12" s="135">
        <v>0</v>
      </c>
      <c r="D12" s="135">
        <v>0</v>
      </c>
      <c r="E12" s="135">
        <v>0</v>
      </c>
      <c r="F12" s="137" t="s">
        <v>2</v>
      </c>
      <c r="G12" s="135">
        <v>0</v>
      </c>
      <c r="H12" s="135">
        <v>0</v>
      </c>
      <c r="I12" s="135">
        <v>0</v>
      </c>
      <c r="J12" s="137" t="s">
        <v>2</v>
      </c>
      <c r="R12"/>
    </row>
    <row r="13" spans="1:18" s="98" customFormat="1" ht="12.75" customHeight="1">
      <c r="A13" s="145" t="s">
        <v>127</v>
      </c>
      <c r="B13" s="144" t="s">
        <v>126</v>
      </c>
      <c r="C13" s="135">
        <v>151</v>
      </c>
      <c r="D13" s="135">
        <v>131</v>
      </c>
      <c r="E13" s="135">
        <v>339</v>
      </c>
      <c r="F13" s="137">
        <f t="shared" si="0"/>
        <v>158.77862595419845</v>
      </c>
      <c r="G13" s="135">
        <v>840</v>
      </c>
      <c r="H13" s="135">
        <v>715</v>
      </c>
      <c r="I13" s="135">
        <v>2698</v>
      </c>
      <c r="J13" s="137">
        <f t="shared" si="1"/>
        <v>277.34265734265733</v>
      </c>
      <c r="K13" s="167"/>
      <c r="L13" s="167"/>
      <c r="M13" s="167"/>
      <c r="N13" s="167"/>
      <c r="O13" s="167"/>
      <c r="R13"/>
    </row>
    <row r="14" spans="1:18" ht="12.75" customHeight="1">
      <c r="A14" s="145" t="s">
        <v>129</v>
      </c>
      <c r="B14" s="144" t="s">
        <v>128</v>
      </c>
      <c r="C14" s="135">
        <v>127</v>
      </c>
      <c r="D14" s="135">
        <v>0</v>
      </c>
      <c r="E14" s="135">
        <v>36</v>
      </c>
      <c r="F14" s="137" t="s">
        <v>2</v>
      </c>
      <c r="G14" s="135">
        <v>6545</v>
      </c>
      <c r="H14" s="135">
        <v>0</v>
      </c>
      <c r="I14" s="135">
        <v>502</v>
      </c>
      <c r="J14" s="137" t="s">
        <v>2</v>
      </c>
      <c r="K14" s="167"/>
      <c r="L14" s="167"/>
      <c r="M14" s="167"/>
      <c r="N14" s="167"/>
      <c r="O14" s="167"/>
      <c r="R14"/>
    </row>
    <row r="15" spans="1:18" ht="12.75" customHeight="1">
      <c r="A15" s="145" t="s">
        <v>131</v>
      </c>
      <c r="B15" s="144" t="s">
        <v>130</v>
      </c>
      <c r="C15" s="135">
        <v>118</v>
      </c>
      <c r="D15" s="135">
        <v>0</v>
      </c>
      <c r="E15" s="135">
        <v>15</v>
      </c>
      <c r="F15" s="137" t="s">
        <v>2</v>
      </c>
      <c r="G15" s="135">
        <v>62</v>
      </c>
      <c r="H15" s="135">
        <v>0</v>
      </c>
      <c r="I15" s="135">
        <v>110</v>
      </c>
      <c r="J15" s="137" t="s">
        <v>2</v>
      </c>
      <c r="K15" s="167"/>
      <c r="L15" s="167"/>
      <c r="M15" s="167"/>
      <c r="N15" s="167"/>
      <c r="O15" s="167"/>
      <c r="R15"/>
    </row>
    <row r="16" spans="1:18" s="98" customFormat="1" ht="12.75" customHeight="1">
      <c r="A16" s="145" t="s">
        <v>133</v>
      </c>
      <c r="B16" s="144" t="s">
        <v>132</v>
      </c>
      <c r="C16" s="135">
        <v>200149</v>
      </c>
      <c r="D16" s="135">
        <v>45592</v>
      </c>
      <c r="E16" s="135">
        <v>60548</v>
      </c>
      <c r="F16" s="137">
        <f t="shared" si="0"/>
        <v>32.80400070187753</v>
      </c>
      <c r="G16" s="135">
        <v>1097317</v>
      </c>
      <c r="H16" s="135">
        <v>253151</v>
      </c>
      <c r="I16" s="135">
        <v>335346</v>
      </c>
      <c r="J16" s="137">
        <f t="shared" si="1"/>
        <v>32.46876370229626</v>
      </c>
      <c r="K16" s="167"/>
      <c r="L16" s="167"/>
      <c r="M16" s="167"/>
      <c r="N16" s="167"/>
      <c r="O16" s="167"/>
      <c r="R16"/>
    </row>
    <row r="17" spans="1:18" s="98" customFormat="1" ht="12.75" customHeight="1">
      <c r="A17" s="145" t="s">
        <v>135</v>
      </c>
      <c r="B17" s="144" t="s">
        <v>134</v>
      </c>
      <c r="C17" s="135">
        <v>19660</v>
      </c>
      <c r="D17" s="135">
        <v>7347</v>
      </c>
      <c r="E17" s="135">
        <v>6777</v>
      </c>
      <c r="F17" s="137">
        <f t="shared" si="0"/>
        <v>-7.7582686810943216</v>
      </c>
      <c r="G17" s="135">
        <v>115624</v>
      </c>
      <c r="H17" s="135">
        <v>42255</v>
      </c>
      <c r="I17" s="135">
        <v>36241</v>
      </c>
      <c r="J17" s="137">
        <f t="shared" si="1"/>
        <v>-14.23263519110165</v>
      </c>
      <c r="K17" s="167"/>
      <c r="L17" s="167"/>
      <c r="M17" s="167"/>
      <c r="N17" s="167"/>
      <c r="O17" s="167"/>
      <c r="R17" s="15"/>
    </row>
    <row r="18" spans="1:18" ht="12.75" customHeight="1">
      <c r="A18" s="145" t="s">
        <v>137</v>
      </c>
      <c r="B18" s="144" t="s">
        <v>136</v>
      </c>
      <c r="C18" s="135">
        <v>22608</v>
      </c>
      <c r="D18" s="135">
        <v>0</v>
      </c>
      <c r="E18" s="135">
        <v>17979</v>
      </c>
      <c r="F18" s="137" t="s">
        <v>2</v>
      </c>
      <c r="G18" s="135">
        <v>9818</v>
      </c>
      <c r="H18" s="135">
        <v>0</v>
      </c>
      <c r="I18" s="135">
        <v>7248</v>
      </c>
      <c r="J18" s="137" t="s">
        <v>2</v>
      </c>
      <c r="K18" s="167"/>
      <c r="L18" s="167"/>
      <c r="M18" s="167"/>
      <c r="N18" s="167"/>
      <c r="O18" s="167"/>
      <c r="R18"/>
    </row>
    <row r="19" spans="1:18" ht="12.75" customHeight="1">
      <c r="A19" s="143" t="s">
        <v>140</v>
      </c>
      <c r="B19" s="144" t="s">
        <v>138</v>
      </c>
      <c r="C19" s="135">
        <v>239406</v>
      </c>
      <c r="D19" s="135">
        <v>41957</v>
      </c>
      <c r="E19" s="135">
        <v>65971</v>
      </c>
      <c r="F19" s="137">
        <f t="shared" si="0"/>
        <v>57.23478799723526</v>
      </c>
      <c r="G19" s="135">
        <v>1361400</v>
      </c>
      <c r="H19" s="135">
        <v>218520</v>
      </c>
      <c r="I19" s="135">
        <v>403052</v>
      </c>
      <c r="J19" s="137">
        <f t="shared" si="1"/>
        <v>84.44627494050889</v>
      </c>
      <c r="K19" s="167"/>
      <c r="L19" s="167"/>
      <c r="M19" s="167"/>
      <c r="N19" s="167"/>
      <c r="O19" s="167"/>
      <c r="R19"/>
    </row>
    <row r="20" spans="1:18" ht="12.75" customHeight="1">
      <c r="A20" s="268" t="s">
        <v>90</v>
      </c>
      <c r="B20" s="268"/>
      <c r="C20" s="187">
        <v>3617584</v>
      </c>
      <c r="D20" s="187">
        <v>873331</v>
      </c>
      <c r="E20" s="187">
        <v>1279870</v>
      </c>
      <c r="F20" s="187">
        <f t="shared" si="0"/>
        <v>46.550391546847635</v>
      </c>
      <c r="G20" s="187">
        <v>18609692</v>
      </c>
      <c r="H20" s="187">
        <v>4975520</v>
      </c>
      <c r="I20" s="187">
        <v>6378308</v>
      </c>
      <c r="J20" s="187">
        <f t="shared" si="1"/>
        <v>28.193796829276124</v>
      </c>
      <c r="K20" s="167"/>
      <c r="L20" s="167"/>
      <c r="M20" s="167"/>
      <c r="N20" s="167"/>
      <c r="O20" s="167"/>
      <c r="R20"/>
    </row>
    <row r="21" spans="1:10" ht="12.75" customHeight="1">
      <c r="A21" s="100" t="s">
        <v>97</v>
      </c>
      <c r="B21" s="100"/>
      <c r="C21" s="209"/>
      <c r="D21" s="209"/>
      <c r="E21" s="209"/>
      <c r="F21" s="209"/>
      <c r="G21" s="209"/>
      <c r="H21" s="209"/>
      <c r="I21" s="209"/>
      <c r="J21" s="211"/>
    </row>
    <row r="22" spans="1:10" ht="12.75" customHeight="1">
      <c r="A22" s="60" t="s">
        <v>214</v>
      </c>
      <c r="B22" s="60"/>
      <c r="C22" s="209"/>
      <c r="D22" s="209"/>
      <c r="E22" s="209"/>
      <c r="F22" s="209"/>
      <c r="G22" s="209"/>
      <c r="H22" s="209"/>
      <c r="I22" s="209"/>
      <c r="J22" s="211"/>
    </row>
    <row r="23" spans="1:2" ht="12.75" customHeight="1">
      <c r="A23" s="70"/>
      <c r="B23" s="70"/>
    </row>
    <row r="24" spans="1:10" ht="12.75">
      <c r="A24" s="98" t="s">
        <v>186</v>
      </c>
      <c r="B24" s="98"/>
      <c r="C24" s="62"/>
      <c r="E24" s="62"/>
      <c r="F24" s="62"/>
      <c r="G24" s="62"/>
      <c r="H24" s="62"/>
      <c r="I24" s="62"/>
      <c r="J24" s="62"/>
    </row>
    <row r="25" spans="1:10" ht="12.75">
      <c r="A25" s="103" t="s">
        <v>188</v>
      </c>
      <c r="B25" s="103"/>
      <c r="C25" s="62"/>
      <c r="E25" s="62"/>
      <c r="F25" s="62"/>
      <c r="G25" s="62"/>
      <c r="H25" s="62"/>
      <c r="I25" s="62"/>
      <c r="J25" s="62"/>
    </row>
    <row r="26" spans="3:10" ht="12.75">
      <c r="C26" s="62"/>
      <c r="D26" s="62"/>
      <c r="E26" s="62"/>
      <c r="F26" s="62"/>
      <c r="G26" s="62"/>
      <c r="H26" s="62"/>
      <c r="I26" s="62"/>
      <c r="J26" s="62"/>
    </row>
    <row r="28" spans="1:10" ht="14.25">
      <c r="A28" s="267"/>
      <c r="B28" s="267"/>
      <c r="C28" s="267"/>
      <c r="D28" s="267"/>
      <c r="E28" s="267"/>
      <c r="F28" s="267"/>
      <c r="G28" s="267"/>
      <c r="H28" s="267"/>
      <c r="I28" s="267"/>
      <c r="J28" s="267"/>
    </row>
    <row r="29" spans="1:10" ht="14.25">
      <c r="A29" s="267"/>
      <c r="B29" s="267"/>
      <c r="C29" s="267"/>
      <c r="D29" s="267"/>
      <c r="E29" s="267"/>
      <c r="F29" s="267"/>
      <c r="G29" s="267"/>
      <c r="H29" s="267"/>
      <c r="I29" s="267"/>
      <c r="J29" s="267"/>
    </row>
    <row r="30" spans="1:10" ht="14.25">
      <c r="A30" s="18"/>
      <c r="B30" s="18"/>
      <c r="C30" s="19"/>
      <c r="D30" s="20"/>
      <c r="E30" s="20"/>
      <c r="F30" s="20"/>
      <c r="G30" s="20"/>
      <c r="H30" s="20"/>
      <c r="I30" s="20"/>
      <c r="J30" s="21"/>
    </row>
    <row r="31" spans="1:10" ht="14.25">
      <c r="A31" s="22"/>
      <c r="B31" s="22"/>
      <c r="C31" s="19"/>
      <c r="D31" s="20"/>
      <c r="E31" s="20"/>
      <c r="F31" s="20"/>
      <c r="G31" s="20"/>
      <c r="H31" s="20"/>
      <c r="I31" s="20"/>
      <c r="J31" s="21"/>
    </row>
    <row r="32" spans="1:10" ht="14.25">
      <c r="A32" s="23"/>
      <c r="B32" s="23"/>
      <c r="C32" s="23"/>
      <c r="D32" s="20"/>
      <c r="E32" s="20"/>
      <c r="F32" s="20"/>
      <c r="G32" s="20"/>
      <c r="H32" s="20"/>
      <c r="I32" s="20"/>
      <c r="J32" s="21"/>
    </row>
    <row r="35" spans="1:10" ht="12.75">
      <c r="A35" s="142"/>
      <c r="J35" s="15"/>
    </row>
    <row r="36" spans="1:10" ht="12.75">
      <c r="A36" s="142"/>
      <c r="J36" s="15"/>
    </row>
    <row r="37" spans="1:10" ht="12.75">
      <c r="A37" s="142"/>
      <c r="B37" s="70"/>
      <c r="D37" s="104"/>
      <c r="J37" s="15"/>
    </row>
  </sheetData>
  <sheetProtection/>
  <mergeCells count="13">
    <mergeCell ref="G4:G5"/>
    <mergeCell ref="G3:J3"/>
    <mergeCell ref="D4:F4"/>
    <mergeCell ref="H4:J4"/>
    <mergeCell ref="A28:J28"/>
    <mergeCell ref="A20:B20"/>
    <mergeCell ref="A29:J29"/>
    <mergeCell ref="A1:J1"/>
    <mergeCell ref="A2:J2"/>
    <mergeCell ref="A3:A5"/>
    <mergeCell ref="B3:B5"/>
    <mergeCell ref="C3:F3"/>
    <mergeCell ref="C4:C5"/>
  </mergeCells>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landscape" scale="10" r:id="rId2"/>
  <headerFooter>
    <oddFooter>&amp;C&amp;P-3&amp;</oddFooter>
  </headerFooter>
  <rowBreaks count="1" manualBreakCount="1">
    <brk id="32" max="10" man="1"/>
  </rowBreaks>
  <ignoredErrors>
    <ignoredError sqref="B6:B10 B11:B19" numberStoredAsText="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2012-05-15T19:38:38Z</dcterms:created>
  <dcterms:modified xsi:type="dcterms:W3CDTF">2019-03-06T15:43:50Z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