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755"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ayorista3" sheetId="7" r:id="rId7"/>
    <sheet name="precio minorista" sheetId="8" r:id="rId8"/>
    <sheet name="precio minorista regiones" sheetId="9" r:id="rId9"/>
    <sheet name="sup, prod y rend" sheetId="10" r:id="rId10"/>
    <sheet name="sup región" sheetId="11" r:id="rId11"/>
    <sheet name="prod región" sheetId="12" r:id="rId12"/>
    <sheet name="rend región" sheetId="13" r:id="rId13"/>
    <sheet name="export" sheetId="14" r:id="rId14"/>
    <sheet name="import" sheetId="15" r:id="rId15"/>
  </sheets>
  <externalReferences>
    <externalReference r:id="rId18"/>
  </externalReferences>
  <definedNames>
    <definedName name="_xlnm.Print_Area" localSheetId="13">'export'!$A$1:$K$45</definedName>
    <definedName name="_xlnm.Print_Area" localSheetId="14">'import'!$A$1:$K$87</definedName>
    <definedName name="_xlnm.Print_Area" localSheetId="2">'Índice'!$A$2:$E$37</definedName>
    <definedName name="_xlnm.Print_Area" localSheetId="0">'Portada'!$A$1:$I$54</definedName>
    <definedName name="_xlnm.Print_Area" localSheetId="4">'precio mayorista'!$A$1:$H$46</definedName>
    <definedName name="_xlnm.Print_Area" localSheetId="5">'precio mayorista2'!$B$2:$L$62</definedName>
    <definedName name="_xlnm.Print_Area" localSheetId="6">'precio mayorista3'!$A$1:$J$62</definedName>
    <definedName name="_xlnm.Print_Area" localSheetId="7">'precio minorista'!$A$1:$J$46</definedName>
    <definedName name="_xlnm.Print_Area" localSheetId="8">'precio minorista regiones'!$A$1:$I$64</definedName>
    <definedName name="_xlnm.Print_Area" localSheetId="11">'prod región'!$A$1:$K$44</definedName>
    <definedName name="_xlnm.Print_Area" localSheetId="12">'rend región'!$A$1:$K$43</definedName>
    <definedName name="_xlnm.Print_Area" localSheetId="10">'sup región'!$A$1:$L$45</definedName>
    <definedName name="_xlnm.Print_Area" localSheetId="9">'sup, prod y rend'!$A$1:$H$46</definedName>
    <definedName name="TDclase">'[1]TD clase'!$A$5:$G$6</definedName>
  </definedNames>
  <calcPr fullCalcOnLoad="1"/>
</workbook>
</file>

<file path=xl/sharedStrings.xml><?xml version="1.0" encoding="utf-8"?>
<sst xmlns="http://schemas.openxmlformats.org/spreadsheetml/2006/main" count="518" uniqueCount="211">
  <si>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</si>
  <si>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</si>
  <si>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</si>
  <si>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</si>
  <si>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</si>
  <si>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</si>
  <si>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</si>
  <si>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</si>
  <si>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</si>
  <si>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</si>
  <si>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</si>
  <si>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</si>
  <si>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</si>
  <si>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</si>
  <si>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</si>
  <si>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</si>
  <si>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</si>
  <si>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</si>
  <si>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</si>
  <si>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</si>
  <si>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</si>
  <si>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</si>
  <si>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</si>
  <si>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</si>
  <si>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</si>
  <si>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</si>
  <si>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</si>
  <si>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</si>
  <si>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</si>
  <si>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</si>
  <si>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</si>
  <si>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</si>
  <si>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</si>
  <si>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</si>
  <si>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</si>
  <si>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</si>
  <si>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</si>
  <si>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</si>
  <si>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</si>
  <si>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</si>
  <si>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</si>
  <si>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</si>
  <si>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</si>
  <si>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</si>
  <si>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</si>
  <si>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</si>
  <si>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</si>
  <si>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</si>
  <si>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</si>
  <si>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</si>
  <si>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</si>
  <si>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</si>
  <si>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</si>
  <si>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</si>
  <si>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</si>
  <si>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</si>
  <si>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</si>
  <si>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</si>
  <si>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</si>
  <si>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</si>
  <si>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</si>
  <si>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</si>
  <si>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</si>
  <si>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</si>
  <si>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</si>
  <si>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</si>
  <si>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</si>
  <si>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</si>
  <si>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</si>
  <si>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</si>
  <si>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</si>
  <si>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</si>
  <si>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</si>
  <si>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</si>
  <si>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</si>
  <si>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</si>
  <si>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</si>
  <si>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</si>
  <si>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</si>
  <si>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</si>
  <si>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</si>
  <si>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Venezuela</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</si>
  <si>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</si>
  <si>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</si>
  <si>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</si>
  <si>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</si>
  <si>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</si>
  <si>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</si>
  <si>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</si>
  <si>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</si>
  <si>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</si>
  <si>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</si>
  <si>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</si>
  <si>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</si>
  <si>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</si>
  <si>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</si>
  <si>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</si>
  <si>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</si>
  <si>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</si>
  <si>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</si>
  <si>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</si>
  <si>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</si>
  <si>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</si>
  <si>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</si>
  <si>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</si>
  <si>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</si>
  <si>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Italia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</si>
  <si>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</si>
  <si>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</si>
  <si>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</si>
  <si>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</si>
  <si>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</si>
  <si>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</si>
  <si>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</si>
  <si>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</si>
  <si>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</si>
  <si>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</si>
  <si>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</si>
  <si>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</si>
  <si>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</si>
  <si>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</si>
  <si>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</si>
  <si>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</si>
  <si>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</si>
  <si>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</si>
  <si>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</si>
  <si>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</si>
  <si>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</si>
  <si>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</si>
  <si>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</si>
  <si>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Nueva Zelanda</t>
  </si>
  <si>
    <t>Superficie, producción y rendimiento de papa a nivel nacional</t>
  </si>
  <si>
    <t>Rusia</t>
  </si>
  <si>
    <t>Cardinal</t>
  </si>
  <si>
    <t>Papas congeladas</t>
  </si>
  <si>
    <t>Total Papas congeladas</t>
  </si>
  <si>
    <t>Estados Unidos</t>
  </si>
  <si>
    <t>Superficie, producción y rendimiento</t>
  </si>
  <si>
    <t>Otros (país desconocido)</t>
  </si>
  <si>
    <t>Países Bajos</t>
  </si>
  <si>
    <t>Rodeo</t>
  </si>
  <si>
    <t>2012/13</t>
  </si>
  <si>
    <t xml:space="preserve">Papa semilla  </t>
  </si>
  <si>
    <t xml:space="preserve">Total Papa semilla  </t>
  </si>
  <si>
    <r>
      <rPr>
        <i/>
        <sz val="9"/>
        <rFont val="Arial"/>
        <family val="2"/>
      </rPr>
      <t>Fuente</t>
    </r>
    <r>
      <rPr>
        <sz val="9"/>
        <rFont val="Arial"/>
        <family val="2"/>
      </rPr>
      <t>: Odepa. Se recalcularon los valores de enero a mayo de 2013 debido a la nueva metodología de captura. El valor corresponde al precio promedio mensual de papa Désirée o Karu de primera calidad.</t>
    </r>
  </si>
  <si>
    <t>($ nominales sin IVA / envase 50 kilos)</t>
  </si>
  <si>
    <t>($ nominales sin IVA / 50 kilos)</t>
  </si>
  <si>
    <t>Indonesia</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</si>
  <si>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</si>
  <si>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</si>
  <si>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Australia</t>
  </si>
  <si>
    <t>Precio promedio mensual de papa en mercados mayoristas</t>
  </si>
  <si>
    <t>Precio promedio mensual de papa en los mercados mayoristas</t>
  </si>
  <si>
    <t>Precios mensuales promedio de papa en mercados mayoristas</t>
  </si>
  <si>
    <t>Central Lo Valledor</t>
  </si>
  <si>
    <t>Vega Monumental Concepción</t>
  </si>
  <si>
    <t>Feria libre</t>
  </si>
  <si>
    <t>Supermercado</t>
  </si>
  <si>
    <t>RM</t>
  </si>
  <si>
    <t>Semana</t>
  </si>
  <si>
    <t>Papas "in vitro" para siembra</t>
  </si>
  <si>
    <t>Precios diarios de papa en los mercados mayoristas según mercado</t>
  </si>
  <si>
    <t>Precios diarios de papa en los mercados mayoristas según variedad</t>
  </si>
  <si>
    <t>Cuadro 9</t>
  </si>
  <si>
    <t>Precio diario de papa en los mercados mayoristas según mercado</t>
  </si>
  <si>
    <t>Turquía</t>
  </si>
  <si>
    <t>Precio promedio diario de papa en los mercados mayoristas</t>
  </si>
  <si>
    <t>2013</t>
  </si>
  <si>
    <t>Cuadro 10. Exportaciones chilenas de productos derivados de papa por producto y país de destino</t>
  </si>
  <si>
    <t>Cuadro 11. Importaciones chilenas de productos derivados de papa por producto y país de origen</t>
  </si>
  <si>
    <t>Claudia Carbonell Piccardo</t>
  </si>
  <si>
    <t>Javiera Pefaur Lepe</t>
  </si>
  <si>
    <t>2013/14</t>
  </si>
  <si>
    <t>Total Papas "in vitro" para siembra</t>
  </si>
  <si>
    <t>Macroferia Regional Talca</t>
  </si>
  <si>
    <t>--</t>
  </si>
  <si>
    <t>Corea del Sur</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</si>
  <si>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</si>
  <si>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</si>
  <si>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</si>
  <si>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</si>
  <si>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</si>
  <si>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</si>
  <si>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</si>
  <si>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</si>
  <si>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</si>
  <si>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r>
      <rPr>
        <i/>
        <sz val="9"/>
        <color indexed="8"/>
        <rFont val="Arial"/>
        <family val="2"/>
      </rPr>
      <t>Fuente</t>
    </r>
    <r>
      <rPr>
        <sz val="9"/>
        <color indexed="8"/>
        <rFont val="Arial"/>
        <family val="2"/>
      </rPr>
      <t>: Odepa. Se considera el precio promedio de la primera calidad de distintas variedades.</t>
    </r>
  </si>
  <si>
    <r>
      <rPr>
        <i/>
        <sz val="9"/>
        <rFont val="Arial"/>
        <family val="2"/>
      </rPr>
      <t>Fuente:</t>
    </r>
    <r>
      <rPr>
        <sz val="9"/>
        <rFont val="Arial"/>
        <family val="2"/>
      </rPr>
      <t xml:space="preserve"> Odepa.</t>
    </r>
  </si>
  <si>
    <r>
      <rPr>
        <i/>
        <sz val="9"/>
        <color indexed="8"/>
        <rFont val="Arial"/>
        <family val="2"/>
      </rPr>
      <t>Fuente</t>
    </r>
    <r>
      <rPr>
        <sz val="9"/>
        <color indexed="8"/>
        <rFont val="Arial"/>
        <family val="2"/>
      </rPr>
      <t>: Odepa.</t>
    </r>
  </si>
  <si>
    <r>
      <rPr>
        <i/>
        <sz val="9"/>
        <color indexed="8"/>
        <rFont val="Arial"/>
        <family val="2"/>
      </rPr>
      <t xml:space="preserve">Fuente: </t>
    </r>
    <r>
      <rPr>
        <sz val="9"/>
        <color indexed="8"/>
        <rFont val="Arial"/>
        <family val="2"/>
      </rPr>
      <t>Odepa</t>
    </r>
  </si>
  <si>
    <r>
      <rPr>
        <i/>
        <sz val="9"/>
        <rFont val="Arial"/>
        <family val="2"/>
      </rPr>
      <t>Fuente:</t>
    </r>
    <r>
      <rPr>
        <sz val="9"/>
        <rFont val="Arial"/>
        <family val="2"/>
      </rPr>
      <t xml:space="preserve"> Odepa</t>
    </r>
  </si>
  <si>
    <t>Patagonia</t>
  </si>
  <si>
    <t>Femacal</t>
  </si>
  <si>
    <t>Resto del</t>
  </si>
  <si>
    <t>país</t>
  </si>
  <si>
    <t>COMENTARIOS</t>
  </si>
  <si>
    <t>Julio 2014</t>
  </si>
  <si>
    <r>
      <t xml:space="preserve">Fuente: </t>
    </r>
    <r>
      <rPr>
        <sz val="9"/>
        <rFont val="Arial"/>
        <family val="2"/>
      </rPr>
      <t>elaborado por Odepa con información del INE.</t>
    </r>
  </si>
  <si>
    <t>Vega Central Mapocho</t>
  </si>
  <si>
    <t>Terminal Agropecuario La Palmera</t>
  </si>
  <si>
    <t>Ene-jun 2013</t>
  </si>
  <si>
    <t>Ene-jun 2014</t>
  </si>
  <si>
    <r>
      <rPr>
        <i/>
        <sz val="9"/>
        <color indexed="10"/>
        <rFont val="Arial"/>
        <family val="2"/>
      </rPr>
      <t>Fuente</t>
    </r>
    <r>
      <rPr>
        <sz val="9"/>
        <color indexed="10"/>
        <rFont val="Arial"/>
        <family val="2"/>
      </rPr>
      <t>: Odepa. Considera la Central Lo Valledor, la Vega Central, la Macroferia Regional de Talca y la Vega Monumental de Concepción. A partir del 7 de julio considera la Feria Mayorista La Calera de Valparaíso (Femacal) y el Terminal Agropecuario La Palmera de Coquimbo. Precio promedio ponderado por volumen.</t>
    </r>
  </si>
  <si>
    <r>
      <rPr>
        <i/>
        <sz val="9"/>
        <color indexed="10"/>
        <rFont val="Arial"/>
        <family val="2"/>
      </rPr>
      <t xml:space="preserve">Fuente: </t>
    </r>
    <r>
      <rPr>
        <sz val="9"/>
        <color indexed="10"/>
        <rFont val="Arial"/>
        <family val="2"/>
      </rPr>
      <t>Odepa. Considera la Central Lo Valledor, la Vega Central, la Macroferia Regional de Talca y la Vega Monumental de Concepción. A partir del 7 de julio considera la Feria Mayorista La Calera de Valparaíso (Femacal) y el Terminal Agropecuario La Palmera de Coquimbo. Precio promedio ponderado por volumen.</t>
    </r>
  </si>
  <si>
    <t>Promedio enero-junio</t>
  </si>
  <si>
    <t>Promedio simple enero-junio</t>
  </si>
  <si>
    <r>
      <t xml:space="preserve">1. </t>
    </r>
    <r>
      <rPr>
        <u val="single"/>
        <sz val="10"/>
        <rFont val="Arial"/>
        <family val="2"/>
      </rPr>
      <t>Precios de la papa en mercados mayoristas: se mantienen estables en el mes de junio</t>
    </r>
    <r>
      <rPr>
        <sz val="10"/>
        <rFont val="Arial"/>
        <family val="2"/>
      </rPr>
      <t xml:space="preserve">
El precio promedio de la papa en los mercados mayoristas durante el mes de mayo fue de $ 10.446 por saco de 50 kilos, valor 3,0% mayor que el del mes anterior, y 11,6% por debajo del valor del mismo mes del año 2013 (cuadro 1 y gráfico 1). 
El precio promedio diario en los mercados mostró cierta estabilidad en la primera quincena de junio, bordeando $ 10.500 por saco de 50 kg. Luego, el 19 de junio, se observó una baja,  a $ 9.778. En los siguientes días se regstró una leve inestabilidad en el precio, finalizando el mes de junio con una fuerte alza, alcanzando un precio igual a $ 11.651 por saco de 50 kg.
En los distintos mercados mayoristas que monitorea Odepa se presentó una tendencia similar. Si bien cada mercado muestra variaciones diarias, se observa una tendencia general de precios más altos en la Vega Central Mapocho, entre 10% y 20% por sobre el promedio. Los mercados Femacal de Valparaíso y la Palmera de Coquimbo registran fuertes variaciones, que no permiten  concluir aún si existe alguna tendencia clara en el comportamiento de precios (cuadro 3 y gráfico 3).
Nota: los precios mayoristas consideran la Central Lo Valledor, la Vega Central, la Macroferia Regional de Talca y la Vega Monumental de Concepción. A partir del 7 de julio se consideran también la Feria Mayorista La Calera de Valparaíso (Femacal) y el Terminal Agropecuario La Palmera de Coquimbo.</t>
    </r>
  </si>
  <si>
    <r>
      <t xml:space="preserve">2. </t>
    </r>
    <r>
      <rPr>
        <u val="single"/>
        <sz val="10"/>
        <rFont val="Arial"/>
        <family val="2"/>
      </rPr>
      <t>Precio de la papa en mercados minoristas: estabilidad en ferias y variaciones leves en supermercados</t>
    </r>
    <r>
      <rPr>
        <sz val="10"/>
        <rFont val="Arial"/>
        <family val="2"/>
      </rPr>
      <t xml:space="preserve">
En el monitoreo de precios al consumidor que realiza Odepa en la ciudad de Santiago, se observó un precio levemente mayor en junio respecto al mes anterior tanto en ferias como en supermercados. En este último caso el precio de junio es 33% superior al registrado en el mismo mes del año anterior, y 6% mayior que el registrado en el mes de mayo, alcanzando un promedio para este mes de $ 904 por kilo. En las ferias libres, el precio promedio registrado en Santiago alcanzó $ 468 por kilo, lo que significa 1,3% más que en el mes anterior 3,3% más si se compara con el mismo mes del año anterior (cuadro 4 y gráfico 4).
En el registro de precios al consumidor que Odepa realiza entre las regiones de Coquimbo y del Bío Bío, se observa que los precios en ferias son levemente más estables que en supermercados. En ambos casos, los precios en la Región del Bío Bío son los más bajos. En el mes de junio se observaron fuertes variaciones en las ferias de la Región Metropolitana. Sin embargo, en supermercados los precios presentaron variaciones pronunciadas, tanto a la baja como al alza (cuadro 5 y gráficos 5 y 6).</t>
    </r>
  </si>
  <si>
    <r>
      <t xml:space="preserve">3. </t>
    </r>
    <r>
      <rPr>
        <u val="single"/>
        <sz val="10"/>
        <rFont val="Arial"/>
        <family val="2"/>
      </rPr>
      <t>Superficie, producción y rendimiento: menor superficie</t>
    </r>
    <r>
      <rPr>
        <sz val="10"/>
        <rFont val="Arial"/>
        <family val="2"/>
      </rPr>
      <t xml:space="preserve">
Los resultados de la encuesta del INE sobre la superficie sembrada con cultivos anuales para la temporada 2013/14 indicaron una leve disminución de 1,2% para la papa, con una superficie de 48.965 hectáreas y un rendimiento esperado de 21,5 ton/ha. Los cálculos indicarían una producción proyectada cercana a 1 millón 54 mil toneladas para esta temporada (cuadro 6).
En los resultados regionales de superficie de papas en la temporada 2013/14 (cuadro 7), se puede observar que la mayor superficie se concentra en la Región de La Araucanía, con 13.054 hectáreas, lo que significa un 10% menos que en la temporada anterior. La siguen la Región de Los Lagos, con 10.758 hectáreas, y la Región del Bío Bío, con 8.532 hectáreas. Sin embargo, la mayor producción tiene lugar en la Región de Los Lagos, que presenta el rendimiento más alto en el país (cuadros 8 y 9).
</t>
    </r>
  </si>
  <si>
    <r>
      <t xml:space="preserve">4. </t>
    </r>
    <r>
      <rPr>
        <u val="single"/>
        <sz val="10"/>
        <rFont val="Arial"/>
        <family val="2"/>
      </rPr>
      <t>Comercio exterior de productos derivados de papa: crecen las compras y ventas al exterior</t>
    </r>
    <r>
      <rPr>
        <sz val="10"/>
        <rFont val="Arial"/>
        <family val="2"/>
      </rPr>
      <t xml:space="preserve">
La balanza comercial de los productos derivados de papa es negativa, siendo mucho mayores las importaciones que las ventas al exterior (cuadros 10 y 11). 
En el período enero – junio de 2014 las exportaciones sumaron USD 1,79 millones, cifra 56,5% superior a la registrada en el mismo período del año anterior. Destaca el crecimiento de 103,8% en las ventas de papas preparadas sin congelar, al compararlas con las del mismo período del año anterior, donde Uruguay es el principal comprador de este producto.
Las importaciones en el período enero – junio 2014 sumaron USD 48,8 millones, 6,2% más que las del mismo período del año anterior. Los mayores aumentos se observaron principalmente en las importaciones de papas congeladas y el puré de papas.
En el período de análisis se registraron aumentos relativamente importantes en las ventas al exterior de papas preparadas sin congelar a Argentina, alcanzando USD 1 millón para el período de análisis. En las importaciones se observaron incrementos importantes en papas preparadas congeladas provenientes de Países Bajos, Bélgica, Alemania y Estados Unidos; papas preparadas sin congelar provenientes de Argentina, y puré de papas proveniente de Alemania.</t>
    </r>
  </si>
  <si>
    <t>Directora y Representante Legal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</si>
</sst>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_);_(* \(#,##0\);_(* &quot;-&quot;_);_(@_)"/>
    <numFmt numFmtId="175" formatCode="0.0"/>
    <numFmt numFmtId="176" formatCode="#,##0.0"/>
    <numFmt numFmtId="177" formatCode="0.0%"/>
    <numFmt numFmtId="178" formatCode="_(* #,##0.00_);_(* \(#,##0.00\);_(* &quot;-&quot;??_);_(@_)"/>
    <numFmt numFmtId="179" formatCode="_(* #,##0_);_(* \(#,##0\);_(* &quot;-&quot;??_);_(@_)"/>
    <numFmt numFmtId="180" formatCode="_(* #,##0.0000_);_(* \(#,##0.0000\);_(* &quot;-&quot;_);_(@_)"/>
    <numFmt numFmtId="181" formatCode="_-* #,##0.000\ _€_-;\-* #,##0.000\ _€_-;_-* &quot;-&quot;?\ _€_-;_-@_-"/>
    <numFmt numFmtId="182" formatCode="m/d/yyyy"/>
    <numFmt numFmtId="183" formatCode="dd/mm;@"/>
  </numFmts>
  <fonts count="105">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b/>
      <vertAlign val="superscript"/>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sz val="9"/>
      <color indexed="10"/>
      <name val="Arial"/>
      <family val="2"/>
    </font>
    <font>
      <i/>
      <sz val="9"/>
      <color indexed="10"/>
      <name val="Arial"/>
      <family val="2"/>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2"/>
      <color indexed="8"/>
      <name val="Verdana"/>
      <family val="2"/>
    </font>
    <font>
      <sz val="11"/>
      <color indexed="8"/>
      <name val="Arial"/>
      <family val="2"/>
    </font>
    <font>
      <b/>
      <sz val="10"/>
      <color indexed="8"/>
      <name val="Verdana"/>
      <family val="2"/>
    </font>
    <font>
      <sz val="12"/>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b/>
      <sz val="12"/>
      <color indexed="8"/>
      <name val="Arial"/>
      <family val="2"/>
    </font>
    <font>
      <sz val="10"/>
      <color indexed="63"/>
      <name val="Calibri"/>
      <family val="0"/>
    </font>
    <font>
      <b/>
      <sz val="10.5"/>
      <color indexed="8"/>
      <name val="Calibri"/>
      <family val="0"/>
    </font>
    <font>
      <b/>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u val="single"/>
      <sz val="10"/>
      <color theme="10"/>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2"/>
      <color theme="1"/>
      <name val="Verdana"/>
      <family val="2"/>
    </font>
    <font>
      <sz val="11"/>
      <color theme="1"/>
      <name val="Arial"/>
      <family val="2"/>
    </font>
    <font>
      <b/>
      <sz val="10"/>
      <color theme="1"/>
      <name val="Verdana"/>
      <family val="2"/>
    </font>
    <font>
      <sz val="12"/>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2"/>
      <color theme="1"/>
      <name val="Arial"/>
      <family val="2"/>
    </font>
    <font>
      <sz val="9"/>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right/>
      <top style="thin"/>
      <bottom/>
    </border>
    <border>
      <left style="thin"/>
      <right/>
      <top/>
      <bottom/>
    </border>
    <border>
      <left/>
      <right style="thin"/>
      <top/>
      <bottom/>
    </border>
    <border>
      <left style="thin"/>
      <right/>
      <top style="thin"/>
      <bottom/>
    </border>
    <border>
      <left/>
      <right style="thin"/>
      <top style="thin"/>
      <bottom/>
    </border>
    <border>
      <left style="thin"/>
      <right/>
      <top style="thin"/>
      <bottom style="thin"/>
    </border>
    <border>
      <left/>
      <right style="thin"/>
      <top style="thin"/>
      <bottom style="thin"/>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8" fillId="24" borderId="0" applyNumberFormat="0" applyBorder="0" applyAlignment="0" applyProtection="0"/>
    <xf numFmtId="0" fontId="9" fillId="25"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9" fillId="25"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9" fillId="25" borderId="0" applyNumberFormat="0" applyBorder="0" applyAlignment="0" applyProtection="0"/>
    <xf numFmtId="0" fontId="68" fillId="26" borderId="0" applyNumberFormat="0" applyBorder="0" applyAlignment="0" applyProtection="0"/>
    <xf numFmtId="0" fontId="9" fillId="17"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9" fillId="17"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9" fillId="17" borderId="0" applyNumberFormat="0" applyBorder="0" applyAlignment="0" applyProtection="0"/>
    <xf numFmtId="0" fontId="68" fillId="27" borderId="0" applyNumberFormat="0" applyBorder="0" applyAlignment="0" applyProtection="0"/>
    <xf numFmtId="0" fontId="9" fillId="19"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9" fillId="19"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9" fillId="19" borderId="0" applyNumberFormat="0" applyBorder="0" applyAlignment="0" applyProtection="0"/>
    <xf numFmtId="0" fontId="68" fillId="28" borderId="0" applyNumberFormat="0" applyBorder="0" applyAlignment="0" applyProtection="0"/>
    <xf numFmtId="0" fontId="9" fillId="29"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9" fillId="29"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9" fillId="29" borderId="0" applyNumberFormat="0" applyBorder="0" applyAlignment="0" applyProtection="0"/>
    <xf numFmtId="0" fontId="68" fillId="30" borderId="0" applyNumberFormat="0" applyBorder="0" applyAlignment="0" applyProtection="0"/>
    <xf numFmtId="0" fontId="9" fillId="31"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9" fillId="31" borderId="0" applyNumberFormat="0" applyBorder="0" applyAlignment="0" applyProtection="0"/>
    <xf numFmtId="0" fontId="68" fillId="30" borderId="0" applyNumberFormat="0" applyBorder="0" applyAlignment="0" applyProtection="0"/>
    <xf numFmtId="0" fontId="68" fillId="30" borderId="0" applyNumberFormat="0" applyBorder="0" applyAlignment="0" applyProtection="0"/>
    <xf numFmtId="0" fontId="9" fillId="31" borderId="0" applyNumberFormat="0" applyBorder="0" applyAlignment="0" applyProtection="0"/>
    <xf numFmtId="0" fontId="68" fillId="32" borderId="0" applyNumberFormat="0" applyBorder="0" applyAlignment="0" applyProtection="0"/>
    <xf numFmtId="0" fontId="9" fillId="3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9" fillId="3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10" fillId="7"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0" fontId="10" fillId="7" borderId="0" applyNumberFormat="0" applyBorder="0" applyAlignment="0" applyProtection="0"/>
    <xf numFmtId="0" fontId="69" fillId="34" borderId="0" applyNumberFormat="0" applyBorder="0" applyAlignment="0" applyProtection="0"/>
    <xf numFmtId="0" fontId="70" fillId="35" borderId="1" applyNumberFormat="0" applyAlignment="0" applyProtection="0"/>
    <xf numFmtId="0" fontId="11" fillId="36" borderId="2" applyNumberFormat="0" applyAlignment="0" applyProtection="0"/>
    <xf numFmtId="0" fontId="70" fillId="35" borderId="1" applyNumberFormat="0" applyAlignment="0" applyProtection="0"/>
    <xf numFmtId="0" fontId="70" fillId="35" borderId="1" applyNumberFormat="0" applyAlignment="0" applyProtection="0"/>
    <xf numFmtId="0" fontId="70" fillId="35" borderId="1" applyNumberFormat="0" applyAlignment="0" applyProtection="0"/>
    <xf numFmtId="0" fontId="11" fillId="36" borderId="2" applyNumberFormat="0" applyAlignment="0" applyProtection="0"/>
    <xf numFmtId="0" fontId="70" fillId="35" borderId="1" applyNumberFormat="0" applyAlignment="0" applyProtection="0"/>
    <xf numFmtId="0" fontId="70" fillId="35" borderId="1" applyNumberFormat="0" applyAlignment="0" applyProtection="0"/>
    <xf numFmtId="0" fontId="11" fillId="36" borderId="2" applyNumberFormat="0" applyAlignment="0" applyProtection="0"/>
    <xf numFmtId="0" fontId="71" fillId="37" borderId="3" applyNumberFormat="0" applyAlignment="0" applyProtection="0"/>
    <xf numFmtId="0" fontId="12" fillId="38" borderId="4" applyNumberFormat="0" applyAlignment="0" applyProtection="0"/>
    <xf numFmtId="0" fontId="71" fillId="37" borderId="3" applyNumberFormat="0" applyAlignment="0" applyProtection="0"/>
    <xf numFmtId="0" fontId="71" fillId="37" borderId="3" applyNumberFormat="0" applyAlignment="0" applyProtection="0"/>
    <xf numFmtId="0" fontId="71" fillId="37" borderId="3" applyNumberFormat="0" applyAlignment="0" applyProtection="0"/>
    <xf numFmtId="0" fontId="12" fillId="38" borderId="4" applyNumberFormat="0" applyAlignment="0" applyProtection="0"/>
    <xf numFmtId="0" fontId="71" fillId="37" borderId="3" applyNumberFormat="0" applyAlignment="0" applyProtection="0"/>
    <xf numFmtId="0" fontId="71" fillId="37" borderId="3" applyNumberFormat="0" applyAlignment="0" applyProtection="0"/>
    <xf numFmtId="0" fontId="12" fillId="38" borderId="4" applyNumberFormat="0" applyAlignment="0" applyProtection="0"/>
    <xf numFmtId="0" fontId="72" fillId="0" borderId="5" applyNumberFormat="0" applyFill="0" applyAlignment="0" applyProtection="0"/>
    <xf numFmtId="0" fontId="13" fillId="0" borderId="6"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13" fillId="0" borderId="6" applyNumberFormat="0" applyFill="0" applyAlignment="0" applyProtection="0"/>
    <xf numFmtId="0" fontId="72" fillId="0" borderId="5" applyNumberFormat="0" applyFill="0" applyAlignment="0" applyProtection="0"/>
    <xf numFmtId="0" fontId="72" fillId="0" borderId="5" applyNumberFormat="0" applyFill="0" applyAlignment="0" applyProtection="0"/>
    <xf numFmtId="0" fontId="13" fillId="0" borderId="6" applyNumberFormat="0" applyFill="0" applyAlignment="0" applyProtection="0"/>
    <xf numFmtId="0" fontId="73" fillId="0" borderId="7" applyNumberFormat="0" applyFill="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68" fillId="39" borderId="0" applyNumberFormat="0" applyBorder="0" applyAlignment="0" applyProtection="0"/>
    <xf numFmtId="0" fontId="9" fillId="40"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9" fillId="40"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9" fillId="40" borderId="0" applyNumberFormat="0" applyBorder="0" applyAlignment="0" applyProtection="0"/>
    <xf numFmtId="0" fontId="68" fillId="41" borderId="0" applyNumberFormat="0" applyBorder="0" applyAlignment="0" applyProtection="0"/>
    <xf numFmtId="0" fontId="9" fillId="4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9" fillId="4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9" fillId="42" borderId="0" applyNumberFormat="0" applyBorder="0" applyAlignment="0" applyProtection="0"/>
    <xf numFmtId="0" fontId="68" fillId="43" borderId="0" applyNumberFormat="0" applyBorder="0" applyAlignment="0" applyProtection="0"/>
    <xf numFmtId="0" fontId="9" fillId="44"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9" fillId="44"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9" fillId="44" borderId="0" applyNumberFormat="0" applyBorder="0" applyAlignment="0" applyProtection="0"/>
    <xf numFmtId="0" fontId="68" fillId="45" borderId="0" applyNumberFormat="0" applyBorder="0" applyAlignment="0" applyProtection="0"/>
    <xf numFmtId="0" fontId="9" fillId="29"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9" fillId="29"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9" fillId="29" borderId="0" applyNumberFormat="0" applyBorder="0" applyAlignment="0" applyProtection="0"/>
    <xf numFmtId="0" fontId="68" fillId="46" borderId="0" applyNumberFormat="0" applyBorder="0" applyAlignment="0" applyProtection="0"/>
    <xf numFmtId="0" fontId="9" fillId="31"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9" fillId="31"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9" fillId="31" borderId="0" applyNumberFormat="0" applyBorder="0" applyAlignment="0" applyProtection="0"/>
    <xf numFmtId="0" fontId="68" fillId="47" borderId="0" applyNumberFormat="0" applyBorder="0" applyAlignment="0" applyProtection="0"/>
    <xf numFmtId="0" fontId="9" fillId="48"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9" fillId="48"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9" fillId="48" borderId="0" applyNumberFormat="0" applyBorder="0" applyAlignment="0" applyProtection="0"/>
    <xf numFmtId="0" fontId="75" fillId="49" borderId="1" applyNumberFormat="0" applyAlignment="0" applyProtection="0"/>
    <xf numFmtId="0" fontId="15" fillId="13" borderId="2" applyNumberFormat="0" applyAlignment="0" applyProtection="0"/>
    <xf numFmtId="0" fontId="75" fillId="49" borderId="1" applyNumberFormat="0" applyAlignment="0" applyProtection="0"/>
    <xf numFmtId="0" fontId="75" fillId="49" borderId="1" applyNumberFormat="0" applyAlignment="0" applyProtection="0"/>
    <xf numFmtId="0" fontId="75" fillId="49" borderId="1" applyNumberFormat="0" applyAlignment="0" applyProtection="0"/>
    <xf numFmtId="0" fontId="15" fillId="13" borderId="2" applyNumberFormat="0" applyAlignment="0" applyProtection="0"/>
    <xf numFmtId="0" fontId="75" fillId="49" borderId="1" applyNumberFormat="0" applyAlignment="0" applyProtection="0"/>
    <xf numFmtId="0" fontId="75" fillId="49" borderId="1" applyNumberFormat="0" applyAlignment="0" applyProtection="0"/>
    <xf numFmtId="0" fontId="15" fillId="13" borderId="2"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5" fillId="0" borderId="0" applyNumberFormat="0" applyFill="0" applyBorder="0" applyAlignment="0" applyProtection="0"/>
    <xf numFmtId="0" fontId="77" fillId="50" borderId="0" applyNumberFormat="0" applyBorder="0" applyAlignment="0" applyProtection="0"/>
    <xf numFmtId="0" fontId="16" fillId="5"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16" fillId="5"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1" fontId="0" fillId="0" borderId="0" applyFont="0" applyFill="0" applyBorder="0" applyAlignment="0" applyProtection="0"/>
    <xf numFmtId="173"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51" borderId="0" applyNumberFormat="0" applyBorder="0" applyAlignment="0" applyProtection="0"/>
    <xf numFmtId="0" fontId="17" fillId="52"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17" fillId="52"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0" fillId="35" borderId="10" applyNumberFormat="0" applyAlignment="0" applyProtection="0"/>
    <xf numFmtId="0" fontId="18" fillId="36" borderId="11" applyNumberFormat="0" applyAlignment="0" applyProtection="0"/>
    <xf numFmtId="0" fontId="80" fillId="35" borderId="10" applyNumberFormat="0" applyAlignment="0" applyProtection="0"/>
    <xf numFmtId="0" fontId="80" fillId="35" borderId="10" applyNumberFormat="0" applyAlignment="0" applyProtection="0"/>
    <xf numFmtId="0" fontId="80" fillId="35" borderId="10" applyNumberFormat="0" applyAlignment="0" applyProtection="0"/>
    <xf numFmtId="0" fontId="18" fillId="36" borderId="11" applyNumberFormat="0" applyAlignment="0" applyProtection="0"/>
    <xf numFmtId="0" fontId="80" fillId="35" borderId="10" applyNumberFormat="0" applyAlignment="0" applyProtection="0"/>
    <xf numFmtId="0" fontId="80" fillId="35" borderId="10" applyNumberFormat="0" applyAlignment="0" applyProtection="0"/>
    <xf numFmtId="0" fontId="18" fillId="36" borderId="11" applyNumberFormat="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82" fillId="0" borderId="0" applyNumberFormat="0" applyFill="0" applyBorder="0" applyAlignment="0" applyProtection="0"/>
    <xf numFmtId="0" fontId="2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0"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0" fillId="0" borderId="0" applyNumberFormat="0" applyFill="0" applyBorder="0" applyAlignment="0" applyProtection="0"/>
    <xf numFmtId="0" fontId="83" fillId="0" borderId="0" applyNumberFormat="0" applyFill="0" applyBorder="0" applyAlignment="0" applyProtection="0"/>
    <xf numFmtId="0" fontId="21" fillId="0" borderId="1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21" fillId="0" borderId="12" applyNumberFormat="0" applyFill="0" applyAlignment="0" applyProtection="0"/>
    <xf numFmtId="0" fontId="73" fillId="0" borderId="7" applyNumberFormat="0" applyFill="0" applyAlignment="0" applyProtection="0"/>
    <xf numFmtId="0" fontId="73" fillId="0" borderId="7" applyNumberFormat="0" applyFill="0" applyAlignment="0" applyProtection="0"/>
    <xf numFmtId="0" fontId="21" fillId="0" borderId="12" applyNumberFormat="0" applyFill="0" applyAlignment="0" applyProtection="0"/>
    <xf numFmtId="0" fontId="84" fillId="0" borderId="13" applyNumberFormat="0" applyFill="0" applyAlignment="0" applyProtection="0"/>
    <xf numFmtId="0" fontId="22" fillId="0" borderId="14"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22" fillId="0" borderId="14"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22" fillId="0" borderId="14" applyNumberFormat="0" applyFill="0" applyAlignment="0" applyProtection="0"/>
    <xf numFmtId="0" fontId="74" fillId="0" borderId="15" applyNumberFormat="0" applyFill="0" applyAlignment="0" applyProtection="0"/>
    <xf numFmtId="0" fontId="14" fillId="0" borderId="16"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14" fillId="0" borderId="16" applyNumberFormat="0" applyFill="0" applyAlignment="0" applyProtection="0"/>
    <xf numFmtId="0" fontId="74" fillId="0" borderId="15" applyNumberFormat="0" applyFill="0" applyAlignment="0" applyProtection="0"/>
    <xf numFmtId="0" fontId="74"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5" fillId="0" borderId="17" applyNumberFormat="0" applyFill="0" applyAlignment="0" applyProtection="0"/>
    <xf numFmtId="0" fontId="6" fillId="0" borderId="18"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6" fillId="0" borderId="18" applyNumberFormat="0" applyFill="0" applyAlignment="0" applyProtection="0"/>
    <xf numFmtId="0" fontId="85" fillId="0" borderId="17" applyNumberFormat="0" applyFill="0" applyAlignment="0" applyProtection="0"/>
    <xf numFmtId="0" fontId="85" fillId="0" borderId="17" applyNumberFormat="0" applyFill="0" applyAlignment="0" applyProtection="0"/>
    <xf numFmtId="0" fontId="6" fillId="0" borderId="18" applyNumberFormat="0" applyFill="0" applyAlignment="0" applyProtection="0"/>
  </cellStyleXfs>
  <cellXfs count="237">
    <xf numFmtId="0" fontId="0" fillId="0" borderId="0" xfId="0" applyFont="1" applyAlignment="1">
      <alignment/>
    </xf>
    <xf numFmtId="0" fontId="23" fillId="55" borderId="0" xfId="351" applyFont="1" applyFill="1" applyBorder="1" applyAlignment="1">
      <alignment horizontal="center" vertical="center" wrapText="1"/>
      <protection/>
    </xf>
    <xf numFmtId="0" fontId="2" fillId="55" borderId="0" xfId="351" applyFont="1" applyFill="1" applyBorder="1">
      <alignment/>
      <protection/>
    </xf>
    <xf numFmtId="0" fontId="23" fillId="55" borderId="19"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176" fontId="23" fillId="55" borderId="19" xfId="342" applyNumberFormat="1" applyFont="1" applyFill="1" applyBorder="1" applyAlignment="1">
      <alignment horizontal="right" vertical="center" wrapText="1"/>
      <protection/>
    </xf>
    <xf numFmtId="3" fontId="23" fillId="55" borderId="19" xfId="342" applyNumberFormat="1" applyFont="1" applyFill="1" applyBorder="1" applyAlignment="1">
      <alignment horizontal="right" vertical="center" wrapText="1"/>
      <protection/>
    </xf>
    <xf numFmtId="0" fontId="23" fillId="55" borderId="19" xfId="351" applyFont="1" applyFill="1" applyBorder="1">
      <alignment/>
      <protection/>
    </xf>
    <xf numFmtId="176" fontId="23" fillId="55" borderId="21" xfId="342" applyNumberFormat="1" applyFont="1" applyFill="1" applyBorder="1" applyAlignment="1">
      <alignment horizontal="right" vertical="center" wrapText="1"/>
      <protection/>
    </xf>
    <xf numFmtId="3" fontId="23" fillId="55" borderId="21" xfId="342" applyNumberFormat="1" applyFont="1" applyFill="1" applyBorder="1" applyAlignment="1">
      <alignment horizontal="right" vertical="center" wrapText="1"/>
      <protection/>
    </xf>
    <xf numFmtId="0" fontId="23" fillId="55" borderId="21" xfId="351" applyFont="1" applyFill="1" applyBorder="1">
      <alignment/>
      <protection/>
    </xf>
    <xf numFmtId="0" fontId="2" fillId="55" borderId="20" xfId="351" applyFont="1" applyFill="1" applyBorder="1">
      <alignment/>
      <protection/>
    </xf>
    <xf numFmtId="0" fontId="23" fillId="55" borderId="0" xfId="351" applyFont="1" applyFill="1" applyBorder="1" applyAlignment="1">
      <alignment horizontal="right"/>
      <protection/>
    </xf>
    <xf numFmtId="0" fontId="23" fillId="55" borderId="0" xfId="351" applyFont="1" applyFill="1" applyBorder="1" applyAlignment="1">
      <alignment horizontal="right" vertical="center"/>
      <protection/>
    </xf>
    <xf numFmtId="0" fontId="2" fillId="55" borderId="0" xfId="341" applyFill="1">
      <alignment/>
      <protection/>
    </xf>
    <xf numFmtId="0" fontId="2" fillId="55" borderId="0" xfId="341" applyFont="1" applyFill="1">
      <alignment/>
      <protection/>
    </xf>
    <xf numFmtId="0" fontId="2" fillId="55" borderId="0" xfId="341" applyFont="1" applyFill="1" applyAlignment="1">
      <alignment horizontal="center" vertical="center"/>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61" applyFont="1" applyFill="1" applyBorder="1" applyAlignment="1" applyProtection="1">
      <alignment horizontal="center"/>
      <protection/>
    </xf>
    <xf numFmtId="0" fontId="86" fillId="55" borderId="0" xfId="361" applyFont="1" applyFill="1" applyBorder="1" applyAlignment="1" applyProtection="1">
      <alignment horizontal="right"/>
      <protection/>
    </xf>
    <xf numFmtId="0" fontId="2" fillId="55" borderId="0" xfId="361" applyFont="1" applyFill="1" applyBorder="1" applyAlignment="1" applyProtection="1">
      <alignment/>
      <protection/>
    </xf>
    <xf numFmtId="0" fontId="23" fillId="55" borderId="0" xfId="361" applyFont="1" applyFill="1" applyBorder="1" applyAlignment="1" applyProtection="1">
      <alignment horizontal="center"/>
      <protection/>
    </xf>
    <xf numFmtId="0" fontId="86" fillId="55" borderId="0" xfId="361" applyFont="1" applyFill="1" applyBorder="1" applyAlignment="1" applyProtection="1">
      <alignment horizontal="center"/>
      <protection/>
    </xf>
    <xf numFmtId="0" fontId="86" fillId="55" borderId="0" xfId="361" applyFont="1" applyFill="1" applyBorder="1" applyProtection="1">
      <alignment/>
      <protection/>
    </xf>
    <xf numFmtId="0" fontId="2" fillId="55" borderId="0" xfId="361" applyFont="1" applyFill="1" applyBorder="1" applyProtection="1">
      <alignment/>
      <protection/>
    </xf>
    <xf numFmtId="0" fontId="2" fillId="55" borderId="0" xfId="361" applyFont="1" applyFill="1" applyBorder="1" applyAlignment="1" applyProtection="1">
      <alignment horizontal="center" vertical="center"/>
      <protection/>
    </xf>
    <xf numFmtId="0" fontId="87" fillId="55" borderId="0" xfId="361" applyFont="1" applyFill="1" applyBorder="1" applyAlignment="1" applyProtection="1">
      <alignment horizontal="center"/>
      <protection/>
    </xf>
    <xf numFmtId="0" fontId="23" fillId="55" borderId="0" xfId="361" applyFont="1" applyFill="1" applyBorder="1" applyProtection="1">
      <alignment/>
      <protection/>
    </xf>
    <xf numFmtId="0" fontId="2" fillId="55" borderId="0" xfId="351" applyFont="1" applyFill="1">
      <alignment/>
      <protection/>
    </xf>
    <xf numFmtId="0" fontId="23" fillId="55" borderId="22" xfId="361" applyFont="1" applyFill="1" applyBorder="1" applyAlignment="1" applyProtection="1">
      <alignment horizontal="center" vertical="center"/>
      <protection/>
    </xf>
    <xf numFmtId="0" fontId="23" fillId="55" borderId="22" xfId="361" applyFont="1" applyFill="1" applyBorder="1" applyAlignment="1" applyProtection="1">
      <alignment horizontal="left" vertical="center"/>
      <protection/>
    </xf>
    <xf numFmtId="0" fontId="23" fillId="55" borderId="22" xfId="361" applyFont="1" applyFill="1" applyBorder="1" applyAlignment="1" applyProtection="1">
      <alignment vertical="center"/>
      <protection/>
    </xf>
    <xf numFmtId="0" fontId="23" fillId="55" borderId="22" xfId="361" applyFont="1" applyFill="1" applyBorder="1" applyAlignment="1" applyProtection="1">
      <alignment horizontal="right" vertical="center"/>
      <protection/>
    </xf>
    <xf numFmtId="0" fontId="2" fillId="55" borderId="0" xfId="341" applyFont="1" applyFill="1" applyAlignment="1">
      <alignment wrapText="1"/>
      <protection/>
    </xf>
    <xf numFmtId="0" fontId="2" fillId="55" borderId="0" xfId="355" applyFont="1" applyFill="1" applyBorder="1" applyAlignment="1">
      <alignment horizontal="center"/>
      <protection/>
    </xf>
    <xf numFmtId="0" fontId="2" fillId="55" borderId="19" xfId="355" applyFont="1" applyFill="1" applyBorder="1" applyAlignment="1">
      <alignment horizontal="center"/>
      <protection/>
    </xf>
    <xf numFmtId="0" fontId="26" fillId="55" borderId="0" xfId="351" applyFont="1" applyFill="1" applyBorder="1">
      <alignment/>
      <protection/>
    </xf>
    <xf numFmtId="0" fontId="26" fillId="55" borderId="0" xfId="351" applyFont="1" applyFill="1" applyBorder="1" applyAlignment="1">
      <alignment/>
      <protection/>
    </xf>
    <xf numFmtId="0" fontId="88" fillId="56" borderId="23" xfId="0" applyFont="1" applyFill="1" applyBorder="1" applyAlignment="1">
      <alignment horizontal="center" wrapText="1"/>
    </xf>
    <xf numFmtId="0" fontId="88" fillId="56" borderId="24" xfId="0" applyFont="1" applyFill="1" applyBorder="1" applyAlignment="1">
      <alignment horizontal="center" wrapText="1"/>
    </xf>
    <xf numFmtId="0" fontId="88" fillId="56" borderId="25" xfId="0" applyFont="1" applyFill="1" applyBorder="1" applyAlignment="1">
      <alignment horizontal="center" wrapText="1"/>
    </xf>
    <xf numFmtId="0" fontId="88" fillId="56" borderId="26" xfId="0" applyFont="1" applyFill="1" applyBorder="1" applyAlignment="1">
      <alignment/>
    </xf>
    <xf numFmtId="0" fontId="88" fillId="56" borderId="27" xfId="0" applyFont="1" applyFill="1" applyBorder="1" applyAlignment="1">
      <alignment/>
    </xf>
    <xf numFmtId="14" fontId="89" fillId="55" borderId="28" xfId="0" applyNumberFormat="1" applyFont="1" applyFill="1" applyBorder="1" applyAlignment="1">
      <alignment horizontal="left"/>
    </xf>
    <xf numFmtId="14" fontId="89" fillId="55" borderId="27" xfId="0" applyNumberFormat="1" applyFont="1" applyFill="1" applyBorder="1" applyAlignment="1">
      <alignment horizontal="left"/>
    </xf>
    <xf numFmtId="0" fontId="90" fillId="55" borderId="0" xfId="286" applyFont="1" applyFill="1" applyAlignment="1" applyProtection="1">
      <alignment/>
      <protection/>
    </xf>
    <xf numFmtId="0" fontId="90" fillId="55" borderId="0" xfId="286" applyFont="1" applyFill="1" applyBorder="1" applyAlignment="1" applyProtection="1">
      <alignment horizontal="right"/>
      <protection/>
    </xf>
    <xf numFmtId="0" fontId="90" fillId="55" borderId="0" xfId="286" applyFont="1" applyFill="1" applyBorder="1" applyAlignment="1" applyProtection="1" quotePrefix="1">
      <alignment horizontal="right"/>
      <protection/>
    </xf>
    <xf numFmtId="0" fontId="25" fillId="55" borderId="0" xfId="288" applyFont="1" applyFill="1" applyBorder="1" applyAlignment="1" applyProtection="1">
      <alignment horizontal="right"/>
      <protection/>
    </xf>
    <xf numFmtId="0" fontId="88" fillId="56" borderId="22" xfId="0" applyFont="1" applyFill="1" applyBorder="1" applyAlignment="1">
      <alignment vertical="center"/>
    </xf>
    <xf numFmtId="0" fontId="88" fillId="56" borderId="22" xfId="0" applyFont="1" applyFill="1" applyBorder="1" applyAlignment="1">
      <alignment horizontal="center" vertical="center" wrapText="1"/>
    </xf>
    <xf numFmtId="3" fontId="88" fillId="56" borderId="22" xfId="0" applyNumberFormat="1" applyFont="1" applyFill="1" applyBorder="1" applyAlignment="1">
      <alignment horizontal="center" vertical="center" wrapText="1"/>
    </xf>
    <xf numFmtId="0" fontId="26" fillId="55" borderId="29" xfId="351" applyNumberFormat="1" applyFont="1" applyFill="1" applyBorder="1" applyAlignment="1">
      <alignment/>
      <protection/>
    </xf>
    <xf numFmtId="3" fontId="89" fillId="55" borderId="30" xfId="0" applyNumberFormat="1" applyFont="1" applyFill="1" applyBorder="1" applyAlignment="1">
      <alignment horizontal="center"/>
    </xf>
    <xf numFmtId="3" fontId="89" fillId="55" borderId="0" xfId="0" applyNumberFormat="1" applyFont="1" applyFill="1" applyBorder="1" applyAlignment="1">
      <alignment horizontal="center"/>
    </xf>
    <xf numFmtId="3" fontId="89" fillId="55" borderId="31" xfId="0" applyNumberFormat="1" applyFont="1" applyFill="1" applyBorder="1" applyAlignment="1">
      <alignment horizontal="center"/>
    </xf>
    <xf numFmtId="3" fontId="89" fillId="55" borderId="24" xfId="0" applyNumberFormat="1" applyFont="1" applyFill="1" applyBorder="1" applyAlignment="1">
      <alignment horizontal="center"/>
    </xf>
    <xf numFmtId="3" fontId="89" fillId="55" borderId="23" xfId="0" applyNumberFormat="1" applyFont="1" applyFill="1" applyBorder="1" applyAlignment="1">
      <alignment horizontal="center"/>
    </xf>
    <xf numFmtId="3" fontId="89" fillId="55" borderId="25" xfId="0" applyNumberFormat="1" applyFont="1" applyFill="1" applyBorder="1" applyAlignment="1">
      <alignment horizontal="center"/>
    </xf>
    <xf numFmtId="0" fontId="23" fillId="55" borderId="0" xfId="361" applyFont="1" applyFill="1" applyBorder="1" applyAlignment="1" applyProtection="1">
      <alignment horizontal="center" vertical="center"/>
      <protection/>
    </xf>
    <xf numFmtId="0" fontId="23" fillId="55" borderId="0" xfId="351" applyFont="1" applyFill="1" applyBorder="1" applyAlignment="1">
      <alignment horizontal="center"/>
      <protection/>
    </xf>
    <xf numFmtId="0" fontId="89" fillId="55" borderId="0" xfId="0" applyFont="1" applyFill="1" applyAlignment="1">
      <alignment/>
    </xf>
    <xf numFmtId="3" fontId="88" fillId="55" borderId="32" xfId="0" applyNumberFormat="1" applyFont="1" applyFill="1" applyBorder="1" applyAlignment="1" quotePrefix="1">
      <alignment horizontal="center" vertical="center" wrapText="1"/>
    </xf>
    <xf numFmtId="3" fontId="88" fillId="55" borderId="29" xfId="0" applyNumberFormat="1" applyFont="1" applyFill="1" applyBorder="1" applyAlignment="1" quotePrefix="1">
      <alignment horizontal="center" vertical="center" wrapText="1"/>
    </xf>
    <xf numFmtId="176" fontId="88" fillId="55" borderId="29" xfId="0" applyNumberFormat="1" applyFont="1" applyFill="1" applyBorder="1" applyAlignment="1">
      <alignment horizontal="center" vertical="center" wrapText="1"/>
    </xf>
    <xf numFmtId="3" fontId="88" fillId="55" borderId="29" xfId="0" applyNumberFormat="1" applyFont="1" applyFill="1" applyBorder="1" applyAlignment="1">
      <alignment horizontal="center" vertical="center" wrapText="1"/>
    </xf>
    <xf numFmtId="176" fontId="88" fillId="55" borderId="33" xfId="0" applyNumberFormat="1" applyFont="1" applyFill="1" applyBorder="1" applyAlignment="1">
      <alignment horizontal="center" vertical="center" wrapText="1"/>
    </xf>
    <xf numFmtId="3" fontId="89" fillId="55" borderId="32" xfId="0" applyNumberFormat="1" applyFont="1" applyFill="1" applyBorder="1" applyAlignment="1">
      <alignment/>
    </xf>
    <xf numFmtId="3" fontId="89" fillId="55" borderId="29" xfId="0" applyNumberFormat="1" applyFont="1" applyFill="1" applyBorder="1" applyAlignment="1">
      <alignment/>
    </xf>
    <xf numFmtId="176" fontId="89" fillId="55" borderId="33" xfId="0" applyNumberFormat="1" applyFont="1" applyFill="1" applyBorder="1" applyAlignment="1">
      <alignment horizontal="right"/>
    </xf>
    <xf numFmtId="3" fontId="89" fillId="55" borderId="0" xfId="0" applyNumberFormat="1" applyFont="1" applyFill="1" applyAlignment="1">
      <alignment/>
    </xf>
    <xf numFmtId="3" fontId="89" fillId="55" borderId="30" xfId="0" applyNumberFormat="1" applyFont="1" applyFill="1" applyBorder="1" applyAlignment="1">
      <alignment/>
    </xf>
    <xf numFmtId="3" fontId="89" fillId="55" borderId="0" xfId="0" applyNumberFormat="1" applyFont="1" applyFill="1" applyBorder="1" applyAlignment="1">
      <alignment/>
    </xf>
    <xf numFmtId="176" fontId="89" fillId="55" borderId="31" xfId="0" applyNumberFormat="1" applyFont="1" applyFill="1" applyBorder="1" applyAlignment="1">
      <alignment horizontal="right"/>
    </xf>
    <xf numFmtId="0" fontId="90" fillId="55" borderId="0" xfId="286" applyFont="1" applyFill="1" applyAlignment="1">
      <alignment/>
    </xf>
    <xf numFmtId="176" fontId="2" fillId="55" borderId="0" xfId="351" applyNumberFormat="1" applyFont="1" applyFill="1" applyBorder="1">
      <alignment/>
      <protection/>
    </xf>
    <xf numFmtId="0" fontId="2" fillId="55" borderId="0" xfId="351" applyFont="1" applyFill="1" applyBorder="1" applyAlignment="1">
      <alignment/>
      <protection/>
    </xf>
    <xf numFmtId="0" fontId="26" fillId="55" borderId="0" xfId="351" applyFont="1" applyFill="1">
      <alignment/>
      <protection/>
    </xf>
    <xf numFmtId="0" fontId="27" fillId="55" borderId="0" xfId="351" applyFont="1" applyFill="1">
      <alignment/>
      <protection/>
    </xf>
    <xf numFmtId="3" fontId="2" fillId="55" borderId="0" xfId="351" applyNumberFormat="1" applyFont="1" applyFill="1" applyBorder="1">
      <alignment/>
      <protection/>
    </xf>
    <xf numFmtId="0" fontId="2" fillId="55" borderId="0" xfId="351" applyNumberFormat="1" applyFont="1" applyFill="1" applyBorder="1" applyAlignment="1">
      <alignment/>
      <protection/>
    </xf>
    <xf numFmtId="0" fontId="2" fillId="55" borderId="23" xfId="351" applyFont="1" applyFill="1" applyBorder="1">
      <alignment/>
      <protection/>
    </xf>
    <xf numFmtId="3" fontId="2" fillId="55" borderId="0" xfId="351" applyNumberFormat="1" applyFont="1" applyFill="1">
      <alignment/>
      <protection/>
    </xf>
    <xf numFmtId="181" fontId="2" fillId="55" borderId="0" xfId="351" applyNumberFormat="1" applyFont="1" applyFill="1">
      <alignment/>
      <protection/>
    </xf>
    <xf numFmtId="180" fontId="2" fillId="55" borderId="0" xfId="351" applyNumberFormat="1" applyFont="1" applyFill="1">
      <alignment/>
      <protection/>
    </xf>
    <xf numFmtId="3" fontId="91" fillId="0" borderId="0" xfId="0" applyNumberFormat="1" applyFont="1" applyAlignment="1">
      <alignment/>
    </xf>
    <xf numFmtId="0" fontId="92" fillId="55" borderId="0" xfId="0" applyFont="1" applyFill="1" applyAlignment="1">
      <alignment/>
    </xf>
    <xf numFmtId="17" fontId="2" fillId="55" borderId="0" xfId="351" applyNumberFormat="1" applyFont="1" applyFill="1">
      <alignment/>
      <protection/>
    </xf>
    <xf numFmtId="14" fontId="89" fillId="55" borderId="0" xfId="0" applyNumberFormat="1" applyFont="1" applyFill="1" applyAlignment="1">
      <alignment horizontal="left"/>
    </xf>
    <xf numFmtId="3" fontId="89" fillId="55" borderId="0" xfId="0" applyNumberFormat="1" applyFont="1" applyFill="1" applyAlignment="1">
      <alignment horizontal="center"/>
    </xf>
    <xf numFmtId="177" fontId="89" fillId="55" borderId="0" xfId="371" applyNumberFormat="1" applyFont="1" applyFill="1" applyAlignment="1">
      <alignment/>
    </xf>
    <xf numFmtId="14" fontId="89" fillId="55" borderId="23" xfId="0" applyNumberFormat="1" applyFont="1" applyFill="1" applyBorder="1" applyAlignment="1">
      <alignment horizontal="left"/>
    </xf>
    <xf numFmtId="3" fontId="89" fillId="55" borderId="23" xfId="0" applyNumberFormat="1" applyFont="1" applyFill="1" applyBorder="1" applyAlignment="1">
      <alignment/>
    </xf>
    <xf numFmtId="0" fontId="89" fillId="55" borderId="0" xfId="0" applyFont="1" applyFill="1" applyAlignment="1">
      <alignment horizontal="center"/>
    </xf>
    <xf numFmtId="0" fontId="88" fillId="55" borderId="22" xfId="0" applyFont="1" applyFill="1" applyBorder="1" applyAlignment="1">
      <alignment vertical="center"/>
    </xf>
    <xf numFmtId="0" fontId="88" fillId="55" borderId="22" xfId="0" applyFont="1" applyFill="1" applyBorder="1" applyAlignment="1">
      <alignment horizontal="center" vertical="center"/>
    </xf>
    <xf numFmtId="3" fontId="2" fillId="55" borderId="20" xfId="342" applyNumberFormat="1" applyFont="1" applyFill="1" applyBorder="1" applyAlignment="1">
      <alignment horizontal="right" vertical="center" wrapText="1"/>
      <protection/>
    </xf>
    <xf numFmtId="176" fontId="2" fillId="55" borderId="20" xfId="342" applyNumberFormat="1" applyFont="1" applyFill="1" applyBorder="1" applyAlignment="1">
      <alignment horizontal="right" vertical="center" wrapText="1"/>
      <protection/>
    </xf>
    <xf numFmtId="3" fontId="2" fillId="55" borderId="0" xfId="342" applyNumberFormat="1" applyFont="1" applyFill="1" applyBorder="1" applyAlignment="1">
      <alignment horizontal="right" vertical="center" wrapText="1"/>
      <protection/>
    </xf>
    <xf numFmtId="176" fontId="2" fillId="55" borderId="0" xfId="342" applyNumberFormat="1" applyFont="1" applyFill="1" applyBorder="1" applyAlignment="1">
      <alignment horizontal="right" vertical="center" wrapText="1"/>
      <protection/>
    </xf>
    <xf numFmtId="0" fontId="93" fillId="55" borderId="0" xfId="0" applyFont="1" applyFill="1" applyAlignment="1">
      <alignment horizontal="center" vertical="center" readingOrder="1"/>
    </xf>
    <xf numFmtId="0" fontId="2" fillId="55" borderId="30" xfId="351" applyFont="1" applyFill="1" applyBorder="1">
      <alignment/>
      <protection/>
    </xf>
    <xf numFmtId="0" fontId="2" fillId="55" borderId="24" xfId="351" applyFont="1" applyFill="1" applyBorder="1">
      <alignment/>
      <protection/>
    </xf>
    <xf numFmtId="3" fontId="88" fillId="55" borderId="34" xfId="0" applyNumberFormat="1" applyFont="1" applyFill="1" applyBorder="1" applyAlignment="1">
      <alignment/>
    </xf>
    <xf numFmtId="3" fontId="88" fillId="55" borderId="22" xfId="0" applyNumberFormat="1" applyFont="1" applyFill="1" applyBorder="1" applyAlignment="1">
      <alignment/>
    </xf>
    <xf numFmtId="176" fontId="88" fillId="55" borderId="35" xfId="0" applyNumberFormat="1" applyFont="1" applyFill="1" applyBorder="1" applyAlignment="1">
      <alignment horizontal="right"/>
    </xf>
    <xf numFmtId="3" fontId="88" fillId="55" borderId="32" xfId="0" applyNumberFormat="1" applyFont="1" applyFill="1" applyBorder="1" applyAlignment="1">
      <alignment/>
    </xf>
    <xf numFmtId="3" fontId="88" fillId="55" borderId="29" xfId="0" applyNumberFormat="1" applyFont="1" applyFill="1" applyBorder="1" applyAlignment="1">
      <alignment/>
    </xf>
    <xf numFmtId="176" fontId="88" fillId="55" borderId="33" xfId="0" applyNumberFormat="1" applyFont="1" applyFill="1" applyBorder="1" applyAlignment="1">
      <alignment horizontal="right"/>
    </xf>
    <xf numFmtId="0" fontId="89" fillId="55" borderId="29" xfId="0" applyFont="1" applyFill="1" applyBorder="1" applyAlignment="1">
      <alignment/>
    </xf>
    <xf numFmtId="0" fontId="89" fillId="55" borderId="0" xfId="0" applyFont="1" applyFill="1" applyBorder="1" applyAlignment="1">
      <alignment/>
    </xf>
    <xf numFmtId="0" fontId="89" fillId="55" borderId="26" xfId="0" applyFont="1" applyFill="1" applyBorder="1" applyAlignment="1">
      <alignment/>
    </xf>
    <xf numFmtId="0" fontId="94" fillId="55" borderId="0" xfId="286" applyFont="1" applyFill="1" applyAlignment="1">
      <alignment/>
    </xf>
    <xf numFmtId="0" fontId="2" fillId="55" borderId="31" xfId="351" applyFont="1" applyFill="1" applyBorder="1">
      <alignment/>
      <protection/>
    </xf>
    <xf numFmtId="3" fontId="89" fillId="55" borderId="24" xfId="0" applyNumberFormat="1" applyFont="1" applyFill="1" applyBorder="1" applyAlignment="1">
      <alignment/>
    </xf>
    <xf numFmtId="176" fontId="89" fillId="55" borderId="25" xfId="0" applyNumberFormat="1" applyFont="1" applyFill="1" applyBorder="1" applyAlignment="1">
      <alignment horizontal="right"/>
    </xf>
    <xf numFmtId="3" fontId="88" fillId="55" borderId="24" xfId="0" applyNumberFormat="1" applyFont="1" applyFill="1" applyBorder="1" applyAlignment="1">
      <alignment/>
    </xf>
    <xf numFmtId="3" fontId="88" fillId="55" borderId="23" xfId="0" applyNumberFormat="1" applyFont="1" applyFill="1" applyBorder="1" applyAlignment="1">
      <alignment/>
    </xf>
    <xf numFmtId="176" fontId="88" fillId="55" borderId="25" xfId="0" applyNumberFormat="1" applyFont="1" applyFill="1" applyBorder="1" applyAlignment="1">
      <alignment horizontal="right"/>
    </xf>
    <xf numFmtId="0" fontId="89" fillId="55" borderId="23" xfId="0" applyFont="1" applyFill="1" applyBorder="1" applyAlignment="1">
      <alignment/>
    </xf>
    <xf numFmtId="0" fontId="30" fillId="55" borderId="29" xfId="351" applyFont="1" applyFill="1" applyBorder="1" applyAlignment="1">
      <alignment horizontal="center" vertical="center" wrapText="1"/>
      <protection/>
    </xf>
    <xf numFmtId="0" fontId="30" fillId="55" borderId="23" xfId="351" applyFont="1" applyFill="1" applyBorder="1" applyAlignment="1">
      <alignment horizontal="center" vertical="center" wrapText="1"/>
      <protection/>
    </xf>
    <xf numFmtId="3" fontId="2" fillId="55" borderId="0" xfId="351" applyNumberFormat="1" applyFont="1" applyFill="1" applyBorder="1" applyAlignment="1">
      <alignment horizontal="center"/>
      <protection/>
    </xf>
    <xf numFmtId="0" fontId="2" fillId="55" borderId="0" xfId="351" applyFont="1" applyFill="1" applyBorder="1" applyAlignment="1">
      <alignment horizontal="center"/>
      <protection/>
    </xf>
    <xf numFmtId="3" fontId="2" fillId="55" borderId="0" xfId="355" applyNumberFormat="1" applyFont="1" applyFill="1" applyBorder="1" applyAlignment="1">
      <alignment horizontal="center"/>
      <protection/>
    </xf>
    <xf numFmtId="3" fontId="2" fillId="55" borderId="23" xfId="351" applyNumberFormat="1" applyFont="1" applyFill="1" applyBorder="1" applyAlignment="1">
      <alignment horizontal="center"/>
      <protection/>
    </xf>
    <xf numFmtId="17" fontId="95" fillId="55" borderId="0" xfId="347" applyNumberFormat="1" applyFont="1" applyFill="1" applyAlignment="1">
      <alignment vertical="center"/>
      <protection/>
    </xf>
    <xf numFmtId="0" fontId="0" fillId="55" borderId="0" xfId="0" applyFill="1" applyAlignment="1">
      <alignment/>
    </xf>
    <xf numFmtId="0" fontId="96" fillId="55" borderId="0" xfId="0" applyFont="1" applyFill="1" applyAlignment="1">
      <alignment/>
    </xf>
    <xf numFmtId="0" fontId="96" fillId="55" borderId="0" xfId="347" applyFont="1" applyFill="1">
      <alignment/>
      <protection/>
    </xf>
    <xf numFmtId="0" fontId="88" fillId="55" borderId="0" xfId="347" applyFont="1" applyFill="1" applyAlignment="1">
      <alignment horizontal="center"/>
      <protection/>
    </xf>
    <xf numFmtId="0" fontId="97" fillId="55" borderId="0" xfId="347" applyFont="1" applyFill="1" applyAlignment="1">
      <alignment horizontal="center"/>
      <protection/>
    </xf>
    <xf numFmtId="0" fontId="98" fillId="55" borderId="0" xfId="347" applyFont="1" applyFill="1">
      <alignment/>
      <protection/>
    </xf>
    <xf numFmtId="0" fontId="0" fillId="55" borderId="0" xfId="0" applyFill="1" applyAlignment="1">
      <alignment horizontal="center" vertical="center"/>
    </xf>
    <xf numFmtId="0" fontId="99" fillId="55" borderId="0" xfId="347" applyFont="1" applyFill="1" applyAlignment="1">
      <alignment vertical="top"/>
      <protection/>
    </xf>
    <xf numFmtId="0" fontId="100" fillId="55" borderId="0" xfId="347" applyFont="1" applyFill="1" applyAlignment="1">
      <alignment horizontal="left" vertical="top"/>
      <protection/>
    </xf>
    <xf numFmtId="17" fontId="101" fillId="55" borderId="0" xfId="347" applyNumberFormat="1" applyFont="1" applyFill="1" applyAlignment="1" quotePrefix="1">
      <alignment vertical="center"/>
      <protection/>
    </xf>
    <xf numFmtId="0" fontId="101" fillId="55" borderId="0" xfId="347" applyFont="1" applyFill="1" applyAlignment="1">
      <alignment vertical="center"/>
      <protection/>
    </xf>
    <xf numFmtId="0" fontId="102" fillId="55" borderId="0" xfId="347" applyFont="1" applyFill="1" applyAlignment="1">
      <alignment horizontal="left" vertical="center"/>
      <protection/>
    </xf>
    <xf numFmtId="0" fontId="2" fillId="55" borderId="32" xfId="351" applyFont="1" applyFill="1" applyBorder="1">
      <alignment/>
      <protection/>
    </xf>
    <xf numFmtId="3" fontId="2" fillId="55" borderId="30" xfId="351" applyNumberFormat="1" applyFont="1" applyFill="1" applyBorder="1" applyAlignment="1">
      <alignment horizontal="center"/>
      <protection/>
    </xf>
    <xf numFmtId="175" fontId="2" fillId="55" borderId="0" xfId="351" applyNumberFormat="1" applyFont="1" applyFill="1" applyBorder="1" applyAlignment="1">
      <alignment horizontal="center"/>
      <protection/>
    </xf>
    <xf numFmtId="175" fontId="2" fillId="55" borderId="31" xfId="351" applyNumberFormat="1" applyFont="1" applyFill="1" applyBorder="1" applyAlignment="1">
      <alignment horizontal="center"/>
      <protection/>
    </xf>
    <xf numFmtId="3" fontId="2" fillId="55" borderId="32" xfId="351" applyNumberFormat="1" applyFont="1" applyFill="1" applyBorder="1" applyAlignment="1">
      <alignment horizontal="center"/>
      <protection/>
    </xf>
    <xf numFmtId="3" fontId="2" fillId="55" borderId="29" xfId="351" applyNumberFormat="1" applyFont="1" applyFill="1" applyBorder="1" applyAlignment="1">
      <alignment horizontal="center"/>
      <protection/>
    </xf>
    <xf numFmtId="179" fontId="2" fillId="55" borderId="29" xfId="351" applyNumberFormat="1" applyFont="1" applyFill="1" applyBorder="1" applyAlignment="1">
      <alignment horizontal="center"/>
      <protection/>
    </xf>
    <xf numFmtId="175" fontId="2" fillId="55" borderId="33" xfId="351" applyNumberFormat="1" applyFont="1" applyFill="1" applyBorder="1" applyAlignment="1">
      <alignment horizontal="center"/>
      <protection/>
    </xf>
    <xf numFmtId="175" fontId="2" fillId="55" borderId="29" xfId="351" applyNumberFormat="1" applyFont="1" applyFill="1" applyBorder="1" applyAlignment="1">
      <alignment horizontal="center"/>
      <protection/>
    </xf>
    <xf numFmtId="3" fontId="2" fillId="55" borderId="24" xfId="351" applyNumberFormat="1" applyFont="1" applyFill="1" applyBorder="1" applyAlignment="1">
      <alignment horizontal="center"/>
      <protection/>
    </xf>
    <xf numFmtId="179" fontId="2" fillId="55" borderId="23" xfId="351" applyNumberFormat="1" applyFont="1" applyFill="1" applyBorder="1" applyAlignment="1">
      <alignment horizontal="center"/>
      <protection/>
    </xf>
    <xf numFmtId="175" fontId="2" fillId="55" borderId="25" xfId="351" applyNumberFormat="1" applyFont="1" applyFill="1" applyBorder="1" applyAlignment="1">
      <alignment horizontal="center"/>
      <protection/>
    </xf>
    <xf numFmtId="175" fontId="2" fillId="55" borderId="23" xfId="351" applyNumberFormat="1" applyFont="1" applyFill="1" applyBorder="1" applyAlignment="1">
      <alignment horizontal="center"/>
      <protection/>
    </xf>
    <xf numFmtId="0" fontId="23" fillId="55" borderId="34"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5" xfId="351" applyFont="1" applyFill="1" applyBorder="1" applyAlignment="1">
      <alignment horizontal="center"/>
      <protection/>
    </xf>
    <xf numFmtId="3" fontId="2" fillId="55" borderId="0" xfId="302" applyNumberFormat="1" applyFont="1" applyFill="1" applyBorder="1" applyAlignment="1">
      <alignment horizontal="center" vertical="center"/>
    </xf>
    <xf numFmtId="3" fontId="2" fillId="55" borderId="19" xfId="302" applyNumberFormat="1" applyFont="1" applyFill="1" applyBorder="1" applyAlignment="1">
      <alignment horizontal="center" vertical="center"/>
    </xf>
    <xf numFmtId="3" fontId="2" fillId="55" borderId="19" xfId="302" applyNumberFormat="1" applyFont="1" applyFill="1" applyBorder="1" applyAlignment="1" quotePrefix="1">
      <alignment horizontal="center" vertical="center"/>
    </xf>
    <xf numFmtId="3" fontId="2" fillId="0" borderId="19" xfId="302" applyNumberFormat="1" applyFont="1" applyFill="1" applyBorder="1" applyAlignment="1" quotePrefix="1">
      <alignment horizontal="center" vertical="center"/>
    </xf>
    <xf numFmtId="3" fontId="2" fillId="55" borderId="20" xfId="302" applyNumberFormat="1" applyFont="1" applyFill="1" applyBorder="1" applyAlignment="1">
      <alignment horizontal="center" vertical="center" wrapText="1"/>
    </xf>
    <xf numFmtId="3" fontId="2" fillId="55" borderId="20" xfId="351" applyNumberFormat="1" applyFont="1" applyFill="1" applyBorder="1" applyAlignment="1">
      <alignment horizontal="center"/>
      <protection/>
    </xf>
    <xf numFmtId="0" fontId="2" fillId="55" borderId="20" xfId="351" applyFont="1" applyFill="1" applyBorder="1" applyAlignment="1">
      <alignment horizontal="center"/>
      <protection/>
    </xf>
    <xf numFmtId="176" fontId="2" fillId="55" borderId="0" xfId="302" applyNumberFormat="1" applyFont="1" applyFill="1" applyBorder="1" applyAlignment="1">
      <alignment horizontal="center" vertical="center" wrapText="1"/>
    </xf>
    <xf numFmtId="176" fontId="2" fillId="55" borderId="0" xfId="351" applyNumberFormat="1" applyFont="1" applyFill="1" applyBorder="1" applyAlignment="1">
      <alignment horizontal="center"/>
      <protection/>
    </xf>
    <xf numFmtId="0" fontId="2" fillId="55" borderId="0" xfId="341" applyFont="1" applyFill="1" applyBorder="1">
      <alignment/>
      <protection/>
    </xf>
    <xf numFmtId="0" fontId="88" fillId="55" borderId="22" xfId="0" applyFont="1" applyFill="1" applyBorder="1" applyAlignment="1">
      <alignment horizontal="center" vertical="center" wrapText="1"/>
    </xf>
    <xf numFmtId="0" fontId="23" fillId="55" borderId="0" xfId="351" applyFont="1" applyFill="1" applyBorder="1" applyAlignment="1">
      <alignment/>
      <protection/>
    </xf>
    <xf numFmtId="0" fontId="26" fillId="55" borderId="0" xfId="351" applyNumberFormat="1" applyFont="1" applyFill="1" applyBorder="1" applyAlignment="1">
      <alignment/>
      <protection/>
    </xf>
    <xf numFmtId="0" fontId="2" fillId="55" borderId="19" xfId="351" applyFont="1" applyFill="1" applyBorder="1">
      <alignment/>
      <protection/>
    </xf>
    <xf numFmtId="176" fontId="2" fillId="55" borderId="19" xfId="302" applyNumberFormat="1" applyFont="1" applyFill="1" applyBorder="1" applyAlignment="1">
      <alignment horizontal="center" vertical="center" wrapText="1"/>
    </xf>
    <xf numFmtId="176" fontId="2" fillId="55" borderId="19" xfId="351" applyNumberFormat="1" applyFont="1" applyFill="1" applyBorder="1" applyAlignment="1">
      <alignment horizontal="center"/>
      <protection/>
    </xf>
    <xf numFmtId="17" fontId="103" fillId="55" borderId="0" xfId="0" applyNumberFormat="1" applyFont="1" applyFill="1" applyAlignment="1" quotePrefix="1">
      <alignment horizontal="center"/>
    </xf>
    <xf numFmtId="0" fontId="103" fillId="55" borderId="0" xfId="0" applyFont="1" applyFill="1" applyAlignment="1">
      <alignment horizontal="center"/>
    </xf>
    <xf numFmtId="0" fontId="89" fillId="55" borderId="0" xfId="347" applyFont="1" applyFill="1" applyAlignment="1" quotePrefix="1">
      <alignment horizontal="center" wrapText="1"/>
      <protection/>
    </xf>
    <xf numFmtId="0" fontId="89" fillId="55" borderId="0" xfId="347" applyFont="1" applyFill="1" applyAlignment="1">
      <alignment horizontal="center" wrapText="1"/>
      <protection/>
    </xf>
    <xf numFmtId="0" fontId="88" fillId="55" borderId="0" xfId="347" applyFont="1" applyFill="1" applyAlignment="1">
      <alignment horizontal="center" vertical="center"/>
      <protection/>
    </xf>
    <xf numFmtId="0" fontId="89" fillId="55" borderId="0" xfId="347" applyFont="1" applyFill="1" applyAlignment="1">
      <alignment horizontal="center"/>
      <protection/>
    </xf>
    <xf numFmtId="0" fontId="8" fillId="55" borderId="0" xfId="286" applyFont="1" applyFill="1" applyAlignment="1">
      <alignment horizontal="center" vertical="center"/>
    </xf>
    <xf numFmtId="0" fontId="88" fillId="55" borderId="0" xfId="347" applyFont="1" applyFill="1" applyAlignment="1">
      <alignment horizontal="center"/>
      <protection/>
    </xf>
    <xf numFmtId="0" fontId="23" fillId="55" borderId="0" xfId="361" applyFont="1" applyFill="1" applyBorder="1" applyAlignment="1" applyProtection="1">
      <alignment horizontal="center" vertical="center"/>
      <protection/>
    </xf>
    <xf numFmtId="0" fontId="23" fillId="55" borderId="32" xfId="351" applyFont="1" applyFill="1" applyBorder="1" applyAlignment="1">
      <alignment horizontal="center" vertical="center"/>
      <protection/>
    </xf>
    <xf numFmtId="0" fontId="23" fillId="55" borderId="29" xfId="351" applyFont="1" applyFill="1" applyBorder="1" applyAlignment="1">
      <alignment horizontal="center" vertical="center"/>
      <protection/>
    </xf>
    <xf numFmtId="0" fontId="23" fillId="55" borderId="33" xfId="351" applyFont="1" applyFill="1" applyBorder="1" applyAlignment="1">
      <alignment horizontal="center" vertical="center"/>
      <protection/>
    </xf>
    <xf numFmtId="0" fontId="2" fillId="55" borderId="30" xfId="351" applyFont="1" applyFill="1" applyBorder="1" applyAlignment="1">
      <alignment horizontal="left" vertical="top" wrapText="1"/>
      <protection/>
    </xf>
    <xf numFmtId="0" fontId="2" fillId="55" borderId="0" xfId="351" applyFont="1" applyFill="1" applyBorder="1" applyAlignment="1">
      <alignment horizontal="left" vertical="top" wrapText="1"/>
      <protection/>
    </xf>
    <xf numFmtId="0" fontId="2" fillId="55" borderId="31" xfId="351" applyFont="1" applyFill="1" applyBorder="1" applyAlignment="1">
      <alignment horizontal="left" vertical="top" wrapText="1"/>
      <protection/>
    </xf>
    <xf numFmtId="0" fontId="2" fillId="55" borderId="24" xfId="351" applyFont="1" applyFill="1" applyBorder="1" applyAlignment="1">
      <alignment horizontal="left" vertical="top" wrapText="1"/>
      <protection/>
    </xf>
    <xf numFmtId="0" fontId="2" fillId="55" borderId="23" xfId="351" applyFont="1" applyFill="1" applyBorder="1" applyAlignment="1">
      <alignment horizontal="left" vertical="top" wrapText="1"/>
      <protection/>
    </xf>
    <xf numFmtId="0" fontId="2" fillId="55" borderId="25" xfId="351" applyFont="1" applyFill="1" applyBorder="1" applyAlignment="1">
      <alignment horizontal="left" vertical="top" wrapText="1"/>
      <protection/>
    </xf>
    <xf numFmtId="0" fontId="104" fillId="55" borderId="20" xfId="351" applyFont="1" applyFill="1" applyBorder="1" applyAlignment="1">
      <alignment horizontal="left" vertical="center" wrapText="1"/>
      <protection/>
    </xf>
    <xf numFmtId="0" fontId="23" fillId="55" borderId="21" xfId="351" applyFont="1" applyFill="1" applyBorder="1" applyAlignment="1">
      <alignment horizontal="center"/>
      <protection/>
    </xf>
    <xf numFmtId="0" fontId="23" fillId="55" borderId="20" xfId="351" applyFont="1" applyFill="1" applyBorder="1" applyAlignment="1">
      <alignment horizontal="left" vertical="center"/>
      <protection/>
    </xf>
    <xf numFmtId="0" fontId="23" fillId="55" borderId="19" xfId="351" applyFont="1" applyFill="1" applyBorder="1" applyAlignment="1">
      <alignment horizontal="left" vertical="center"/>
      <protection/>
    </xf>
    <xf numFmtId="0" fontId="23" fillId="55" borderId="0" xfId="351" applyFont="1" applyFill="1" applyBorder="1" applyAlignment="1">
      <alignment horizontal="center"/>
      <protection/>
    </xf>
    <xf numFmtId="0" fontId="104" fillId="55" borderId="29" xfId="0" applyFont="1" applyFill="1" applyBorder="1" applyAlignment="1">
      <alignment horizontal="left" vertical="center" wrapText="1"/>
    </xf>
    <xf numFmtId="0" fontId="23" fillId="55" borderId="23"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5" xfId="351" applyFont="1" applyFill="1" applyBorder="1" applyAlignment="1">
      <alignment horizontal="center"/>
      <protection/>
    </xf>
    <xf numFmtId="0" fontId="26" fillId="55" borderId="0" xfId="351" applyFont="1" applyFill="1" applyBorder="1" applyAlignment="1">
      <alignment vertical="center" wrapText="1"/>
      <protection/>
    </xf>
    <xf numFmtId="0" fontId="23" fillId="55" borderId="26" xfId="351" applyFont="1" applyFill="1" applyBorder="1" applyAlignment="1">
      <alignment horizontal="center" vertical="center"/>
      <protection/>
    </xf>
    <xf numFmtId="0" fontId="23" fillId="55" borderId="28" xfId="351" applyFont="1" applyFill="1" applyBorder="1" applyAlignment="1">
      <alignment horizontal="center" vertical="center"/>
      <protection/>
    </xf>
    <xf numFmtId="0" fontId="23" fillId="55" borderId="27" xfId="351" applyFont="1" applyFill="1" applyBorder="1" applyAlignment="1">
      <alignment horizontal="center" vertical="center"/>
      <protection/>
    </xf>
    <xf numFmtId="0" fontId="23" fillId="55" borderId="34" xfId="351" applyFont="1" applyFill="1" applyBorder="1" applyAlignment="1">
      <alignment horizontal="center"/>
      <protection/>
    </xf>
    <xf numFmtId="0" fontId="88" fillId="56" borderId="34" xfId="0" applyFont="1" applyFill="1" applyBorder="1" applyAlignment="1">
      <alignment horizontal="center"/>
    </xf>
    <xf numFmtId="0" fontId="88" fillId="56" borderId="22" xfId="0" applyFont="1" applyFill="1" applyBorder="1" applyAlignment="1">
      <alignment horizontal="center"/>
    </xf>
    <xf numFmtId="0" fontId="88" fillId="56" borderId="35" xfId="0" applyFont="1" applyFill="1" applyBorder="1" applyAlignment="1">
      <alignment horizontal="center"/>
    </xf>
    <xf numFmtId="0" fontId="23" fillId="55" borderId="0" xfId="355" applyFont="1" applyFill="1" applyBorder="1" applyAlignment="1">
      <alignment horizontal="center"/>
      <protection/>
    </xf>
    <xf numFmtId="0" fontId="23" fillId="55" borderId="20" xfId="355" applyFont="1" applyFill="1" applyBorder="1" applyAlignment="1">
      <alignment horizontal="left" vertical="center" wrapText="1"/>
      <protection/>
    </xf>
    <xf numFmtId="0" fontId="23" fillId="55" borderId="19" xfId="355" applyFont="1" applyFill="1" applyBorder="1" applyAlignment="1">
      <alignment horizontal="left" vertical="center" wrapText="1"/>
      <protection/>
    </xf>
    <xf numFmtId="0" fontId="23" fillId="55" borderId="20" xfId="355" applyFont="1" applyFill="1" applyBorder="1" applyAlignment="1">
      <alignment horizontal="center" vertical="center" wrapText="1"/>
      <protection/>
    </xf>
    <xf numFmtId="0" fontId="23" fillId="55" borderId="19" xfId="355" applyFont="1" applyFill="1" applyBorder="1" applyAlignment="1">
      <alignment horizontal="center" vertical="center" wrapText="1"/>
      <protection/>
    </xf>
    <xf numFmtId="0" fontId="30" fillId="55" borderId="29" xfId="351" applyFont="1" applyFill="1" applyBorder="1" applyAlignment="1">
      <alignment vertical="center" wrapText="1"/>
      <protection/>
    </xf>
    <xf numFmtId="0" fontId="30" fillId="55" borderId="23" xfId="351" applyFont="1" applyFill="1" applyBorder="1" applyAlignment="1">
      <alignment vertical="center" wrapText="1"/>
      <protection/>
    </xf>
    <xf numFmtId="0" fontId="24" fillId="55" borderId="0" xfId="351" applyFont="1" applyFill="1" applyBorder="1" applyAlignment="1">
      <alignment horizontal="left" vertical="center" wrapText="1"/>
      <protection/>
    </xf>
    <xf numFmtId="0" fontId="2" fillId="55" borderId="0" xfId="351" applyFont="1" applyFill="1" applyBorder="1" applyAlignment="1">
      <alignment horizontal="left" vertical="center" wrapText="1"/>
      <protection/>
    </xf>
    <xf numFmtId="0" fontId="23" fillId="55" borderId="20" xfId="351" applyFont="1" applyFill="1" applyBorder="1" applyAlignment="1">
      <alignment horizontal="left" vertical="center" wrapText="1"/>
      <protection/>
    </xf>
    <xf numFmtId="0" fontId="23" fillId="55" borderId="19" xfId="351" applyFont="1" applyFill="1" applyBorder="1" applyAlignment="1">
      <alignment horizontal="left" vertical="center" wrapText="1"/>
      <protection/>
    </xf>
    <xf numFmtId="0" fontId="89" fillId="55" borderId="26" xfId="0" applyFont="1" applyFill="1" applyBorder="1" applyAlignment="1">
      <alignment horizontal="left" vertical="center" wrapText="1"/>
    </xf>
    <xf numFmtId="0" fontId="89" fillId="55" borderId="28" xfId="0" applyFont="1" applyFill="1" applyBorder="1" applyAlignment="1">
      <alignment horizontal="left" vertical="center" wrapText="1"/>
    </xf>
    <xf numFmtId="0" fontId="89" fillId="55" borderId="27" xfId="0" applyFont="1" applyFill="1" applyBorder="1" applyAlignment="1">
      <alignment horizontal="left" vertical="center" wrapText="1"/>
    </xf>
    <xf numFmtId="0" fontId="92" fillId="55" borderId="24" xfId="0" applyFont="1" applyFill="1" applyBorder="1" applyAlignment="1">
      <alignment horizontal="left"/>
    </xf>
    <xf numFmtId="0" fontId="92" fillId="55" borderId="23" xfId="0" applyFont="1" applyFill="1" applyBorder="1" applyAlignment="1">
      <alignment horizontal="left"/>
    </xf>
    <xf numFmtId="0" fontId="92" fillId="55" borderId="25" xfId="0" applyFont="1" applyFill="1" applyBorder="1" applyAlignment="1">
      <alignment horizontal="left"/>
    </xf>
    <xf numFmtId="0" fontId="88" fillId="55" borderId="34" xfId="0" applyFont="1" applyFill="1" applyBorder="1" applyAlignment="1">
      <alignment horizontal="left"/>
    </xf>
    <xf numFmtId="0" fontId="88" fillId="55" borderId="35" xfId="0" applyFont="1" applyFill="1" applyBorder="1" applyAlignment="1">
      <alignment horizontal="left"/>
    </xf>
    <xf numFmtId="0" fontId="88" fillId="55" borderId="34" xfId="0" applyFont="1" applyFill="1" applyBorder="1" applyAlignment="1">
      <alignment horizontal="center"/>
    </xf>
    <xf numFmtId="0" fontId="88" fillId="55" borderId="22" xfId="0" applyFont="1" applyFill="1" applyBorder="1" applyAlignment="1">
      <alignment horizontal="center"/>
    </xf>
    <xf numFmtId="0" fontId="88" fillId="55" borderId="35" xfId="0" applyFont="1" applyFill="1" applyBorder="1" applyAlignment="1">
      <alignment horizontal="center"/>
    </xf>
    <xf numFmtId="0" fontId="88" fillId="55" borderId="26" xfId="0" applyFont="1" applyFill="1" applyBorder="1" applyAlignment="1">
      <alignment horizontal="left" vertical="center"/>
    </xf>
    <xf numFmtId="0" fontId="88" fillId="55" borderId="28" xfId="0" applyFont="1" applyFill="1" applyBorder="1" applyAlignment="1">
      <alignment horizontal="left" vertical="center"/>
    </xf>
    <xf numFmtId="0" fontId="88" fillId="55" borderId="33" xfId="0" applyFont="1" applyFill="1" applyBorder="1" applyAlignment="1">
      <alignment horizontal="left" vertical="center"/>
    </xf>
    <xf numFmtId="0" fontId="88" fillId="55" borderId="31" xfId="0" applyFont="1" applyFill="1" applyBorder="1" applyAlignment="1">
      <alignment horizontal="left" vertical="center"/>
    </xf>
    <xf numFmtId="0" fontId="88" fillId="55" borderId="24" xfId="0" applyFont="1" applyFill="1" applyBorder="1" applyAlignment="1">
      <alignment horizontal="left" vertical="center"/>
    </xf>
    <xf numFmtId="0" fontId="88" fillId="55" borderId="25" xfId="0" applyFont="1" applyFill="1" applyBorder="1" applyAlignment="1">
      <alignment horizontal="left" vertical="center"/>
    </xf>
    <xf numFmtId="0" fontId="88" fillId="55" borderId="26" xfId="0" applyFont="1" applyFill="1" applyBorder="1" applyAlignment="1">
      <alignment horizontal="center" vertical="center"/>
    </xf>
    <xf numFmtId="0" fontId="88" fillId="55" borderId="28" xfId="0" applyFont="1" applyFill="1" applyBorder="1" applyAlignment="1">
      <alignment horizontal="center" vertical="center"/>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xfId="351"/>
    <cellStyle name="Normal 4 2" xfId="352"/>
    <cellStyle name="Normal 4 2 2" xfId="353"/>
    <cellStyle name="Normal 4 3" xfId="354"/>
    <cellStyle name="Normal 4 4"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Calibri"/>
                <a:ea typeface="Calibri"/>
                <a:cs typeface="Calibri"/>
              </a:rPr>
              <a:t>Gráfico 1. Precio promedio mensual de papa en los mercados mayoristas</a:t>
            </a:r>
          </a:p>
        </c:rich>
      </c:tx>
      <c:layout>
        <c:manualLayout>
          <c:xMode val="factor"/>
          <c:yMode val="factor"/>
          <c:x val="-0.0015"/>
          <c:y val="-0.01125"/>
        </c:manualLayout>
      </c:layout>
      <c:spPr>
        <a:noFill/>
        <a:ln w="3175">
          <a:noFill/>
        </a:ln>
      </c:spPr>
    </c:title>
    <c:plotArea>
      <c:layout>
        <c:manualLayout>
          <c:xMode val="edge"/>
          <c:yMode val="edge"/>
          <c:x val="0.0485"/>
          <c:y val="0.07525"/>
          <c:w val="0.933"/>
          <c:h val="0.856"/>
        </c:manualLayout>
      </c:layout>
      <c:lineChart>
        <c:grouping val="standard"/>
        <c:varyColors val="0"/>
        <c:ser>
          <c:idx val="0"/>
          <c:order val="0"/>
          <c:tx>
            <c:strRef>
              <c:f>'precio mayorista'!$C$7</c:f>
              <c:strCache>
                <c:ptCount val="1"/>
                <c:pt idx="0">
                  <c:v>2012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2013</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2014</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66057684"/>
        <c:axId val="57648245"/>
      </c:lineChart>
      <c:catAx>
        <c:axId val="6605768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latin typeface="Calibri"/>
                <a:ea typeface="Calibri"/>
                <a:cs typeface="Calibri"/>
              </a:defRPr>
            </a:pPr>
          </a:p>
        </c:txPr>
        <c:crossAx val="57648245"/>
        <c:crosses val="autoZero"/>
        <c:auto val="1"/>
        <c:lblOffset val="100"/>
        <c:tickLblSkip val="1"/>
        <c:noMultiLvlLbl val="0"/>
      </c:catAx>
      <c:valAx>
        <c:axId val="5764824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$/saco 50 kilos</a:t>
                </a:r>
              </a:p>
            </c:rich>
          </c:tx>
          <c:layout>
            <c:manualLayout>
              <c:xMode val="factor"/>
              <c:yMode val="factor"/>
              <c:x val="-0.011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66057684"/>
        <c:crossesAt val="1"/>
        <c:crossBetween val="between"/>
        <c:dispUnits/>
      </c:valAx>
      <c:spPr>
        <a:noFill/>
        <a:ln>
          <a:noFill/>
        </a:ln>
      </c:spPr>
    </c:plotArea>
    <c:legend>
      <c:legendPos val="b"/>
      <c:layout>
        <c:manualLayout>
          <c:xMode val="edge"/>
          <c:yMode val="edge"/>
          <c:x val="0.3395"/>
          <c:y val="0.92375"/>
          <c:w val="0.31925"/>
          <c:h val="0.0592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225"/>
          <c:y val="-0.01125"/>
        </c:manualLayout>
      </c:layout>
      <c:spPr>
        <a:noFill/>
        <a:ln w="3175">
          <a:noFill/>
        </a:ln>
      </c:spPr>
    </c:title>
    <c:plotArea>
      <c:layout>
        <c:manualLayout>
          <c:xMode val="edge"/>
          <c:yMode val="edge"/>
          <c:x val="0.05375"/>
          <c:y val="0.07325"/>
          <c:w val="0.9335"/>
          <c:h val="0.842"/>
        </c:manualLayout>
      </c:layout>
      <c:barChart>
        <c:barDir val="col"/>
        <c:grouping val="clustered"/>
        <c:varyColors val="0"/>
        <c:ser>
          <c:idx val="0"/>
          <c:order val="0"/>
          <c:tx>
            <c:strRef>
              <c:f>'rend región'!$B$17</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región'!$C$17:$K$17</c:f>
              <c:numCache/>
            </c:numRef>
          </c:val>
        </c:ser>
        <c:ser>
          <c:idx val="1"/>
          <c:order val="1"/>
          <c:tx>
            <c:strRef>
              <c:f>'rend región'!$B$18</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región'!$C$18:$K$18</c:f>
              <c:numCache/>
            </c:numRef>
          </c:val>
        </c:ser>
        <c:ser>
          <c:idx val="2"/>
          <c:order val="2"/>
          <c:tx>
            <c:strRef>
              <c:f>'rend región'!$B$19</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región'!$C$19:$K$19</c:f>
              <c:numCache/>
            </c:numRef>
          </c:val>
        </c:ser>
        <c:overlap val="-27"/>
        <c:gapWidth val="219"/>
        <c:axId val="42388824"/>
        <c:axId val="45955097"/>
      </c:barChart>
      <c:catAx>
        <c:axId val="423888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45955097"/>
        <c:crosses val="autoZero"/>
        <c:auto val="1"/>
        <c:lblOffset val="100"/>
        <c:tickLblSkip val="1"/>
        <c:noMultiLvlLbl val="0"/>
      </c:catAx>
      <c:valAx>
        <c:axId val="45955097"/>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Toneladas por hectárea</a:t>
                </a:r>
              </a:p>
            </c:rich>
          </c:tx>
          <c:layout>
            <c:manualLayout>
              <c:xMode val="factor"/>
              <c:yMode val="factor"/>
              <c:x val="-0.00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1000" b="0" i="0" u="none" baseline="0">
                <a:solidFill>
                  <a:srgbClr val="000000"/>
                </a:solidFill>
              </a:defRPr>
            </a:pPr>
          </a:p>
        </c:txPr>
        <c:crossAx val="42388824"/>
        <c:crossesAt val="1"/>
        <c:crossBetween val="between"/>
        <c:dispUnits/>
      </c:valAx>
      <c:spPr>
        <a:noFill/>
        <a:ln>
          <a:noFill/>
        </a:ln>
      </c:spPr>
    </c:plotArea>
    <c:legend>
      <c:legendPos val="b"/>
      <c:layout>
        <c:manualLayout>
          <c:xMode val="edge"/>
          <c:yMode val="edge"/>
          <c:x val="0.36975"/>
          <c:y val="0.92325"/>
          <c:w val="0.257"/>
          <c:h val="0.059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Gráfico 2. Precio diario de papa en los mercados mayoristas, desde el 1 de octubre de 2013 al 18 de julio de 2014 (en $/50 kilos sin IVA)</a:t>
            </a:r>
          </a:p>
        </c:rich>
      </c:tx>
      <c:layout>
        <c:manualLayout>
          <c:xMode val="factor"/>
          <c:yMode val="factor"/>
          <c:x val="-0.00275"/>
          <c:y val="-0.012"/>
        </c:manualLayout>
      </c:layout>
      <c:spPr>
        <a:noFill/>
        <a:ln>
          <a:noFill/>
        </a:ln>
      </c:spPr>
    </c:title>
    <c:plotArea>
      <c:layout>
        <c:manualLayout>
          <c:xMode val="edge"/>
          <c:yMode val="edge"/>
          <c:x val="0.0025"/>
          <c:y val="0.128"/>
          <c:w val="0.993"/>
          <c:h val="0.85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201"/>
              <c:pt idx="0">
                <c:v>41548</c:v>
              </c:pt>
              <c:pt idx="1">
                <c:v>41549</c:v>
              </c:pt>
              <c:pt idx="2">
                <c:v>41550</c:v>
              </c:pt>
              <c:pt idx="3">
                <c:v>41551</c:v>
              </c:pt>
              <c:pt idx="4">
                <c:v>41554</c:v>
              </c:pt>
              <c:pt idx="5">
                <c:v>41555</c:v>
              </c:pt>
              <c:pt idx="6">
                <c:v>41556</c:v>
              </c:pt>
              <c:pt idx="7">
                <c:v>41557</c:v>
              </c:pt>
              <c:pt idx="8">
                <c:v>41558</c:v>
              </c:pt>
              <c:pt idx="9">
                <c:v>41561</c:v>
              </c:pt>
              <c:pt idx="10">
                <c:v>41562</c:v>
              </c:pt>
              <c:pt idx="11">
                <c:v>41563</c:v>
              </c:pt>
              <c:pt idx="12">
                <c:v>41564</c:v>
              </c:pt>
              <c:pt idx="13">
                <c:v>41565</c:v>
              </c:pt>
              <c:pt idx="14">
                <c:v>41568</c:v>
              </c:pt>
              <c:pt idx="15">
                <c:v>41569</c:v>
              </c:pt>
              <c:pt idx="16">
                <c:v>41570</c:v>
              </c:pt>
              <c:pt idx="17">
                <c:v>41571</c:v>
              </c:pt>
              <c:pt idx="18">
                <c:v>41572</c:v>
              </c:pt>
              <c:pt idx="19">
                <c:v>41575</c:v>
              </c:pt>
              <c:pt idx="20">
                <c:v>41576</c:v>
              </c:pt>
              <c:pt idx="21">
                <c:v>41577</c:v>
              </c:pt>
              <c:pt idx="22">
                <c:v>41582</c:v>
              </c:pt>
              <c:pt idx="23">
                <c:v>41583</c:v>
              </c:pt>
              <c:pt idx="24">
                <c:v>41584</c:v>
              </c:pt>
              <c:pt idx="25">
                <c:v>41585</c:v>
              </c:pt>
              <c:pt idx="26">
                <c:v>41586</c:v>
              </c:pt>
              <c:pt idx="27">
                <c:v>41589</c:v>
              </c:pt>
              <c:pt idx="28">
                <c:v>41590</c:v>
              </c:pt>
              <c:pt idx="29">
                <c:v>41591</c:v>
              </c:pt>
              <c:pt idx="30">
                <c:v>41592</c:v>
              </c:pt>
              <c:pt idx="31">
                <c:v>41593</c:v>
              </c:pt>
              <c:pt idx="32">
                <c:v>41596</c:v>
              </c:pt>
              <c:pt idx="33">
                <c:v>41597</c:v>
              </c:pt>
              <c:pt idx="34">
                <c:v>41598</c:v>
              </c:pt>
              <c:pt idx="35">
                <c:v>41599</c:v>
              </c:pt>
              <c:pt idx="36">
                <c:v>41600</c:v>
              </c:pt>
              <c:pt idx="37">
                <c:v>41603</c:v>
              </c:pt>
              <c:pt idx="38">
                <c:v>41604</c:v>
              </c:pt>
              <c:pt idx="39">
                <c:v>41605</c:v>
              </c:pt>
              <c:pt idx="40">
                <c:v>41606</c:v>
              </c:pt>
              <c:pt idx="41">
                <c:v>41607</c:v>
              </c:pt>
              <c:pt idx="42">
                <c:v>41610</c:v>
              </c:pt>
              <c:pt idx="43">
                <c:v>41611</c:v>
              </c:pt>
              <c:pt idx="44">
                <c:v>41612</c:v>
              </c:pt>
              <c:pt idx="45">
                <c:v>41613</c:v>
              </c:pt>
              <c:pt idx="46">
                <c:v>41614</c:v>
              </c:pt>
              <c:pt idx="47">
                <c:v>41617</c:v>
              </c:pt>
              <c:pt idx="48">
                <c:v>41618</c:v>
              </c:pt>
              <c:pt idx="49">
                <c:v>41619</c:v>
              </c:pt>
              <c:pt idx="50">
                <c:v>41620</c:v>
              </c:pt>
              <c:pt idx="51">
                <c:v>41621</c:v>
              </c:pt>
              <c:pt idx="52">
                <c:v>41624</c:v>
              </c:pt>
              <c:pt idx="53">
                <c:v>41625</c:v>
              </c:pt>
              <c:pt idx="54">
                <c:v>41626</c:v>
              </c:pt>
              <c:pt idx="55">
                <c:v>41627</c:v>
              </c:pt>
              <c:pt idx="56">
                <c:v>41628</c:v>
              </c:pt>
              <c:pt idx="57">
                <c:v>41631</c:v>
              </c:pt>
              <c:pt idx="58">
                <c:v>41632</c:v>
              </c:pt>
              <c:pt idx="59">
                <c:v>41634</c:v>
              </c:pt>
              <c:pt idx="60">
                <c:v>41635</c:v>
              </c:pt>
              <c:pt idx="61">
                <c:v>41638</c:v>
              </c:pt>
              <c:pt idx="62">
                <c:v>41639</c:v>
              </c:pt>
              <c:pt idx="63">
                <c:v>41641</c:v>
              </c:pt>
              <c:pt idx="64">
                <c:v>41642</c:v>
              </c:pt>
              <c:pt idx="65">
                <c:v>41645</c:v>
              </c:pt>
              <c:pt idx="66">
                <c:v>41646</c:v>
              </c:pt>
              <c:pt idx="67">
                <c:v>41647</c:v>
              </c:pt>
              <c:pt idx="68">
                <c:v>41648</c:v>
              </c:pt>
              <c:pt idx="69">
                <c:v>41649</c:v>
              </c:pt>
              <c:pt idx="70">
                <c:v>41652</c:v>
              </c:pt>
              <c:pt idx="71">
                <c:v>41653</c:v>
              </c:pt>
              <c:pt idx="72">
                <c:v>41654</c:v>
              </c:pt>
              <c:pt idx="73">
                <c:v>41655</c:v>
              </c:pt>
              <c:pt idx="74">
                <c:v>41656</c:v>
              </c:pt>
              <c:pt idx="75">
                <c:v>41659</c:v>
              </c:pt>
              <c:pt idx="76">
                <c:v>41660</c:v>
              </c:pt>
              <c:pt idx="77">
                <c:v>41661</c:v>
              </c:pt>
              <c:pt idx="78">
                <c:v>41662</c:v>
              </c:pt>
              <c:pt idx="79">
                <c:v>41663</c:v>
              </c:pt>
              <c:pt idx="80">
                <c:v>41666</c:v>
              </c:pt>
              <c:pt idx="81">
                <c:v>41667</c:v>
              </c:pt>
              <c:pt idx="82">
                <c:v>41668</c:v>
              </c:pt>
              <c:pt idx="83">
                <c:v>41669</c:v>
              </c:pt>
              <c:pt idx="84">
                <c:v>41670</c:v>
              </c:pt>
              <c:pt idx="85">
                <c:v>41673</c:v>
              </c:pt>
              <c:pt idx="86">
                <c:v>41674</c:v>
              </c:pt>
              <c:pt idx="87">
                <c:v>41675</c:v>
              </c:pt>
              <c:pt idx="88">
                <c:v>41676</c:v>
              </c:pt>
              <c:pt idx="89">
                <c:v>41677</c:v>
              </c:pt>
              <c:pt idx="90">
                <c:v>41680</c:v>
              </c:pt>
              <c:pt idx="91">
                <c:v>41681</c:v>
              </c:pt>
              <c:pt idx="92">
                <c:v>41682</c:v>
              </c:pt>
              <c:pt idx="93">
                <c:v>41683</c:v>
              </c:pt>
              <c:pt idx="94">
                <c:v>41684</c:v>
              </c:pt>
              <c:pt idx="95">
                <c:v>41687</c:v>
              </c:pt>
              <c:pt idx="96">
                <c:v>41688</c:v>
              </c:pt>
              <c:pt idx="97">
                <c:v>41689</c:v>
              </c:pt>
              <c:pt idx="98">
                <c:v>41690</c:v>
              </c:pt>
              <c:pt idx="99">
                <c:v>41691</c:v>
              </c:pt>
              <c:pt idx="100">
                <c:v>41694</c:v>
              </c:pt>
              <c:pt idx="101">
                <c:v>41695</c:v>
              </c:pt>
              <c:pt idx="102">
                <c:v>41696</c:v>
              </c:pt>
              <c:pt idx="103">
                <c:v>41697</c:v>
              </c:pt>
              <c:pt idx="104">
                <c:v>41698</c:v>
              </c:pt>
              <c:pt idx="105">
                <c:v>41701</c:v>
              </c:pt>
              <c:pt idx="106">
                <c:v>41702</c:v>
              </c:pt>
              <c:pt idx="107">
                <c:v>41703</c:v>
              </c:pt>
              <c:pt idx="108">
                <c:v>41704</c:v>
              </c:pt>
              <c:pt idx="109">
                <c:v>41705</c:v>
              </c:pt>
              <c:pt idx="110">
                <c:v>41708</c:v>
              </c:pt>
              <c:pt idx="111">
                <c:v>41709</c:v>
              </c:pt>
              <c:pt idx="112">
                <c:v>41710</c:v>
              </c:pt>
              <c:pt idx="113">
                <c:v>41711</c:v>
              </c:pt>
              <c:pt idx="114">
                <c:v>41712</c:v>
              </c:pt>
              <c:pt idx="115">
                <c:v>41715</c:v>
              </c:pt>
              <c:pt idx="116">
                <c:v>41716</c:v>
              </c:pt>
              <c:pt idx="117">
                <c:v>41717</c:v>
              </c:pt>
              <c:pt idx="118">
                <c:v>41718</c:v>
              </c:pt>
              <c:pt idx="119">
                <c:v>41719</c:v>
              </c:pt>
              <c:pt idx="120">
                <c:v>41722</c:v>
              </c:pt>
              <c:pt idx="121">
                <c:v>41723</c:v>
              </c:pt>
              <c:pt idx="122">
                <c:v>41724</c:v>
              </c:pt>
              <c:pt idx="123">
                <c:v>41725</c:v>
              </c:pt>
              <c:pt idx="124">
                <c:v>41726</c:v>
              </c:pt>
              <c:pt idx="125">
                <c:v>41729</c:v>
              </c:pt>
              <c:pt idx="126">
                <c:v>41730</c:v>
              </c:pt>
              <c:pt idx="127">
                <c:v>41731</c:v>
              </c:pt>
              <c:pt idx="128">
                <c:v>41732</c:v>
              </c:pt>
              <c:pt idx="129">
                <c:v>41733</c:v>
              </c:pt>
              <c:pt idx="130">
                <c:v>41736</c:v>
              </c:pt>
              <c:pt idx="131">
                <c:v>41737</c:v>
              </c:pt>
              <c:pt idx="132">
                <c:v>41738</c:v>
              </c:pt>
              <c:pt idx="133">
                <c:v>41739</c:v>
              </c:pt>
              <c:pt idx="134">
                <c:v>41740</c:v>
              </c:pt>
              <c:pt idx="135">
                <c:v>41743</c:v>
              </c:pt>
              <c:pt idx="136">
                <c:v>41744</c:v>
              </c:pt>
              <c:pt idx="137">
                <c:v>41745</c:v>
              </c:pt>
              <c:pt idx="138">
                <c:v>41746</c:v>
              </c:pt>
              <c:pt idx="139">
                <c:v>41750</c:v>
              </c:pt>
              <c:pt idx="140">
                <c:v>41751</c:v>
              </c:pt>
              <c:pt idx="141">
                <c:v>41752</c:v>
              </c:pt>
              <c:pt idx="142">
                <c:v>41753</c:v>
              </c:pt>
              <c:pt idx="143">
                <c:v>41754</c:v>
              </c:pt>
              <c:pt idx="144">
                <c:v>41757</c:v>
              </c:pt>
              <c:pt idx="145">
                <c:v>41758</c:v>
              </c:pt>
              <c:pt idx="146">
                <c:v>41759</c:v>
              </c:pt>
              <c:pt idx="147">
                <c:v>41761</c:v>
              </c:pt>
              <c:pt idx="148">
                <c:v>41764</c:v>
              </c:pt>
              <c:pt idx="149">
                <c:v>41765</c:v>
              </c:pt>
              <c:pt idx="150">
                <c:v>41766</c:v>
              </c:pt>
              <c:pt idx="151">
                <c:v>41767</c:v>
              </c:pt>
              <c:pt idx="152">
                <c:v>41768</c:v>
              </c:pt>
              <c:pt idx="153">
                <c:v>41771</c:v>
              </c:pt>
              <c:pt idx="154">
                <c:v>41772</c:v>
              </c:pt>
              <c:pt idx="155">
                <c:v>41773</c:v>
              </c:pt>
              <c:pt idx="156">
                <c:v>41774</c:v>
              </c:pt>
              <c:pt idx="157">
                <c:v>41775</c:v>
              </c:pt>
              <c:pt idx="158">
                <c:v>41778</c:v>
              </c:pt>
              <c:pt idx="159">
                <c:v>41779</c:v>
              </c:pt>
              <c:pt idx="160">
                <c:v>41781</c:v>
              </c:pt>
              <c:pt idx="161">
                <c:v>41782</c:v>
              </c:pt>
              <c:pt idx="162">
                <c:v>41785</c:v>
              </c:pt>
              <c:pt idx="163">
                <c:v>41786</c:v>
              </c:pt>
              <c:pt idx="164">
                <c:v>41787</c:v>
              </c:pt>
              <c:pt idx="165">
                <c:v>41788</c:v>
              </c:pt>
              <c:pt idx="166">
                <c:v>41789</c:v>
              </c:pt>
              <c:pt idx="167">
                <c:v>41792</c:v>
              </c:pt>
              <c:pt idx="168">
                <c:v>41793</c:v>
              </c:pt>
              <c:pt idx="169">
                <c:v>41794</c:v>
              </c:pt>
              <c:pt idx="170">
                <c:v>41795</c:v>
              </c:pt>
              <c:pt idx="171">
                <c:v>41796</c:v>
              </c:pt>
              <c:pt idx="172">
                <c:v>41799</c:v>
              </c:pt>
              <c:pt idx="173">
                <c:v>41800</c:v>
              </c:pt>
              <c:pt idx="174">
                <c:v>41801</c:v>
              </c:pt>
              <c:pt idx="175">
                <c:v>41802</c:v>
              </c:pt>
              <c:pt idx="176">
                <c:v>41803</c:v>
              </c:pt>
              <c:pt idx="177">
                <c:v>41806</c:v>
              </c:pt>
              <c:pt idx="178">
                <c:v>41807</c:v>
              </c:pt>
              <c:pt idx="179">
                <c:v>41808</c:v>
              </c:pt>
              <c:pt idx="180">
                <c:v>41809</c:v>
              </c:pt>
              <c:pt idx="181">
                <c:v>41810</c:v>
              </c:pt>
              <c:pt idx="182">
                <c:v>41813</c:v>
              </c:pt>
              <c:pt idx="183">
                <c:v>41814</c:v>
              </c:pt>
              <c:pt idx="184">
                <c:v>41815</c:v>
              </c:pt>
              <c:pt idx="185">
                <c:v>41816</c:v>
              </c:pt>
              <c:pt idx="186">
                <c:v>41817</c:v>
              </c:pt>
              <c:pt idx="187">
                <c:v>41820</c:v>
              </c:pt>
              <c:pt idx="188">
                <c:v>41821</c:v>
              </c:pt>
              <c:pt idx="189">
                <c:v>41822</c:v>
              </c:pt>
              <c:pt idx="190">
                <c:v>41823</c:v>
              </c:pt>
              <c:pt idx="191">
                <c:v>41824</c:v>
              </c:pt>
              <c:pt idx="192">
                <c:v>41827</c:v>
              </c:pt>
              <c:pt idx="193">
                <c:v>41828</c:v>
              </c:pt>
              <c:pt idx="194">
                <c:v>41829</c:v>
              </c:pt>
              <c:pt idx="195">
                <c:v>41830</c:v>
              </c:pt>
              <c:pt idx="196">
                <c:v>41831</c:v>
              </c:pt>
              <c:pt idx="197">
                <c:v>41834</c:v>
              </c:pt>
              <c:pt idx="198">
                <c:v>41835</c:v>
              </c:pt>
              <c:pt idx="199">
                <c:v>41837</c:v>
              </c:pt>
              <c:pt idx="200">
                <c:v>41838</c:v>
              </c:pt>
            </c:numLit>
          </c:cat>
          <c:val>
            <c:numLit>
              <c:ptCount val="201"/>
              <c:pt idx="0">
                <c:v>18631.848973429947</c:v>
              </c:pt>
              <c:pt idx="1">
                <c:v>19048.661288427644</c:v>
              </c:pt>
              <c:pt idx="2">
                <c:v>18755.761884388663</c:v>
              </c:pt>
              <c:pt idx="3">
                <c:v>18043.78829869986</c:v>
              </c:pt>
              <c:pt idx="4">
                <c:v>18974.234672518567</c:v>
              </c:pt>
              <c:pt idx="5">
                <c:v>18339.418038362885</c:v>
              </c:pt>
              <c:pt idx="6">
                <c:v>20590.86267987487</c:v>
              </c:pt>
              <c:pt idx="7">
                <c:v>20829.902438294692</c:v>
              </c:pt>
              <c:pt idx="8">
                <c:v>20221.287413517824</c:v>
              </c:pt>
              <c:pt idx="9">
                <c:v>21089.124093479706</c:v>
              </c:pt>
              <c:pt idx="10">
                <c:v>20314.694893800937</c:v>
              </c:pt>
              <c:pt idx="11">
                <c:v>20386.737466825904</c:v>
              </c:pt>
              <c:pt idx="12">
                <c:v>20402.63315979175</c:v>
              </c:pt>
              <c:pt idx="13">
                <c:v>19808.925532915364</c:v>
              </c:pt>
              <c:pt idx="14">
                <c:v>18239.930262068967</c:v>
              </c:pt>
              <c:pt idx="15">
                <c:v>19949.630415662647</c:v>
              </c:pt>
              <c:pt idx="16">
                <c:v>19031.021175931583</c:v>
              </c:pt>
              <c:pt idx="17">
                <c:v>18003.27294599018</c:v>
              </c:pt>
              <c:pt idx="18">
                <c:v>19231.824103260868</c:v>
              </c:pt>
              <c:pt idx="19">
                <c:v>19933.495804195805</c:v>
              </c:pt>
              <c:pt idx="20">
                <c:v>19893.118736338798</c:v>
              </c:pt>
              <c:pt idx="21">
                <c:v>19724.446259968103</c:v>
              </c:pt>
              <c:pt idx="22">
                <c:v>20852.837543252594</c:v>
              </c:pt>
              <c:pt idx="23">
                <c:v>20675.78146007604</c:v>
              </c:pt>
              <c:pt idx="24">
                <c:v>22772.276435643565</c:v>
              </c:pt>
              <c:pt idx="25">
                <c:v>23139.372089774628</c:v>
              </c:pt>
              <c:pt idx="26">
                <c:v>22429.365793780693</c:v>
              </c:pt>
              <c:pt idx="27">
                <c:v>23502.03852691218</c:v>
              </c:pt>
              <c:pt idx="28">
                <c:v>23867.375794790005</c:v>
              </c:pt>
              <c:pt idx="29">
                <c:v>24685.662352309344</c:v>
              </c:pt>
              <c:pt idx="30">
                <c:v>23261.112710843372</c:v>
              </c:pt>
              <c:pt idx="31">
                <c:v>20742.279799025575</c:v>
              </c:pt>
              <c:pt idx="32">
                <c:v>20183.47130346232</c:v>
              </c:pt>
              <c:pt idx="33">
                <c:v>19565.62922816901</c:v>
              </c:pt>
              <c:pt idx="34">
                <c:v>18134.868294653348</c:v>
              </c:pt>
              <c:pt idx="35">
                <c:v>17451.00159574468</c:v>
              </c:pt>
              <c:pt idx="36">
                <c:v>14113.588074123098</c:v>
              </c:pt>
              <c:pt idx="37">
                <c:v>14714.512238193016</c:v>
              </c:pt>
              <c:pt idx="38">
                <c:v>12756.070560029282</c:v>
              </c:pt>
              <c:pt idx="39">
                <c:v>14353.806946640314</c:v>
              </c:pt>
              <c:pt idx="40">
                <c:v>13562.605996967402</c:v>
              </c:pt>
              <c:pt idx="41">
                <c:v>11263.858948843726</c:v>
              </c:pt>
              <c:pt idx="42">
                <c:v>11284.038705416116</c:v>
              </c:pt>
              <c:pt idx="43">
                <c:v>11435.293606666666</c:v>
              </c:pt>
              <c:pt idx="44">
                <c:v>11134.262443845462</c:v>
              </c:pt>
              <c:pt idx="45">
                <c:v>10818.044991704686</c:v>
              </c:pt>
              <c:pt idx="46">
                <c:v>9763.140663212434</c:v>
              </c:pt>
              <c:pt idx="47">
                <c:v>10646.827889908256</c:v>
              </c:pt>
              <c:pt idx="48">
                <c:v>9228.641958762886</c:v>
              </c:pt>
              <c:pt idx="49">
                <c:v>9461.915231350331</c:v>
              </c:pt>
              <c:pt idx="50">
                <c:v>9800.308634192932</c:v>
              </c:pt>
              <c:pt idx="51">
                <c:v>6719.036257468767</c:v>
              </c:pt>
              <c:pt idx="52">
                <c:v>7340.721634349031</c:v>
              </c:pt>
              <c:pt idx="53">
                <c:v>6692.15211627907</c:v>
              </c:pt>
              <c:pt idx="54">
                <c:v>6785.734082013048</c:v>
              </c:pt>
              <c:pt idx="55">
                <c:v>6736.60423263328</c:v>
              </c:pt>
              <c:pt idx="56">
                <c:v>6751.205790784558</c:v>
              </c:pt>
              <c:pt idx="57">
                <c:v>7238.64779252111</c:v>
              </c:pt>
              <c:pt idx="58">
                <c:v>7202.780210060807</c:v>
              </c:pt>
              <c:pt idx="59">
                <c:v>7141.2594296577945</c:v>
              </c:pt>
              <c:pt idx="60">
                <c:v>6748.000853413655</c:v>
              </c:pt>
              <c:pt idx="61">
                <c:v>6868.300521920668</c:v>
              </c:pt>
              <c:pt idx="62">
                <c:v>7011.119257641922</c:v>
              </c:pt>
              <c:pt idx="63">
                <c:v>9099.20371040724</c:v>
              </c:pt>
              <c:pt idx="64">
                <c:v>7391.993548766158</c:v>
              </c:pt>
              <c:pt idx="65">
                <c:v>6643.197657657658</c:v>
              </c:pt>
              <c:pt idx="66">
                <c:v>7697.876776658562</c:v>
              </c:pt>
              <c:pt idx="67">
                <c:v>8501.980611439842</c:v>
              </c:pt>
              <c:pt idx="68">
                <c:v>7788.996481092437</c:v>
              </c:pt>
              <c:pt idx="69">
                <c:v>7675.54517524644</c:v>
              </c:pt>
              <c:pt idx="70">
                <c:v>8063.560738255033</c:v>
              </c:pt>
              <c:pt idx="71">
                <c:v>8006.610652866243</c:v>
              </c:pt>
              <c:pt idx="72">
                <c:v>8047.1339386189275</c:v>
              </c:pt>
              <c:pt idx="73">
                <c:v>8682.812166508988</c:v>
              </c:pt>
              <c:pt idx="74">
                <c:v>8212.497942887361</c:v>
              </c:pt>
              <c:pt idx="75">
                <c:v>8349.988153618908</c:v>
              </c:pt>
              <c:pt idx="76">
                <c:v>8185.04116615067</c:v>
              </c:pt>
              <c:pt idx="77">
                <c:v>9705.143501259447</c:v>
              </c:pt>
              <c:pt idx="78">
                <c:v>9350.826501103751</c:v>
              </c:pt>
              <c:pt idx="79">
                <c:v>10911.277984420643</c:v>
              </c:pt>
              <c:pt idx="80">
                <c:v>13452.704806973848</c:v>
              </c:pt>
              <c:pt idx="81">
                <c:v>12385.409405080214</c:v>
              </c:pt>
              <c:pt idx="82">
                <c:v>11445.343155241935</c:v>
              </c:pt>
              <c:pt idx="83">
                <c:v>11753.996519607843</c:v>
              </c:pt>
              <c:pt idx="84">
                <c:v>12054.221689598238</c:v>
              </c:pt>
              <c:pt idx="85">
                <c:v>11669.587486631017</c:v>
              </c:pt>
              <c:pt idx="86">
                <c:v>12413.289016620496</c:v>
              </c:pt>
              <c:pt idx="87">
                <c:v>12823.796984126984</c:v>
              </c:pt>
              <c:pt idx="88">
                <c:v>14108.003035777541</c:v>
              </c:pt>
              <c:pt idx="89">
                <c:v>13252.579200463499</c:v>
              </c:pt>
              <c:pt idx="90">
                <c:v>12483.69280385078</c:v>
              </c:pt>
              <c:pt idx="91">
                <c:v>13675.149768934529</c:v>
              </c:pt>
              <c:pt idx="92">
                <c:v>15062.781061776064</c:v>
              </c:pt>
              <c:pt idx="93">
                <c:v>14306.759015025042</c:v>
              </c:pt>
              <c:pt idx="94">
                <c:v>12409.310705487122</c:v>
              </c:pt>
              <c:pt idx="95">
                <c:v>13698.405745856353</c:v>
              </c:pt>
              <c:pt idx="96">
                <c:v>10743.34272777168</c:v>
              </c:pt>
              <c:pt idx="97">
                <c:v>10829.236320754717</c:v>
              </c:pt>
              <c:pt idx="98">
                <c:v>10840.336485714286</c:v>
              </c:pt>
              <c:pt idx="99">
                <c:v>10986.98905019305</c:v>
              </c:pt>
              <c:pt idx="100">
                <c:v>11038.538225508319</c:v>
              </c:pt>
              <c:pt idx="101">
                <c:v>11199.857201257862</c:v>
              </c:pt>
              <c:pt idx="102">
                <c:v>11049.359313501143</c:v>
              </c:pt>
              <c:pt idx="103">
                <c:v>11337.189427662957</c:v>
              </c:pt>
              <c:pt idx="104">
                <c:v>11000.39326848249</c:v>
              </c:pt>
              <c:pt idx="105">
                <c:v>11523.87762195122</c:v>
              </c:pt>
              <c:pt idx="106">
                <c:v>10644.256714285715</c:v>
              </c:pt>
              <c:pt idx="107">
                <c:v>10811.488880597015</c:v>
              </c:pt>
              <c:pt idx="108">
                <c:v>10877.16097378277</c:v>
              </c:pt>
              <c:pt idx="109">
                <c:v>10439.334333333334</c:v>
              </c:pt>
              <c:pt idx="110">
                <c:v>10863.809094387756</c:v>
              </c:pt>
              <c:pt idx="111">
                <c:v>10477.898980738362</c:v>
              </c:pt>
              <c:pt idx="112">
                <c:v>10933.9614978602</c:v>
              </c:pt>
              <c:pt idx="113">
                <c:v>10808.08318537859</c:v>
              </c:pt>
              <c:pt idx="114">
                <c:v>10854.655401262398</c:v>
              </c:pt>
              <c:pt idx="115">
                <c:v>10080.943159541188</c:v>
              </c:pt>
              <c:pt idx="116">
                <c:v>9994.067741176468</c:v>
              </c:pt>
              <c:pt idx="117">
                <c:v>9723.767527417747</c:v>
              </c:pt>
              <c:pt idx="118">
                <c:v>9529.770241779499</c:v>
              </c:pt>
              <c:pt idx="119">
                <c:v>9846.60713418746</c:v>
              </c:pt>
              <c:pt idx="120">
                <c:v>9963.042154750245</c:v>
              </c:pt>
              <c:pt idx="121">
                <c:v>9784.159483182937</c:v>
              </c:pt>
              <c:pt idx="122">
                <c:v>9122.779440993789</c:v>
              </c:pt>
              <c:pt idx="123">
                <c:v>9173.888400412796</c:v>
              </c:pt>
              <c:pt idx="124">
                <c:v>8955.034794344472</c:v>
              </c:pt>
              <c:pt idx="125">
                <c:v>10145.24275308642</c:v>
              </c:pt>
              <c:pt idx="126">
                <c:v>9905.742474437628</c:v>
              </c:pt>
              <c:pt idx="127">
                <c:v>10160.594825072887</c:v>
              </c:pt>
              <c:pt idx="128">
                <c:v>9673.233277591973</c:v>
              </c:pt>
              <c:pt idx="129">
                <c:v>9531.35820919176</c:v>
              </c:pt>
              <c:pt idx="130">
                <c:v>9434.301436363636</c:v>
              </c:pt>
              <c:pt idx="131">
                <c:v>9419.618168693009</c:v>
              </c:pt>
              <c:pt idx="132">
                <c:v>10224.707577092513</c:v>
              </c:pt>
              <c:pt idx="133">
                <c:v>10206.552988438172</c:v>
              </c:pt>
              <c:pt idx="134">
                <c:v>10452.634639244772</c:v>
              </c:pt>
              <c:pt idx="135">
                <c:v>10830.0224452902</c:v>
              </c:pt>
              <c:pt idx="136">
                <c:v>10211.14195325294</c:v>
              </c:pt>
              <c:pt idx="137">
                <c:v>9974.855376827896</c:v>
              </c:pt>
              <c:pt idx="138">
                <c:v>10489.53739780658</c:v>
              </c:pt>
              <c:pt idx="139">
                <c:v>9650.754382632293</c:v>
              </c:pt>
              <c:pt idx="140">
                <c:v>9769.8778</c:v>
              </c:pt>
              <c:pt idx="141">
                <c:v>9762.781749271137</c:v>
              </c:pt>
              <c:pt idx="142">
                <c:v>9708.798172386272</c:v>
              </c:pt>
              <c:pt idx="143">
                <c:v>9673.637361918605</c:v>
              </c:pt>
              <c:pt idx="144">
                <c:v>9636.487318224741</c:v>
              </c:pt>
              <c:pt idx="145">
                <c:v>9481.697553880736</c:v>
              </c:pt>
              <c:pt idx="146">
                <c:v>9502.094442508711</c:v>
              </c:pt>
              <c:pt idx="147">
                <c:v>9883.91353339787</c:v>
              </c:pt>
              <c:pt idx="148">
                <c:v>11361.500334011036</c:v>
              </c:pt>
              <c:pt idx="149">
                <c:v>10106.219152</c:v>
              </c:pt>
              <c:pt idx="150">
                <c:v>10266.217837022134</c:v>
              </c:pt>
              <c:pt idx="151">
                <c:v>10467.53445336008</c:v>
              </c:pt>
              <c:pt idx="152">
                <c:v>10074.951276150628</c:v>
              </c:pt>
              <c:pt idx="153">
                <c:v>9807.112487611497</c:v>
              </c:pt>
              <c:pt idx="154">
                <c:v>9548.53424739792</c:v>
              </c:pt>
              <c:pt idx="155">
                <c:v>9685.439083129584</c:v>
              </c:pt>
              <c:pt idx="156">
                <c:v>9616.607651109412</c:v>
              </c:pt>
              <c:pt idx="157">
                <c:v>9538.300893316195</c:v>
              </c:pt>
              <c:pt idx="158">
                <c:v>9728.439605662285</c:v>
              </c:pt>
              <c:pt idx="159">
                <c:v>9210.87892189219</c:v>
              </c:pt>
              <c:pt idx="160">
                <c:v>10604.623162901307</c:v>
              </c:pt>
              <c:pt idx="161">
                <c:v>10092.667303860522</c:v>
              </c:pt>
              <c:pt idx="162">
                <c:v>9673.939041095891</c:v>
              </c:pt>
              <c:pt idx="163">
                <c:v>9804.60815324165</c:v>
              </c:pt>
              <c:pt idx="164">
                <c:v>10090.65527145359</c:v>
              </c:pt>
              <c:pt idx="165">
                <c:v>10109.73492176387</c:v>
              </c:pt>
              <c:pt idx="166">
                <c:v>9626.001802325582</c:v>
              </c:pt>
              <c:pt idx="167">
                <c:v>10146.844407216497</c:v>
              </c:pt>
              <c:pt idx="168">
                <c:v>9833.707591549297</c:v>
              </c:pt>
              <c:pt idx="169">
                <c:v>10525.116255656107</c:v>
              </c:pt>
              <c:pt idx="170">
                <c:v>10642.927465401346</c:v>
              </c:pt>
              <c:pt idx="171">
                <c:v>10452.800820528124</c:v>
              </c:pt>
              <c:pt idx="172">
                <c:v>10765.799122325838</c:v>
              </c:pt>
              <c:pt idx="173">
                <c:v>10509.823889384477</c:v>
              </c:pt>
              <c:pt idx="174">
                <c:v>10452.60974025974</c:v>
              </c:pt>
              <c:pt idx="175">
                <c:v>10560.450322580646</c:v>
              </c:pt>
              <c:pt idx="176">
                <c:v>10392.67601851852</c:v>
              </c:pt>
              <c:pt idx="177">
                <c:v>10553.301877394637</c:v>
              </c:pt>
              <c:pt idx="178">
                <c:v>10498.91619047619</c:v>
              </c:pt>
              <c:pt idx="179">
                <c:v>10506.47957700651</c:v>
              </c:pt>
              <c:pt idx="180">
                <c:v>9777.517035519126</c:v>
              </c:pt>
              <c:pt idx="181">
                <c:v>10201.714469160768</c:v>
              </c:pt>
              <c:pt idx="182">
                <c:v>9998.496148555709</c:v>
              </c:pt>
              <c:pt idx="183">
                <c:v>10449.240904645478</c:v>
              </c:pt>
              <c:pt idx="184">
                <c:v>9962.049784946237</c:v>
              </c:pt>
              <c:pt idx="185">
                <c:v>10571.654520490072</c:v>
              </c:pt>
              <c:pt idx="186">
                <c:v>10593.514295881572</c:v>
              </c:pt>
              <c:pt idx="187">
                <c:v>11650.910041666666</c:v>
              </c:pt>
              <c:pt idx="188">
                <c:v>11069.999739786625</c:v>
              </c:pt>
              <c:pt idx="189">
                <c:v>11086.986962162162</c:v>
              </c:pt>
              <c:pt idx="190">
                <c:v>11489.315047418335</c:v>
              </c:pt>
              <c:pt idx="191">
                <c:v>11250.63563131313</c:v>
              </c:pt>
              <c:pt idx="192">
                <c:v>11585.673478206416</c:v>
              </c:pt>
              <c:pt idx="193">
                <c:v>10804.98111852433</c:v>
              </c:pt>
              <c:pt idx="194">
                <c:v>11462.595888040105</c:v>
              </c:pt>
              <c:pt idx="195">
                <c:v>11177.914188669572</c:v>
              </c:pt>
              <c:pt idx="196">
                <c:v>10859.07340793919</c:v>
              </c:pt>
              <c:pt idx="197">
                <c:v>11591.390460422579</c:v>
              </c:pt>
              <c:pt idx="198">
                <c:v>11080.680733426136</c:v>
              </c:pt>
              <c:pt idx="199">
                <c:v>11470.210429545095</c:v>
              </c:pt>
              <c:pt idx="200">
                <c:v>11217.757857142857</c:v>
              </c:pt>
            </c:numLit>
          </c:val>
          <c:smooth val="0"/>
        </c:ser>
        <c:marker val="1"/>
        <c:axId val="49072158"/>
        <c:axId val="38996239"/>
      </c:lineChart>
      <c:catAx>
        <c:axId val="49072158"/>
        <c:scaling>
          <c:orientation val="minMax"/>
        </c:scaling>
        <c:axPos val="b"/>
        <c:delete val="0"/>
        <c:numFmt formatCode="m/d/yyyy"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latin typeface="Calibri"/>
                <a:ea typeface="Calibri"/>
                <a:cs typeface="Calibri"/>
              </a:defRPr>
            </a:pPr>
          </a:p>
        </c:txPr>
        <c:crossAx val="38996239"/>
        <c:crosses val="autoZero"/>
        <c:auto val="0"/>
        <c:lblOffset val="100"/>
        <c:tickLblSkip val="5"/>
        <c:noMultiLvlLbl val="0"/>
      </c:catAx>
      <c:valAx>
        <c:axId val="389962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4907215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Gráfico 3. Precio diario de papa en los mercados mayoristas según mercado desde el 2 de junio
</a:t>
            </a:r>
            <a:r>
              <a:rPr lang="en-US" cap="none" sz="1000" b="1" i="0" u="none" baseline="0">
                <a:solidFill>
                  <a:srgbClr val="000000"/>
                </a:solidFill>
                <a:latin typeface="Calibri"/>
                <a:ea typeface="Calibri"/>
                <a:cs typeface="Calibri"/>
              </a:rPr>
              <a:t> al 18 de julio de 2014 (en $/50 kilos sin IVA)</a:t>
            </a:r>
          </a:p>
        </c:rich>
      </c:tx>
      <c:layout>
        <c:manualLayout>
          <c:xMode val="factor"/>
          <c:yMode val="factor"/>
          <c:x val="-0.00125"/>
          <c:y val="-0.0095"/>
        </c:manualLayout>
      </c:layout>
      <c:spPr>
        <a:noFill/>
        <a:ln w="3175">
          <a:noFill/>
        </a:ln>
      </c:spPr>
    </c:title>
    <c:plotArea>
      <c:layout>
        <c:manualLayout>
          <c:xMode val="edge"/>
          <c:yMode val="edge"/>
          <c:x val="0.00325"/>
          <c:y val="0.13475"/>
          <c:w val="0.9985"/>
          <c:h val="0.71275"/>
        </c:manualLayout>
      </c:layout>
      <c:lineChart>
        <c:grouping val="standard"/>
        <c:varyColors val="0"/>
        <c:ser>
          <c:idx val="0"/>
          <c:order val="0"/>
          <c:tx>
            <c:strRef>
              <c:f>'precio mayorista3'!$C$5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mayorista3'!$B$6:$B$39</c:f>
              <c:strCache/>
            </c:strRef>
          </c:cat>
          <c:val>
            <c:numRef>
              <c:f>'precio mayorista3'!$C$6:$C$39</c:f>
              <c:numCache/>
            </c:numRef>
          </c:val>
          <c:smooth val="0"/>
        </c:ser>
        <c:ser>
          <c:idx val="1"/>
          <c:order val="1"/>
          <c:tx>
            <c:strRef>
              <c:f>'precio mayorista3'!$D$5</c:f>
              <c:strCache>
                <c:ptCount val="1"/>
                <c:pt idx="0">
                  <c:v>Macroferia Regional Talca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mayorista3'!$B$6:$B$39</c:f>
              <c:strCache/>
            </c:strRef>
          </c:cat>
          <c:val>
            <c:numRef>
              <c:f>'precio mayorista3'!$D$6:$D$39</c:f>
              <c:numCache/>
            </c:numRef>
          </c:val>
          <c:smooth val="0"/>
        </c:ser>
        <c:ser>
          <c:idx val="2"/>
          <c:order val="2"/>
          <c:tx>
            <c:strRef>
              <c:f>'precio mayorista3'!$E$5</c:f>
              <c:strCache>
                <c:ptCount val="1"/>
                <c:pt idx="0">
                  <c:v>Vega Monumental Concepción</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mayorista3'!$B$6:$B$39</c:f>
              <c:strCache/>
            </c:strRef>
          </c:cat>
          <c:val>
            <c:numRef>
              <c:f>'precio mayorista3'!$E$6:$E$39</c:f>
              <c:numCache/>
            </c:numRef>
          </c:val>
          <c:smooth val="0"/>
        </c:ser>
        <c:ser>
          <c:idx val="3"/>
          <c:order val="3"/>
          <c:tx>
            <c:strRef>
              <c:f>'precio mayorista3'!$F$5</c:f>
              <c:strCache>
                <c:ptCount val="1"/>
                <c:pt idx="0">
                  <c:v>Vega Central Mapocho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mayorista3'!$B$6:$B$39</c:f>
              <c:strCache/>
            </c:strRef>
          </c:cat>
          <c:val>
            <c:numRef>
              <c:f>'precio mayorista3'!$F$6:$F$39</c:f>
              <c:numCache/>
            </c:numRef>
          </c:val>
          <c:smooth val="0"/>
        </c:ser>
        <c:ser>
          <c:idx val="4"/>
          <c:order val="4"/>
          <c:tx>
            <c:strRef>
              <c:f>'precio mayorista3'!$G$5</c:f>
              <c:strCache>
                <c:ptCount val="1"/>
                <c:pt idx="0">
                  <c:v>Femacal</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'precio mayorista3'!$B$6:$B$39</c:f>
              <c:strCache/>
            </c:strRef>
          </c:cat>
          <c:val>
            <c:numRef>
              <c:f>'precio mayorista3'!$G$6:$G$39</c:f>
              <c:numCache/>
            </c:numRef>
          </c:val>
          <c:smooth val="0"/>
        </c:ser>
        <c:ser>
          <c:idx val="5"/>
          <c:order val="5"/>
          <c:tx>
            <c:strRef>
              <c:f>'precio mayorista3'!$H$5</c:f>
              <c:strCache>
                <c:ptCount val="1"/>
                <c:pt idx="0">
                  <c:v>Terminal Agropecuario La Palmera</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'precio mayorista3'!$B$6:$B$39</c:f>
              <c:strCache/>
            </c:strRef>
          </c:cat>
          <c:val>
            <c:numRef>
              <c:f>'precio mayorista3'!$H$6:$H$39</c:f>
              <c:numCache/>
            </c:numRef>
          </c:val>
          <c:smooth val="0"/>
        </c:ser>
        <c:marker val="1"/>
        <c:axId val="15421832"/>
        <c:axId val="4578761"/>
      </c:lineChart>
      <c:dateAx>
        <c:axId val="15421832"/>
        <c:scaling>
          <c:orientation val="minMax"/>
        </c:scaling>
        <c:axPos val="b"/>
        <c:delete val="0"/>
        <c:numFmt formatCode="m/d/yyyy" sourceLinked="0"/>
        <c:majorTickMark val="none"/>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4578761"/>
        <c:crosses val="autoZero"/>
        <c:auto val="0"/>
        <c:baseTimeUnit val="days"/>
        <c:majorUnit val="2"/>
        <c:majorTimeUnit val="days"/>
        <c:minorUnit val="1"/>
        <c:minorTimeUnit val="days"/>
        <c:noMultiLvlLbl val="0"/>
      </c:dateAx>
      <c:valAx>
        <c:axId val="4578761"/>
        <c:scaling>
          <c:orientation val="minMax"/>
          <c:min val="7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5421832"/>
        <c:crossesAt val="1"/>
        <c:crossBetween val="between"/>
        <c:dispUnits/>
      </c:valAx>
      <c:spPr>
        <a:noFill/>
        <a:ln>
          <a:noFill/>
        </a:ln>
      </c:spPr>
    </c:plotArea>
    <c:legend>
      <c:legendPos val="b"/>
      <c:layout>
        <c:manualLayout>
          <c:xMode val="edge"/>
          <c:yMode val="edge"/>
          <c:x val="0.04425"/>
          <c:y val="0.9095"/>
          <c:w val="0.764"/>
          <c:h val="0.090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Gráfico 4. Precios de papa en supermercado y ferias libres de Santiago</a:t>
            </a:r>
          </a:p>
        </c:rich>
      </c:tx>
      <c:layout>
        <c:manualLayout>
          <c:xMode val="factor"/>
          <c:yMode val="factor"/>
          <c:x val="-0.0015"/>
          <c:y val="-0.011"/>
        </c:manualLayout>
      </c:layout>
      <c:spPr>
        <a:noFill/>
        <a:ln w="3175">
          <a:noFill/>
        </a:ln>
      </c:spPr>
    </c:title>
    <c:plotArea>
      <c:layout>
        <c:manualLayout>
          <c:xMode val="edge"/>
          <c:yMode val="edge"/>
          <c:x val="0.0485"/>
          <c:y val="0.07175"/>
          <c:w val="0.96625"/>
          <c:h val="0.891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minorista'!$C$25:$C$38</c:f>
              <c:strCache/>
            </c:strRef>
          </c:cat>
          <c:val>
            <c:numRef>
              <c:f>'precio minorista'!$D$25:$D$38</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minorista'!$C$25:$C$38</c:f>
              <c:strCache/>
            </c:strRef>
          </c:cat>
          <c:val>
            <c:numRef>
              <c:f>'precio minorista'!$E$25:$E$38</c:f>
              <c:numCache/>
            </c:numRef>
          </c:val>
          <c:smooth val="0"/>
        </c:ser>
        <c:marker val="1"/>
        <c:axId val="41208850"/>
        <c:axId val="35335331"/>
      </c:lineChart>
      <c:dateAx>
        <c:axId val="41208850"/>
        <c:scaling>
          <c:orientation val="minMax"/>
        </c:scaling>
        <c:axPos val="b"/>
        <c:delete val="0"/>
        <c:numFmt formatCode="mmm-yy" sourceLinked="0"/>
        <c:majorTickMark val="none"/>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35335331"/>
        <c:crosses val="autoZero"/>
        <c:auto val="0"/>
        <c:baseTimeUnit val="months"/>
        <c:majorUnit val="1"/>
        <c:majorTimeUnit val="months"/>
        <c:minorUnit val="1"/>
        <c:minorTimeUnit val="months"/>
        <c:noMultiLvlLbl val="0"/>
      </c:dateAx>
      <c:valAx>
        <c:axId val="35335331"/>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$/Kilo con IVA</a:t>
                </a:r>
              </a:p>
            </c:rich>
          </c:tx>
          <c:layout>
            <c:manualLayout>
              <c:xMode val="factor"/>
              <c:yMode val="factor"/>
              <c:x val="-0.008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41208850"/>
        <c:crossesAt val="1"/>
        <c:crossBetween val="between"/>
        <c:dispUnits/>
      </c:valAx>
      <c:spPr>
        <a:noFill/>
        <a:ln>
          <a:noFill/>
        </a:ln>
      </c:spPr>
    </c:plotArea>
    <c:legend>
      <c:legendPos val="b"/>
      <c:layout>
        <c:manualLayout>
          <c:xMode val="edge"/>
          <c:yMode val="edge"/>
          <c:x val="0.31025"/>
          <c:y val="0.92525"/>
          <c:w val="0.3765"/>
          <c:h val="0.0582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Gráfico 5. Precio semanal a consumidor de papa en supermercados según región
</a:t>
            </a:r>
            <a:r>
              <a:rPr lang="en-US" cap="none" sz="1000" b="1" i="0" u="none" baseline="0">
                <a:solidFill>
                  <a:srgbClr val="000000"/>
                </a:solidFill>
                <a:latin typeface="Calibri"/>
                <a:ea typeface="Calibri"/>
                <a:cs typeface="Calibri"/>
              </a:rPr>
              <a:t>desde el 24 de febrero al 14 de julio de 2014 ($/ kilo con IVA)</a:t>
            </a:r>
          </a:p>
        </c:rich>
      </c:tx>
      <c:layout>
        <c:manualLayout>
          <c:xMode val="factor"/>
          <c:yMode val="factor"/>
          <c:x val="-0.00125"/>
          <c:y val="-0.0075"/>
        </c:manualLayout>
      </c:layout>
      <c:spPr>
        <a:noFill/>
        <a:ln w="3175">
          <a:noFill/>
        </a:ln>
      </c:spPr>
    </c:title>
    <c:plotArea>
      <c:layout>
        <c:manualLayout>
          <c:xMode val="edge"/>
          <c:yMode val="edge"/>
          <c:x val="0.02375"/>
          <c:y val="0.191"/>
          <c:w val="0.93525"/>
          <c:h val="0.69225"/>
        </c:manualLayout>
      </c:layout>
      <c:lineChart>
        <c:grouping val="standard"/>
        <c:varyColors val="0"/>
        <c:ser>
          <c:idx val="0"/>
          <c:order val="0"/>
          <c:tx>
            <c:strRef>
              <c:f>'precio minorista regiones'!$C$6</c:f>
              <c:strCache>
                <c:ptCount val="1"/>
                <c:pt idx="0">
                  <c:v>Coquimbo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Valparaíso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RM</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Maule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Bío Bío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'precio minorista regiones'!$B$7:$B$27</c:f>
              <c:strCache/>
            </c:strRef>
          </c:cat>
          <c:val>
            <c:numRef>
              <c:f>'precio minorista regiones'!$G$7:$G$27</c:f>
              <c:numCache/>
            </c:numRef>
          </c:val>
          <c:smooth val="0"/>
        </c:ser>
        <c:marker val="1"/>
        <c:axId val="49582524"/>
        <c:axId val="43589533"/>
      </c:lineChart>
      <c:dateAx>
        <c:axId val="49582524"/>
        <c:scaling>
          <c:orientation val="minMax"/>
        </c:scaling>
        <c:axPos val="b"/>
        <c:delete val="0"/>
        <c:numFmt formatCode="dd/mm;@" sourceLinked="0"/>
        <c:majorTickMark val="none"/>
        <c:minorTickMark val="none"/>
        <c:tickLblPos val="nextTo"/>
        <c:spPr>
          <a:ln w="3175">
            <a:noFill/>
          </a:ln>
        </c:spPr>
        <c:txPr>
          <a:bodyPr vert="horz" rot="0"/>
          <a:lstStyle/>
          <a:p>
            <a:pPr>
              <a:defRPr lang="en-US" cap="none" sz="900" b="0" i="0" u="none" baseline="0">
                <a:solidFill>
                  <a:srgbClr val="000000"/>
                </a:solidFill>
                <a:latin typeface="Calibri"/>
                <a:ea typeface="Calibri"/>
                <a:cs typeface="Calibri"/>
              </a:defRPr>
            </a:pPr>
          </a:p>
        </c:txPr>
        <c:crossAx val="43589533"/>
        <c:crosses val="autoZero"/>
        <c:auto val="0"/>
        <c:baseTimeUnit val="days"/>
        <c:majorUnit val="7"/>
        <c:majorTimeUnit val="days"/>
        <c:minorUnit val="1"/>
        <c:minorTimeUnit val="days"/>
        <c:noMultiLvlLbl val="0"/>
      </c:dateAx>
      <c:valAx>
        <c:axId val="43589533"/>
        <c:scaling>
          <c:orientation val="minMax"/>
          <c:min val="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latin typeface="Calibri"/>
                <a:ea typeface="Calibri"/>
                <a:cs typeface="Calibri"/>
              </a:defRPr>
            </a:pPr>
          </a:p>
        </c:txPr>
        <c:crossAx val="49582524"/>
        <c:crossesAt val="1"/>
        <c:crossBetween val="between"/>
        <c:dispUnits/>
      </c:valAx>
      <c:spPr>
        <a:noFill/>
        <a:ln>
          <a:noFill/>
        </a:ln>
      </c:spPr>
    </c:plotArea>
    <c:legend>
      <c:legendPos val="b"/>
      <c:layout>
        <c:manualLayout>
          <c:xMode val="edge"/>
          <c:yMode val="edge"/>
          <c:x val="0.25375"/>
          <c:y val="0.899"/>
          <c:w val="0.48975"/>
          <c:h val="0.07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Gráfico 6. Precio semanal a consumidor de papa en ferias según región
</a:t>
            </a:r>
            <a:r>
              <a:rPr lang="en-US" cap="none" sz="1000" b="1" i="0" u="none" baseline="0">
                <a:solidFill>
                  <a:srgbClr val="000000"/>
                </a:solidFill>
                <a:latin typeface="Calibri"/>
                <a:ea typeface="Calibri"/>
                <a:cs typeface="Calibri"/>
              </a:rPr>
              <a:t>desde el 24 de febrero al 14 de julio de 2014 ($/ kilo con IVA)</a:t>
            </a:r>
          </a:p>
        </c:rich>
      </c:tx>
      <c:layout>
        <c:manualLayout>
          <c:xMode val="factor"/>
          <c:yMode val="factor"/>
          <c:x val="-0.00125"/>
          <c:y val="-0.0075"/>
        </c:manualLayout>
      </c:layout>
      <c:spPr>
        <a:noFill/>
        <a:ln w="3175">
          <a:noFill/>
        </a:ln>
      </c:spPr>
    </c:title>
    <c:plotArea>
      <c:layout>
        <c:manualLayout>
          <c:xMode val="edge"/>
          <c:yMode val="edge"/>
          <c:x val="0.0345"/>
          <c:y val="0.19075"/>
          <c:w val="0.9615"/>
          <c:h val="0.69325"/>
        </c:manualLayout>
      </c:layout>
      <c:lineChart>
        <c:grouping val="standard"/>
        <c:varyColors val="0"/>
        <c:ser>
          <c:idx val="0"/>
          <c:order val="0"/>
          <c:tx>
            <c:strRef>
              <c:f>'precio minorista regiones'!$H$6</c:f>
              <c:strCache>
                <c:ptCount val="1"/>
                <c:pt idx="0">
                  <c:v>Coquimbo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regiones'!$B$7:$B$27</c:f>
              <c:strCache/>
            </c:strRef>
          </c:cat>
          <c:val>
            <c:numRef>
              <c:f>'precio minorista regiones'!$H$7:$H$27</c:f>
              <c:numCache/>
            </c:numRef>
          </c:val>
          <c:smooth val="0"/>
        </c:ser>
        <c:ser>
          <c:idx val="1"/>
          <c:order val="1"/>
          <c:tx>
            <c:strRef>
              <c:f>'precio minorista regiones'!$I$6</c:f>
              <c:strCache>
                <c:ptCount val="1"/>
                <c:pt idx="0">
                  <c:v>Valparaíso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regiones'!$B$7:$B$27</c:f>
              <c:strCache/>
            </c:strRef>
          </c:cat>
          <c:val>
            <c:numRef>
              <c:f>'precio minorista regiones'!$I$7:$I$27</c:f>
              <c:numCache/>
            </c:numRef>
          </c:val>
          <c:smooth val="0"/>
        </c:ser>
        <c:ser>
          <c:idx val="2"/>
          <c:order val="2"/>
          <c:tx>
            <c:strRef>
              <c:f>'precio minorista regiones'!$J$6</c:f>
              <c:strCache>
                <c:ptCount val="1"/>
                <c:pt idx="0">
                  <c:v>RM</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 minorista regiones'!$B$7:$B$27</c:f>
              <c:strCache/>
            </c:strRef>
          </c:cat>
          <c:val>
            <c:numRef>
              <c:f>'precio minorista regiones'!$J$7:$J$27</c:f>
              <c:numCache/>
            </c:numRef>
          </c:val>
          <c:smooth val="0"/>
        </c:ser>
        <c:ser>
          <c:idx val="3"/>
          <c:order val="3"/>
          <c:tx>
            <c:strRef>
              <c:f>'precio minorista regiones'!$K$6</c:f>
              <c:strCache>
                <c:ptCount val="1"/>
                <c:pt idx="0">
                  <c:v>Maule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 minorista regiones'!$B$7:$B$27</c:f>
              <c:strCache/>
            </c:strRef>
          </c:cat>
          <c:val>
            <c:numRef>
              <c:f>'precio minorista regiones'!$K$7:$K$27</c:f>
              <c:numCache/>
            </c:numRef>
          </c:val>
          <c:smooth val="0"/>
        </c:ser>
        <c:ser>
          <c:idx val="4"/>
          <c:order val="4"/>
          <c:tx>
            <c:strRef>
              <c:f>'precio minorista regiones'!$L$6</c:f>
              <c:strCache>
                <c:ptCount val="1"/>
                <c:pt idx="0">
                  <c:v>Bío Bío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'precio minorista regiones'!$B$7:$B$27</c:f>
              <c:strCache/>
            </c:strRef>
          </c:cat>
          <c:val>
            <c:numRef>
              <c:f>'precio minorista regiones'!$L$7:$L$27</c:f>
              <c:numCache/>
            </c:numRef>
          </c:val>
          <c:smooth val="0"/>
        </c:ser>
        <c:marker val="1"/>
        <c:axId val="56761478"/>
        <c:axId val="41091255"/>
      </c:lineChart>
      <c:dateAx>
        <c:axId val="56761478"/>
        <c:scaling>
          <c:orientation val="minMax"/>
        </c:scaling>
        <c:axPos val="b"/>
        <c:delete val="0"/>
        <c:numFmt formatCode="dd/mm;@" sourceLinked="0"/>
        <c:majorTickMark val="none"/>
        <c:minorTickMark val="none"/>
        <c:tickLblPos val="nextTo"/>
        <c:spPr>
          <a:ln w="3175">
            <a:noFill/>
          </a:ln>
        </c:spPr>
        <c:crossAx val="41091255"/>
        <c:crosses val="autoZero"/>
        <c:auto val="0"/>
        <c:baseTimeUnit val="days"/>
        <c:majorUnit val="7"/>
        <c:majorTimeUnit val="days"/>
        <c:minorUnit val="1"/>
        <c:minorTimeUnit val="days"/>
        <c:noMultiLvlLbl val="0"/>
      </c:dateAx>
      <c:valAx>
        <c:axId val="41091255"/>
        <c:scaling>
          <c:orientation val="minMax"/>
          <c:min val="200"/>
        </c:scaling>
        <c:axPos val="l"/>
        <c:majorGridlines>
          <c:spPr>
            <a:ln w="3175">
              <a:solidFill>
                <a:srgbClr val="969696"/>
              </a:solidFill>
            </a:ln>
          </c:spPr>
        </c:majorGridlines>
        <c:delete val="0"/>
        <c:numFmt formatCode="General" sourceLinked="1"/>
        <c:majorTickMark val="none"/>
        <c:minorTickMark val="none"/>
        <c:tickLblPos val="nextTo"/>
        <c:spPr>
          <a:ln w="3175">
            <a:noFill/>
          </a:ln>
        </c:spPr>
        <c:crossAx val="56761478"/>
        <c:crossesAt val="1"/>
        <c:crossBetween val="between"/>
        <c:dispUnits/>
      </c:valAx>
      <c:spPr>
        <a:solidFill>
          <a:srgbClr val="FFFFFF"/>
        </a:solidFill>
        <a:ln w="3175">
          <a:noFill/>
        </a:ln>
      </c:spPr>
    </c:plotArea>
    <c:legend>
      <c:legendPos val="b"/>
      <c:layout>
        <c:manualLayout>
          <c:xMode val="edge"/>
          <c:yMode val="edge"/>
          <c:x val="0.25375"/>
          <c:y val="0.898"/>
          <c:w val="0.48975"/>
          <c:h val="0.07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175"/>
          <c:y val="-0.01125"/>
        </c:manualLayout>
      </c:layout>
      <c:spPr>
        <a:noFill/>
        <a:ln w="3175">
          <a:noFill/>
        </a:ln>
      </c:spPr>
    </c:title>
    <c:plotArea>
      <c:layout>
        <c:manualLayout>
          <c:xMode val="edge"/>
          <c:yMode val="edge"/>
          <c:x val="0.0465"/>
          <c:y val="0.07275"/>
          <c:w val="0.90475"/>
          <c:h val="0.856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rend'!$C$7:$C$20</c:f>
              <c:strCache/>
            </c:strRef>
          </c:cat>
          <c:val>
            <c:numRef>
              <c:f>'sup, prod y rend'!$D$7:$D$20</c:f>
              <c:numCache/>
            </c:numRef>
          </c:val>
          <c:smooth val="0"/>
        </c:ser>
        <c:marker val="1"/>
        <c:axId val="34276976"/>
        <c:axId val="40057329"/>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rend'!$C$7:$C$20</c:f>
              <c:strCache/>
            </c:strRef>
          </c:cat>
          <c:val>
            <c:numRef>
              <c:f>'sup, prod y rend'!$E$7:$E$20</c:f>
              <c:numCache/>
            </c:numRef>
          </c:val>
          <c:smooth val="0"/>
        </c:ser>
        <c:marker val="1"/>
        <c:axId val="24971642"/>
        <c:axId val="23418187"/>
      </c:lineChart>
      <c:catAx>
        <c:axId val="3427697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40057329"/>
        <c:crosses val="autoZero"/>
        <c:auto val="1"/>
        <c:lblOffset val="100"/>
        <c:tickLblSkip val="1"/>
        <c:noMultiLvlLbl val="0"/>
      </c:catAx>
      <c:valAx>
        <c:axId val="40057329"/>
        <c:scaling>
          <c:orientation val="minMax"/>
        </c:scaling>
        <c:axPos val="l"/>
        <c:title>
          <c:tx>
            <c:rich>
              <a:bodyPr vert="horz" rot="-5400000" anchor="ctr"/>
              <a:lstStyle/>
              <a:p>
                <a:pPr algn="ctr">
                  <a:defRPr/>
                </a:pPr>
                <a:r>
                  <a:rPr lang="en-US" cap="none" sz="1000" b="0" i="0" u="none" baseline="0">
                    <a:solidFill>
                      <a:srgbClr val="000000"/>
                    </a:solidFill>
                  </a:rPr>
                  <a:t>Superficie (ha)</a:t>
                </a:r>
              </a:p>
            </c:rich>
          </c:tx>
          <c:layout>
            <c:manualLayout>
              <c:xMode val="factor"/>
              <c:yMode val="factor"/>
              <c:x val="-0.014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34276976"/>
        <c:crossesAt val="1"/>
        <c:crossBetween val="between"/>
        <c:dispUnits/>
      </c:valAx>
      <c:catAx>
        <c:axId val="24971642"/>
        <c:scaling>
          <c:orientation val="minMax"/>
        </c:scaling>
        <c:axPos val="b"/>
        <c:delete val="1"/>
        <c:majorTickMark val="out"/>
        <c:minorTickMark val="none"/>
        <c:tickLblPos val="nextTo"/>
        <c:crossAx val="23418187"/>
        <c:crosses val="autoZero"/>
        <c:auto val="1"/>
        <c:lblOffset val="100"/>
        <c:tickLblSkip val="1"/>
        <c:noMultiLvlLbl val="0"/>
      </c:catAx>
      <c:valAx>
        <c:axId val="23418187"/>
        <c:scaling>
          <c:orientation val="minMax"/>
        </c:scaling>
        <c:axPos val="l"/>
        <c:title>
          <c:tx>
            <c:rich>
              <a:bodyPr vert="horz" rot="-5400000" anchor="ctr"/>
              <a:lstStyle/>
              <a:p>
                <a:pPr algn="ctr">
                  <a:defRPr/>
                </a:pPr>
                <a:r>
                  <a:rPr lang="en-US" cap="none" sz="1000" b="0" i="0" u="none" baseline="0">
                    <a:solidFill>
                      <a:srgbClr val="000000"/>
                    </a:solidFill>
                  </a:rPr>
                  <a:t>Producción (ton)</a:t>
                </a:r>
              </a:p>
            </c:rich>
          </c:tx>
          <c:layout>
            <c:manualLayout>
              <c:xMode val="factor"/>
              <c:yMode val="factor"/>
              <c:x val="-0.02175"/>
              <c:y val="0.001"/>
            </c:manualLayout>
          </c:layout>
          <c:overlay val="0"/>
          <c:spPr>
            <a:noFill/>
            <a:ln w="3175">
              <a:noFill/>
            </a:ln>
          </c:spPr>
        </c:title>
        <c:delete val="0"/>
        <c:numFmt formatCode="General" sourceLinked="1"/>
        <c:majorTickMark val="out"/>
        <c:minorTickMark val="none"/>
        <c:tickLblPos val="nextTo"/>
        <c:spPr>
          <a:ln w="3175">
            <a:noFill/>
          </a:ln>
        </c:spPr>
        <c:txPr>
          <a:bodyPr/>
          <a:lstStyle/>
          <a:p>
            <a:pPr>
              <a:defRPr lang="en-US" cap="none" sz="900" b="0" i="0" u="none" baseline="0">
                <a:solidFill>
                  <a:srgbClr val="000000"/>
                </a:solidFill>
              </a:defRPr>
            </a:pPr>
          </a:p>
        </c:txPr>
        <c:crossAx val="24971642"/>
        <c:crosses val="max"/>
        <c:crossBetween val="between"/>
        <c:dispUnits/>
      </c:valAx>
      <c:spPr>
        <a:noFill/>
        <a:ln>
          <a:noFill/>
        </a:ln>
      </c:spPr>
    </c:plotArea>
    <c:legend>
      <c:legendPos val="b"/>
      <c:layout>
        <c:manualLayout>
          <c:xMode val="edge"/>
          <c:yMode val="edge"/>
          <c:x val="0.2405"/>
          <c:y val="0.90475"/>
          <c:w val="0.51925"/>
          <c:h val="0.089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5"/>
          <c:y val="-0.011"/>
        </c:manualLayout>
      </c:layout>
      <c:spPr>
        <a:noFill/>
        <a:ln w="3175">
          <a:noFill/>
        </a:ln>
      </c:spPr>
    </c:title>
    <c:plotArea>
      <c:layout>
        <c:manualLayout>
          <c:xMode val="edge"/>
          <c:yMode val="edge"/>
          <c:x val="0.027"/>
          <c:y val="0.073"/>
          <c:w val="0.95725"/>
          <c:h val="0.848"/>
        </c:manualLayout>
      </c:layout>
      <c:barChart>
        <c:barDir val="col"/>
        <c:grouping val="clustered"/>
        <c:varyColors val="0"/>
        <c:ser>
          <c:idx val="0"/>
          <c:order val="0"/>
          <c:tx>
            <c:strRef>
              <c:f>'sup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región'!$C$18:$K$18</c:f>
              <c:numCache/>
            </c:numRef>
          </c:val>
        </c:ser>
        <c:ser>
          <c:idx val="1"/>
          <c:order val="1"/>
          <c:tx>
            <c:strRef>
              <c:f>'sup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región'!$C$19:$K$19</c:f>
              <c:numCache/>
            </c:numRef>
          </c:val>
        </c:ser>
        <c:ser>
          <c:idx val="2"/>
          <c:order val="2"/>
          <c:tx>
            <c:strRef>
              <c:f>'sup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overlap val="-27"/>
        <c:gapWidth val="219"/>
        <c:axId val="9437092"/>
        <c:axId val="17824965"/>
      </c:barChart>
      <c:catAx>
        <c:axId val="94370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17824965"/>
        <c:crosses val="autoZero"/>
        <c:auto val="1"/>
        <c:lblOffset val="100"/>
        <c:tickLblSkip val="1"/>
        <c:noMultiLvlLbl val="0"/>
      </c:catAx>
      <c:valAx>
        <c:axId val="17824965"/>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2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9437092"/>
        <c:crossesAt val="1"/>
        <c:crossBetween val="between"/>
        <c:dispUnits/>
      </c:valAx>
      <c:spPr>
        <a:noFill/>
        <a:ln>
          <a:noFill/>
        </a:ln>
      </c:spPr>
    </c:plotArea>
    <c:legend>
      <c:legendPos val="b"/>
      <c:layout>
        <c:manualLayout>
          <c:xMode val="edge"/>
          <c:yMode val="edge"/>
          <c:x val="0.36425"/>
          <c:y val="0.9265"/>
          <c:w val="0.269"/>
          <c:h val="0.0572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5"/>
          <c:y val="-0.01075"/>
        </c:manualLayout>
      </c:layout>
      <c:spPr>
        <a:noFill/>
        <a:ln w="3175">
          <a:noFill/>
        </a:ln>
      </c:spPr>
    </c:title>
    <c:plotArea>
      <c:layout>
        <c:manualLayout>
          <c:xMode val="edge"/>
          <c:yMode val="edge"/>
          <c:x val="0.0365"/>
          <c:y val="0.06975"/>
          <c:w val="0.949"/>
          <c:h val="0.85"/>
        </c:manualLayout>
      </c:layout>
      <c:barChart>
        <c:barDir val="col"/>
        <c:grouping val="clustered"/>
        <c:varyColors val="0"/>
        <c:ser>
          <c:idx val="0"/>
          <c:order val="0"/>
          <c:tx>
            <c:strRef>
              <c:f>'prod región'!$B$17</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región'!$C$17:$K$17</c:f>
              <c:numCache/>
            </c:numRef>
          </c:val>
        </c:ser>
        <c:ser>
          <c:idx val="1"/>
          <c:order val="1"/>
          <c:tx>
            <c:strRef>
              <c:f>'prod región'!$B$18</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región'!$C$18:$K$18</c:f>
              <c:numCache/>
            </c:numRef>
          </c:val>
        </c:ser>
        <c:ser>
          <c:idx val="2"/>
          <c:order val="2"/>
          <c:tx>
            <c:strRef>
              <c:f>'prod región'!$B$19</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región'!$C$19:$K$19</c:f>
              <c:numCache/>
            </c:numRef>
          </c:val>
        </c:ser>
        <c:overlap val="-27"/>
        <c:gapWidth val="219"/>
        <c:axId val="26206958"/>
        <c:axId val="34536031"/>
      </c:barChart>
      <c:catAx>
        <c:axId val="262069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34536031"/>
        <c:crosses val="autoZero"/>
        <c:auto val="1"/>
        <c:lblOffset val="100"/>
        <c:tickLblSkip val="1"/>
        <c:noMultiLvlLbl val="0"/>
      </c:catAx>
      <c:valAx>
        <c:axId val="34536031"/>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26206958"/>
        <c:crossesAt val="1"/>
        <c:crossBetween val="between"/>
        <c:dispUnits/>
      </c:valAx>
      <c:spPr>
        <a:noFill/>
        <a:ln>
          <a:noFill/>
        </a:ln>
      </c:spPr>
    </c:plotArea>
    <c:legend>
      <c:legendPos val="b"/>
      <c:layout>
        <c:manualLayout>
          <c:xMode val="edge"/>
          <c:yMode val="edge"/>
          <c:x val="0.3585"/>
          <c:y val="0.92725"/>
          <c:w val="0.279"/>
          <c:h val="0.056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77475"/>
          <a:ext cx="18669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19050</xdr:rowOff>
    </xdr:from>
    <xdr:to>
      <xdr:col>11</xdr:col>
      <xdr:colOff>9525</xdr:colOff>
      <xdr:row>43</xdr:row>
      <xdr:rowOff>123825</xdr:rowOff>
    </xdr:to>
    <xdr:graphicFrame>
      <xdr:nvGraphicFramePr>
        <xdr:cNvPr id="1" name="Gráfico 1"/>
        <xdr:cNvGraphicFramePr/>
      </xdr:nvGraphicFramePr>
      <xdr:xfrm>
        <a:off x="95250" y="3390900"/>
        <a:ext cx="6981825" cy="4248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20</xdr:row>
      <xdr:rowOff>28575</xdr:rowOff>
    </xdr:from>
    <xdr:to>
      <xdr:col>10</xdr:col>
      <xdr:colOff>723900</xdr:colOff>
      <xdr:row>42</xdr:row>
      <xdr:rowOff>152400</xdr:rowOff>
    </xdr:to>
    <xdr:graphicFrame>
      <xdr:nvGraphicFramePr>
        <xdr:cNvPr id="1" name="Gráfico 1"/>
        <xdr:cNvGraphicFramePr/>
      </xdr:nvGraphicFramePr>
      <xdr:xfrm>
        <a:off x="114300" y="3209925"/>
        <a:ext cx="7658100" cy="42862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20</xdr:row>
      <xdr:rowOff>19050</xdr:rowOff>
    </xdr:from>
    <xdr:to>
      <xdr:col>10</xdr:col>
      <xdr:colOff>762000</xdr:colOff>
      <xdr:row>41</xdr:row>
      <xdr:rowOff>142875</xdr:rowOff>
    </xdr:to>
    <xdr:graphicFrame>
      <xdr:nvGraphicFramePr>
        <xdr:cNvPr id="1" name="Gráfico 2"/>
        <xdr:cNvGraphicFramePr/>
      </xdr:nvGraphicFramePr>
      <xdr:xfrm>
        <a:off x="114300" y="3267075"/>
        <a:ext cx="824865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28575</xdr:rowOff>
    </xdr:from>
    <xdr:to>
      <xdr:col>1</xdr:col>
      <xdr:colOff>438150</xdr:colOff>
      <xdr:row>45</xdr:row>
      <xdr:rowOff>142875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8639175"/>
          <a:ext cx="11430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2647950</xdr:colOff>
      <xdr:row>5</xdr:row>
      <xdr:rowOff>104775</xdr:rowOff>
    </xdr:from>
    <xdr:to>
      <xdr:col>3</xdr:col>
      <xdr:colOff>219075</xdr:colOff>
      <xdr:row>5</xdr:row>
      <xdr:rowOff>104775</xdr:rowOff>
    </xdr:to>
    <xdr:sp>
      <xdr:nvSpPr>
        <xdr:cNvPr id="1" name="Conector recto 1"/>
        <xdr:cNvSpPr>
          <a:spLocks/>
        </xdr:cNvSpPr>
      </xdr:nvSpPr>
      <xdr:spPr>
        <a:xfrm flipV="1">
          <a:off x="3552825" y="7524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104775</xdr:rowOff>
    </xdr:from>
    <xdr:to>
      <xdr:col>3</xdr:col>
      <xdr:colOff>228600</xdr:colOff>
      <xdr:row>6</xdr:row>
      <xdr:rowOff>104775</xdr:rowOff>
    </xdr:to>
    <xdr:sp>
      <xdr:nvSpPr>
        <xdr:cNvPr id="2" name="Conector recto 2"/>
        <xdr:cNvSpPr>
          <a:spLocks/>
        </xdr:cNvSpPr>
      </xdr:nvSpPr>
      <xdr:spPr>
        <a:xfrm>
          <a:off x="3486150" y="914400"/>
          <a:ext cx="2809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2181225</xdr:colOff>
      <xdr:row>7</xdr:row>
      <xdr:rowOff>104775</xdr:rowOff>
    </xdr:from>
    <xdr:to>
      <xdr:col>3</xdr:col>
      <xdr:colOff>247650</xdr:colOff>
      <xdr:row>7</xdr:row>
      <xdr:rowOff>104775</xdr:rowOff>
    </xdr:to>
    <xdr:sp>
      <xdr:nvSpPr>
        <xdr:cNvPr id="3" name="Conector recto 3"/>
        <xdr:cNvSpPr>
          <a:spLocks/>
        </xdr:cNvSpPr>
      </xdr:nvSpPr>
      <xdr:spPr>
        <a:xfrm>
          <a:off x="3086100" y="1076325"/>
          <a:ext cx="3228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95250</xdr:rowOff>
    </xdr:from>
    <xdr:to>
      <xdr:col>3</xdr:col>
      <xdr:colOff>219075</xdr:colOff>
      <xdr:row>17</xdr:row>
      <xdr:rowOff>95250</xdr:rowOff>
    </xdr:to>
    <xdr:sp>
      <xdr:nvSpPr>
        <xdr:cNvPr id="4" name="Conector recto 10"/>
        <xdr:cNvSpPr>
          <a:spLocks/>
        </xdr:cNvSpPr>
      </xdr:nvSpPr>
      <xdr:spPr>
        <a:xfrm flipV="1">
          <a:off x="3609975" y="2562225"/>
          <a:ext cx="2676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2847975</xdr:colOff>
      <xdr:row>32</xdr:row>
      <xdr:rowOff>95250</xdr:rowOff>
    </xdr:from>
    <xdr:to>
      <xdr:col>3</xdr:col>
      <xdr:colOff>200025</xdr:colOff>
      <xdr:row>32</xdr:row>
      <xdr:rowOff>95250</xdr:rowOff>
    </xdr:to>
    <xdr:sp>
      <xdr:nvSpPr>
        <xdr:cNvPr id="5" name="Conector recto 26"/>
        <xdr:cNvSpPr>
          <a:spLocks/>
        </xdr:cNvSpPr>
      </xdr:nvSpPr>
      <xdr:spPr>
        <a:xfrm flipV="1">
          <a:off x="3752850" y="4848225"/>
          <a:ext cx="2514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33</xdr:row>
      <xdr:rowOff>95250</xdr:rowOff>
    </xdr:from>
    <xdr:to>
      <xdr:col>3</xdr:col>
      <xdr:colOff>190500</xdr:colOff>
      <xdr:row>33</xdr:row>
      <xdr:rowOff>95250</xdr:rowOff>
    </xdr:to>
    <xdr:sp>
      <xdr:nvSpPr>
        <xdr:cNvPr id="6" name="Conector recto 27"/>
        <xdr:cNvSpPr>
          <a:spLocks/>
        </xdr:cNvSpPr>
      </xdr:nvSpPr>
      <xdr:spPr>
        <a:xfrm flipV="1">
          <a:off x="5257800" y="5010150"/>
          <a:ext cx="1000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95250</xdr:rowOff>
    </xdr:from>
    <xdr:to>
      <xdr:col>3</xdr:col>
      <xdr:colOff>209550</xdr:colOff>
      <xdr:row>34</xdr:row>
      <xdr:rowOff>95250</xdr:rowOff>
    </xdr:to>
    <xdr:sp>
      <xdr:nvSpPr>
        <xdr:cNvPr id="7" name="Conector recto 28"/>
        <xdr:cNvSpPr>
          <a:spLocks/>
        </xdr:cNvSpPr>
      </xdr:nvSpPr>
      <xdr:spPr>
        <a:xfrm flipV="1">
          <a:off x="5305425" y="5172075"/>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4505325</xdr:colOff>
      <xdr:row>35</xdr:row>
      <xdr:rowOff>104775</xdr:rowOff>
    </xdr:from>
    <xdr:to>
      <xdr:col>3</xdr:col>
      <xdr:colOff>209550</xdr:colOff>
      <xdr:row>35</xdr:row>
      <xdr:rowOff>104775</xdr:rowOff>
    </xdr:to>
    <xdr:sp>
      <xdr:nvSpPr>
        <xdr:cNvPr id="8" name="Conector recto 29"/>
        <xdr:cNvSpPr>
          <a:spLocks/>
        </xdr:cNvSpPr>
      </xdr:nvSpPr>
      <xdr:spPr>
        <a:xfrm flipV="1">
          <a:off x="5410200" y="5343525"/>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3686175</xdr:colOff>
      <xdr:row>31</xdr:row>
      <xdr:rowOff>114300</xdr:rowOff>
    </xdr:from>
    <xdr:to>
      <xdr:col>3</xdr:col>
      <xdr:colOff>209550</xdr:colOff>
      <xdr:row>31</xdr:row>
      <xdr:rowOff>114300</xdr:rowOff>
    </xdr:to>
    <xdr:sp>
      <xdr:nvSpPr>
        <xdr:cNvPr id="9" name="Conector recto 30"/>
        <xdr:cNvSpPr>
          <a:spLocks/>
        </xdr:cNvSpPr>
      </xdr:nvSpPr>
      <xdr:spPr>
        <a:xfrm flipV="1">
          <a:off x="4591050" y="4705350"/>
          <a:ext cx="1685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123825</xdr:rowOff>
    </xdr:from>
    <xdr:to>
      <xdr:col>3</xdr:col>
      <xdr:colOff>219075</xdr:colOff>
      <xdr:row>30</xdr:row>
      <xdr:rowOff>123825</xdr:rowOff>
    </xdr:to>
    <xdr:sp>
      <xdr:nvSpPr>
        <xdr:cNvPr id="10" name="Conector recto 31"/>
        <xdr:cNvSpPr>
          <a:spLocks/>
        </xdr:cNvSpPr>
      </xdr:nvSpPr>
      <xdr:spPr>
        <a:xfrm flipV="1">
          <a:off x="5172075" y="4552950"/>
          <a:ext cx="1114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29</xdr:row>
      <xdr:rowOff>114300</xdr:rowOff>
    </xdr:from>
    <xdr:to>
      <xdr:col>3</xdr:col>
      <xdr:colOff>238125</xdr:colOff>
      <xdr:row>29</xdr:row>
      <xdr:rowOff>114300</xdr:rowOff>
    </xdr:to>
    <xdr:sp>
      <xdr:nvSpPr>
        <xdr:cNvPr id="11" name="Conector recto 33"/>
        <xdr:cNvSpPr>
          <a:spLocks/>
        </xdr:cNvSpPr>
      </xdr:nvSpPr>
      <xdr:spPr>
        <a:xfrm flipV="1">
          <a:off x="5305425" y="4381500"/>
          <a:ext cx="1000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4895850" y="4200525"/>
          <a:ext cx="1409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104775</xdr:rowOff>
    </xdr:from>
    <xdr:to>
      <xdr:col>3</xdr:col>
      <xdr:colOff>228600</xdr:colOff>
      <xdr:row>27</xdr:row>
      <xdr:rowOff>104775</xdr:rowOff>
    </xdr:to>
    <xdr:sp>
      <xdr:nvSpPr>
        <xdr:cNvPr id="13" name="Conector recto 35"/>
        <xdr:cNvSpPr>
          <a:spLocks/>
        </xdr:cNvSpPr>
      </xdr:nvSpPr>
      <xdr:spPr>
        <a:xfrm flipV="1">
          <a:off x="4533900" y="4048125"/>
          <a:ext cx="1762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26</xdr:row>
      <xdr:rowOff>104775</xdr:rowOff>
    </xdr:from>
    <xdr:to>
      <xdr:col>3</xdr:col>
      <xdr:colOff>219075</xdr:colOff>
      <xdr:row>26</xdr:row>
      <xdr:rowOff>104775</xdr:rowOff>
    </xdr:to>
    <xdr:sp>
      <xdr:nvSpPr>
        <xdr:cNvPr id="14" name="Conector recto 36"/>
        <xdr:cNvSpPr>
          <a:spLocks/>
        </xdr:cNvSpPr>
      </xdr:nvSpPr>
      <xdr:spPr>
        <a:xfrm flipV="1">
          <a:off x="4733925" y="3886200"/>
          <a:ext cx="1552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3067050</xdr:colOff>
      <xdr:row>8</xdr:row>
      <xdr:rowOff>104775</xdr:rowOff>
    </xdr:from>
    <xdr:to>
      <xdr:col>3</xdr:col>
      <xdr:colOff>247650</xdr:colOff>
      <xdr:row>8</xdr:row>
      <xdr:rowOff>104775</xdr:rowOff>
    </xdr:to>
    <xdr:sp>
      <xdr:nvSpPr>
        <xdr:cNvPr id="15" name="Conector recto 37"/>
        <xdr:cNvSpPr>
          <a:spLocks/>
        </xdr:cNvSpPr>
      </xdr:nvSpPr>
      <xdr:spPr>
        <a:xfrm flipV="1">
          <a:off x="3971925" y="1238250"/>
          <a:ext cx="2343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12</xdr:row>
      <xdr:rowOff>104775</xdr:rowOff>
    </xdr:from>
    <xdr:to>
      <xdr:col>3</xdr:col>
      <xdr:colOff>219075</xdr:colOff>
      <xdr:row>12</xdr:row>
      <xdr:rowOff>104775</xdr:rowOff>
    </xdr:to>
    <xdr:sp>
      <xdr:nvSpPr>
        <xdr:cNvPr id="16" name="Conector recto 38"/>
        <xdr:cNvSpPr>
          <a:spLocks/>
        </xdr:cNvSpPr>
      </xdr:nvSpPr>
      <xdr:spPr>
        <a:xfrm flipV="1">
          <a:off x="4733925" y="1762125"/>
          <a:ext cx="1552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104775</xdr:rowOff>
    </xdr:from>
    <xdr:to>
      <xdr:col>3</xdr:col>
      <xdr:colOff>200025</xdr:colOff>
      <xdr:row>13</xdr:row>
      <xdr:rowOff>104775</xdr:rowOff>
    </xdr:to>
    <xdr:sp>
      <xdr:nvSpPr>
        <xdr:cNvPr id="17" name="Conector recto 39"/>
        <xdr:cNvSpPr>
          <a:spLocks/>
        </xdr:cNvSpPr>
      </xdr:nvSpPr>
      <xdr:spPr>
        <a:xfrm flipV="1">
          <a:off x="5010150" y="1924050"/>
          <a:ext cx="1257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104775</xdr:rowOff>
    </xdr:from>
    <xdr:to>
      <xdr:col>3</xdr:col>
      <xdr:colOff>200025</xdr:colOff>
      <xdr:row>14</xdr:row>
      <xdr:rowOff>104775</xdr:rowOff>
    </xdr:to>
    <xdr:sp>
      <xdr:nvSpPr>
        <xdr:cNvPr id="18" name="Conector recto 40"/>
        <xdr:cNvSpPr>
          <a:spLocks/>
        </xdr:cNvSpPr>
      </xdr:nvSpPr>
      <xdr:spPr>
        <a:xfrm flipV="1">
          <a:off x="5010150" y="2085975"/>
          <a:ext cx="1257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95250</xdr:rowOff>
    </xdr:from>
    <xdr:to>
      <xdr:col>3</xdr:col>
      <xdr:colOff>171450</xdr:colOff>
      <xdr:row>15</xdr:row>
      <xdr:rowOff>95250</xdr:rowOff>
    </xdr:to>
    <xdr:sp>
      <xdr:nvSpPr>
        <xdr:cNvPr id="19" name="Conector recto 41"/>
        <xdr:cNvSpPr>
          <a:spLocks/>
        </xdr:cNvSpPr>
      </xdr:nvSpPr>
      <xdr:spPr>
        <a:xfrm flipV="1">
          <a:off x="5305425" y="2238375"/>
          <a:ext cx="933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4629150</xdr:colOff>
      <xdr:row>16</xdr:row>
      <xdr:rowOff>104775</xdr:rowOff>
    </xdr:from>
    <xdr:to>
      <xdr:col>3</xdr:col>
      <xdr:colOff>180975</xdr:colOff>
      <xdr:row>16</xdr:row>
      <xdr:rowOff>104775</xdr:rowOff>
    </xdr:to>
    <xdr:sp>
      <xdr:nvSpPr>
        <xdr:cNvPr id="20" name="Conector recto 42"/>
        <xdr:cNvSpPr>
          <a:spLocks/>
        </xdr:cNvSpPr>
      </xdr:nvSpPr>
      <xdr:spPr>
        <a:xfrm flipV="1">
          <a:off x="5534025" y="2409825"/>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4343400</xdr:colOff>
      <xdr:row>18</xdr:row>
      <xdr:rowOff>95250</xdr:rowOff>
    </xdr:from>
    <xdr:to>
      <xdr:col>3</xdr:col>
      <xdr:colOff>219075</xdr:colOff>
      <xdr:row>18</xdr:row>
      <xdr:rowOff>95250</xdr:rowOff>
    </xdr:to>
    <xdr:sp>
      <xdr:nvSpPr>
        <xdr:cNvPr id="21" name="Conector recto 43"/>
        <xdr:cNvSpPr>
          <a:spLocks/>
        </xdr:cNvSpPr>
      </xdr:nvSpPr>
      <xdr:spPr>
        <a:xfrm flipV="1">
          <a:off x="5248275" y="272415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4391025</xdr:colOff>
      <xdr:row>19</xdr:row>
      <xdr:rowOff>95250</xdr:rowOff>
    </xdr:from>
    <xdr:to>
      <xdr:col>3</xdr:col>
      <xdr:colOff>200025</xdr:colOff>
      <xdr:row>19</xdr:row>
      <xdr:rowOff>95250</xdr:rowOff>
    </xdr:to>
    <xdr:sp>
      <xdr:nvSpPr>
        <xdr:cNvPr id="22" name="Conector recto 44"/>
        <xdr:cNvSpPr>
          <a:spLocks/>
        </xdr:cNvSpPr>
      </xdr:nvSpPr>
      <xdr:spPr>
        <a:xfrm flipV="1">
          <a:off x="5295900" y="2886075"/>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4495800</xdr:colOff>
      <xdr:row>20</xdr:row>
      <xdr:rowOff>104775</xdr:rowOff>
    </xdr:from>
    <xdr:to>
      <xdr:col>3</xdr:col>
      <xdr:colOff>200025</xdr:colOff>
      <xdr:row>20</xdr:row>
      <xdr:rowOff>104775</xdr:rowOff>
    </xdr:to>
    <xdr:sp>
      <xdr:nvSpPr>
        <xdr:cNvPr id="23" name="Conector recto 45"/>
        <xdr:cNvSpPr>
          <a:spLocks/>
        </xdr:cNvSpPr>
      </xdr:nvSpPr>
      <xdr:spPr>
        <a:xfrm flipV="1">
          <a:off x="5400675" y="3057525"/>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5114925</xdr:colOff>
      <xdr:row>21</xdr:row>
      <xdr:rowOff>85725</xdr:rowOff>
    </xdr:from>
    <xdr:to>
      <xdr:col>3</xdr:col>
      <xdr:colOff>161925</xdr:colOff>
      <xdr:row>21</xdr:row>
      <xdr:rowOff>85725</xdr:rowOff>
    </xdr:to>
    <xdr:sp>
      <xdr:nvSpPr>
        <xdr:cNvPr id="24" name="Conector recto 46"/>
        <xdr:cNvSpPr>
          <a:spLocks/>
        </xdr:cNvSpPr>
      </xdr:nvSpPr>
      <xdr:spPr>
        <a:xfrm flipV="1">
          <a:off x="6019800" y="3200400"/>
          <a:ext cx="20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5086350</xdr:colOff>
      <xdr:row>22</xdr:row>
      <xdr:rowOff>114300</xdr:rowOff>
    </xdr:from>
    <xdr:to>
      <xdr:col>3</xdr:col>
      <xdr:colOff>171450</xdr:colOff>
      <xdr:row>22</xdr:row>
      <xdr:rowOff>114300</xdr:rowOff>
    </xdr:to>
    <xdr:sp>
      <xdr:nvSpPr>
        <xdr:cNvPr id="25" name="Conector recto 47"/>
        <xdr:cNvSpPr>
          <a:spLocks/>
        </xdr:cNvSpPr>
      </xdr:nvSpPr>
      <xdr:spPr>
        <a:xfrm flipV="1">
          <a:off x="5991225" y="3390900"/>
          <a:ext cx="247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22</xdr:row>
      <xdr:rowOff>171450</xdr:rowOff>
    </xdr:from>
    <xdr:to>
      <xdr:col>7</xdr:col>
      <xdr:colOff>352425</xdr:colOff>
      <xdr:row>44</xdr:row>
      <xdr:rowOff>123825</xdr:rowOff>
    </xdr:to>
    <xdr:graphicFrame>
      <xdr:nvGraphicFramePr>
        <xdr:cNvPr id="1" name="Gráfico 2"/>
        <xdr:cNvGraphicFramePr/>
      </xdr:nvGraphicFramePr>
      <xdr:xfrm>
        <a:off x="66675" y="3914775"/>
        <a:ext cx="6134100" cy="4124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40</xdr:row>
      <xdr:rowOff>19050</xdr:rowOff>
    </xdr:from>
    <xdr:to>
      <xdr:col>11</xdr:col>
      <xdr:colOff>657225</xdr:colOff>
      <xdr:row>60</xdr:row>
      <xdr:rowOff>152400</xdr:rowOff>
    </xdr:to>
    <xdr:graphicFrame>
      <xdr:nvGraphicFramePr>
        <xdr:cNvPr id="1" name="Gráfico 3"/>
        <xdr:cNvGraphicFramePr/>
      </xdr:nvGraphicFramePr>
      <xdr:xfrm>
        <a:off x="95250" y="6934200"/>
        <a:ext cx="7086600"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40</xdr:row>
      <xdr:rowOff>142875</xdr:rowOff>
    </xdr:from>
    <xdr:to>
      <xdr:col>9</xdr:col>
      <xdr:colOff>0</xdr:colOff>
      <xdr:row>60</xdr:row>
      <xdr:rowOff>104775</xdr:rowOff>
    </xdr:to>
    <xdr:graphicFrame>
      <xdr:nvGraphicFramePr>
        <xdr:cNvPr id="1" name="Gráfico 2"/>
        <xdr:cNvGraphicFramePr/>
      </xdr:nvGraphicFramePr>
      <xdr:xfrm>
        <a:off x="123825" y="6829425"/>
        <a:ext cx="7620000" cy="3743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22</xdr:row>
      <xdr:rowOff>123825</xdr:rowOff>
    </xdr:from>
    <xdr:to>
      <xdr:col>10</xdr:col>
      <xdr:colOff>19050</xdr:colOff>
      <xdr:row>44</xdr:row>
      <xdr:rowOff>171450</xdr:rowOff>
    </xdr:to>
    <xdr:graphicFrame>
      <xdr:nvGraphicFramePr>
        <xdr:cNvPr id="1" name="Gráfico 1"/>
        <xdr:cNvGraphicFramePr/>
      </xdr:nvGraphicFramePr>
      <xdr:xfrm>
        <a:off x="133350" y="3800475"/>
        <a:ext cx="6096000" cy="37719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28</xdr:row>
      <xdr:rowOff>47625</xdr:rowOff>
    </xdr:from>
    <xdr:to>
      <xdr:col>11</xdr:col>
      <xdr:colOff>714375</xdr:colOff>
      <xdr:row>44</xdr:row>
      <xdr:rowOff>152400</xdr:rowOff>
    </xdr:to>
    <xdr:graphicFrame>
      <xdr:nvGraphicFramePr>
        <xdr:cNvPr id="1" name="1 Gráfico"/>
        <xdr:cNvGraphicFramePr/>
      </xdr:nvGraphicFramePr>
      <xdr:xfrm>
        <a:off x="104775" y="4514850"/>
        <a:ext cx="8029575" cy="3114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46</xdr:row>
      <xdr:rowOff>47625</xdr:rowOff>
    </xdr:from>
    <xdr:to>
      <xdr:col>12</xdr:col>
      <xdr:colOff>0</xdr:colOff>
      <xdr:row>62</xdr:row>
      <xdr:rowOff>133350</xdr:rowOff>
    </xdr:to>
    <xdr:graphicFrame>
      <xdr:nvGraphicFramePr>
        <xdr:cNvPr id="2" name="2 Gráfico"/>
        <xdr:cNvGraphicFramePr/>
      </xdr:nvGraphicFramePr>
      <xdr:xfrm>
        <a:off x="114300" y="7858125"/>
        <a:ext cx="8020050" cy="30956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21</xdr:row>
      <xdr:rowOff>85725</xdr:rowOff>
    </xdr:from>
    <xdr:to>
      <xdr:col>7</xdr:col>
      <xdr:colOff>9525</xdr:colOff>
      <xdr:row>43</xdr:row>
      <xdr:rowOff>104775</xdr:rowOff>
    </xdr:to>
    <xdr:graphicFrame>
      <xdr:nvGraphicFramePr>
        <xdr:cNvPr id="1" name="Gráfico 1"/>
        <xdr:cNvGraphicFramePr/>
      </xdr:nvGraphicFramePr>
      <xdr:xfrm>
        <a:off x="123825" y="3400425"/>
        <a:ext cx="578167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49"/>
  <sheetViews>
    <sheetView tabSelected="1" zoomScale="90" zoomScaleNormal="90" zoomScaleSheetLayoutView="90" zoomScalePageLayoutView="90" workbookViewId="0" topLeftCell="A1">
      <selection activeCell="M2" sqref="M2"/>
    </sheetView>
  </sheetViews>
  <sheetFormatPr defaultColWidth="10.8515625" defaultRowHeight="15"/>
  <cols>
    <col min="1" max="16384" width="10.8515625" style="128" customWidth="1"/>
  </cols>
  <sheetData>
    <row r="1" ht="15">
      <c r="A1" s="134"/>
    </row>
    <row r="13" spans="4:10" ht="25.5">
      <c r="D13" s="135" t="s">
        <v>118</v>
      </c>
      <c r="F13" s="135"/>
      <c r="G13" s="135"/>
      <c r="H13" s="136"/>
      <c r="I13" s="136"/>
      <c r="J13" s="136"/>
    </row>
    <row r="14" spans="5:7" ht="15">
      <c r="E14" s="129"/>
      <c r="F14" s="129"/>
      <c r="G14" s="129"/>
    </row>
    <row r="15" spans="5:10" ht="15.75">
      <c r="E15" s="137" t="s">
        <v>196</v>
      </c>
      <c r="F15" s="138"/>
      <c r="G15" s="138"/>
      <c r="H15" s="139"/>
      <c r="I15" s="139"/>
      <c r="J15" s="139"/>
    </row>
    <row r="49" spans="4:6" ht="15.75">
      <c r="D49" s="172" t="s">
        <v>196</v>
      </c>
      <c r="E49" s="173"/>
      <c r="F49" s="173"/>
    </row>
  </sheetData>
  <sheetProtection/>
  <mergeCells count="1">
    <mergeCell ref="D49:F49"/>
  </mergeCells>
  <printOptions/>
  <pageMargins left="0.7086614173228347" right="0.7086614173228347" top="0.7480314960629921" bottom="0.7480314960629921" header="0.31496062992125984" footer="0.31496062992125984"/>
  <pageSetup horizontalDpi="600" verticalDpi="600" orientation="portrait" scale="85"/>
  <drawing r:id="rId1"/>
</worksheet>
</file>

<file path=xl/worksheets/sheet10.xml><?xml version="1.0" encoding="utf-8"?>
<worksheet xmlns="http://schemas.openxmlformats.org/spreadsheetml/2006/main" xmlns:r="http://schemas.openxmlformats.org/officeDocument/2006/relationships">
  <sheetPr>
    <pageSetUpPr fitToPage="1"/>
  </sheetPr>
  <dimension ref="A2:H45"/>
  <sheetViews>
    <sheetView zoomScale="90" zoomScaleNormal="90" zoomScaleSheetLayoutView="90" zoomScalePageLayoutView="90" workbookViewId="0" topLeftCell="A1">
      <selection activeCell="K23" sqref="K23"/>
    </sheetView>
  </sheetViews>
  <sheetFormatPr defaultColWidth="14.421875" defaultRowHeight="15"/>
  <cols>
    <col min="1" max="1" width="1.421875" style="29" customWidth="1"/>
    <col min="2" max="2" width="14.421875" style="29" customWidth="1"/>
    <col min="3" max="3" width="12.8515625" style="29" customWidth="1"/>
    <col min="4" max="4" width="13.421875" style="29" customWidth="1"/>
    <col min="5" max="5" width="14.421875" style="29" customWidth="1"/>
    <col min="6" max="6" width="17.421875" style="29" customWidth="1"/>
    <col min="7" max="16384" width="14.421875" style="29" customWidth="1"/>
  </cols>
  <sheetData>
    <row r="1" ht="6" customHeight="1"/>
    <row r="2" spans="1:8" ht="12.75">
      <c r="A2" s="2"/>
      <c r="C2" s="207" t="s">
        <v>15</v>
      </c>
      <c r="D2" s="207"/>
      <c r="E2" s="207"/>
      <c r="F2" s="207"/>
      <c r="H2" s="75" t="s">
        <v>181</v>
      </c>
    </row>
    <row r="3" spans="1:6" ht="12.75">
      <c r="A3" s="2"/>
      <c r="C3" s="207" t="s">
        <v>131</v>
      </c>
      <c r="D3" s="207"/>
      <c r="E3" s="207"/>
      <c r="F3" s="207"/>
    </row>
    <row r="4" spans="1:6" ht="12.75">
      <c r="A4" s="2"/>
      <c r="C4" s="35"/>
      <c r="D4" s="35"/>
      <c r="E4" s="35"/>
      <c r="F4" s="35"/>
    </row>
    <row r="5" spans="1:6" ht="12.75" customHeight="1">
      <c r="A5" s="2"/>
      <c r="C5" s="208" t="s">
        <v>13</v>
      </c>
      <c r="D5" s="210" t="s">
        <v>183</v>
      </c>
      <c r="E5" s="210" t="s">
        <v>184</v>
      </c>
      <c r="F5" s="210" t="s">
        <v>185</v>
      </c>
    </row>
    <row r="6" spans="1:6" ht="12.75">
      <c r="A6" s="2"/>
      <c r="C6" s="209"/>
      <c r="D6" s="211"/>
      <c r="E6" s="211"/>
      <c r="F6" s="211"/>
    </row>
    <row r="7" spans="1:6" ht="12.75">
      <c r="A7" s="2"/>
      <c r="C7" s="35" t="s">
        <v>12</v>
      </c>
      <c r="D7" s="156">
        <v>63110</v>
      </c>
      <c r="E7" s="156">
        <v>1210044.3</v>
      </c>
      <c r="F7" s="156">
        <v>19.173574710822372</v>
      </c>
    </row>
    <row r="8" spans="1:6" ht="12.75">
      <c r="A8" s="2"/>
      <c r="C8" s="35" t="s">
        <v>11</v>
      </c>
      <c r="D8" s="156">
        <v>61360</v>
      </c>
      <c r="E8" s="156">
        <v>1303267.5</v>
      </c>
      <c r="F8" s="156">
        <v>21.239691981747065</v>
      </c>
    </row>
    <row r="9" spans="1:6" ht="12.75">
      <c r="A9" s="2"/>
      <c r="C9" s="35" t="s">
        <v>10</v>
      </c>
      <c r="D9" s="156">
        <v>56000</v>
      </c>
      <c r="E9" s="156">
        <v>1093728.4</v>
      </c>
      <c r="F9" s="156">
        <v>19.530864285714287</v>
      </c>
    </row>
    <row r="10" spans="1:6" ht="12.75">
      <c r="A10" s="2"/>
      <c r="C10" s="35" t="s">
        <v>9</v>
      </c>
      <c r="D10" s="156">
        <v>59560</v>
      </c>
      <c r="E10" s="156">
        <v>1144170</v>
      </c>
      <c r="F10" s="156">
        <v>19.210376091336467</v>
      </c>
    </row>
    <row r="11" spans="1:7" ht="12.75">
      <c r="A11" s="2"/>
      <c r="C11" s="35" t="s">
        <v>8</v>
      </c>
      <c r="D11" s="156">
        <v>55620</v>
      </c>
      <c r="E11" s="156">
        <v>1115735.7</v>
      </c>
      <c r="F11" s="156">
        <v>20.059973031283707</v>
      </c>
      <c r="G11" s="86"/>
    </row>
    <row r="12" spans="1:6" ht="12.75">
      <c r="A12" s="2"/>
      <c r="C12" s="35" t="s">
        <v>7</v>
      </c>
      <c r="D12" s="156">
        <v>63200</v>
      </c>
      <c r="E12" s="156">
        <v>1391378.2</v>
      </c>
      <c r="F12" s="156">
        <v>22.015477848101266</v>
      </c>
    </row>
    <row r="13" spans="1:6" ht="12.75">
      <c r="A13" s="2"/>
      <c r="C13" s="35" t="s">
        <v>6</v>
      </c>
      <c r="D13" s="156">
        <v>54145</v>
      </c>
      <c r="E13" s="156">
        <v>834859.9</v>
      </c>
      <c r="F13" s="156">
        <v>15.41896574014221</v>
      </c>
    </row>
    <row r="14" spans="1:6" ht="12.75">
      <c r="A14" s="2"/>
      <c r="C14" s="35" t="s">
        <v>5</v>
      </c>
      <c r="D14" s="156">
        <v>55976</v>
      </c>
      <c r="E14" s="156">
        <v>965939.5</v>
      </c>
      <c r="F14" s="156">
        <v>17.25631520651708</v>
      </c>
    </row>
    <row r="15" spans="1:6" ht="12.75">
      <c r="A15" s="2"/>
      <c r="C15" s="35" t="s">
        <v>4</v>
      </c>
      <c r="D15" s="156">
        <v>45078</v>
      </c>
      <c r="E15" s="156">
        <v>924548.1</v>
      </c>
      <c r="F15" s="156">
        <v>20.50996273126581</v>
      </c>
    </row>
    <row r="16" spans="1:6" ht="12.75">
      <c r="A16" s="2"/>
      <c r="C16" s="35" t="s">
        <v>3</v>
      </c>
      <c r="D16" s="156">
        <v>50771</v>
      </c>
      <c r="E16" s="156">
        <v>1081349.2</v>
      </c>
      <c r="F16" s="156">
        <v>21.3</v>
      </c>
    </row>
    <row r="17" spans="1:6" ht="12.75">
      <c r="A17" s="2"/>
      <c r="C17" s="35" t="s">
        <v>2</v>
      </c>
      <c r="D17" s="156">
        <v>53653</v>
      </c>
      <c r="E17" s="156">
        <v>1676444</v>
      </c>
      <c r="F17" s="156">
        <v>31.25</v>
      </c>
    </row>
    <row r="18" spans="1:7" ht="12.75">
      <c r="A18" s="2"/>
      <c r="C18" s="35" t="s">
        <v>129</v>
      </c>
      <c r="D18" s="156">
        <v>41534</v>
      </c>
      <c r="E18" s="156">
        <v>1093452</v>
      </c>
      <c r="F18" s="156">
        <v>26.33</v>
      </c>
      <c r="G18" s="84"/>
    </row>
    <row r="19" spans="1:7" ht="12.75">
      <c r="A19" s="2"/>
      <c r="C19" s="35" t="s">
        <v>141</v>
      </c>
      <c r="D19" s="156">
        <v>49576</v>
      </c>
      <c r="E19" s="156">
        <v>1159022.1</v>
      </c>
      <c r="F19" s="156">
        <v>23.3786933193481</v>
      </c>
      <c r="G19" s="84"/>
    </row>
    <row r="20" spans="1:7" ht="12.75">
      <c r="A20" s="2"/>
      <c r="C20" s="36" t="s">
        <v>172</v>
      </c>
      <c r="D20" s="157">
        <v>48965</v>
      </c>
      <c r="E20" s="158">
        <f>+D20*F20</f>
        <v>1053726.8</v>
      </c>
      <c r="F20" s="159">
        <v>21.52</v>
      </c>
      <c r="G20" s="84"/>
    </row>
    <row r="21" spans="1:6" ht="12.75">
      <c r="A21" s="2"/>
      <c r="C21" s="37" t="s">
        <v>148</v>
      </c>
      <c r="D21" s="2"/>
      <c r="E21" s="2"/>
      <c r="F21" s="2"/>
    </row>
    <row r="22" ht="12.75">
      <c r="G22" s="85"/>
    </row>
    <row r="40" ht="12.75">
      <c r="H40" s="85"/>
    </row>
    <row r="45" ht="12.75">
      <c r="B45" s="37" t="s">
        <v>148</v>
      </c>
    </row>
  </sheetData>
  <sheetProtection/>
  <mergeCells count="6">
    <mergeCell ref="C2:F2"/>
    <mergeCell ref="C3:F3"/>
    <mergeCell ref="C5:C6"/>
    <mergeCell ref="D5:D6"/>
    <mergeCell ref="E5:E6"/>
    <mergeCell ref="F5:F6"/>
  </mergeCells>
  <hyperlinks>
    <hyperlink ref="H2" location="Índice!A1" display="Volver al índice"/>
  </hyperlink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7"/>
  <headerFooter>
    <oddFooter>&amp;C&amp;"Arial,Normal"&amp;10 10</oddFooter>
  </headerFooter>
  <drawing r:id="rId1"/>
</worksheet>
</file>

<file path=xl/worksheets/sheet11.xml><?xml version="1.0" encoding="utf-8"?>
<worksheet xmlns="http://schemas.openxmlformats.org/spreadsheetml/2006/main" xmlns:r="http://schemas.openxmlformats.org/officeDocument/2006/relationships">
  <dimension ref="B2:M45"/>
  <sheetViews>
    <sheetView zoomScale="90" zoomScaleNormal="90" zoomScaleSheetLayoutView="90" zoomScalePageLayoutView="150" workbookViewId="0" topLeftCell="A10">
      <selection activeCell="M38" sqref="M38"/>
    </sheetView>
  </sheetViews>
  <sheetFormatPr defaultColWidth="15.8515625" defaultRowHeight="15"/>
  <cols>
    <col min="1" max="1" width="1.421875" style="29" customWidth="1"/>
    <col min="2" max="2" width="8.00390625" style="29" customWidth="1"/>
    <col min="3" max="3" width="10.140625" style="29" customWidth="1"/>
    <col min="4" max="4" width="10.421875" style="29" customWidth="1"/>
    <col min="5" max="5" width="13.28125" style="29" customWidth="1"/>
    <col min="6" max="6" width="10.00390625" style="29" customWidth="1"/>
    <col min="7" max="8" width="10.421875" style="29" customWidth="1"/>
    <col min="9" max="9" width="12.00390625" style="29" customWidth="1"/>
    <col min="10" max="10" width="9.7109375" style="29" customWidth="1"/>
    <col min="11" max="11" width="10.140625" style="29" customWidth="1"/>
    <col min="12" max="12" width="9.421875" style="29" customWidth="1"/>
    <col min="13" max="13" width="14.00390625" style="29" customWidth="1"/>
    <col min="14" max="16384" width="15.8515625" style="29" customWidth="1"/>
  </cols>
  <sheetData>
    <row r="1" ht="6" customHeight="1"/>
    <row r="2" spans="2:13" ht="12.75">
      <c r="B2" s="194" t="s">
        <v>114</v>
      </c>
      <c r="C2" s="194"/>
      <c r="D2" s="194"/>
      <c r="E2" s="194"/>
      <c r="F2" s="194"/>
      <c r="G2" s="194"/>
      <c r="H2" s="194"/>
      <c r="I2" s="194"/>
      <c r="J2" s="194"/>
      <c r="K2" s="194"/>
      <c r="M2" s="75" t="s">
        <v>181</v>
      </c>
    </row>
    <row r="3" spans="2:11" ht="12.75" customHeight="1">
      <c r="B3" s="194" t="s">
        <v>50</v>
      </c>
      <c r="C3" s="194"/>
      <c r="D3" s="194"/>
      <c r="E3" s="194"/>
      <c r="F3" s="194"/>
      <c r="G3" s="194"/>
      <c r="H3" s="194"/>
      <c r="I3" s="194"/>
      <c r="J3" s="194"/>
      <c r="K3" s="194"/>
    </row>
    <row r="4" spans="2:11" ht="12.75">
      <c r="B4" s="194" t="s">
        <v>28</v>
      </c>
      <c r="C4" s="194"/>
      <c r="D4" s="194"/>
      <c r="E4" s="194"/>
      <c r="F4" s="194"/>
      <c r="G4" s="194"/>
      <c r="H4" s="194"/>
      <c r="I4" s="194"/>
      <c r="J4" s="194"/>
      <c r="K4" s="194"/>
    </row>
    <row r="5" spans="2:11" ht="12.75">
      <c r="B5" s="2"/>
      <c r="C5" s="2"/>
      <c r="D5" s="2"/>
      <c r="E5" s="2"/>
      <c r="F5" s="2"/>
      <c r="G5" s="2"/>
      <c r="H5" s="2"/>
      <c r="I5" s="2"/>
      <c r="J5" s="80"/>
      <c r="K5" s="2"/>
    </row>
    <row r="6" spans="2:12" ht="15" customHeight="1">
      <c r="B6" s="212" t="s">
        <v>13</v>
      </c>
      <c r="C6" s="121" t="s">
        <v>25</v>
      </c>
      <c r="D6" s="121" t="s">
        <v>25</v>
      </c>
      <c r="E6" s="121" t="s">
        <v>27</v>
      </c>
      <c r="F6" s="121" t="s">
        <v>25</v>
      </c>
      <c r="G6" s="121" t="s">
        <v>26</v>
      </c>
      <c r="H6" s="121" t="s">
        <v>26</v>
      </c>
      <c r="I6" s="121" t="s">
        <v>25</v>
      </c>
      <c r="J6" s="121" t="s">
        <v>25</v>
      </c>
      <c r="K6" s="121" t="s">
        <v>25</v>
      </c>
      <c r="L6" s="121" t="s">
        <v>193</v>
      </c>
    </row>
    <row r="7" spans="2:12" ht="15" customHeight="1">
      <c r="B7" s="213"/>
      <c r="C7" s="122" t="s">
        <v>24</v>
      </c>
      <c r="D7" s="122" t="s">
        <v>23</v>
      </c>
      <c r="E7" s="122" t="s">
        <v>22</v>
      </c>
      <c r="F7" s="122" t="s">
        <v>21</v>
      </c>
      <c r="G7" s="122" t="s">
        <v>20</v>
      </c>
      <c r="H7" s="122" t="s">
        <v>19</v>
      </c>
      <c r="I7" s="122" t="s">
        <v>18</v>
      </c>
      <c r="J7" s="122" t="s">
        <v>17</v>
      </c>
      <c r="K7" s="122" t="s">
        <v>16</v>
      </c>
      <c r="L7" s="122" t="s">
        <v>194</v>
      </c>
    </row>
    <row r="8" spans="2:12" ht="12.75">
      <c r="B8" s="2" t="s">
        <v>11</v>
      </c>
      <c r="C8" s="123">
        <v>5960</v>
      </c>
      <c r="D8" s="123">
        <v>1480</v>
      </c>
      <c r="E8" s="123">
        <v>4280</v>
      </c>
      <c r="F8" s="123">
        <v>2960</v>
      </c>
      <c r="G8" s="123">
        <v>4170</v>
      </c>
      <c r="H8" s="123">
        <v>5240</v>
      </c>
      <c r="I8" s="123">
        <v>18030</v>
      </c>
      <c r="J8" s="124"/>
      <c r="K8" s="123">
        <v>17930</v>
      </c>
      <c r="L8" s="123"/>
    </row>
    <row r="9" spans="2:12" ht="12.75">
      <c r="B9" s="2" t="s">
        <v>10</v>
      </c>
      <c r="C9" s="123">
        <v>5420</v>
      </c>
      <c r="D9" s="123">
        <v>1190</v>
      </c>
      <c r="E9" s="123">
        <v>4090</v>
      </c>
      <c r="F9" s="123">
        <v>3140</v>
      </c>
      <c r="G9" s="123">
        <v>3850</v>
      </c>
      <c r="H9" s="123">
        <v>5690</v>
      </c>
      <c r="I9" s="123">
        <v>15000</v>
      </c>
      <c r="J9" s="124"/>
      <c r="K9" s="123">
        <v>16310</v>
      </c>
      <c r="L9" s="123"/>
    </row>
    <row r="10" spans="2:12" ht="12.75">
      <c r="B10" s="2" t="s">
        <v>9</v>
      </c>
      <c r="C10" s="123">
        <v>5400</v>
      </c>
      <c r="D10" s="123">
        <v>1200</v>
      </c>
      <c r="E10" s="123">
        <v>4000</v>
      </c>
      <c r="F10" s="123">
        <v>3450</v>
      </c>
      <c r="G10" s="123">
        <v>3800</v>
      </c>
      <c r="H10" s="123">
        <v>6400</v>
      </c>
      <c r="I10" s="123">
        <v>16800</v>
      </c>
      <c r="J10" s="124"/>
      <c r="K10" s="123">
        <v>17200</v>
      </c>
      <c r="L10" s="123"/>
    </row>
    <row r="11" spans="2:12" ht="12.75">
      <c r="B11" s="2" t="s">
        <v>8</v>
      </c>
      <c r="C11" s="123">
        <v>4960</v>
      </c>
      <c r="D11" s="123">
        <v>1550</v>
      </c>
      <c r="E11" s="123">
        <v>3260</v>
      </c>
      <c r="F11" s="123">
        <v>2820</v>
      </c>
      <c r="G11" s="123">
        <v>2800</v>
      </c>
      <c r="H11" s="123">
        <v>6290</v>
      </c>
      <c r="I11" s="123">
        <v>15620</v>
      </c>
      <c r="J11" s="124"/>
      <c r="K11" s="123">
        <v>17010</v>
      </c>
      <c r="L11" s="123"/>
    </row>
    <row r="12" spans="2:12" ht="12.75">
      <c r="B12" s="2" t="s">
        <v>7</v>
      </c>
      <c r="C12" s="123">
        <v>5590</v>
      </c>
      <c r="D12" s="123">
        <v>1870</v>
      </c>
      <c r="E12" s="123">
        <v>4000</v>
      </c>
      <c r="F12" s="123">
        <v>3410</v>
      </c>
      <c r="G12" s="123">
        <v>3740</v>
      </c>
      <c r="H12" s="123">
        <v>6600</v>
      </c>
      <c r="I12" s="123">
        <v>17980</v>
      </c>
      <c r="J12" s="124"/>
      <c r="K12" s="123">
        <v>18700</v>
      </c>
      <c r="L12" s="123"/>
    </row>
    <row r="13" spans="2:12" ht="12.75">
      <c r="B13" s="2" t="s">
        <v>6</v>
      </c>
      <c r="C13" s="125">
        <v>3236.8</v>
      </c>
      <c r="D13" s="125">
        <v>2184.18</v>
      </c>
      <c r="E13" s="125">
        <v>5236.7</v>
      </c>
      <c r="F13" s="125">
        <v>1711.1</v>
      </c>
      <c r="G13" s="125">
        <v>3368.74</v>
      </c>
      <c r="H13" s="125">
        <v>8440.58</v>
      </c>
      <c r="I13" s="125">
        <v>14058.9</v>
      </c>
      <c r="J13" s="125">
        <v>3971.3</v>
      </c>
      <c r="K13" s="125">
        <v>11228.6</v>
      </c>
      <c r="L13" s="125"/>
    </row>
    <row r="14" spans="2:12" ht="12.75">
      <c r="B14" s="2" t="s">
        <v>5</v>
      </c>
      <c r="C14" s="123">
        <v>3520</v>
      </c>
      <c r="D14" s="123">
        <v>2040</v>
      </c>
      <c r="E14" s="123">
        <v>5610</v>
      </c>
      <c r="F14" s="123">
        <v>1570</v>
      </c>
      <c r="G14" s="123">
        <v>3430</v>
      </c>
      <c r="H14" s="123">
        <v>8100</v>
      </c>
      <c r="I14" s="123">
        <v>14800</v>
      </c>
      <c r="J14" s="123">
        <v>4240</v>
      </c>
      <c r="K14" s="123">
        <v>11960</v>
      </c>
      <c r="L14" s="123"/>
    </row>
    <row r="15" spans="2:12" ht="12.75">
      <c r="B15" s="2" t="s">
        <v>4</v>
      </c>
      <c r="C15" s="123">
        <v>2996</v>
      </c>
      <c r="D15" s="123">
        <v>606</v>
      </c>
      <c r="E15" s="123">
        <v>2760</v>
      </c>
      <c r="F15" s="123">
        <v>259</v>
      </c>
      <c r="G15" s="123">
        <v>2183</v>
      </c>
      <c r="H15" s="123">
        <v>7025</v>
      </c>
      <c r="I15" s="123">
        <v>13473</v>
      </c>
      <c r="J15" s="123">
        <v>4567</v>
      </c>
      <c r="K15" s="123">
        <v>10522</v>
      </c>
      <c r="L15" s="123"/>
    </row>
    <row r="16" spans="2:12" ht="12.75">
      <c r="B16" s="2" t="s">
        <v>3</v>
      </c>
      <c r="C16" s="123">
        <v>3421</v>
      </c>
      <c r="D16" s="123">
        <v>447</v>
      </c>
      <c r="E16" s="123">
        <v>3493</v>
      </c>
      <c r="F16" s="123">
        <v>1981</v>
      </c>
      <c r="G16" s="123">
        <v>4589</v>
      </c>
      <c r="H16" s="123">
        <v>8958</v>
      </c>
      <c r="I16" s="123">
        <v>16756</v>
      </c>
      <c r="J16" s="123">
        <v>3767</v>
      </c>
      <c r="K16" s="123">
        <v>6672</v>
      </c>
      <c r="L16" s="123"/>
    </row>
    <row r="17" spans="2:12" ht="12.75">
      <c r="B17" s="2" t="s">
        <v>2</v>
      </c>
      <c r="C17" s="123">
        <v>3208</v>
      </c>
      <c r="D17" s="123">
        <v>1493</v>
      </c>
      <c r="E17" s="123">
        <v>3750</v>
      </c>
      <c r="F17" s="123">
        <v>887</v>
      </c>
      <c r="G17" s="123">
        <v>4584</v>
      </c>
      <c r="H17" s="123">
        <v>9385</v>
      </c>
      <c r="I17" s="123">
        <v>17757</v>
      </c>
      <c r="J17" s="123">
        <v>3839</v>
      </c>
      <c r="K17" s="123">
        <v>8063</v>
      </c>
      <c r="L17" s="123"/>
    </row>
    <row r="18" spans="2:12" ht="12.75">
      <c r="B18" s="2" t="s">
        <v>129</v>
      </c>
      <c r="C18" s="123">
        <v>1865</v>
      </c>
      <c r="D18" s="123">
        <v>1421</v>
      </c>
      <c r="E18" s="123">
        <v>3607</v>
      </c>
      <c r="F18" s="123">
        <v>1681</v>
      </c>
      <c r="G18" s="123">
        <v>2080</v>
      </c>
      <c r="H18" s="123">
        <v>5998</v>
      </c>
      <c r="I18" s="123">
        <v>10383</v>
      </c>
      <c r="J18" s="123">
        <v>3393</v>
      </c>
      <c r="K18" s="123">
        <v>10419</v>
      </c>
      <c r="L18" s="123"/>
    </row>
    <row r="19" spans="2:12" ht="12.75">
      <c r="B19" s="2" t="s">
        <v>141</v>
      </c>
      <c r="C19" s="123">
        <v>2546</v>
      </c>
      <c r="D19" s="123">
        <v>1103</v>
      </c>
      <c r="E19" s="123">
        <v>5104</v>
      </c>
      <c r="F19" s="123">
        <v>942</v>
      </c>
      <c r="G19" s="123">
        <v>3017</v>
      </c>
      <c r="H19" s="123">
        <v>8372</v>
      </c>
      <c r="I19" s="123">
        <v>14459</v>
      </c>
      <c r="J19" s="123">
        <v>3334</v>
      </c>
      <c r="K19" s="123">
        <v>10012</v>
      </c>
      <c r="L19" s="123"/>
    </row>
    <row r="20" spans="2:12" ht="12.75">
      <c r="B20" s="82" t="s">
        <v>172</v>
      </c>
      <c r="C20" s="126">
        <v>2197</v>
      </c>
      <c r="D20" s="126">
        <v>1480</v>
      </c>
      <c r="E20" s="126">
        <v>3299</v>
      </c>
      <c r="F20" s="126">
        <v>1394</v>
      </c>
      <c r="G20" s="126">
        <v>3557</v>
      </c>
      <c r="H20" s="126">
        <v>8532</v>
      </c>
      <c r="I20" s="126">
        <v>13054</v>
      </c>
      <c r="J20" s="126">
        <v>4007</v>
      </c>
      <c r="K20" s="126">
        <v>10758</v>
      </c>
      <c r="L20" s="126">
        <v>687</v>
      </c>
    </row>
    <row r="21" spans="2:11" ht="12.75" customHeight="1">
      <c r="B21" s="38" t="s">
        <v>149</v>
      </c>
      <c r="C21" s="77"/>
      <c r="D21" s="77"/>
      <c r="E21" s="77"/>
      <c r="F21" s="77"/>
      <c r="G21" s="77"/>
      <c r="H21" s="77"/>
      <c r="I21" s="77"/>
      <c r="J21" s="77"/>
      <c r="K21" s="77"/>
    </row>
    <row r="45" ht="12.75">
      <c r="B45" s="38" t="s">
        <v>149</v>
      </c>
    </row>
  </sheetData>
  <sheetProtection/>
  <mergeCells count="4">
    <mergeCell ref="B2:K2"/>
    <mergeCell ref="B3:K3"/>
    <mergeCell ref="B4:K4"/>
    <mergeCell ref="B6:B7"/>
  </mergeCells>
  <hyperlinks>
    <hyperlink ref="M2" location="Índice!A1" display="Volver al índice"/>
  </hyperlinks>
  <printOptions horizontalCentered="1" verticalCentered="1"/>
  <pageMargins left="0.7086614173228347" right="0.7086614173228347" top="0.7480314960629921" bottom="0.7480314960629921" header="0.31496062992125984" footer="0.31496062992125984"/>
  <pageSetup orientation="landscape" scale="90"/>
  <headerFooter>
    <oddFooter>&amp;C&amp;"Arial,Normal"&amp;10 11</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L44"/>
  <sheetViews>
    <sheetView zoomScale="90" zoomScaleNormal="90" zoomScaleSheetLayoutView="90" zoomScalePageLayoutView="90" workbookViewId="0" topLeftCell="A1">
      <selection activeCell="P31" sqref="P31"/>
    </sheetView>
  </sheetViews>
  <sheetFormatPr defaultColWidth="10.8515625" defaultRowHeight="15"/>
  <cols>
    <col min="1" max="1" width="1.421875" style="29" customWidth="1"/>
    <col min="2" max="4" width="10.8515625" style="29" customWidth="1"/>
    <col min="5" max="5" width="13.8515625" style="29" customWidth="1"/>
    <col min="6" max="6" width="10.8515625" style="29" customWidth="1"/>
    <col min="7" max="7" width="11.8515625" style="29" customWidth="1"/>
    <col min="8" max="8" width="10.8515625" style="29" customWidth="1"/>
    <col min="9" max="9" width="13.421875" style="29" customWidth="1"/>
    <col min="10" max="16384" width="10.8515625" style="29" customWidth="1"/>
  </cols>
  <sheetData>
    <row r="1" ht="6.75" customHeight="1"/>
    <row r="2" spans="2:12" ht="12.75">
      <c r="B2" s="194" t="s">
        <v>67</v>
      </c>
      <c r="C2" s="194"/>
      <c r="D2" s="194"/>
      <c r="E2" s="194"/>
      <c r="F2" s="194"/>
      <c r="G2" s="194"/>
      <c r="H2" s="194"/>
      <c r="I2" s="194"/>
      <c r="J2" s="194"/>
      <c r="K2" s="194"/>
      <c r="L2" s="75" t="s">
        <v>181</v>
      </c>
    </row>
    <row r="3" spans="2:11" ht="14.25" customHeight="1">
      <c r="B3" s="194" t="s">
        <v>49</v>
      </c>
      <c r="C3" s="194"/>
      <c r="D3" s="194"/>
      <c r="E3" s="194"/>
      <c r="F3" s="194"/>
      <c r="G3" s="194"/>
      <c r="H3" s="194"/>
      <c r="I3" s="194"/>
      <c r="J3" s="194"/>
      <c r="K3" s="194"/>
    </row>
    <row r="4" spans="2:11" ht="12.75">
      <c r="B4" s="194" t="s">
        <v>29</v>
      </c>
      <c r="C4" s="194"/>
      <c r="D4" s="194"/>
      <c r="E4" s="194"/>
      <c r="F4" s="194"/>
      <c r="G4" s="194"/>
      <c r="H4" s="194"/>
      <c r="I4" s="194"/>
      <c r="J4" s="194"/>
      <c r="K4" s="194"/>
    </row>
    <row r="5" spans="2:11" ht="12.75">
      <c r="B5" s="2"/>
      <c r="C5" s="2"/>
      <c r="D5" s="2"/>
      <c r="E5" s="2"/>
      <c r="F5" s="2"/>
      <c r="G5" s="2"/>
      <c r="H5" s="2"/>
      <c r="I5" s="2"/>
      <c r="J5" s="80"/>
      <c r="K5" s="2"/>
    </row>
    <row r="6" spans="2:11" ht="12.75">
      <c r="B6" s="216" t="s">
        <v>13</v>
      </c>
      <c r="C6" s="4" t="s">
        <v>25</v>
      </c>
      <c r="D6" s="4" t="s">
        <v>25</v>
      </c>
      <c r="E6" s="4" t="s">
        <v>27</v>
      </c>
      <c r="F6" s="4" t="s">
        <v>25</v>
      </c>
      <c r="G6" s="4" t="s">
        <v>26</v>
      </c>
      <c r="H6" s="4" t="s">
        <v>26</v>
      </c>
      <c r="I6" s="4" t="s">
        <v>25</v>
      </c>
      <c r="J6" s="4" t="s">
        <v>25</v>
      </c>
      <c r="K6" s="4" t="s">
        <v>25</v>
      </c>
    </row>
    <row r="7" spans="2:11" ht="12.75">
      <c r="B7" s="217"/>
      <c r="C7" s="3" t="s">
        <v>24</v>
      </c>
      <c r="D7" s="3" t="s">
        <v>23</v>
      </c>
      <c r="E7" s="3" t="s">
        <v>22</v>
      </c>
      <c r="F7" s="3" t="s">
        <v>21</v>
      </c>
      <c r="G7" s="3" t="s">
        <v>20</v>
      </c>
      <c r="H7" s="3" t="s">
        <v>19</v>
      </c>
      <c r="I7" s="3" t="s">
        <v>18</v>
      </c>
      <c r="J7" s="3" t="s">
        <v>17</v>
      </c>
      <c r="K7" s="3" t="s">
        <v>16</v>
      </c>
    </row>
    <row r="8" spans="2:11" ht="12.75">
      <c r="B8" s="11" t="s">
        <v>11</v>
      </c>
      <c r="C8" s="160">
        <v>131241.4</v>
      </c>
      <c r="D8" s="161">
        <v>21402.7</v>
      </c>
      <c r="E8" s="161">
        <v>82529.4</v>
      </c>
      <c r="F8" s="161">
        <v>49669.7</v>
      </c>
      <c r="G8" s="161">
        <v>62218.6</v>
      </c>
      <c r="H8" s="161">
        <v>104593.9</v>
      </c>
      <c r="I8" s="161">
        <v>420346.7</v>
      </c>
      <c r="J8" s="162"/>
      <c r="K8" s="161">
        <v>419319.1</v>
      </c>
    </row>
    <row r="9" spans="2:11" ht="12.75">
      <c r="B9" s="2" t="s">
        <v>10</v>
      </c>
      <c r="C9" s="123">
        <v>110721.3</v>
      </c>
      <c r="D9" s="123">
        <v>14420.5</v>
      </c>
      <c r="E9" s="123">
        <v>63776.2</v>
      </c>
      <c r="F9" s="123">
        <v>57186.7</v>
      </c>
      <c r="G9" s="123">
        <v>57216.7</v>
      </c>
      <c r="H9" s="123">
        <v>113195.2</v>
      </c>
      <c r="I9" s="123">
        <v>297628.6</v>
      </c>
      <c r="J9" s="124"/>
      <c r="K9" s="123">
        <v>367637.1</v>
      </c>
    </row>
    <row r="10" spans="2:11" ht="12.75">
      <c r="B10" s="2" t="s">
        <v>9</v>
      </c>
      <c r="C10" s="123">
        <v>109620</v>
      </c>
      <c r="D10" s="123">
        <v>15000</v>
      </c>
      <c r="E10" s="123">
        <v>63360</v>
      </c>
      <c r="F10" s="123">
        <v>65550</v>
      </c>
      <c r="G10" s="123">
        <v>57190</v>
      </c>
      <c r="H10" s="123">
        <v>128320</v>
      </c>
      <c r="I10" s="123">
        <v>302400</v>
      </c>
      <c r="J10" s="124"/>
      <c r="K10" s="123">
        <v>390784</v>
      </c>
    </row>
    <row r="11" spans="2:11" ht="12.75">
      <c r="B11" s="2" t="s">
        <v>8</v>
      </c>
      <c r="C11" s="123">
        <v>106540.8</v>
      </c>
      <c r="D11" s="123">
        <v>25575</v>
      </c>
      <c r="E11" s="123">
        <v>43227.6</v>
      </c>
      <c r="F11" s="123">
        <v>56512.8</v>
      </c>
      <c r="G11" s="123">
        <v>42448</v>
      </c>
      <c r="H11" s="123">
        <v>127498.3</v>
      </c>
      <c r="I11" s="123">
        <v>321303.4</v>
      </c>
      <c r="J11" s="124"/>
      <c r="K11" s="123">
        <v>380683.8</v>
      </c>
    </row>
    <row r="12" spans="2:11" ht="12.75">
      <c r="B12" s="2" t="s">
        <v>7</v>
      </c>
      <c r="C12" s="123">
        <v>120464.5</v>
      </c>
      <c r="D12" s="123">
        <v>31322.5</v>
      </c>
      <c r="E12" s="123">
        <v>59440</v>
      </c>
      <c r="F12" s="123">
        <v>44261.8</v>
      </c>
      <c r="G12" s="123">
        <v>63355.6</v>
      </c>
      <c r="H12" s="123">
        <v>131670</v>
      </c>
      <c r="I12" s="123">
        <v>446083.8</v>
      </c>
      <c r="J12" s="124"/>
      <c r="K12" s="123">
        <v>482834</v>
      </c>
    </row>
    <row r="13" spans="2:11" ht="12.75">
      <c r="B13" s="2" t="s">
        <v>6</v>
      </c>
      <c r="C13" s="123">
        <v>56405.8</v>
      </c>
      <c r="D13" s="123">
        <v>20394.8</v>
      </c>
      <c r="E13" s="123">
        <v>87051.9</v>
      </c>
      <c r="F13" s="123">
        <v>22726.8</v>
      </c>
      <c r="G13" s="123">
        <v>44973.2</v>
      </c>
      <c r="H13" s="123">
        <v>97715.5</v>
      </c>
      <c r="I13" s="123">
        <v>212544.8</v>
      </c>
      <c r="J13" s="123">
        <v>72423.3</v>
      </c>
      <c r="K13" s="123">
        <v>213984.4</v>
      </c>
    </row>
    <row r="14" spans="2:11" ht="12.75">
      <c r="B14" s="2" t="s">
        <v>5</v>
      </c>
      <c r="C14" s="123">
        <v>66880</v>
      </c>
      <c r="D14" s="123">
        <v>27744</v>
      </c>
      <c r="E14" s="123">
        <v>86001.3</v>
      </c>
      <c r="F14" s="123">
        <v>26690</v>
      </c>
      <c r="G14" s="123">
        <v>58550.1</v>
      </c>
      <c r="H14" s="123">
        <v>135270</v>
      </c>
      <c r="I14" s="123">
        <v>220224</v>
      </c>
      <c r="J14" s="123">
        <v>86623.2</v>
      </c>
      <c r="K14" s="123">
        <v>251518.8</v>
      </c>
    </row>
    <row r="15" spans="2:11" ht="12.75">
      <c r="B15" s="2" t="s">
        <v>4</v>
      </c>
      <c r="C15" s="123">
        <v>51591.1</v>
      </c>
      <c r="D15" s="123">
        <v>8350.7</v>
      </c>
      <c r="E15" s="123">
        <v>53081.5</v>
      </c>
      <c r="F15" s="123">
        <v>3752.9</v>
      </c>
      <c r="G15" s="123">
        <v>31915.5</v>
      </c>
      <c r="H15" s="123">
        <v>109800.8</v>
      </c>
      <c r="I15" s="123">
        <v>265552.8</v>
      </c>
      <c r="J15" s="123">
        <v>121619.2</v>
      </c>
      <c r="K15" s="123">
        <v>272625</v>
      </c>
    </row>
    <row r="16" spans="2:11" ht="12.75">
      <c r="B16" s="2" t="s">
        <v>3</v>
      </c>
      <c r="C16" s="123">
        <v>78466.3</v>
      </c>
      <c r="D16" s="123">
        <v>11764.2</v>
      </c>
      <c r="E16" s="123">
        <v>86174.8</v>
      </c>
      <c r="F16" s="123">
        <v>38358</v>
      </c>
      <c r="G16" s="123">
        <v>57455.5</v>
      </c>
      <c r="H16" s="123">
        <v>165633.4</v>
      </c>
      <c r="I16" s="123">
        <v>315519.2</v>
      </c>
      <c r="J16" s="123">
        <v>124687.7</v>
      </c>
      <c r="K16" s="123">
        <v>197024.2</v>
      </c>
    </row>
    <row r="17" spans="2:11" ht="12.75">
      <c r="B17" s="2" t="s">
        <v>2</v>
      </c>
      <c r="C17" s="123">
        <v>75516</v>
      </c>
      <c r="D17" s="123">
        <v>31084</v>
      </c>
      <c r="E17" s="123">
        <v>79125</v>
      </c>
      <c r="F17" s="123">
        <v>15805</v>
      </c>
      <c r="G17" s="123">
        <v>111620</v>
      </c>
      <c r="H17" s="123">
        <v>255835</v>
      </c>
      <c r="I17" s="123">
        <v>615990</v>
      </c>
      <c r="J17" s="123">
        <v>142120</v>
      </c>
      <c r="K17" s="123">
        <v>343081</v>
      </c>
    </row>
    <row r="18" spans="2:11" ht="12.75">
      <c r="B18" s="2" t="s">
        <v>129</v>
      </c>
      <c r="C18" s="123">
        <v>41067.3</v>
      </c>
      <c r="D18" s="123">
        <v>16000.460000000001</v>
      </c>
      <c r="E18" s="123">
        <v>88299.36</v>
      </c>
      <c r="F18" s="123">
        <v>25652.06</v>
      </c>
      <c r="G18" s="123">
        <v>34486.4</v>
      </c>
      <c r="H18" s="123">
        <v>101006.31999999999</v>
      </c>
      <c r="I18" s="123">
        <v>272034.6</v>
      </c>
      <c r="J18" s="123">
        <v>122928.38999999998</v>
      </c>
      <c r="K18" s="123">
        <v>385711.38</v>
      </c>
    </row>
    <row r="19" spans="2:11" ht="12.75">
      <c r="B19" s="82" t="s">
        <v>141</v>
      </c>
      <c r="C19" s="126">
        <v>51863.11990316702</v>
      </c>
      <c r="D19" s="126">
        <v>16391.720884117247</v>
      </c>
      <c r="E19" s="126">
        <v>112644.46653744439</v>
      </c>
      <c r="F19" s="126">
        <v>19220.222324539445</v>
      </c>
      <c r="G19" s="126">
        <v>69067.98620052033</v>
      </c>
      <c r="H19" s="126">
        <v>152632.15975101327</v>
      </c>
      <c r="I19" s="126">
        <v>314581.7498466616</v>
      </c>
      <c r="J19" s="126">
        <v>76034.57195077253</v>
      </c>
      <c r="K19" s="126">
        <v>340220.209903059</v>
      </c>
    </row>
    <row r="20" spans="2:11" ht="12.75" customHeight="1">
      <c r="B20" s="168" t="s">
        <v>148</v>
      </c>
      <c r="C20" s="81"/>
      <c r="D20" s="81"/>
      <c r="E20" s="2"/>
      <c r="F20" s="2"/>
      <c r="G20" s="2"/>
      <c r="H20" s="2"/>
      <c r="I20" s="2"/>
      <c r="J20" s="2"/>
      <c r="K20" s="2"/>
    </row>
    <row r="21" spans="2:11" ht="14.25">
      <c r="B21" s="214"/>
      <c r="C21" s="215"/>
      <c r="D21" s="215"/>
      <c r="E21" s="2"/>
      <c r="F21" s="2"/>
      <c r="G21" s="2"/>
      <c r="H21" s="2"/>
      <c r="I21" s="2"/>
      <c r="J21" s="2"/>
      <c r="K21" s="2"/>
    </row>
    <row r="44" ht="12.75">
      <c r="B44" s="53" t="s">
        <v>148</v>
      </c>
    </row>
  </sheetData>
  <sheetProtection/>
  <mergeCells count="5">
    <mergeCell ref="B21:D21"/>
    <mergeCell ref="B2:K2"/>
    <mergeCell ref="B3:K3"/>
    <mergeCell ref="B4:K4"/>
    <mergeCell ref="B6:B7"/>
  </mergeCells>
  <hyperlinks>
    <hyperlink ref="L2" location="Índice!A1" display="Volver al í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3"/>
  <headerFooter>
    <oddFooter>&amp;C&amp;"Arial,Normal"&amp;10 12</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R43"/>
  <sheetViews>
    <sheetView zoomScale="90" zoomScaleNormal="90" zoomScaleSheetLayoutView="90" zoomScalePageLayoutView="90" workbookViewId="0" topLeftCell="A1">
      <selection activeCell="N18" sqref="N18"/>
    </sheetView>
  </sheetViews>
  <sheetFormatPr defaultColWidth="10.8515625" defaultRowHeight="15"/>
  <cols>
    <col min="1" max="1" width="1.421875" style="29" customWidth="1"/>
    <col min="2" max="4" width="12.00390625" style="29" customWidth="1"/>
    <col min="5" max="5" width="14.8515625" style="29" customWidth="1"/>
    <col min="6" max="8" width="12.00390625" style="29" customWidth="1"/>
    <col min="9" max="9" width="13.7109375" style="29" customWidth="1"/>
    <col min="10" max="11" width="12.00390625" style="29" customWidth="1"/>
    <col min="12" max="16384" width="10.8515625" style="29" customWidth="1"/>
  </cols>
  <sheetData>
    <row r="1" ht="6.75" customHeight="1"/>
    <row r="2" spans="2:18" ht="12.75">
      <c r="B2" s="194" t="s">
        <v>163</v>
      </c>
      <c r="C2" s="194"/>
      <c r="D2" s="194"/>
      <c r="E2" s="194"/>
      <c r="F2" s="194"/>
      <c r="G2" s="194"/>
      <c r="H2" s="194"/>
      <c r="I2" s="194"/>
      <c r="J2" s="194"/>
      <c r="K2" s="194"/>
      <c r="L2" s="75" t="s">
        <v>181</v>
      </c>
      <c r="M2" s="61"/>
      <c r="N2" s="61"/>
      <c r="O2" s="61"/>
      <c r="P2" s="61"/>
      <c r="Q2" s="61"/>
      <c r="R2" s="61"/>
    </row>
    <row r="3" spans="2:18" ht="12.75">
      <c r="B3" s="194" t="s">
        <v>48</v>
      </c>
      <c r="C3" s="194"/>
      <c r="D3" s="194"/>
      <c r="E3" s="194"/>
      <c r="F3" s="194"/>
      <c r="G3" s="194"/>
      <c r="H3" s="194"/>
      <c r="I3" s="194"/>
      <c r="J3" s="194"/>
      <c r="K3" s="194"/>
      <c r="L3" s="61"/>
      <c r="M3" s="61"/>
      <c r="N3" s="61"/>
      <c r="O3" s="61"/>
      <c r="P3" s="61"/>
      <c r="Q3" s="61"/>
      <c r="R3" s="61"/>
    </row>
    <row r="4" spans="2:18" ht="15" customHeight="1">
      <c r="B4" s="194" t="s">
        <v>30</v>
      </c>
      <c r="C4" s="194"/>
      <c r="D4" s="194"/>
      <c r="E4" s="194"/>
      <c r="F4" s="194"/>
      <c r="G4" s="194"/>
      <c r="H4" s="194"/>
      <c r="I4" s="194"/>
      <c r="J4" s="194"/>
      <c r="K4" s="194"/>
      <c r="L4" s="61"/>
      <c r="M4" s="61"/>
      <c r="N4" s="61"/>
      <c r="O4" s="61"/>
      <c r="P4" s="61"/>
      <c r="Q4" s="61"/>
      <c r="R4" s="61"/>
    </row>
    <row r="5" spans="2:18" ht="12.75">
      <c r="B5" s="2"/>
      <c r="C5" s="2"/>
      <c r="D5" s="2"/>
      <c r="E5" s="2"/>
      <c r="F5" s="2"/>
      <c r="G5" s="2"/>
      <c r="H5" s="2"/>
      <c r="I5" s="2"/>
      <c r="J5" s="2"/>
      <c r="K5" s="2"/>
      <c r="L5" s="2"/>
      <c r="M5" s="2"/>
      <c r="N5" s="2"/>
      <c r="O5" s="2"/>
      <c r="P5" s="2"/>
      <c r="Q5" s="2"/>
      <c r="R5" s="2"/>
    </row>
    <row r="6" spans="2:18" ht="15" customHeight="1">
      <c r="B6" s="216" t="s">
        <v>13</v>
      </c>
      <c r="C6" s="4" t="s">
        <v>25</v>
      </c>
      <c r="D6" s="4" t="s">
        <v>25</v>
      </c>
      <c r="E6" s="4" t="s">
        <v>27</v>
      </c>
      <c r="F6" s="4" t="s">
        <v>25</v>
      </c>
      <c r="G6" s="4" t="s">
        <v>26</v>
      </c>
      <c r="H6" s="4" t="s">
        <v>26</v>
      </c>
      <c r="I6" s="4" t="s">
        <v>25</v>
      </c>
      <c r="J6" s="4" t="s">
        <v>25</v>
      </c>
      <c r="K6" s="4" t="s">
        <v>25</v>
      </c>
      <c r="L6" s="1"/>
      <c r="M6" s="1"/>
      <c r="N6" s="1"/>
      <c r="O6" s="1"/>
      <c r="P6" s="1"/>
      <c r="Q6" s="1"/>
      <c r="R6" s="1"/>
    </row>
    <row r="7" spans="2:18" ht="15" customHeight="1">
      <c r="B7" s="217"/>
      <c r="C7" s="3" t="s">
        <v>24</v>
      </c>
      <c r="D7" s="3" t="s">
        <v>23</v>
      </c>
      <c r="E7" s="3" t="s">
        <v>22</v>
      </c>
      <c r="F7" s="3" t="s">
        <v>21</v>
      </c>
      <c r="G7" s="3" t="s">
        <v>20</v>
      </c>
      <c r="H7" s="3" t="s">
        <v>19</v>
      </c>
      <c r="I7" s="3" t="s">
        <v>18</v>
      </c>
      <c r="J7" s="3" t="s">
        <v>17</v>
      </c>
      <c r="K7" s="3" t="s">
        <v>16</v>
      </c>
      <c r="L7" s="1"/>
      <c r="M7" s="1"/>
      <c r="N7" s="1"/>
      <c r="O7" s="1"/>
      <c r="P7" s="1"/>
      <c r="Q7" s="1"/>
      <c r="R7" s="1"/>
    </row>
    <row r="8" spans="2:18" ht="12.75" customHeight="1">
      <c r="B8" s="2" t="s">
        <v>11</v>
      </c>
      <c r="C8" s="163">
        <v>22.020369127516776</v>
      </c>
      <c r="D8" s="164">
        <v>14.461283783783784</v>
      </c>
      <c r="E8" s="164">
        <v>19.28257009345794</v>
      </c>
      <c r="F8" s="164">
        <v>16.780304054054053</v>
      </c>
      <c r="G8" s="164">
        <v>14.920527577937651</v>
      </c>
      <c r="H8" s="164">
        <v>19.960667938931298</v>
      </c>
      <c r="I8" s="164">
        <v>23.313738214087632</v>
      </c>
      <c r="J8" s="164"/>
      <c r="K8" s="164">
        <v>23.38645287228109</v>
      </c>
      <c r="L8" s="76"/>
      <c r="M8" s="76"/>
      <c r="N8" s="76"/>
      <c r="O8" s="76"/>
      <c r="P8" s="76"/>
      <c r="Q8" s="76"/>
      <c r="R8" s="76"/>
    </row>
    <row r="9" spans="2:18" ht="12.75" customHeight="1">
      <c r="B9" s="2" t="s">
        <v>10</v>
      </c>
      <c r="C9" s="164">
        <v>20.42828413284133</v>
      </c>
      <c r="D9" s="164">
        <v>12.118067226890757</v>
      </c>
      <c r="E9" s="164">
        <v>15.59320293398533</v>
      </c>
      <c r="F9" s="164">
        <v>18.21232484076433</v>
      </c>
      <c r="G9" s="164">
        <v>14.86148051948052</v>
      </c>
      <c r="H9" s="164">
        <v>19.89370826010545</v>
      </c>
      <c r="I9" s="164">
        <v>19.841906666666667</v>
      </c>
      <c r="J9" s="164"/>
      <c r="K9" s="164">
        <v>22.54059472716125</v>
      </c>
      <c r="L9" s="76"/>
      <c r="M9" s="76"/>
      <c r="N9" s="76"/>
      <c r="O9" s="76"/>
      <c r="P9" s="76"/>
      <c r="Q9" s="76"/>
      <c r="R9" s="76"/>
    </row>
    <row r="10" spans="2:18" ht="12.75" customHeight="1">
      <c r="B10" s="2" t="s">
        <v>9</v>
      </c>
      <c r="C10" s="164">
        <v>20.3</v>
      </c>
      <c r="D10" s="164">
        <v>12.5</v>
      </c>
      <c r="E10" s="164">
        <v>15.84</v>
      </c>
      <c r="F10" s="164">
        <v>19</v>
      </c>
      <c r="G10" s="164">
        <v>15.05</v>
      </c>
      <c r="H10" s="164">
        <v>20.05</v>
      </c>
      <c r="I10" s="164">
        <v>18</v>
      </c>
      <c r="J10" s="164"/>
      <c r="K10" s="164">
        <v>22.72</v>
      </c>
      <c r="L10" s="76"/>
      <c r="M10" s="76"/>
      <c r="N10" s="76"/>
      <c r="O10" s="76"/>
      <c r="P10" s="76"/>
      <c r="Q10" s="76"/>
      <c r="R10" s="76"/>
    </row>
    <row r="11" spans="2:18" ht="12.75" customHeight="1">
      <c r="B11" s="2" t="s">
        <v>8</v>
      </c>
      <c r="C11" s="164">
        <v>21.48</v>
      </c>
      <c r="D11" s="164">
        <v>16.5</v>
      </c>
      <c r="E11" s="164">
        <v>13.26</v>
      </c>
      <c r="F11" s="164">
        <v>20.04</v>
      </c>
      <c r="G11" s="164">
        <v>15.16</v>
      </c>
      <c r="H11" s="164">
        <v>20.27</v>
      </c>
      <c r="I11" s="164">
        <v>20.57</v>
      </c>
      <c r="J11" s="124"/>
      <c r="K11" s="164">
        <v>22.380000000000003</v>
      </c>
      <c r="L11" s="76"/>
      <c r="M11" s="76"/>
      <c r="N11" s="76"/>
      <c r="O11" s="76"/>
      <c r="P11" s="76"/>
      <c r="Q11" s="76"/>
      <c r="R11" s="76"/>
    </row>
    <row r="12" spans="2:18" ht="12.75" customHeight="1">
      <c r="B12" s="2" t="s">
        <v>7</v>
      </c>
      <c r="C12" s="164">
        <v>21.55</v>
      </c>
      <c r="D12" s="164">
        <v>16.75</v>
      </c>
      <c r="E12" s="164">
        <v>14.86</v>
      </c>
      <c r="F12" s="164">
        <v>12.98</v>
      </c>
      <c r="G12" s="164">
        <v>16.94</v>
      </c>
      <c r="H12" s="164">
        <v>19.95</v>
      </c>
      <c r="I12" s="164">
        <v>24.81</v>
      </c>
      <c r="J12" s="124"/>
      <c r="K12" s="164">
        <v>25.82</v>
      </c>
      <c r="L12" s="76"/>
      <c r="M12" s="76"/>
      <c r="N12" s="76"/>
      <c r="O12" s="76"/>
      <c r="P12" s="76"/>
      <c r="Q12" s="76"/>
      <c r="R12" s="76"/>
    </row>
    <row r="13" spans="2:18" ht="12.75" customHeight="1">
      <c r="B13" s="2" t="s">
        <v>6</v>
      </c>
      <c r="C13" s="164">
        <v>17.426408798813643</v>
      </c>
      <c r="D13" s="164">
        <v>9.337508813376187</v>
      </c>
      <c r="E13" s="164">
        <v>16.623426967364942</v>
      </c>
      <c r="F13" s="164">
        <v>13.281982350534744</v>
      </c>
      <c r="G13" s="164">
        <v>13.350154657230894</v>
      </c>
      <c r="H13" s="164">
        <v>11.576870309860222</v>
      </c>
      <c r="I13" s="164">
        <v>15.118167139676645</v>
      </c>
      <c r="J13" s="164">
        <v>18.236673129705636</v>
      </c>
      <c r="K13" s="164">
        <v>19.057086368736975</v>
      </c>
      <c r="L13" s="76"/>
      <c r="M13" s="76"/>
      <c r="N13" s="76"/>
      <c r="O13" s="76"/>
      <c r="P13" s="76"/>
      <c r="Q13" s="76"/>
      <c r="R13" s="76"/>
    </row>
    <row r="14" spans="2:18" ht="12.75" customHeight="1">
      <c r="B14" s="2" t="s">
        <v>5</v>
      </c>
      <c r="C14" s="164">
        <v>19</v>
      </c>
      <c r="D14" s="164">
        <v>13.6</v>
      </c>
      <c r="E14" s="164">
        <v>15.330000000000002</v>
      </c>
      <c r="F14" s="164">
        <v>17</v>
      </c>
      <c r="G14" s="164">
        <v>17.07</v>
      </c>
      <c r="H14" s="164">
        <v>16.7</v>
      </c>
      <c r="I14" s="164">
        <v>14.88</v>
      </c>
      <c r="J14" s="164">
        <v>20.43</v>
      </c>
      <c r="K14" s="164">
        <v>21.03</v>
      </c>
      <c r="L14" s="76"/>
      <c r="M14" s="76"/>
      <c r="N14" s="76"/>
      <c r="O14" s="76"/>
      <c r="P14" s="76"/>
      <c r="Q14" s="76"/>
      <c r="R14" s="76"/>
    </row>
    <row r="15" spans="2:18" ht="12.75" customHeight="1">
      <c r="B15" s="2" t="s">
        <v>4</v>
      </c>
      <c r="C15" s="164">
        <v>17.22</v>
      </c>
      <c r="D15" s="164">
        <v>13.780000000000001</v>
      </c>
      <c r="E15" s="164">
        <v>19.23</v>
      </c>
      <c r="F15" s="164">
        <v>14.49</v>
      </c>
      <c r="G15" s="164">
        <v>14.62</v>
      </c>
      <c r="H15" s="164">
        <v>15.63</v>
      </c>
      <c r="I15" s="164">
        <v>19.71</v>
      </c>
      <c r="J15" s="164">
        <v>26.630000000000003</v>
      </c>
      <c r="K15" s="164">
        <v>25.910000000000004</v>
      </c>
      <c r="L15" s="76"/>
      <c r="M15" s="76"/>
      <c r="N15" s="76"/>
      <c r="O15" s="76"/>
      <c r="P15" s="76"/>
      <c r="Q15" s="76"/>
      <c r="R15" s="76"/>
    </row>
    <row r="16" spans="2:18" ht="12.75" customHeight="1">
      <c r="B16" s="2" t="s">
        <v>3</v>
      </c>
      <c r="C16" s="164">
        <v>22.94</v>
      </c>
      <c r="D16" s="164">
        <v>26.330000000000002</v>
      </c>
      <c r="E16" s="164">
        <v>24.669999999999998</v>
      </c>
      <c r="F16" s="164">
        <v>19.36</v>
      </c>
      <c r="G16" s="164">
        <v>12.52</v>
      </c>
      <c r="H16" s="164">
        <v>18.490000000000002</v>
      </c>
      <c r="I16" s="164">
        <v>18.830000000000002</v>
      </c>
      <c r="J16" s="164">
        <v>33.1</v>
      </c>
      <c r="K16" s="164">
        <v>29.53</v>
      </c>
      <c r="L16" s="76"/>
      <c r="M16" s="76"/>
      <c r="N16" s="76"/>
      <c r="O16" s="76"/>
      <c r="P16" s="76"/>
      <c r="Q16" s="76"/>
      <c r="R16" s="76"/>
    </row>
    <row r="17" spans="2:18" ht="12.75" customHeight="1">
      <c r="B17" s="2" t="s">
        <v>2</v>
      </c>
      <c r="C17" s="164">
        <v>23.54</v>
      </c>
      <c r="D17" s="164">
        <v>20.52</v>
      </c>
      <c r="E17" s="164">
        <v>21.1</v>
      </c>
      <c r="F17" s="164">
        <v>17.82</v>
      </c>
      <c r="G17" s="164">
        <v>24.35</v>
      </c>
      <c r="H17" s="164">
        <v>27.26</v>
      </c>
      <c r="I17" s="164">
        <v>34.69</v>
      </c>
      <c r="J17" s="164">
        <v>37.019999999999996</v>
      </c>
      <c r="K17" s="164">
        <v>42.55</v>
      </c>
      <c r="L17" s="76"/>
      <c r="M17" s="76"/>
      <c r="N17" s="76"/>
      <c r="O17" s="76"/>
      <c r="P17" s="76"/>
      <c r="Q17" s="76"/>
      <c r="R17" s="76"/>
    </row>
    <row r="18" spans="2:18" ht="12.75" customHeight="1">
      <c r="B18" s="2" t="s">
        <v>129</v>
      </c>
      <c r="C18" s="164">
        <v>22.02</v>
      </c>
      <c r="D18" s="164">
        <v>11.26</v>
      </c>
      <c r="E18" s="164">
        <v>24.48</v>
      </c>
      <c r="F18" s="164">
        <v>15.260000000000002</v>
      </c>
      <c r="G18" s="164">
        <v>16.580000000000002</v>
      </c>
      <c r="H18" s="164">
        <v>16.84</v>
      </c>
      <c r="I18" s="164">
        <v>26.2</v>
      </c>
      <c r="J18" s="164">
        <v>36.230000000000004</v>
      </c>
      <c r="K18" s="164">
        <v>37.019999999999996</v>
      </c>
      <c r="L18" s="76"/>
      <c r="M18" s="76"/>
      <c r="N18" s="76"/>
      <c r="O18" s="76"/>
      <c r="P18" s="76"/>
      <c r="Q18" s="76"/>
      <c r="R18" s="76"/>
    </row>
    <row r="19" spans="2:18" ht="12.75" customHeight="1">
      <c r="B19" s="169" t="s">
        <v>141</v>
      </c>
      <c r="C19" s="170">
        <v>20.37043201224156</v>
      </c>
      <c r="D19" s="170">
        <v>14.861034346434494</v>
      </c>
      <c r="E19" s="170">
        <v>22.069840622540045</v>
      </c>
      <c r="F19" s="170">
        <v>20.40363304091236</v>
      </c>
      <c r="G19" s="170">
        <v>22.892935432721355</v>
      </c>
      <c r="H19" s="170">
        <v>18.231266095438755</v>
      </c>
      <c r="I19" s="170">
        <v>21.75681235539536</v>
      </c>
      <c r="J19" s="171">
        <v>22.80581042314713</v>
      </c>
      <c r="K19" s="170">
        <v>33.98124349810817</v>
      </c>
      <c r="L19" s="76"/>
      <c r="M19" s="76"/>
      <c r="N19" s="76"/>
      <c r="O19" s="76"/>
      <c r="P19" s="76"/>
      <c r="Q19" s="76"/>
      <c r="R19" s="76"/>
    </row>
    <row r="20" spans="2:11" ht="12.75" customHeight="1">
      <c r="B20" s="38" t="s">
        <v>148</v>
      </c>
      <c r="C20" s="77"/>
      <c r="D20" s="77"/>
      <c r="E20" s="77"/>
      <c r="F20" s="77"/>
      <c r="G20" s="77"/>
      <c r="H20" s="77"/>
      <c r="I20" s="77"/>
      <c r="J20" s="77"/>
      <c r="K20" s="77"/>
    </row>
    <row r="21" spans="2:11" ht="12.75">
      <c r="B21" s="2"/>
      <c r="C21" s="2"/>
      <c r="D21" s="2"/>
      <c r="E21" s="2"/>
      <c r="F21" s="2"/>
      <c r="G21" s="2"/>
      <c r="H21" s="2"/>
      <c r="I21" s="2"/>
      <c r="J21" s="2"/>
      <c r="K21" s="2"/>
    </row>
    <row r="22" ht="12.75">
      <c r="P22" s="2"/>
    </row>
    <row r="26" ht="12.75">
      <c r="O26" s="2"/>
    </row>
    <row r="41" ht="12.75">
      <c r="M41" s="2"/>
    </row>
    <row r="43" ht="12.75">
      <c r="B43" s="79" t="s">
        <v>197</v>
      </c>
    </row>
  </sheetData>
  <sheetProtection/>
  <mergeCells count="4">
    <mergeCell ref="B6:B7"/>
    <mergeCell ref="B2:K2"/>
    <mergeCell ref="B3:K3"/>
    <mergeCell ref="B4:K4"/>
  </mergeCells>
  <hyperlinks>
    <hyperlink ref="L2" location="Índice!A1" display="Volver al í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5"/>
  <headerFooter>
    <oddFooter>&amp;C&amp;"Arial,Normal"&amp;10 13</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L85"/>
  <sheetViews>
    <sheetView zoomScale="90" zoomScaleNormal="90" zoomScaleSheetLayoutView="90" zoomScalePageLayoutView="125" workbookViewId="0" topLeftCell="A1">
      <selection activeCell="N6" sqref="N6"/>
    </sheetView>
  </sheetViews>
  <sheetFormatPr defaultColWidth="10.8515625" defaultRowHeight="15"/>
  <cols>
    <col min="1" max="1" width="1.421875" style="62" customWidth="1"/>
    <col min="2" max="2" width="13.7109375" style="62" customWidth="1"/>
    <col min="3" max="3" width="22.7109375" style="62" customWidth="1"/>
    <col min="4" max="4" width="9.8515625" style="62" bestFit="1" customWidth="1"/>
    <col min="5" max="5" width="9.28125" style="62" customWidth="1"/>
    <col min="6" max="6" width="8.8515625" style="62" customWidth="1"/>
    <col min="7" max="7" width="9.28125" style="62" customWidth="1"/>
    <col min="8" max="9" width="9.8515625" style="62" bestFit="1" customWidth="1"/>
    <col min="10" max="10" width="9.7109375" style="62" customWidth="1"/>
    <col min="11" max="11" width="10.00390625" style="62" customWidth="1"/>
    <col min="12" max="16384" width="10.8515625" style="62" customWidth="1"/>
  </cols>
  <sheetData>
    <row r="1" ht="5.25" customHeight="1"/>
    <row r="2" spans="2:12" ht="12.75">
      <c r="B2" s="226" t="s">
        <v>168</v>
      </c>
      <c r="C2" s="227"/>
      <c r="D2" s="227"/>
      <c r="E2" s="227"/>
      <c r="F2" s="227"/>
      <c r="G2" s="227"/>
      <c r="H2" s="227"/>
      <c r="I2" s="227"/>
      <c r="J2" s="227"/>
      <c r="K2" s="228"/>
      <c r="L2" s="75" t="s">
        <v>181</v>
      </c>
    </row>
    <row r="3" spans="2:11" ht="12.75">
      <c r="B3" s="229" t="s">
        <v>72</v>
      </c>
      <c r="C3" s="231" t="s">
        <v>73</v>
      </c>
      <c r="D3" s="226" t="s">
        <v>74</v>
      </c>
      <c r="E3" s="227"/>
      <c r="F3" s="227"/>
      <c r="G3" s="228"/>
      <c r="H3" s="226" t="s">
        <v>75</v>
      </c>
      <c r="I3" s="227"/>
      <c r="J3" s="227"/>
      <c r="K3" s="228"/>
    </row>
    <row r="4" spans="2:11" ht="27.75" customHeight="1">
      <c r="B4" s="230"/>
      <c r="C4" s="232"/>
      <c r="D4" s="63" t="s">
        <v>167</v>
      </c>
      <c r="E4" s="64" t="s">
        <v>200</v>
      </c>
      <c r="F4" s="64" t="s">
        <v>201</v>
      </c>
      <c r="G4" s="65" t="s">
        <v>45</v>
      </c>
      <c r="H4" s="63" t="s">
        <v>167</v>
      </c>
      <c r="I4" s="66" t="str">
        <f>+E4</f>
        <v>Ene-jun 2013</v>
      </c>
      <c r="J4" s="66" t="str">
        <f>+F4</f>
        <v>Ene-jun 2014</v>
      </c>
      <c r="K4" s="67" t="s">
        <v>45</v>
      </c>
    </row>
    <row r="5" spans="2:12" ht="12.75" customHeight="1">
      <c r="B5" s="218" t="s">
        <v>94</v>
      </c>
      <c r="C5" s="110" t="s">
        <v>95</v>
      </c>
      <c r="D5" s="68">
        <v>226021.51</v>
      </c>
      <c r="E5" s="69">
        <v>106366.32</v>
      </c>
      <c r="F5" s="69">
        <v>104114.5</v>
      </c>
      <c r="G5" s="70">
        <v>-2.1170423118897053</v>
      </c>
      <c r="H5" s="69">
        <v>958139.07</v>
      </c>
      <c r="I5" s="69">
        <v>449185.68</v>
      </c>
      <c r="J5" s="69">
        <v>408178.71</v>
      </c>
      <c r="K5" s="70">
        <v>-9.129180164425543</v>
      </c>
      <c r="L5" s="71"/>
    </row>
    <row r="6" spans="2:12" ht="12.75">
      <c r="B6" s="219"/>
      <c r="C6" s="111" t="s">
        <v>77</v>
      </c>
      <c r="D6" s="72">
        <v>14112</v>
      </c>
      <c r="E6" s="73">
        <v>7056</v>
      </c>
      <c r="F6" s="73">
        <v>0</v>
      </c>
      <c r="G6" s="74">
        <v>-100</v>
      </c>
      <c r="H6" s="73">
        <v>60980</v>
      </c>
      <c r="I6" s="73">
        <v>32760</v>
      </c>
      <c r="J6" s="73">
        <v>0</v>
      </c>
      <c r="K6" s="74">
        <v>-100</v>
      </c>
      <c r="L6" s="71"/>
    </row>
    <row r="7" spans="2:12" ht="12.75" customHeight="1">
      <c r="B7" s="219"/>
      <c r="C7" s="111" t="s">
        <v>93</v>
      </c>
      <c r="D7" s="72">
        <v>6885.9</v>
      </c>
      <c r="E7" s="73">
        <v>6596.1</v>
      </c>
      <c r="F7" s="73">
        <v>15581.86</v>
      </c>
      <c r="G7" s="74">
        <v>136.22837737450917</v>
      </c>
      <c r="H7" s="73">
        <v>49580.57</v>
      </c>
      <c r="I7" s="73">
        <v>47607.3</v>
      </c>
      <c r="J7" s="73">
        <v>145479.17</v>
      </c>
      <c r="K7" s="74">
        <v>205.58164399157275</v>
      </c>
      <c r="L7" s="71"/>
    </row>
    <row r="8" spans="2:12" ht="12.75">
      <c r="B8" s="219"/>
      <c r="C8" s="111" t="s">
        <v>78</v>
      </c>
      <c r="D8" s="72">
        <v>8700.48</v>
      </c>
      <c r="E8" s="73">
        <v>491.4</v>
      </c>
      <c r="F8" s="73">
        <v>4509.7</v>
      </c>
      <c r="G8" s="74">
        <v>817.7248677248677</v>
      </c>
      <c r="H8" s="73">
        <v>49392.64</v>
      </c>
      <c r="I8" s="73">
        <v>2883.88</v>
      </c>
      <c r="J8" s="73">
        <v>23661.58</v>
      </c>
      <c r="K8" s="74">
        <v>720.4772736729684</v>
      </c>
      <c r="L8" s="71"/>
    </row>
    <row r="9" spans="2:12" ht="12.75">
      <c r="B9" s="219"/>
      <c r="C9" s="111" t="s">
        <v>90</v>
      </c>
      <c r="D9" s="72">
        <v>817.68</v>
      </c>
      <c r="E9" s="73">
        <v>277.98</v>
      </c>
      <c r="F9" s="73">
        <v>777</v>
      </c>
      <c r="G9" s="74">
        <v>179.51651197927907</v>
      </c>
      <c r="H9" s="73">
        <v>5400.68</v>
      </c>
      <c r="I9" s="73">
        <v>1902.73</v>
      </c>
      <c r="J9" s="73">
        <v>5068.43</v>
      </c>
      <c r="K9" s="74">
        <v>166.37673237926558</v>
      </c>
      <c r="L9" s="71"/>
    </row>
    <row r="10" spans="2:12" ht="12.75">
      <c r="B10" s="219"/>
      <c r="C10" s="111" t="s">
        <v>138</v>
      </c>
      <c r="D10" s="72">
        <v>199.2</v>
      </c>
      <c r="E10" s="73">
        <v>199.2</v>
      </c>
      <c r="F10" s="73">
        <v>0</v>
      </c>
      <c r="G10" s="74">
        <v>-100</v>
      </c>
      <c r="H10" s="73">
        <v>1182.09</v>
      </c>
      <c r="I10" s="73">
        <v>1182.09</v>
      </c>
      <c r="J10" s="73">
        <v>0</v>
      </c>
      <c r="K10" s="74">
        <v>-100</v>
      </c>
      <c r="L10" s="71"/>
    </row>
    <row r="11" spans="2:12" ht="12.75">
      <c r="B11" s="219"/>
      <c r="C11" s="111" t="s">
        <v>128</v>
      </c>
      <c r="D11" s="72">
        <v>300</v>
      </c>
      <c r="E11" s="73">
        <v>300</v>
      </c>
      <c r="F11" s="73">
        <v>0</v>
      </c>
      <c r="G11" s="74">
        <v>-100</v>
      </c>
      <c r="H11" s="73">
        <v>532.8</v>
      </c>
      <c r="I11" s="73">
        <v>532.8</v>
      </c>
      <c r="J11" s="73">
        <v>0</v>
      </c>
      <c r="K11" s="74">
        <v>-100</v>
      </c>
      <c r="L11" s="71"/>
    </row>
    <row r="12" spans="2:12" ht="12.75">
      <c r="B12" s="219"/>
      <c r="C12" s="111" t="s">
        <v>100</v>
      </c>
      <c r="D12" s="72">
        <v>40.2</v>
      </c>
      <c r="E12" s="73">
        <v>19.2</v>
      </c>
      <c r="F12" s="73">
        <v>0</v>
      </c>
      <c r="G12" s="74">
        <v>-100</v>
      </c>
      <c r="H12" s="73">
        <v>228.95</v>
      </c>
      <c r="I12" s="73">
        <v>112.44</v>
      </c>
      <c r="J12" s="73">
        <v>0</v>
      </c>
      <c r="K12" s="74">
        <v>-100</v>
      </c>
      <c r="L12" s="71"/>
    </row>
    <row r="13" spans="2:12" ht="12.75">
      <c r="B13" s="220"/>
      <c r="C13" s="111" t="s">
        <v>80</v>
      </c>
      <c r="D13" s="72">
        <v>0</v>
      </c>
      <c r="E13" s="73">
        <v>0</v>
      </c>
      <c r="F13" s="73">
        <v>47040</v>
      </c>
      <c r="G13" s="74" t="s">
        <v>175</v>
      </c>
      <c r="H13" s="73">
        <v>0</v>
      </c>
      <c r="I13" s="73">
        <v>0</v>
      </c>
      <c r="J13" s="73">
        <v>510300</v>
      </c>
      <c r="K13" s="74" t="s">
        <v>175</v>
      </c>
      <c r="L13" s="71"/>
    </row>
    <row r="14" spans="2:12" ht="12.75">
      <c r="B14" s="224" t="s">
        <v>121</v>
      </c>
      <c r="C14" s="225"/>
      <c r="D14" s="107">
        <v>257076.97000000003</v>
      </c>
      <c r="E14" s="108">
        <v>121306.2</v>
      </c>
      <c r="F14" s="108">
        <v>172023.06</v>
      </c>
      <c r="G14" s="109">
        <v>41.808959476102615</v>
      </c>
      <c r="H14" s="108">
        <v>1125436.8</v>
      </c>
      <c r="I14" s="108">
        <v>536166.9199999999</v>
      </c>
      <c r="J14" s="108">
        <v>1092687.89</v>
      </c>
      <c r="K14" s="109">
        <v>103.79621517866116</v>
      </c>
      <c r="L14" s="71"/>
    </row>
    <row r="15" spans="2:12" ht="12.75" customHeight="1">
      <c r="B15" s="218" t="s">
        <v>142</v>
      </c>
      <c r="C15" s="110" t="s">
        <v>77</v>
      </c>
      <c r="D15" s="68">
        <v>425000</v>
      </c>
      <c r="E15" s="69">
        <v>0</v>
      </c>
      <c r="F15" s="69">
        <v>75000</v>
      </c>
      <c r="G15" s="70" t="s">
        <v>175</v>
      </c>
      <c r="H15" s="69">
        <v>508120</v>
      </c>
      <c r="I15" s="69">
        <v>0</v>
      </c>
      <c r="J15" s="69">
        <v>84780</v>
      </c>
      <c r="K15" s="70" t="s">
        <v>175</v>
      </c>
      <c r="L15" s="71"/>
    </row>
    <row r="16" spans="2:12" ht="12.75">
      <c r="B16" s="220"/>
      <c r="C16" s="111" t="s">
        <v>84</v>
      </c>
      <c r="D16" s="72">
        <v>192000</v>
      </c>
      <c r="E16" s="73">
        <v>144000</v>
      </c>
      <c r="F16" s="73">
        <v>216000</v>
      </c>
      <c r="G16" s="74">
        <v>50</v>
      </c>
      <c r="H16" s="73">
        <v>220800</v>
      </c>
      <c r="I16" s="73">
        <v>165600</v>
      </c>
      <c r="J16" s="73">
        <v>248400</v>
      </c>
      <c r="K16" s="74">
        <v>50</v>
      </c>
      <c r="L16" s="71"/>
    </row>
    <row r="17" spans="2:12" ht="12.75">
      <c r="B17" s="224" t="s">
        <v>143</v>
      </c>
      <c r="C17" s="225"/>
      <c r="D17" s="107">
        <v>617000</v>
      </c>
      <c r="E17" s="108">
        <v>144000</v>
      </c>
      <c r="F17" s="108">
        <v>291000</v>
      </c>
      <c r="G17" s="109">
        <v>102.08333333333334</v>
      </c>
      <c r="H17" s="108">
        <v>728920</v>
      </c>
      <c r="I17" s="108">
        <v>165600</v>
      </c>
      <c r="J17" s="108">
        <v>333180</v>
      </c>
      <c r="K17" s="109">
        <v>101.19565217391306</v>
      </c>
      <c r="L17" s="71"/>
    </row>
    <row r="18" spans="2:12" ht="12.75" customHeight="1">
      <c r="B18" s="218" t="s">
        <v>76</v>
      </c>
      <c r="C18" s="110" t="s">
        <v>139</v>
      </c>
      <c r="D18" s="68">
        <v>62040.3</v>
      </c>
      <c r="E18" s="69">
        <v>32560.3</v>
      </c>
      <c r="F18" s="69">
        <v>0</v>
      </c>
      <c r="G18" s="70">
        <v>-100</v>
      </c>
      <c r="H18" s="69">
        <v>97436.23</v>
      </c>
      <c r="I18" s="69">
        <v>54143.07</v>
      </c>
      <c r="J18" s="69">
        <v>0</v>
      </c>
      <c r="K18" s="70">
        <v>-100</v>
      </c>
      <c r="L18" s="71"/>
    </row>
    <row r="19" spans="2:12" ht="12.75">
      <c r="B19" s="219"/>
      <c r="C19" s="111" t="s">
        <v>83</v>
      </c>
      <c r="D19" s="72">
        <v>18720</v>
      </c>
      <c r="E19" s="73">
        <v>12720</v>
      </c>
      <c r="F19" s="73">
        <v>0</v>
      </c>
      <c r="G19" s="74">
        <v>-100</v>
      </c>
      <c r="H19" s="73">
        <v>82848</v>
      </c>
      <c r="I19" s="73">
        <v>58464</v>
      </c>
      <c r="J19" s="73">
        <v>0</v>
      </c>
      <c r="K19" s="74">
        <v>-100</v>
      </c>
      <c r="L19" s="71"/>
    </row>
    <row r="20" spans="2:12" ht="12.75">
      <c r="B20" s="219"/>
      <c r="C20" s="111" t="s">
        <v>79</v>
      </c>
      <c r="D20" s="72">
        <v>21072</v>
      </c>
      <c r="E20" s="73">
        <v>10848</v>
      </c>
      <c r="F20" s="73">
        <v>8100</v>
      </c>
      <c r="G20" s="74">
        <v>-25.331858407079643</v>
      </c>
      <c r="H20" s="73">
        <v>75480.25</v>
      </c>
      <c r="I20" s="73">
        <v>39700.25</v>
      </c>
      <c r="J20" s="73">
        <v>26414.28</v>
      </c>
      <c r="K20" s="74">
        <v>-33.46570865422762</v>
      </c>
      <c r="L20" s="71"/>
    </row>
    <row r="21" spans="2:12" ht="12.75">
      <c r="B21" s="219"/>
      <c r="C21" s="111" t="s">
        <v>99</v>
      </c>
      <c r="D21" s="72">
        <v>33300</v>
      </c>
      <c r="E21" s="73">
        <v>0</v>
      </c>
      <c r="F21" s="73">
        <v>0</v>
      </c>
      <c r="G21" s="74" t="s">
        <v>175</v>
      </c>
      <c r="H21" s="73">
        <v>55777.5</v>
      </c>
      <c r="I21" s="73">
        <v>0</v>
      </c>
      <c r="J21" s="73">
        <v>0</v>
      </c>
      <c r="K21" s="74" t="s">
        <v>175</v>
      </c>
      <c r="L21" s="71"/>
    </row>
    <row r="22" spans="2:12" ht="12.75">
      <c r="B22" s="219"/>
      <c r="C22" s="111" t="s">
        <v>82</v>
      </c>
      <c r="D22" s="72">
        <v>25058.3411</v>
      </c>
      <c r="E22" s="73">
        <v>10577.8855</v>
      </c>
      <c r="F22" s="73">
        <v>10752.7924</v>
      </c>
      <c r="G22" s="74">
        <v>1.6535147785443405</v>
      </c>
      <c r="H22" s="73">
        <v>49129.54</v>
      </c>
      <c r="I22" s="73">
        <v>22674.12</v>
      </c>
      <c r="J22" s="73">
        <v>23804.41</v>
      </c>
      <c r="K22" s="74">
        <v>4.984934365699756</v>
      </c>
      <c r="L22" s="71"/>
    </row>
    <row r="23" spans="2:12" ht="12.75">
      <c r="B23" s="219"/>
      <c r="C23" s="111" t="s">
        <v>80</v>
      </c>
      <c r="D23" s="72">
        <v>20865</v>
      </c>
      <c r="E23" s="73">
        <v>20865</v>
      </c>
      <c r="F23" s="73">
        <v>0</v>
      </c>
      <c r="G23" s="74">
        <v>-100</v>
      </c>
      <c r="H23" s="73">
        <v>43816.5</v>
      </c>
      <c r="I23" s="73">
        <v>43816.5</v>
      </c>
      <c r="J23" s="73">
        <v>0</v>
      </c>
      <c r="K23" s="74">
        <v>-100</v>
      </c>
      <c r="L23" s="71"/>
    </row>
    <row r="24" spans="2:12" ht="12.75">
      <c r="B24" s="219"/>
      <c r="C24" s="111" t="s">
        <v>78</v>
      </c>
      <c r="D24" s="72">
        <v>12418.5</v>
      </c>
      <c r="E24" s="73">
        <v>9977</v>
      </c>
      <c r="F24" s="73">
        <v>9919</v>
      </c>
      <c r="G24" s="74">
        <v>-0.5813370752731251</v>
      </c>
      <c r="H24" s="73">
        <v>31931.18</v>
      </c>
      <c r="I24" s="73">
        <v>23583.97</v>
      </c>
      <c r="J24" s="73">
        <v>26640.16</v>
      </c>
      <c r="K24" s="74">
        <v>12.9587596999148</v>
      </c>
      <c r="L24" s="71"/>
    </row>
    <row r="25" spans="2:12" ht="12.75">
      <c r="B25" s="219"/>
      <c r="C25" s="111" t="s">
        <v>81</v>
      </c>
      <c r="D25" s="72">
        <v>2484</v>
      </c>
      <c r="E25" s="73">
        <v>2484</v>
      </c>
      <c r="F25" s="73">
        <v>1284</v>
      </c>
      <c r="G25" s="74">
        <v>-48.309178743961354</v>
      </c>
      <c r="H25" s="73">
        <v>10060.2</v>
      </c>
      <c r="I25" s="73">
        <v>10060.2</v>
      </c>
      <c r="J25" s="73">
        <v>8673.41</v>
      </c>
      <c r="K25" s="74">
        <v>-13.784914812826788</v>
      </c>
      <c r="L25" s="71"/>
    </row>
    <row r="26" spans="2:12" ht="12.75">
      <c r="B26" s="220"/>
      <c r="C26" s="111" t="s">
        <v>86</v>
      </c>
      <c r="D26" s="72">
        <v>0</v>
      </c>
      <c r="E26" s="73">
        <v>0</v>
      </c>
      <c r="F26" s="73">
        <v>199.5</v>
      </c>
      <c r="G26" s="74" t="s">
        <v>175</v>
      </c>
      <c r="H26" s="73">
        <v>0</v>
      </c>
      <c r="I26" s="73">
        <v>0</v>
      </c>
      <c r="J26" s="73">
        <v>560.79</v>
      </c>
      <c r="K26" s="74" t="s">
        <v>175</v>
      </c>
      <c r="L26" s="71"/>
    </row>
    <row r="27" spans="2:12" ht="12.75">
      <c r="B27" s="224" t="s">
        <v>122</v>
      </c>
      <c r="C27" s="225"/>
      <c r="D27" s="107">
        <v>195958.1411</v>
      </c>
      <c r="E27" s="108">
        <v>100032.1855</v>
      </c>
      <c r="F27" s="108">
        <v>30255.2924</v>
      </c>
      <c r="G27" s="109">
        <v>-69.75444228397869</v>
      </c>
      <c r="H27" s="108">
        <v>446479.4</v>
      </c>
      <c r="I27" s="108">
        <v>252442.11000000002</v>
      </c>
      <c r="J27" s="108">
        <v>86093.05</v>
      </c>
      <c r="K27" s="109">
        <v>-65.89592362383598</v>
      </c>
      <c r="L27" s="71"/>
    </row>
    <row r="28" spans="2:12" ht="12.75" customHeight="1">
      <c r="B28" s="218" t="s">
        <v>87</v>
      </c>
      <c r="C28" s="110" t="s">
        <v>81</v>
      </c>
      <c r="D28" s="68">
        <v>49965</v>
      </c>
      <c r="E28" s="69">
        <v>7080</v>
      </c>
      <c r="F28" s="69">
        <v>12354</v>
      </c>
      <c r="G28" s="70">
        <v>74.49152542372882</v>
      </c>
      <c r="H28" s="69">
        <v>221648.11</v>
      </c>
      <c r="I28" s="69">
        <v>28689</v>
      </c>
      <c r="J28" s="69">
        <v>75784.53</v>
      </c>
      <c r="K28" s="70">
        <v>164.1588413677716</v>
      </c>
      <c r="L28" s="71"/>
    </row>
    <row r="29" spans="2:12" ht="12.75">
      <c r="B29" s="219"/>
      <c r="C29" s="111" t="s">
        <v>83</v>
      </c>
      <c r="D29" s="72">
        <v>29400</v>
      </c>
      <c r="E29" s="73">
        <v>23280</v>
      </c>
      <c r="F29" s="73">
        <v>10169</v>
      </c>
      <c r="G29" s="74">
        <v>-56.31872852233677</v>
      </c>
      <c r="H29" s="73">
        <v>67712.15</v>
      </c>
      <c r="I29" s="73">
        <v>54431.75</v>
      </c>
      <c r="J29" s="73">
        <v>24614</v>
      </c>
      <c r="K29" s="74">
        <v>-54.780068618040026</v>
      </c>
      <c r="L29" s="71"/>
    </row>
    <row r="30" spans="2:12" ht="12.75">
      <c r="B30" s="219"/>
      <c r="C30" s="111" t="s">
        <v>88</v>
      </c>
      <c r="D30" s="72">
        <v>12012</v>
      </c>
      <c r="E30" s="73">
        <v>0</v>
      </c>
      <c r="F30" s="73">
        <v>0</v>
      </c>
      <c r="G30" s="74" t="s">
        <v>175</v>
      </c>
      <c r="H30" s="73">
        <v>43294.02</v>
      </c>
      <c r="I30" s="73">
        <v>0</v>
      </c>
      <c r="J30" s="73">
        <v>0</v>
      </c>
      <c r="K30" s="74" t="s">
        <v>175</v>
      </c>
      <c r="L30" s="71"/>
    </row>
    <row r="31" spans="2:12" ht="12.75">
      <c r="B31" s="220"/>
      <c r="C31" s="111" t="s">
        <v>78</v>
      </c>
      <c r="D31" s="72">
        <v>6931.1</v>
      </c>
      <c r="E31" s="73">
        <v>5000</v>
      </c>
      <c r="F31" s="73">
        <v>5210</v>
      </c>
      <c r="G31" s="74">
        <v>4.200000000000004</v>
      </c>
      <c r="H31" s="73">
        <v>28078.01</v>
      </c>
      <c r="I31" s="73">
        <v>12150</v>
      </c>
      <c r="J31" s="73">
        <v>14796.4</v>
      </c>
      <c r="K31" s="74">
        <v>21.781069958847745</v>
      </c>
      <c r="L31" s="71"/>
    </row>
    <row r="32" spans="2:12" ht="12.75">
      <c r="B32" s="224" t="s">
        <v>124</v>
      </c>
      <c r="C32" s="225"/>
      <c r="D32" s="107">
        <v>98308.1</v>
      </c>
      <c r="E32" s="108">
        <v>35360</v>
      </c>
      <c r="F32" s="108">
        <v>27733</v>
      </c>
      <c r="G32" s="109">
        <v>-21.56957013574661</v>
      </c>
      <c r="H32" s="108">
        <v>360732.29</v>
      </c>
      <c r="I32" s="108">
        <v>95270.75</v>
      </c>
      <c r="J32" s="108">
        <v>115194.93</v>
      </c>
      <c r="K32" s="109">
        <v>20.913218380247866</v>
      </c>
      <c r="L32" s="71"/>
    </row>
    <row r="33" spans="2:12" ht="12.75">
      <c r="B33" s="112" t="s">
        <v>85</v>
      </c>
      <c r="C33" s="110" t="s">
        <v>80</v>
      </c>
      <c r="D33" s="68">
        <v>49500</v>
      </c>
      <c r="E33" s="69">
        <v>25500</v>
      </c>
      <c r="F33" s="69">
        <v>17000</v>
      </c>
      <c r="G33" s="70">
        <v>-33.333333333333336</v>
      </c>
      <c r="H33" s="69">
        <v>53517</v>
      </c>
      <c r="I33" s="69">
        <v>27285</v>
      </c>
      <c r="J33" s="69">
        <v>47515</v>
      </c>
      <c r="K33" s="70">
        <v>74.14330218068537</v>
      </c>
      <c r="L33" s="71"/>
    </row>
    <row r="34" spans="2:12" ht="12.75" customHeight="1">
      <c r="B34" s="224" t="s">
        <v>123</v>
      </c>
      <c r="C34" s="225"/>
      <c r="D34" s="107">
        <v>49500</v>
      </c>
      <c r="E34" s="108">
        <v>25500</v>
      </c>
      <c r="F34" s="108">
        <v>17000</v>
      </c>
      <c r="G34" s="109">
        <v>-33.333333333333336</v>
      </c>
      <c r="H34" s="108">
        <v>53517</v>
      </c>
      <c r="I34" s="108">
        <v>27285</v>
      </c>
      <c r="J34" s="108">
        <v>47515</v>
      </c>
      <c r="K34" s="109">
        <v>74.14330218068537</v>
      </c>
      <c r="L34" s="71"/>
    </row>
    <row r="35" spans="2:12" ht="12.75" customHeight="1">
      <c r="B35" s="218" t="s">
        <v>91</v>
      </c>
      <c r="C35" s="110" t="s">
        <v>81</v>
      </c>
      <c r="D35" s="68">
        <v>18070</v>
      </c>
      <c r="E35" s="69">
        <v>18070</v>
      </c>
      <c r="F35" s="69">
        <v>0</v>
      </c>
      <c r="G35" s="70">
        <v>-100</v>
      </c>
      <c r="H35" s="69">
        <v>32526</v>
      </c>
      <c r="I35" s="69">
        <v>32526</v>
      </c>
      <c r="J35" s="69">
        <v>0</v>
      </c>
      <c r="K35" s="70">
        <v>-100</v>
      </c>
      <c r="L35" s="71"/>
    </row>
    <row r="36" spans="2:12" ht="12.75">
      <c r="B36" s="219"/>
      <c r="C36" s="111" t="s">
        <v>78</v>
      </c>
      <c r="D36" s="72">
        <v>4000</v>
      </c>
      <c r="E36" s="73">
        <v>4000</v>
      </c>
      <c r="F36" s="73">
        <v>0</v>
      </c>
      <c r="G36" s="74">
        <v>-100</v>
      </c>
      <c r="H36" s="73">
        <v>4270</v>
      </c>
      <c r="I36" s="73">
        <v>4270</v>
      </c>
      <c r="J36" s="73">
        <v>0</v>
      </c>
      <c r="K36" s="74">
        <v>-100</v>
      </c>
      <c r="L36" s="71"/>
    </row>
    <row r="37" spans="2:12" ht="12.75">
      <c r="B37" s="220"/>
      <c r="C37" s="111" t="s">
        <v>92</v>
      </c>
      <c r="D37" s="72">
        <v>1500</v>
      </c>
      <c r="E37" s="73">
        <v>700</v>
      </c>
      <c r="F37" s="73">
        <v>500</v>
      </c>
      <c r="G37" s="74">
        <v>-28.57142857142857</v>
      </c>
      <c r="H37" s="73">
        <v>2817</v>
      </c>
      <c r="I37" s="73">
        <v>1321</v>
      </c>
      <c r="J37" s="73">
        <v>895.6</v>
      </c>
      <c r="K37" s="74">
        <v>-32.20287660862983</v>
      </c>
      <c r="L37" s="71"/>
    </row>
    <row r="38" spans="2:12" ht="12.75">
      <c r="B38" s="224" t="s">
        <v>120</v>
      </c>
      <c r="C38" s="225"/>
      <c r="D38" s="107">
        <v>23570</v>
      </c>
      <c r="E38" s="108">
        <v>22770</v>
      </c>
      <c r="F38" s="108">
        <v>500</v>
      </c>
      <c r="G38" s="109">
        <v>-97.80412823891085</v>
      </c>
      <c r="H38" s="108">
        <v>39613</v>
      </c>
      <c r="I38" s="108">
        <v>38117</v>
      </c>
      <c r="J38" s="108">
        <v>895.6</v>
      </c>
      <c r="K38" s="109">
        <v>-97.65039221344807</v>
      </c>
      <c r="L38" s="71"/>
    </row>
    <row r="39" spans="2:12" ht="12.75" customHeight="1">
      <c r="B39" s="218" t="s">
        <v>89</v>
      </c>
      <c r="C39" s="110" t="s">
        <v>80</v>
      </c>
      <c r="D39" s="68">
        <v>25000</v>
      </c>
      <c r="E39" s="69">
        <v>25000</v>
      </c>
      <c r="F39" s="69">
        <v>0</v>
      </c>
      <c r="G39" s="70">
        <v>-100</v>
      </c>
      <c r="H39" s="69">
        <v>12500</v>
      </c>
      <c r="I39" s="69">
        <v>12500</v>
      </c>
      <c r="J39" s="69">
        <v>0</v>
      </c>
      <c r="K39" s="70">
        <v>-100</v>
      </c>
      <c r="L39" s="71"/>
    </row>
    <row r="40" spans="2:12" ht="12.75">
      <c r="B40" s="219"/>
      <c r="C40" s="111" t="s">
        <v>77</v>
      </c>
      <c r="D40" s="72">
        <v>25000</v>
      </c>
      <c r="E40" s="73">
        <v>25000</v>
      </c>
      <c r="F40" s="73">
        <v>0</v>
      </c>
      <c r="G40" s="74">
        <v>-100</v>
      </c>
      <c r="H40" s="73">
        <v>11500</v>
      </c>
      <c r="I40" s="73">
        <v>11500</v>
      </c>
      <c r="J40" s="73">
        <v>0</v>
      </c>
      <c r="K40" s="74">
        <v>-100</v>
      </c>
      <c r="L40" s="71"/>
    </row>
    <row r="41" spans="2:12" ht="12.75">
      <c r="B41" s="219"/>
      <c r="C41" s="111" t="s">
        <v>128</v>
      </c>
      <c r="D41" s="72">
        <v>6300</v>
      </c>
      <c r="E41" s="73">
        <v>4300</v>
      </c>
      <c r="F41" s="73">
        <v>0</v>
      </c>
      <c r="G41" s="74">
        <v>-100</v>
      </c>
      <c r="H41" s="73">
        <v>8742</v>
      </c>
      <c r="I41" s="73">
        <v>6182</v>
      </c>
      <c r="J41" s="73">
        <v>0</v>
      </c>
      <c r="K41" s="74">
        <v>-100</v>
      </c>
      <c r="L41" s="71"/>
    </row>
    <row r="42" spans="2:12" ht="12.75">
      <c r="B42" s="220"/>
      <c r="C42" s="111" t="s">
        <v>95</v>
      </c>
      <c r="D42" s="72">
        <v>0</v>
      </c>
      <c r="E42" s="73">
        <v>0</v>
      </c>
      <c r="F42" s="73">
        <v>329700</v>
      </c>
      <c r="G42" s="74" t="s">
        <v>175</v>
      </c>
      <c r="H42" s="73">
        <v>0</v>
      </c>
      <c r="I42" s="73">
        <v>0</v>
      </c>
      <c r="J42" s="73">
        <v>116674.23</v>
      </c>
      <c r="K42" s="74" t="s">
        <v>175</v>
      </c>
      <c r="L42" s="71"/>
    </row>
    <row r="43" spans="2:12" ht="12.75">
      <c r="B43" s="224" t="s">
        <v>125</v>
      </c>
      <c r="C43" s="225"/>
      <c r="D43" s="104">
        <v>56300</v>
      </c>
      <c r="E43" s="105">
        <v>54300</v>
      </c>
      <c r="F43" s="105">
        <v>329700</v>
      </c>
      <c r="G43" s="106">
        <v>507.1823204419889</v>
      </c>
      <c r="H43" s="105">
        <v>32742</v>
      </c>
      <c r="I43" s="105">
        <v>30182</v>
      </c>
      <c r="J43" s="105">
        <v>116674.23</v>
      </c>
      <c r="K43" s="106">
        <v>286.56891524749847</v>
      </c>
      <c r="L43" s="71"/>
    </row>
    <row r="44" spans="2:12" ht="12.75">
      <c r="B44" s="224" t="s">
        <v>96</v>
      </c>
      <c r="C44" s="225"/>
      <c r="D44" s="104">
        <v>1297713.2111</v>
      </c>
      <c r="E44" s="105">
        <v>503268.38550000003</v>
      </c>
      <c r="F44" s="105">
        <v>868211.3524</v>
      </c>
      <c r="G44" s="106">
        <v>72.51458216224471</v>
      </c>
      <c r="H44" s="105">
        <v>2787440.4899999998</v>
      </c>
      <c r="I44" s="105">
        <v>1145063.7799999998</v>
      </c>
      <c r="J44" s="105">
        <v>1792240.6999999997</v>
      </c>
      <c r="K44" s="106">
        <v>56.51885347382135</v>
      </c>
      <c r="L44" s="71"/>
    </row>
    <row r="45" spans="2:12" ht="12.75">
      <c r="B45" s="221" t="s">
        <v>182</v>
      </c>
      <c r="C45" s="222"/>
      <c r="D45" s="222"/>
      <c r="E45" s="222"/>
      <c r="F45" s="222"/>
      <c r="G45" s="222"/>
      <c r="H45" s="222"/>
      <c r="I45" s="222"/>
      <c r="J45" s="222"/>
      <c r="K45" s="223"/>
      <c r="L45" s="71"/>
    </row>
    <row r="46" ht="12.75">
      <c r="L46" s="71"/>
    </row>
    <row r="47" ht="12.75">
      <c r="L47" s="71"/>
    </row>
    <row r="48" ht="12.75">
      <c r="L48" s="71"/>
    </row>
    <row r="49" ht="12.75">
      <c r="L49" s="71"/>
    </row>
    <row r="50" ht="12.75">
      <c r="L50" s="71"/>
    </row>
    <row r="51" ht="12.75">
      <c r="L51" s="71"/>
    </row>
    <row r="52" ht="12.75">
      <c r="L52" s="71"/>
    </row>
    <row r="53" ht="12.75">
      <c r="L53" s="71"/>
    </row>
    <row r="54" ht="12.75">
      <c r="L54" s="71"/>
    </row>
    <row r="55" ht="12.75">
      <c r="L55" s="71"/>
    </row>
    <row r="56" ht="12.75">
      <c r="L56" s="71"/>
    </row>
    <row r="57" ht="12.75">
      <c r="L57" s="71"/>
    </row>
    <row r="58" ht="12.75">
      <c r="L58" s="71"/>
    </row>
    <row r="59" ht="12.75">
      <c r="L59" s="71"/>
    </row>
    <row r="60" ht="12.75">
      <c r="L60" s="71"/>
    </row>
    <row r="61" ht="12.75">
      <c r="L61" s="71"/>
    </row>
    <row r="62" ht="12.75">
      <c r="L62" s="71"/>
    </row>
    <row r="63" ht="12.75">
      <c r="L63" s="71"/>
    </row>
    <row r="64" ht="12.75">
      <c r="L64" s="71"/>
    </row>
    <row r="65" ht="12.75">
      <c r="L65" s="71"/>
    </row>
    <row r="66" ht="12.75">
      <c r="L66" s="71"/>
    </row>
    <row r="67" ht="12.75">
      <c r="L67" s="71"/>
    </row>
    <row r="68" ht="12.75">
      <c r="L68" s="71"/>
    </row>
    <row r="69" ht="12.75">
      <c r="L69" s="71"/>
    </row>
    <row r="70" ht="12.75">
      <c r="L70" s="71"/>
    </row>
    <row r="71" ht="12.75">
      <c r="L71" s="71"/>
    </row>
    <row r="72" ht="12.75">
      <c r="L72" s="71"/>
    </row>
    <row r="73" ht="12.75">
      <c r="L73" s="71"/>
    </row>
    <row r="74" ht="12.75">
      <c r="L74" s="71"/>
    </row>
    <row r="75" ht="12.75">
      <c r="L75" s="71"/>
    </row>
    <row r="76" ht="12.75">
      <c r="L76" s="71"/>
    </row>
    <row r="77" ht="12.75">
      <c r="L77" s="71"/>
    </row>
    <row r="78" ht="12.75">
      <c r="L78" s="71"/>
    </row>
    <row r="79" ht="12.75">
      <c r="L79" s="71"/>
    </row>
    <row r="80" ht="12.75">
      <c r="L80" s="71"/>
    </row>
    <row r="81" ht="12.75">
      <c r="L81" s="71"/>
    </row>
    <row r="82" ht="12.75">
      <c r="L82" s="71"/>
    </row>
    <row r="83" ht="12.75">
      <c r="L83" s="71"/>
    </row>
    <row r="84" ht="12.75">
      <c r="L84" s="71"/>
    </row>
    <row r="85" ht="12.75">
      <c r="L85" s="71"/>
    </row>
  </sheetData>
  <sheetProtection/>
  <mergeCells count="20">
    <mergeCell ref="B28:B31"/>
    <mergeCell ref="B32:C32"/>
    <mergeCell ref="B27:C27"/>
    <mergeCell ref="B2:K2"/>
    <mergeCell ref="D3:G3"/>
    <mergeCell ref="H3:K3"/>
    <mergeCell ref="B3:B4"/>
    <mergeCell ref="C3:C4"/>
    <mergeCell ref="B5:B13"/>
    <mergeCell ref="B14:C14"/>
    <mergeCell ref="B39:B42"/>
    <mergeCell ref="B45:K45"/>
    <mergeCell ref="B43:C43"/>
    <mergeCell ref="B44:C44"/>
    <mergeCell ref="B15:B16"/>
    <mergeCell ref="B17:C17"/>
    <mergeCell ref="B18:B26"/>
    <mergeCell ref="B34:C34"/>
    <mergeCell ref="B35:B37"/>
    <mergeCell ref="B38:C38"/>
  </mergeCells>
  <hyperlinks>
    <hyperlink ref="L2" location="Índice!A1" display="Volver al índice"/>
  </hyperlink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2"/>
  <headerFooter>
    <oddFooter>&amp;C&amp;"Arial,Normal"&amp;10 14</oddFooter>
  </headerFooter>
  <ignoredErrors>
    <ignoredError sqref="D4 H4"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B2:L87"/>
  <sheetViews>
    <sheetView zoomScale="90" zoomScaleNormal="90" zoomScaleSheetLayoutView="90" zoomScalePageLayoutView="125" workbookViewId="0" topLeftCell="A1">
      <selection activeCell="J6" sqref="J6"/>
    </sheetView>
  </sheetViews>
  <sheetFormatPr defaultColWidth="10.8515625" defaultRowHeight="15"/>
  <cols>
    <col min="1" max="1" width="1.421875" style="62" customWidth="1"/>
    <col min="2" max="2" width="12.28125" style="62" customWidth="1"/>
    <col min="3" max="3" width="19.8515625" style="62" customWidth="1"/>
    <col min="4" max="4" width="11.140625" style="62" customWidth="1"/>
    <col min="5" max="5" width="11.00390625" style="62" bestFit="1" customWidth="1"/>
    <col min="6" max="6" width="10.8515625" style="62" customWidth="1"/>
    <col min="7" max="7" width="10.00390625" style="62" customWidth="1"/>
    <col min="8" max="8" width="12.00390625" style="62" bestFit="1" customWidth="1"/>
    <col min="9" max="9" width="10.7109375" style="62" customWidth="1"/>
    <col min="10" max="10" width="11.00390625" style="62" bestFit="1" customWidth="1"/>
    <col min="11" max="11" width="9.28125" style="62" customWidth="1"/>
    <col min="12" max="16384" width="10.8515625" style="62" customWidth="1"/>
  </cols>
  <sheetData>
    <row r="1" ht="6" customHeight="1"/>
    <row r="2" spans="2:12" ht="12.75">
      <c r="B2" s="226" t="s">
        <v>169</v>
      </c>
      <c r="C2" s="227"/>
      <c r="D2" s="227"/>
      <c r="E2" s="227"/>
      <c r="F2" s="227"/>
      <c r="G2" s="227"/>
      <c r="H2" s="227"/>
      <c r="I2" s="227"/>
      <c r="J2" s="227"/>
      <c r="K2" s="228"/>
      <c r="L2" s="75" t="s">
        <v>181</v>
      </c>
    </row>
    <row r="3" spans="2:11" ht="12.75">
      <c r="B3" s="235" t="s">
        <v>72</v>
      </c>
      <c r="C3" s="235" t="s">
        <v>73</v>
      </c>
      <c r="D3" s="226" t="s">
        <v>74</v>
      </c>
      <c r="E3" s="227"/>
      <c r="F3" s="227"/>
      <c r="G3" s="228"/>
      <c r="H3" s="226" t="s">
        <v>97</v>
      </c>
      <c r="I3" s="227"/>
      <c r="J3" s="227"/>
      <c r="K3" s="228"/>
    </row>
    <row r="4" spans="2:11" ht="25.5">
      <c r="B4" s="236"/>
      <c r="C4" s="236"/>
      <c r="D4" s="63" t="str">
        <f>+export!D4</f>
        <v>2013</v>
      </c>
      <c r="E4" s="64" t="str">
        <f>+export!E4</f>
        <v>Ene-jun 2013</v>
      </c>
      <c r="F4" s="64" t="str">
        <f>+export!F4</f>
        <v>Ene-jun 2014</v>
      </c>
      <c r="G4" s="65" t="s">
        <v>45</v>
      </c>
      <c r="H4" s="63" t="str">
        <f>+export!H4</f>
        <v>2013</v>
      </c>
      <c r="I4" s="66" t="str">
        <f>+export!I4</f>
        <v>Ene-jun 2013</v>
      </c>
      <c r="J4" s="66" t="str">
        <f>+export!J4</f>
        <v>Ene-jun 2014</v>
      </c>
      <c r="K4" s="67" t="s">
        <v>45</v>
      </c>
    </row>
    <row r="5" spans="2:11" ht="12.75" customHeight="1">
      <c r="B5" s="218" t="s">
        <v>91</v>
      </c>
      <c r="C5" s="110" t="s">
        <v>99</v>
      </c>
      <c r="D5" s="68">
        <v>34657846.01</v>
      </c>
      <c r="E5" s="69">
        <v>14428629.14</v>
      </c>
      <c r="F5" s="69">
        <v>16033436.07</v>
      </c>
      <c r="G5" s="70">
        <v>11.122379780010071</v>
      </c>
      <c r="H5" s="69">
        <v>34691359.7</v>
      </c>
      <c r="I5" s="69">
        <v>14058467.5</v>
      </c>
      <c r="J5" s="69">
        <v>15772153.83</v>
      </c>
      <c r="K5" s="70">
        <v>12.189709369104417</v>
      </c>
    </row>
    <row r="6" spans="2:11" ht="12.75">
      <c r="B6" s="219"/>
      <c r="C6" s="111" t="s">
        <v>139</v>
      </c>
      <c r="D6" s="72">
        <v>11168737.2</v>
      </c>
      <c r="E6" s="73">
        <v>5120798.2</v>
      </c>
      <c r="F6" s="73">
        <v>7680694.06</v>
      </c>
      <c r="G6" s="74">
        <v>49.99017262582226</v>
      </c>
      <c r="H6" s="73">
        <v>11934145.76</v>
      </c>
      <c r="I6" s="73">
        <v>5518706.61</v>
      </c>
      <c r="J6" s="73">
        <v>7555895.85</v>
      </c>
      <c r="K6" s="74">
        <v>36.9142515441675</v>
      </c>
    </row>
    <row r="7" spans="2:11" ht="12.75">
      <c r="B7" s="219"/>
      <c r="C7" s="111" t="s">
        <v>80</v>
      </c>
      <c r="D7" s="72">
        <v>7146442.1692</v>
      </c>
      <c r="E7" s="73">
        <v>3825932.6</v>
      </c>
      <c r="F7" s="73">
        <v>3093050.2215</v>
      </c>
      <c r="G7" s="74">
        <v>-19.15565314715686</v>
      </c>
      <c r="H7" s="73">
        <v>9096544.15</v>
      </c>
      <c r="I7" s="73">
        <v>4972867.12</v>
      </c>
      <c r="J7" s="73">
        <v>3907255.15</v>
      </c>
      <c r="K7" s="74">
        <v>-21.4285229081287</v>
      </c>
    </row>
    <row r="8" spans="2:11" ht="12.75">
      <c r="B8" s="219"/>
      <c r="C8" s="111" t="s">
        <v>98</v>
      </c>
      <c r="D8" s="72">
        <v>5702980.5</v>
      </c>
      <c r="E8" s="73">
        <v>2206212.5</v>
      </c>
      <c r="F8" s="73">
        <v>3683902.56</v>
      </c>
      <c r="G8" s="74">
        <v>66.97859159079191</v>
      </c>
      <c r="H8" s="73">
        <v>5799410.36</v>
      </c>
      <c r="I8" s="73">
        <v>2295852.05</v>
      </c>
      <c r="J8" s="73">
        <v>3483190.09</v>
      </c>
      <c r="K8" s="74">
        <v>51.71666179447409</v>
      </c>
    </row>
    <row r="9" spans="2:11" ht="12.75">
      <c r="B9" s="219"/>
      <c r="C9" s="111" t="s">
        <v>136</v>
      </c>
      <c r="D9" s="72">
        <v>2644631.2138</v>
      </c>
      <c r="E9" s="73">
        <v>1033728.4193</v>
      </c>
      <c r="F9" s="73">
        <v>1700773.4955</v>
      </c>
      <c r="G9" s="74">
        <v>64.52807756332138</v>
      </c>
      <c r="H9" s="73">
        <v>3834977.69</v>
      </c>
      <c r="I9" s="73">
        <v>1412599.16</v>
      </c>
      <c r="J9" s="73">
        <v>2352515.87</v>
      </c>
      <c r="K9" s="74">
        <v>66.53810483647749</v>
      </c>
    </row>
    <row r="10" spans="2:11" ht="12.75">
      <c r="B10" s="219"/>
      <c r="C10" s="111" t="s">
        <v>103</v>
      </c>
      <c r="D10" s="72">
        <v>1307501.6846</v>
      </c>
      <c r="E10" s="73">
        <v>92800</v>
      </c>
      <c r="F10" s="73">
        <v>658451.26</v>
      </c>
      <c r="G10" s="74">
        <v>609.5379956896552</v>
      </c>
      <c r="H10" s="73">
        <v>1359379.82</v>
      </c>
      <c r="I10" s="73">
        <v>95738.92</v>
      </c>
      <c r="J10" s="73">
        <v>709303.08</v>
      </c>
      <c r="K10" s="74">
        <v>640.8722387927501</v>
      </c>
    </row>
    <row r="11" spans="2:11" ht="12.75">
      <c r="B11" s="219"/>
      <c r="C11" s="111" t="s">
        <v>130</v>
      </c>
      <c r="D11" s="72">
        <v>249480</v>
      </c>
      <c r="E11" s="73">
        <v>249480</v>
      </c>
      <c r="F11" s="73">
        <v>0</v>
      </c>
      <c r="G11" s="74">
        <v>-100</v>
      </c>
      <c r="H11" s="73">
        <v>225666</v>
      </c>
      <c r="I11" s="73">
        <v>225666</v>
      </c>
      <c r="J11" s="73">
        <v>0</v>
      </c>
      <c r="K11" s="74">
        <v>-100</v>
      </c>
    </row>
    <row r="12" spans="2:11" ht="12.75">
      <c r="B12" s="219"/>
      <c r="C12" s="111" t="s">
        <v>102</v>
      </c>
      <c r="D12" s="72">
        <v>40824</v>
      </c>
      <c r="E12" s="73">
        <v>40824</v>
      </c>
      <c r="F12" s="73">
        <v>84000</v>
      </c>
      <c r="G12" s="74">
        <v>105.76131687242798</v>
      </c>
      <c r="H12" s="73">
        <v>55054.08</v>
      </c>
      <c r="I12" s="73">
        <v>55054.08</v>
      </c>
      <c r="J12" s="73">
        <v>96840</v>
      </c>
      <c r="K12" s="74">
        <v>75.89976982632349</v>
      </c>
    </row>
    <row r="13" spans="2:11" ht="12.75">
      <c r="B13" s="219"/>
      <c r="C13" s="111" t="s">
        <v>104</v>
      </c>
      <c r="D13" s="72">
        <v>47520</v>
      </c>
      <c r="E13" s="73">
        <v>47520</v>
      </c>
      <c r="F13" s="73">
        <v>0</v>
      </c>
      <c r="G13" s="74">
        <v>-100</v>
      </c>
      <c r="H13" s="73">
        <v>49480.92</v>
      </c>
      <c r="I13" s="73">
        <v>49480.92</v>
      </c>
      <c r="J13" s="73">
        <v>0</v>
      </c>
      <c r="K13" s="74">
        <v>-100</v>
      </c>
    </row>
    <row r="14" spans="2:11" ht="12.75">
      <c r="B14" s="219"/>
      <c r="C14" s="111" t="s">
        <v>126</v>
      </c>
      <c r="D14" s="72">
        <v>48612</v>
      </c>
      <c r="E14" s="73">
        <v>24312</v>
      </c>
      <c r="F14" s="73">
        <v>0</v>
      </c>
      <c r="G14" s="74">
        <v>-100</v>
      </c>
      <c r="H14" s="73">
        <v>45306.99</v>
      </c>
      <c r="I14" s="73">
        <v>21500.2</v>
      </c>
      <c r="J14" s="73">
        <v>0</v>
      </c>
      <c r="K14" s="74">
        <v>-100</v>
      </c>
    </row>
    <row r="15" spans="2:11" ht="12.75">
      <c r="B15" s="219"/>
      <c r="C15" s="111" t="s">
        <v>78</v>
      </c>
      <c r="D15" s="72">
        <v>19501.6</v>
      </c>
      <c r="E15" s="73">
        <v>4676.6</v>
      </c>
      <c r="F15" s="73">
        <v>13100</v>
      </c>
      <c r="G15" s="74">
        <v>180.1180344694864</v>
      </c>
      <c r="H15" s="73">
        <v>36757.09</v>
      </c>
      <c r="I15" s="73">
        <v>8925.98</v>
      </c>
      <c r="J15" s="73">
        <v>25364.96</v>
      </c>
      <c r="K15" s="74">
        <v>184.1700295093648</v>
      </c>
    </row>
    <row r="16" spans="2:11" ht="12.75">
      <c r="B16" s="219"/>
      <c r="C16" s="111" t="s">
        <v>165</v>
      </c>
      <c r="D16" s="72">
        <v>10</v>
      </c>
      <c r="E16" s="73">
        <v>0</v>
      </c>
      <c r="F16" s="73">
        <v>0</v>
      </c>
      <c r="G16" s="74" t="s">
        <v>175</v>
      </c>
      <c r="H16" s="73">
        <v>174.59</v>
      </c>
      <c r="I16" s="73">
        <v>0</v>
      </c>
      <c r="J16" s="73">
        <v>0</v>
      </c>
      <c r="K16" s="74" t="s">
        <v>175</v>
      </c>
    </row>
    <row r="17" spans="2:11" ht="12.75">
      <c r="B17" s="219"/>
      <c r="C17" s="111" t="s">
        <v>86</v>
      </c>
      <c r="D17" s="72">
        <v>2</v>
      </c>
      <c r="E17" s="73">
        <v>0</v>
      </c>
      <c r="F17" s="73">
        <v>0</v>
      </c>
      <c r="G17" s="74" t="s">
        <v>175</v>
      </c>
      <c r="H17" s="73">
        <v>105.16</v>
      </c>
      <c r="I17" s="73">
        <v>0</v>
      </c>
      <c r="J17" s="73">
        <v>0</v>
      </c>
      <c r="K17" s="74" t="s">
        <v>175</v>
      </c>
    </row>
    <row r="18" spans="2:11" ht="12.75">
      <c r="B18" s="220"/>
      <c r="C18" s="120" t="s">
        <v>83</v>
      </c>
      <c r="D18" s="115">
        <v>0</v>
      </c>
      <c r="E18" s="93">
        <v>0</v>
      </c>
      <c r="F18" s="93">
        <v>379.2385</v>
      </c>
      <c r="G18" s="116" t="s">
        <v>175</v>
      </c>
      <c r="H18" s="93">
        <v>0</v>
      </c>
      <c r="I18" s="93">
        <v>0</v>
      </c>
      <c r="J18" s="93">
        <v>1397.88</v>
      </c>
      <c r="K18" s="116" t="s">
        <v>175</v>
      </c>
    </row>
    <row r="19" spans="2:11" ht="12.75">
      <c r="B19" s="233" t="s">
        <v>120</v>
      </c>
      <c r="C19" s="234"/>
      <c r="D19" s="117">
        <v>63034088.37759999</v>
      </c>
      <c r="E19" s="118">
        <v>27074913.459300004</v>
      </c>
      <c r="F19" s="118">
        <v>32947786.9055</v>
      </c>
      <c r="G19" s="119">
        <v>21.691199327481915</v>
      </c>
      <c r="H19" s="118">
        <v>67128362.31000002</v>
      </c>
      <c r="I19" s="118">
        <v>28714858.540000003</v>
      </c>
      <c r="J19" s="118">
        <v>33903916.71</v>
      </c>
      <c r="K19" s="119">
        <v>18.070986359802554</v>
      </c>
    </row>
    <row r="20" spans="2:11" ht="12.75" customHeight="1">
      <c r="B20" s="219" t="s">
        <v>94</v>
      </c>
      <c r="C20" s="111" t="s">
        <v>100</v>
      </c>
      <c r="D20" s="72">
        <v>2246850.4131</v>
      </c>
      <c r="E20" s="73">
        <v>1155724.9177</v>
      </c>
      <c r="F20" s="73">
        <v>0</v>
      </c>
      <c r="G20" s="74">
        <v>-100</v>
      </c>
      <c r="H20" s="73">
        <v>10163910.5</v>
      </c>
      <c r="I20" s="73">
        <v>5292793.94</v>
      </c>
      <c r="J20" s="73">
        <v>0</v>
      </c>
      <c r="K20" s="74">
        <v>-100</v>
      </c>
    </row>
    <row r="21" spans="2:11" ht="12.75" customHeight="1">
      <c r="B21" s="219"/>
      <c r="C21" s="111" t="s">
        <v>136</v>
      </c>
      <c r="D21" s="72">
        <v>497452.8535</v>
      </c>
      <c r="E21" s="73">
        <v>344838.5811</v>
      </c>
      <c r="F21" s="73">
        <v>224119.7809</v>
      </c>
      <c r="G21" s="74">
        <v>-35.007335842445265</v>
      </c>
      <c r="H21" s="73">
        <v>3504113.06</v>
      </c>
      <c r="I21" s="73">
        <v>2439778.86</v>
      </c>
      <c r="J21" s="73">
        <v>1593569.97</v>
      </c>
      <c r="K21" s="74">
        <v>-34.68383564894074</v>
      </c>
    </row>
    <row r="22" spans="2:11" ht="12.75">
      <c r="B22" s="219"/>
      <c r="C22" s="111" t="s">
        <v>86</v>
      </c>
      <c r="D22" s="72">
        <v>343038.068</v>
      </c>
      <c r="E22" s="73">
        <v>179608.31</v>
      </c>
      <c r="F22" s="73">
        <v>221043.0051</v>
      </c>
      <c r="G22" s="74">
        <v>23.069475515915716</v>
      </c>
      <c r="H22" s="73">
        <v>1885589.94</v>
      </c>
      <c r="I22" s="73">
        <v>997750.51</v>
      </c>
      <c r="J22" s="73">
        <v>1257803.07</v>
      </c>
      <c r="K22" s="74">
        <v>26.06388645193476</v>
      </c>
    </row>
    <row r="23" spans="2:11" ht="12.75">
      <c r="B23" s="219"/>
      <c r="C23" s="111" t="s">
        <v>139</v>
      </c>
      <c r="D23" s="72">
        <v>809832</v>
      </c>
      <c r="E23" s="73">
        <v>344088</v>
      </c>
      <c r="F23" s="73">
        <v>298800</v>
      </c>
      <c r="G23" s="74">
        <v>-13.161749319941407</v>
      </c>
      <c r="H23" s="73">
        <v>865084.43</v>
      </c>
      <c r="I23" s="73">
        <v>361722.79</v>
      </c>
      <c r="J23" s="73">
        <v>335833.51</v>
      </c>
      <c r="K23" s="74">
        <v>-7.157215612541301</v>
      </c>
    </row>
    <row r="24" spans="2:11" ht="12.75">
      <c r="B24" s="219"/>
      <c r="C24" s="111" t="s">
        <v>78</v>
      </c>
      <c r="D24" s="72">
        <v>67689.5323</v>
      </c>
      <c r="E24" s="73">
        <v>44128.21</v>
      </c>
      <c r="F24" s="73">
        <v>22563.1704</v>
      </c>
      <c r="G24" s="74">
        <v>-48.869055871516196</v>
      </c>
      <c r="H24" s="73">
        <v>454061.48</v>
      </c>
      <c r="I24" s="73">
        <v>291312.37</v>
      </c>
      <c r="J24" s="73">
        <v>143092.06</v>
      </c>
      <c r="K24" s="74">
        <v>-50.88019777532962</v>
      </c>
    </row>
    <row r="25" spans="2:11" ht="12.75">
      <c r="B25" s="219"/>
      <c r="C25" s="111" t="s">
        <v>80</v>
      </c>
      <c r="D25" s="72">
        <v>140107.466</v>
      </c>
      <c r="E25" s="73">
        <v>40107.466</v>
      </c>
      <c r="F25" s="73">
        <v>440501.181</v>
      </c>
      <c r="G25" s="74">
        <v>998.3021988973323</v>
      </c>
      <c r="H25" s="73">
        <v>298555.11</v>
      </c>
      <c r="I25" s="73">
        <v>85775.11</v>
      </c>
      <c r="J25" s="73">
        <v>1001411.48</v>
      </c>
      <c r="K25" s="74">
        <v>1067.484926571356</v>
      </c>
    </row>
    <row r="26" spans="2:11" ht="12.75">
      <c r="B26" s="219"/>
      <c r="C26" s="111" t="s">
        <v>130</v>
      </c>
      <c r="D26" s="72">
        <v>42996</v>
      </c>
      <c r="E26" s="73">
        <v>42996</v>
      </c>
      <c r="F26" s="73">
        <v>0</v>
      </c>
      <c r="G26" s="74">
        <v>-100</v>
      </c>
      <c r="H26" s="73">
        <v>43906.2</v>
      </c>
      <c r="I26" s="73">
        <v>43906.2</v>
      </c>
      <c r="J26" s="73">
        <v>0</v>
      </c>
      <c r="K26" s="74">
        <v>-100</v>
      </c>
    </row>
    <row r="27" spans="2:11" ht="12.75">
      <c r="B27" s="219"/>
      <c r="C27" s="111" t="s">
        <v>107</v>
      </c>
      <c r="D27" s="72">
        <v>2713.04</v>
      </c>
      <c r="E27" s="73">
        <v>609</v>
      </c>
      <c r="F27" s="73">
        <v>1344</v>
      </c>
      <c r="G27" s="74">
        <v>120.6896551724138</v>
      </c>
      <c r="H27" s="73">
        <v>18390.27</v>
      </c>
      <c r="I27" s="73">
        <v>6164.31</v>
      </c>
      <c r="J27" s="73">
        <v>7894.05</v>
      </c>
      <c r="K27" s="74">
        <v>28.060561522700823</v>
      </c>
    </row>
    <row r="28" spans="2:11" ht="12.75">
      <c r="B28" s="219"/>
      <c r="C28" s="111" t="s">
        <v>79</v>
      </c>
      <c r="D28" s="72">
        <v>1439.88</v>
      </c>
      <c r="E28" s="73">
        <v>1040</v>
      </c>
      <c r="F28" s="73">
        <v>0</v>
      </c>
      <c r="G28" s="74">
        <v>-100</v>
      </c>
      <c r="H28" s="73">
        <v>18054.53</v>
      </c>
      <c r="I28" s="73">
        <v>13121.97</v>
      </c>
      <c r="J28" s="73">
        <v>0</v>
      </c>
      <c r="K28" s="74">
        <v>-100</v>
      </c>
    </row>
    <row r="29" spans="2:11" ht="12.75">
      <c r="B29" s="219"/>
      <c r="C29" s="111" t="s">
        <v>101</v>
      </c>
      <c r="D29" s="72">
        <v>3130.3591</v>
      </c>
      <c r="E29" s="73">
        <v>13.69</v>
      </c>
      <c r="F29" s="73">
        <v>0</v>
      </c>
      <c r="G29" s="74">
        <v>-100</v>
      </c>
      <c r="H29" s="73">
        <v>17235.89</v>
      </c>
      <c r="I29" s="73">
        <v>325.95</v>
      </c>
      <c r="J29" s="73">
        <v>0</v>
      </c>
      <c r="K29" s="74">
        <v>-100</v>
      </c>
    </row>
    <row r="30" spans="2:11" ht="12.75">
      <c r="B30" s="219"/>
      <c r="C30" s="111" t="s">
        <v>98</v>
      </c>
      <c r="D30" s="72">
        <v>760</v>
      </c>
      <c r="E30" s="73">
        <v>440</v>
      </c>
      <c r="F30" s="73">
        <v>8448</v>
      </c>
      <c r="G30" s="74">
        <v>1820</v>
      </c>
      <c r="H30" s="73">
        <v>6702.08</v>
      </c>
      <c r="I30" s="73">
        <v>4012.91</v>
      </c>
      <c r="J30" s="73">
        <v>32398.8</v>
      </c>
      <c r="K30" s="74">
        <v>707.3642319414091</v>
      </c>
    </row>
    <row r="31" spans="2:11" ht="12.75">
      <c r="B31" s="219"/>
      <c r="C31" s="111" t="s">
        <v>105</v>
      </c>
      <c r="D31" s="72">
        <v>690</v>
      </c>
      <c r="E31" s="73">
        <v>540</v>
      </c>
      <c r="F31" s="73">
        <v>63</v>
      </c>
      <c r="G31" s="74">
        <v>-88.33333333333333</v>
      </c>
      <c r="H31" s="73">
        <v>2644.06</v>
      </c>
      <c r="I31" s="73">
        <v>2284.9</v>
      </c>
      <c r="J31" s="73">
        <v>170.52</v>
      </c>
      <c r="K31" s="74">
        <v>-92.53709133878945</v>
      </c>
    </row>
    <row r="32" spans="2:11" ht="12.75">
      <c r="B32" s="219"/>
      <c r="C32" s="111" t="s">
        <v>102</v>
      </c>
      <c r="D32" s="72">
        <v>80</v>
      </c>
      <c r="E32" s="73">
        <v>0</v>
      </c>
      <c r="F32" s="73">
        <v>160</v>
      </c>
      <c r="G32" s="74" t="s">
        <v>175</v>
      </c>
      <c r="H32" s="73">
        <v>672.14</v>
      </c>
      <c r="I32" s="73">
        <v>0</v>
      </c>
      <c r="J32" s="73">
        <v>1426</v>
      </c>
      <c r="K32" s="74" t="s">
        <v>175</v>
      </c>
    </row>
    <row r="33" spans="2:11" ht="12.75">
      <c r="B33" s="219"/>
      <c r="C33" s="111" t="s">
        <v>83</v>
      </c>
      <c r="D33" s="72">
        <v>22.5231</v>
      </c>
      <c r="E33" s="73">
        <v>0</v>
      </c>
      <c r="F33" s="73">
        <v>2456.62</v>
      </c>
      <c r="G33" s="74" t="s">
        <v>175</v>
      </c>
      <c r="H33" s="73">
        <v>566.29</v>
      </c>
      <c r="I33" s="73">
        <v>0</v>
      </c>
      <c r="J33" s="73">
        <v>13956.39</v>
      </c>
      <c r="K33" s="74" t="s">
        <v>175</v>
      </c>
    </row>
    <row r="34" spans="2:11" ht="12.75">
      <c r="B34" s="219"/>
      <c r="C34" s="111" t="s">
        <v>126</v>
      </c>
      <c r="D34" s="72">
        <v>3.39</v>
      </c>
      <c r="E34" s="73">
        <v>0</v>
      </c>
      <c r="F34" s="73">
        <v>0.2</v>
      </c>
      <c r="G34" s="74" t="s">
        <v>175</v>
      </c>
      <c r="H34" s="73">
        <v>186.36</v>
      </c>
      <c r="I34" s="73">
        <v>0</v>
      </c>
      <c r="J34" s="73">
        <v>81.28</v>
      </c>
      <c r="K34" s="74" t="s">
        <v>175</v>
      </c>
    </row>
    <row r="35" spans="2:11" ht="12.75">
      <c r="B35" s="219"/>
      <c r="C35" s="111" t="s">
        <v>77</v>
      </c>
      <c r="D35" s="72">
        <v>11.52</v>
      </c>
      <c r="E35" s="73">
        <v>11.52</v>
      </c>
      <c r="F35" s="73">
        <v>0</v>
      </c>
      <c r="G35" s="74">
        <v>-100</v>
      </c>
      <c r="H35" s="73">
        <v>108.51</v>
      </c>
      <c r="I35" s="73">
        <v>108.51</v>
      </c>
      <c r="J35" s="73">
        <v>0</v>
      </c>
      <c r="K35" s="74">
        <v>-100</v>
      </c>
    </row>
    <row r="36" spans="2:11" ht="12.75">
      <c r="B36" s="219"/>
      <c r="C36" s="111" t="s">
        <v>106</v>
      </c>
      <c r="D36" s="72">
        <v>0.5</v>
      </c>
      <c r="E36" s="73">
        <v>0</v>
      </c>
      <c r="F36" s="73">
        <v>0</v>
      </c>
      <c r="G36" s="74" t="s">
        <v>175</v>
      </c>
      <c r="H36" s="73">
        <v>95.26</v>
      </c>
      <c r="I36" s="73">
        <v>0</v>
      </c>
      <c r="J36" s="73">
        <v>0</v>
      </c>
      <c r="K36" s="74" t="s">
        <v>175</v>
      </c>
    </row>
    <row r="37" spans="2:11" ht="12.75">
      <c r="B37" s="219"/>
      <c r="C37" s="111" t="s">
        <v>147</v>
      </c>
      <c r="D37" s="72">
        <v>1.647</v>
      </c>
      <c r="E37" s="73">
        <v>0</v>
      </c>
      <c r="F37" s="73">
        <v>0</v>
      </c>
      <c r="G37" s="74" t="s">
        <v>175</v>
      </c>
      <c r="H37" s="73">
        <v>31.45</v>
      </c>
      <c r="I37" s="73">
        <v>0</v>
      </c>
      <c r="J37" s="73">
        <v>0</v>
      </c>
      <c r="K37" s="74" t="s">
        <v>175</v>
      </c>
    </row>
    <row r="38" spans="2:11" ht="12.75">
      <c r="B38" s="220"/>
      <c r="C38" s="120" t="s">
        <v>176</v>
      </c>
      <c r="D38" s="115">
        <v>0</v>
      </c>
      <c r="E38" s="93">
        <v>0</v>
      </c>
      <c r="F38" s="93">
        <v>36</v>
      </c>
      <c r="G38" s="116" t="s">
        <v>175</v>
      </c>
      <c r="H38" s="93">
        <v>0</v>
      </c>
      <c r="I38" s="93">
        <v>0</v>
      </c>
      <c r="J38" s="93">
        <v>101.61</v>
      </c>
      <c r="K38" s="116" t="s">
        <v>175</v>
      </c>
    </row>
    <row r="39" spans="2:11" ht="12.75">
      <c r="B39" s="233" t="s">
        <v>121</v>
      </c>
      <c r="C39" s="234"/>
      <c r="D39" s="117">
        <v>4156819.1921</v>
      </c>
      <c r="E39" s="118">
        <v>2154145.6948</v>
      </c>
      <c r="F39" s="118">
        <v>1219534.9574000002</v>
      </c>
      <c r="G39" s="119">
        <v>-43.386607491596486</v>
      </c>
      <c r="H39" s="118">
        <v>17279907.56</v>
      </c>
      <c r="I39" s="118">
        <v>9539058.33</v>
      </c>
      <c r="J39" s="118">
        <v>4387738.74</v>
      </c>
      <c r="K39" s="119">
        <v>-54.00239113539418</v>
      </c>
    </row>
    <row r="40" spans="2:11" ht="12.75">
      <c r="B40" s="219" t="s">
        <v>76</v>
      </c>
      <c r="C40" s="111" t="s">
        <v>136</v>
      </c>
      <c r="D40" s="72">
        <v>3142058.9353</v>
      </c>
      <c r="E40" s="73">
        <v>2018143.5338</v>
      </c>
      <c r="F40" s="73">
        <v>2674652.9101</v>
      </c>
      <c r="G40" s="74">
        <v>32.53036096316926</v>
      </c>
      <c r="H40" s="73">
        <v>5013630.8</v>
      </c>
      <c r="I40" s="73">
        <v>3295003.37</v>
      </c>
      <c r="J40" s="73">
        <v>3998531.74</v>
      </c>
      <c r="K40" s="74">
        <v>21.3513702718914</v>
      </c>
    </row>
    <row r="41" spans="2:11" ht="12.75">
      <c r="B41" s="219"/>
      <c r="C41" s="111" t="s">
        <v>98</v>
      </c>
      <c r="D41" s="72">
        <v>2569225.9</v>
      </c>
      <c r="E41" s="73">
        <v>1069080.5</v>
      </c>
      <c r="F41" s="73">
        <v>1942512.032</v>
      </c>
      <c r="G41" s="74">
        <v>81.69932310990613</v>
      </c>
      <c r="H41" s="73">
        <v>3985534.78</v>
      </c>
      <c r="I41" s="73">
        <v>1653742.07</v>
      </c>
      <c r="J41" s="73">
        <v>3203262.11</v>
      </c>
      <c r="K41" s="74">
        <v>93.69780621230733</v>
      </c>
    </row>
    <row r="42" spans="2:11" ht="12.75">
      <c r="B42" s="219"/>
      <c r="C42" s="111" t="s">
        <v>139</v>
      </c>
      <c r="D42" s="72">
        <v>1592331.4</v>
      </c>
      <c r="E42" s="73">
        <v>892550</v>
      </c>
      <c r="F42" s="73">
        <v>1195344</v>
      </c>
      <c r="G42" s="74">
        <v>33.92459806173325</v>
      </c>
      <c r="H42" s="73">
        <v>2566509.31</v>
      </c>
      <c r="I42" s="73">
        <v>1458629.84</v>
      </c>
      <c r="J42" s="73">
        <v>1979358.75</v>
      </c>
      <c r="K42" s="74">
        <v>35.699866801024704</v>
      </c>
    </row>
    <row r="43" spans="2:11" ht="12.75">
      <c r="B43" s="219"/>
      <c r="C43" s="111" t="s">
        <v>132</v>
      </c>
      <c r="D43" s="72">
        <v>252770</v>
      </c>
      <c r="E43" s="73">
        <v>151440</v>
      </c>
      <c r="F43" s="73">
        <v>0</v>
      </c>
      <c r="G43" s="74">
        <v>-100</v>
      </c>
      <c r="H43" s="73">
        <v>393317.55</v>
      </c>
      <c r="I43" s="73">
        <v>249225.25</v>
      </c>
      <c r="J43" s="73">
        <v>0</v>
      </c>
      <c r="K43" s="74">
        <v>-100</v>
      </c>
    </row>
    <row r="44" spans="2:11" ht="12.75">
      <c r="B44" s="219"/>
      <c r="C44" s="111" t="s">
        <v>102</v>
      </c>
      <c r="D44" s="72">
        <v>209500</v>
      </c>
      <c r="E44" s="73">
        <v>165500</v>
      </c>
      <c r="F44" s="73">
        <v>71000</v>
      </c>
      <c r="G44" s="74">
        <v>-57.09969788519638</v>
      </c>
      <c r="H44" s="73">
        <v>300224.72</v>
      </c>
      <c r="I44" s="73">
        <v>234366.22</v>
      </c>
      <c r="J44" s="73">
        <v>116712.46</v>
      </c>
      <c r="K44" s="74">
        <v>-50.2008181895838</v>
      </c>
    </row>
    <row r="45" spans="2:11" ht="12.75">
      <c r="B45" s="219"/>
      <c r="C45" s="111" t="s">
        <v>80</v>
      </c>
      <c r="D45" s="72">
        <v>100002</v>
      </c>
      <c r="E45" s="73">
        <v>20002</v>
      </c>
      <c r="F45" s="73">
        <v>20000</v>
      </c>
      <c r="G45" s="74">
        <v>-0.009999000099991662</v>
      </c>
      <c r="H45" s="73">
        <v>226201.49</v>
      </c>
      <c r="I45" s="73">
        <v>42617.49</v>
      </c>
      <c r="J45" s="73">
        <v>45896</v>
      </c>
      <c r="K45" s="74">
        <v>7.692874451310949</v>
      </c>
    </row>
    <row r="46" spans="2:11" ht="12.75">
      <c r="B46" s="219"/>
      <c r="C46" s="111" t="s">
        <v>99</v>
      </c>
      <c r="D46" s="72">
        <v>35108</v>
      </c>
      <c r="E46" s="73">
        <v>0</v>
      </c>
      <c r="F46" s="73">
        <v>107833</v>
      </c>
      <c r="G46" s="74" t="s">
        <v>175</v>
      </c>
      <c r="H46" s="73">
        <v>57310.29</v>
      </c>
      <c r="I46" s="73">
        <v>0</v>
      </c>
      <c r="J46" s="73">
        <v>185029.91</v>
      </c>
      <c r="K46" s="74" t="s">
        <v>175</v>
      </c>
    </row>
    <row r="47" spans="2:11" ht="12.75">
      <c r="B47" s="219"/>
      <c r="C47" s="111" t="s">
        <v>100</v>
      </c>
      <c r="D47" s="72">
        <v>3000</v>
      </c>
      <c r="E47" s="73">
        <v>3000</v>
      </c>
      <c r="F47" s="73">
        <v>0</v>
      </c>
      <c r="G47" s="74">
        <v>-100</v>
      </c>
      <c r="H47" s="73">
        <v>6767.68</v>
      </c>
      <c r="I47" s="73">
        <v>6767.68</v>
      </c>
      <c r="J47" s="73">
        <v>0</v>
      </c>
      <c r="K47" s="74">
        <v>-100</v>
      </c>
    </row>
    <row r="48" spans="2:11" ht="12.75">
      <c r="B48" s="219"/>
      <c r="C48" s="111" t="s">
        <v>78</v>
      </c>
      <c r="D48" s="72">
        <v>718.5</v>
      </c>
      <c r="E48" s="73">
        <v>718.5</v>
      </c>
      <c r="F48" s="73">
        <v>0</v>
      </c>
      <c r="G48" s="74">
        <v>-100</v>
      </c>
      <c r="H48" s="73">
        <v>1021.2</v>
      </c>
      <c r="I48" s="73">
        <v>1021.2</v>
      </c>
      <c r="J48" s="73">
        <v>0</v>
      </c>
      <c r="K48" s="74">
        <v>-100</v>
      </c>
    </row>
    <row r="49" spans="2:11" ht="12.75">
      <c r="B49" s="219"/>
      <c r="C49" s="111" t="s">
        <v>106</v>
      </c>
      <c r="D49" s="72">
        <v>5.5</v>
      </c>
      <c r="E49" s="73">
        <v>0</v>
      </c>
      <c r="F49" s="73">
        <v>0</v>
      </c>
      <c r="G49" s="74" t="s">
        <v>175</v>
      </c>
      <c r="H49" s="73">
        <v>132.87</v>
      </c>
      <c r="I49" s="73">
        <v>0</v>
      </c>
      <c r="J49" s="73">
        <v>0</v>
      </c>
      <c r="K49" s="74" t="s">
        <v>175</v>
      </c>
    </row>
    <row r="50" spans="2:11" ht="12.75">
      <c r="B50" s="219"/>
      <c r="C50" s="111" t="s">
        <v>126</v>
      </c>
      <c r="D50" s="72">
        <v>1.9231</v>
      </c>
      <c r="E50" s="73">
        <v>0</v>
      </c>
      <c r="F50" s="73">
        <v>0</v>
      </c>
      <c r="G50" s="74" t="s">
        <v>175</v>
      </c>
      <c r="H50" s="73">
        <v>87.8</v>
      </c>
      <c r="I50" s="73">
        <v>0</v>
      </c>
      <c r="J50" s="73">
        <v>0</v>
      </c>
      <c r="K50" s="74" t="s">
        <v>175</v>
      </c>
    </row>
    <row r="51" spans="2:11" ht="12.75">
      <c r="B51" s="219"/>
      <c r="C51" s="111" t="s">
        <v>150</v>
      </c>
      <c r="D51" s="72">
        <v>1.5385</v>
      </c>
      <c r="E51" s="73">
        <v>0</v>
      </c>
      <c r="F51" s="73">
        <v>0</v>
      </c>
      <c r="G51" s="74" t="s">
        <v>175</v>
      </c>
      <c r="H51" s="73">
        <v>83.2</v>
      </c>
      <c r="I51" s="73">
        <v>0</v>
      </c>
      <c r="J51" s="73">
        <v>0</v>
      </c>
      <c r="K51" s="74" t="s">
        <v>175</v>
      </c>
    </row>
    <row r="52" spans="2:11" ht="12.75">
      <c r="B52" s="219"/>
      <c r="C52" s="111" t="s">
        <v>104</v>
      </c>
      <c r="D52" s="72">
        <v>0.4769</v>
      </c>
      <c r="E52" s="73">
        <v>0.4769</v>
      </c>
      <c r="F52" s="73">
        <v>0</v>
      </c>
      <c r="G52" s="74">
        <v>-100</v>
      </c>
      <c r="H52" s="73">
        <v>37.73</v>
      </c>
      <c r="I52" s="73">
        <v>37.73</v>
      </c>
      <c r="J52" s="73">
        <v>0</v>
      </c>
      <c r="K52" s="74">
        <v>-100</v>
      </c>
    </row>
    <row r="53" spans="2:11" ht="12.75">
      <c r="B53" s="220"/>
      <c r="C53" s="120" t="s">
        <v>117</v>
      </c>
      <c r="D53" s="115">
        <v>0</v>
      </c>
      <c r="E53" s="93">
        <v>0</v>
      </c>
      <c r="F53" s="93">
        <v>360</v>
      </c>
      <c r="G53" s="116" t="s">
        <v>175</v>
      </c>
      <c r="H53" s="93">
        <v>0</v>
      </c>
      <c r="I53" s="93">
        <v>0</v>
      </c>
      <c r="J53" s="93">
        <v>2420.32</v>
      </c>
      <c r="K53" s="116" t="s">
        <v>175</v>
      </c>
    </row>
    <row r="54" spans="2:11" ht="12.75">
      <c r="B54" s="233" t="s">
        <v>122</v>
      </c>
      <c r="C54" s="234"/>
      <c r="D54" s="117">
        <v>7904724.1738</v>
      </c>
      <c r="E54" s="118">
        <v>4320435.0107</v>
      </c>
      <c r="F54" s="118">
        <v>6011701.9421</v>
      </c>
      <c r="G54" s="119">
        <v>39.14575562903744</v>
      </c>
      <c r="H54" s="118">
        <v>12550859.419999998</v>
      </c>
      <c r="I54" s="118">
        <v>6941410.850000001</v>
      </c>
      <c r="J54" s="118">
        <v>9531211.29</v>
      </c>
      <c r="K54" s="119">
        <v>37.30942449545396</v>
      </c>
    </row>
    <row r="55" spans="2:11" ht="12.75">
      <c r="B55" s="219" t="s">
        <v>85</v>
      </c>
      <c r="C55" s="111" t="s">
        <v>139</v>
      </c>
      <c r="D55" s="72">
        <v>460875</v>
      </c>
      <c r="E55" s="73">
        <v>176500</v>
      </c>
      <c r="F55" s="73">
        <v>167040</v>
      </c>
      <c r="G55" s="74">
        <v>-5.359773371104815</v>
      </c>
      <c r="H55" s="73">
        <v>406078.38</v>
      </c>
      <c r="I55" s="73">
        <v>168208.22</v>
      </c>
      <c r="J55" s="73">
        <v>157330.55</v>
      </c>
      <c r="K55" s="74">
        <v>-6.466788602839991</v>
      </c>
    </row>
    <row r="56" spans="2:11" ht="12.75">
      <c r="B56" s="219"/>
      <c r="C56" s="111" t="s">
        <v>102</v>
      </c>
      <c r="D56" s="72">
        <v>413640</v>
      </c>
      <c r="E56" s="73">
        <v>168000</v>
      </c>
      <c r="F56" s="73">
        <v>42000</v>
      </c>
      <c r="G56" s="74">
        <v>-75</v>
      </c>
      <c r="H56" s="73">
        <v>331451</v>
      </c>
      <c r="I56" s="73">
        <v>132955</v>
      </c>
      <c r="J56" s="73">
        <v>40513.91</v>
      </c>
      <c r="K56" s="74">
        <v>-69.52810349366328</v>
      </c>
    </row>
    <row r="57" spans="2:11" ht="12.75">
      <c r="B57" s="219"/>
      <c r="C57" s="111" t="s">
        <v>98</v>
      </c>
      <c r="D57" s="72">
        <v>342974</v>
      </c>
      <c r="E57" s="73">
        <v>121000</v>
      </c>
      <c r="F57" s="73">
        <v>182000</v>
      </c>
      <c r="G57" s="74">
        <v>50.41322314049588</v>
      </c>
      <c r="H57" s="73">
        <v>303900.31</v>
      </c>
      <c r="I57" s="73">
        <v>102759</v>
      </c>
      <c r="J57" s="73">
        <v>173260</v>
      </c>
      <c r="K57" s="74">
        <v>68.60810245331311</v>
      </c>
    </row>
    <row r="58" spans="2:11" ht="12.75">
      <c r="B58" s="219"/>
      <c r="C58" s="111" t="s">
        <v>104</v>
      </c>
      <c r="D58" s="72">
        <v>294000</v>
      </c>
      <c r="E58" s="73">
        <v>105000</v>
      </c>
      <c r="F58" s="73">
        <v>210975</v>
      </c>
      <c r="G58" s="74">
        <v>100.92857142857143</v>
      </c>
      <c r="H58" s="73">
        <v>229231.74</v>
      </c>
      <c r="I58" s="73">
        <v>82283.39</v>
      </c>
      <c r="J58" s="73">
        <v>175457.49</v>
      </c>
      <c r="K58" s="74">
        <v>113.23561170729594</v>
      </c>
    </row>
    <row r="59" spans="2:11" ht="12.75">
      <c r="B59" s="219"/>
      <c r="C59" s="111" t="s">
        <v>136</v>
      </c>
      <c r="D59" s="72">
        <v>83913.29</v>
      </c>
      <c r="E59" s="73">
        <v>0</v>
      </c>
      <c r="F59" s="73">
        <v>94122</v>
      </c>
      <c r="G59" s="74" t="s">
        <v>175</v>
      </c>
      <c r="H59" s="73">
        <v>100452.19</v>
      </c>
      <c r="I59" s="73">
        <v>0</v>
      </c>
      <c r="J59" s="73">
        <v>125292.66</v>
      </c>
      <c r="K59" s="74" t="s">
        <v>175</v>
      </c>
    </row>
    <row r="60" spans="2:11" ht="12.75">
      <c r="B60" s="219"/>
      <c r="C60" s="111" t="s">
        <v>105</v>
      </c>
      <c r="D60" s="72">
        <v>3060</v>
      </c>
      <c r="E60" s="73">
        <v>3060</v>
      </c>
      <c r="F60" s="73">
        <v>4000</v>
      </c>
      <c r="G60" s="74">
        <v>30.718954248366014</v>
      </c>
      <c r="H60" s="73">
        <v>3057.03</v>
      </c>
      <c r="I60" s="73">
        <v>3057.03</v>
      </c>
      <c r="J60" s="73">
        <v>3782.32</v>
      </c>
      <c r="K60" s="74">
        <v>23.72531509340765</v>
      </c>
    </row>
    <row r="61" spans="2:11" ht="12.75">
      <c r="B61" s="219"/>
      <c r="C61" s="111" t="s">
        <v>77</v>
      </c>
      <c r="D61" s="72">
        <v>1000</v>
      </c>
      <c r="E61" s="73">
        <v>1000</v>
      </c>
      <c r="F61" s="73">
        <v>0</v>
      </c>
      <c r="G61" s="74">
        <v>-100</v>
      </c>
      <c r="H61" s="73">
        <v>1294.4</v>
      </c>
      <c r="I61" s="73">
        <v>1294.4</v>
      </c>
      <c r="J61" s="73">
        <v>0</v>
      </c>
      <c r="K61" s="74">
        <v>-100</v>
      </c>
    </row>
    <row r="62" spans="2:11" ht="12.75">
      <c r="B62" s="219"/>
      <c r="C62" s="111" t="s">
        <v>82</v>
      </c>
      <c r="D62" s="72">
        <v>250</v>
      </c>
      <c r="E62" s="73">
        <v>0</v>
      </c>
      <c r="F62" s="73">
        <v>2300</v>
      </c>
      <c r="G62" s="74" t="s">
        <v>175</v>
      </c>
      <c r="H62" s="73">
        <v>39</v>
      </c>
      <c r="I62" s="73">
        <v>0</v>
      </c>
      <c r="J62" s="73">
        <v>358.75</v>
      </c>
      <c r="K62" s="74" t="s">
        <v>175</v>
      </c>
    </row>
    <row r="63" spans="2:11" ht="12.75">
      <c r="B63" s="220"/>
      <c r="C63" s="120" t="s">
        <v>103</v>
      </c>
      <c r="D63" s="115">
        <v>0</v>
      </c>
      <c r="E63" s="93">
        <v>0</v>
      </c>
      <c r="F63" s="93">
        <v>21000</v>
      </c>
      <c r="G63" s="116" t="s">
        <v>175</v>
      </c>
      <c r="H63" s="93">
        <v>0</v>
      </c>
      <c r="I63" s="93">
        <v>0</v>
      </c>
      <c r="J63" s="93">
        <v>19845</v>
      </c>
      <c r="K63" s="116" t="s">
        <v>175</v>
      </c>
    </row>
    <row r="64" spans="2:11" ht="12.75">
      <c r="B64" s="233" t="s">
        <v>123</v>
      </c>
      <c r="C64" s="234"/>
      <c r="D64" s="117">
        <v>1599712.29</v>
      </c>
      <c r="E64" s="118">
        <v>574560</v>
      </c>
      <c r="F64" s="118">
        <v>723437</v>
      </c>
      <c r="G64" s="119">
        <v>25.91148008911166</v>
      </c>
      <c r="H64" s="118">
        <v>1375504.05</v>
      </c>
      <c r="I64" s="118">
        <v>490557.04000000004</v>
      </c>
      <c r="J64" s="118">
        <v>695840.68</v>
      </c>
      <c r="K64" s="119">
        <v>41.84704800077888</v>
      </c>
    </row>
    <row r="65" spans="2:11" ht="12.75">
      <c r="B65" s="219" t="s">
        <v>89</v>
      </c>
      <c r="C65" s="111" t="s">
        <v>80</v>
      </c>
      <c r="D65" s="72">
        <v>8425385.952300001</v>
      </c>
      <c r="E65" s="73">
        <v>773000</v>
      </c>
      <c r="F65" s="73">
        <v>0</v>
      </c>
      <c r="G65" s="74">
        <v>-100</v>
      </c>
      <c r="H65" s="73">
        <v>1495408.74</v>
      </c>
      <c r="I65" s="73">
        <v>160680</v>
      </c>
      <c r="J65" s="73">
        <v>0</v>
      </c>
      <c r="K65" s="74">
        <v>-100</v>
      </c>
    </row>
    <row r="66" spans="2:11" ht="12.75">
      <c r="B66" s="219"/>
      <c r="C66" s="111" t="s">
        <v>78</v>
      </c>
      <c r="D66" s="72">
        <v>10912</v>
      </c>
      <c r="E66" s="73">
        <v>9899</v>
      </c>
      <c r="F66" s="73">
        <v>0</v>
      </c>
      <c r="G66" s="74">
        <v>-100</v>
      </c>
      <c r="H66" s="73">
        <v>3650.17</v>
      </c>
      <c r="I66" s="73">
        <v>3542.88</v>
      </c>
      <c r="J66" s="73">
        <v>0</v>
      </c>
      <c r="K66" s="74">
        <v>-100</v>
      </c>
    </row>
    <row r="67" spans="2:11" ht="12.75">
      <c r="B67" s="220"/>
      <c r="C67" s="120" t="s">
        <v>82</v>
      </c>
      <c r="D67" s="115">
        <v>0</v>
      </c>
      <c r="E67" s="93">
        <v>0</v>
      </c>
      <c r="F67" s="93">
        <v>2250</v>
      </c>
      <c r="G67" s="116" t="s">
        <v>175</v>
      </c>
      <c r="H67" s="93">
        <v>0</v>
      </c>
      <c r="I67" s="93">
        <v>0</v>
      </c>
      <c r="J67" s="93">
        <v>350.94</v>
      </c>
      <c r="K67" s="116" t="s">
        <v>175</v>
      </c>
    </row>
    <row r="68" spans="2:11" ht="12.75" customHeight="1">
      <c r="B68" s="233" t="s">
        <v>125</v>
      </c>
      <c r="C68" s="234"/>
      <c r="D68" s="117">
        <v>6669097.9523</v>
      </c>
      <c r="E68" s="118">
        <v>725299</v>
      </c>
      <c r="F68" s="118">
        <v>2250</v>
      </c>
      <c r="G68" s="119">
        <v>-99.68978311013802</v>
      </c>
      <c r="H68" s="117">
        <v>1196770.15</v>
      </c>
      <c r="I68" s="118">
        <v>154278.88</v>
      </c>
      <c r="J68" s="118">
        <v>350.94</v>
      </c>
      <c r="K68" s="119">
        <v>-99.77252881275777</v>
      </c>
    </row>
    <row r="69" spans="2:11" ht="12.75" customHeight="1">
      <c r="B69" s="218" t="s">
        <v>134</v>
      </c>
      <c r="C69" s="110" t="s">
        <v>99</v>
      </c>
      <c r="D69" s="68">
        <v>212350</v>
      </c>
      <c r="E69" s="69">
        <v>118750</v>
      </c>
      <c r="F69" s="69">
        <v>57021</v>
      </c>
      <c r="G69" s="70">
        <v>-51.982315789473674</v>
      </c>
      <c r="H69" s="69">
        <v>183801.84</v>
      </c>
      <c r="I69" s="69">
        <v>99785.08</v>
      </c>
      <c r="J69" s="69">
        <v>74704.68</v>
      </c>
      <c r="K69" s="70">
        <v>-25.13441889308503</v>
      </c>
    </row>
    <row r="70" spans="2:11" ht="12.75">
      <c r="B70" s="219"/>
      <c r="C70" s="111" t="s">
        <v>136</v>
      </c>
      <c r="D70" s="72">
        <v>25221.11</v>
      </c>
      <c r="E70" s="73">
        <v>1271.11</v>
      </c>
      <c r="F70" s="73">
        <v>46308</v>
      </c>
      <c r="G70" s="74">
        <v>3543.1150726530354</v>
      </c>
      <c r="H70" s="73">
        <v>31318.3</v>
      </c>
      <c r="I70" s="73">
        <v>4973.3</v>
      </c>
      <c r="J70" s="73">
        <v>49781.1</v>
      </c>
      <c r="K70" s="74">
        <v>900.9671646592805</v>
      </c>
    </row>
    <row r="71" spans="2:11" ht="12.75">
      <c r="B71" s="219"/>
      <c r="C71" s="111" t="s">
        <v>126</v>
      </c>
      <c r="D71" s="72">
        <v>24017</v>
      </c>
      <c r="E71" s="73">
        <v>0</v>
      </c>
      <c r="F71" s="73">
        <v>23998</v>
      </c>
      <c r="G71" s="74" t="s">
        <v>175</v>
      </c>
      <c r="H71" s="73">
        <v>24209.09</v>
      </c>
      <c r="I71" s="73">
        <v>0</v>
      </c>
      <c r="J71" s="73">
        <v>23651.68</v>
      </c>
      <c r="K71" s="74" t="s">
        <v>175</v>
      </c>
    </row>
    <row r="72" spans="2:11" ht="12.75">
      <c r="B72" s="219"/>
      <c r="C72" s="111" t="s">
        <v>78</v>
      </c>
      <c r="D72" s="72">
        <v>7541.37</v>
      </c>
      <c r="E72" s="73">
        <v>5022.7</v>
      </c>
      <c r="F72" s="73">
        <v>10593.64</v>
      </c>
      <c r="G72" s="74">
        <v>110.91524478865948</v>
      </c>
      <c r="H72" s="73">
        <v>16579.34</v>
      </c>
      <c r="I72" s="73">
        <v>9434.77</v>
      </c>
      <c r="J72" s="73">
        <v>16241.07</v>
      </c>
      <c r="K72" s="74">
        <v>72.1406033215436</v>
      </c>
    </row>
    <row r="73" spans="2:11" ht="12.75">
      <c r="B73" s="220"/>
      <c r="C73" s="120" t="s">
        <v>98</v>
      </c>
      <c r="D73" s="115">
        <v>0</v>
      </c>
      <c r="E73" s="93">
        <v>0</v>
      </c>
      <c r="F73" s="93">
        <v>24850</v>
      </c>
      <c r="G73" s="116" t="s">
        <v>175</v>
      </c>
      <c r="H73" s="93">
        <v>0</v>
      </c>
      <c r="I73" s="93">
        <v>0</v>
      </c>
      <c r="J73" s="93">
        <v>23837.66</v>
      </c>
      <c r="K73" s="116" t="s">
        <v>175</v>
      </c>
    </row>
    <row r="74" spans="2:11" ht="12.75">
      <c r="B74" s="233" t="s">
        <v>135</v>
      </c>
      <c r="C74" s="234"/>
      <c r="D74" s="117">
        <v>269129.48</v>
      </c>
      <c r="E74" s="118">
        <v>125043.81</v>
      </c>
      <c r="F74" s="118">
        <v>162770.64</v>
      </c>
      <c r="G74" s="119">
        <v>30.170889706575643</v>
      </c>
      <c r="H74" s="118">
        <v>255908.56999999998</v>
      </c>
      <c r="I74" s="118">
        <v>114193.15000000001</v>
      </c>
      <c r="J74" s="118">
        <v>188216.19</v>
      </c>
      <c r="K74" s="119">
        <v>64.8226623050507</v>
      </c>
    </row>
    <row r="75" spans="2:11" ht="12.75">
      <c r="B75" s="219" t="s">
        <v>87</v>
      </c>
      <c r="C75" s="111" t="s">
        <v>136</v>
      </c>
      <c r="D75" s="72">
        <v>17749.377</v>
      </c>
      <c r="E75" s="73">
        <v>7372.1231</v>
      </c>
      <c r="F75" s="73">
        <v>69054.7385</v>
      </c>
      <c r="G75" s="74">
        <v>836.7008331697555</v>
      </c>
      <c r="H75" s="73">
        <v>25142.71</v>
      </c>
      <c r="I75" s="73">
        <v>7668.1</v>
      </c>
      <c r="J75" s="73">
        <v>64717.31</v>
      </c>
      <c r="K75" s="74">
        <v>743.981038327617</v>
      </c>
    </row>
    <row r="76" spans="2:11" ht="12.75">
      <c r="B76" s="219"/>
      <c r="C76" s="111" t="s">
        <v>101</v>
      </c>
      <c r="D76" s="72">
        <v>223.653</v>
      </c>
      <c r="E76" s="73">
        <v>223.653</v>
      </c>
      <c r="F76" s="73">
        <v>176.4</v>
      </c>
      <c r="G76" s="74">
        <v>-21.127818540328093</v>
      </c>
      <c r="H76" s="73">
        <v>1099.81</v>
      </c>
      <c r="I76" s="73">
        <v>1099.81</v>
      </c>
      <c r="J76" s="73">
        <v>260.77</v>
      </c>
      <c r="K76" s="74">
        <v>-76.28954092070448</v>
      </c>
    </row>
    <row r="77" spans="2:11" ht="12.75">
      <c r="B77" s="219"/>
      <c r="C77" s="111" t="s">
        <v>100</v>
      </c>
      <c r="D77" s="72">
        <v>90</v>
      </c>
      <c r="E77" s="73">
        <v>0</v>
      </c>
      <c r="F77" s="73">
        <v>8220</v>
      </c>
      <c r="G77" s="74" t="s">
        <v>175</v>
      </c>
      <c r="H77" s="73">
        <v>1084.23</v>
      </c>
      <c r="I77" s="73">
        <v>0</v>
      </c>
      <c r="J77" s="73">
        <v>12284.12</v>
      </c>
      <c r="K77" s="74" t="s">
        <v>175</v>
      </c>
    </row>
    <row r="78" spans="2:11" ht="12.75" customHeight="1">
      <c r="B78" s="219"/>
      <c r="C78" s="111" t="s">
        <v>106</v>
      </c>
      <c r="D78" s="72">
        <v>1000</v>
      </c>
      <c r="E78" s="73">
        <v>0</v>
      </c>
      <c r="F78" s="73">
        <v>0</v>
      </c>
      <c r="G78" s="74" t="s">
        <v>175</v>
      </c>
      <c r="H78" s="73">
        <v>1083.89</v>
      </c>
      <c r="I78" s="73">
        <v>0</v>
      </c>
      <c r="J78" s="73">
        <v>0</v>
      </c>
      <c r="K78" s="74" t="s">
        <v>175</v>
      </c>
    </row>
    <row r="79" spans="2:11" ht="12.75">
      <c r="B79" s="219"/>
      <c r="C79" s="111" t="s">
        <v>99</v>
      </c>
      <c r="D79" s="72">
        <v>700</v>
      </c>
      <c r="E79" s="73">
        <v>700</v>
      </c>
      <c r="F79" s="73">
        <v>441</v>
      </c>
      <c r="G79" s="74">
        <v>-37</v>
      </c>
      <c r="H79" s="73">
        <v>1011.88</v>
      </c>
      <c r="I79" s="73">
        <v>1011.88</v>
      </c>
      <c r="J79" s="73">
        <v>413.21</v>
      </c>
      <c r="K79" s="74">
        <v>-59.16413013400798</v>
      </c>
    </row>
    <row r="80" spans="2:11" ht="12.75" customHeight="1">
      <c r="B80" s="220"/>
      <c r="C80" s="120" t="s">
        <v>98</v>
      </c>
      <c r="D80" s="115">
        <v>0</v>
      </c>
      <c r="E80" s="93">
        <v>0</v>
      </c>
      <c r="F80" s="93">
        <v>52500</v>
      </c>
      <c r="G80" s="116" t="s">
        <v>175</v>
      </c>
      <c r="H80" s="93">
        <v>0</v>
      </c>
      <c r="I80" s="93">
        <v>0</v>
      </c>
      <c r="J80" s="93">
        <v>43050</v>
      </c>
      <c r="K80" s="116" t="s">
        <v>175</v>
      </c>
    </row>
    <row r="81" spans="2:11" ht="12.75">
      <c r="B81" s="233" t="s">
        <v>124</v>
      </c>
      <c r="C81" s="234"/>
      <c r="D81" s="117">
        <v>19763.03</v>
      </c>
      <c r="E81" s="118">
        <v>8295.7761</v>
      </c>
      <c r="F81" s="118">
        <v>130392.1385</v>
      </c>
      <c r="G81" s="119">
        <v>1471.7895098446547</v>
      </c>
      <c r="H81" s="118">
        <v>29422.519999999997</v>
      </c>
      <c r="I81" s="118">
        <v>9779.79</v>
      </c>
      <c r="J81" s="118">
        <v>120725.41</v>
      </c>
      <c r="K81" s="119">
        <v>1134.4376515242147</v>
      </c>
    </row>
    <row r="82" spans="2:11" ht="12.75" customHeight="1">
      <c r="B82" s="219" t="s">
        <v>160</v>
      </c>
      <c r="C82" s="111" t="s">
        <v>139</v>
      </c>
      <c r="D82" s="72">
        <v>3.8462</v>
      </c>
      <c r="E82" s="73">
        <v>0</v>
      </c>
      <c r="F82" s="73">
        <v>0</v>
      </c>
      <c r="G82" s="74" t="s">
        <v>175</v>
      </c>
      <c r="H82" s="73">
        <v>441.3</v>
      </c>
      <c r="I82" s="73">
        <v>0</v>
      </c>
      <c r="J82" s="73">
        <v>0</v>
      </c>
      <c r="K82" s="74" t="s">
        <v>175</v>
      </c>
    </row>
    <row r="83" spans="2:11" ht="12.75">
      <c r="B83" s="219"/>
      <c r="C83" s="111" t="s">
        <v>136</v>
      </c>
      <c r="D83" s="72">
        <v>0.86</v>
      </c>
      <c r="E83" s="73">
        <v>0.86</v>
      </c>
      <c r="F83" s="73">
        <v>0.5</v>
      </c>
      <c r="G83" s="74">
        <v>-41.860465116279066</v>
      </c>
      <c r="H83" s="73">
        <v>85.57</v>
      </c>
      <c r="I83" s="73">
        <v>85.57</v>
      </c>
      <c r="J83" s="73">
        <v>836.71</v>
      </c>
      <c r="K83" s="74">
        <v>877.8076428654904</v>
      </c>
    </row>
    <row r="84" spans="2:11" ht="12.75">
      <c r="B84" s="220"/>
      <c r="C84" s="120" t="s">
        <v>98</v>
      </c>
      <c r="D84" s="115">
        <v>0</v>
      </c>
      <c r="E84" s="93">
        <v>0</v>
      </c>
      <c r="F84" s="93">
        <v>0.5385</v>
      </c>
      <c r="G84" s="116" t="s">
        <v>175</v>
      </c>
      <c r="H84" s="93">
        <v>0</v>
      </c>
      <c r="I84" s="93">
        <v>0</v>
      </c>
      <c r="J84" s="93">
        <v>164.79</v>
      </c>
      <c r="K84" s="116" t="s">
        <v>175</v>
      </c>
    </row>
    <row r="85" spans="2:11" ht="12.75">
      <c r="B85" s="233" t="s">
        <v>173</v>
      </c>
      <c r="C85" s="234"/>
      <c r="D85" s="117">
        <v>4.7062</v>
      </c>
      <c r="E85" s="118">
        <v>0.86</v>
      </c>
      <c r="F85" s="118">
        <v>1.0385</v>
      </c>
      <c r="G85" s="119">
        <v>20.755813953488378</v>
      </c>
      <c r="H85" s="118">
        <v>526.87</v>
      </c>
      <c r="I85" s="118">
        <v>85.57</v>
      </c>
      <c r="J85" s="118">
        <v>1001.5</v>
      </c>
      <c r="K85" s="119">
        <v>1070.3868178099801</v>
      </c>
    </row>
    <row r="86" spans="2:11" ht="12.75">
      <c r="B86" s="233" t="s">
        <v>96</v>
      </c>
      <c r="C86" s="234"/>
      <c r="D86" s="117">
        <v>85420539.20200002</v>
      </c>
      <c r="E86" s="118">
        <v>35040293.6109</v>
      </c>
      <c r="F86" s="118">
        <v>41197874.622</v>
      </c>
      <c r="G86" s="119">
        <v>17.572857920301676</v>
      </c>
      <c r="H86" s="118">
        <v>100119550.21000007</v>
      </c>
      <c r="I86" s="118">
        <v>45974166.15000001</v>
      </c>
      <c r="J86" s="118">
        <v>48829001.459999986</v>
      </c>
      <c r="K86" s="119">
        <v>6.209651091192159</v>
      </c>
    </row>
    <row r="87" spans="2:11" ht="12.75">
      <c r="B87" s="221" t="s">
        <v>182</v>
      </c>
      <c r="C87" s="222"/>
      <c r="D87" s="222"/>
      <c r="E87" s="222"/>
      <c r="F87" s="222"/>
      <c r="G87" s="222"/>
      <c r="H87" s="222"/>
      <c r="I87" s="222"/>
      <c r="J87" s="222"/>
      <c r="K87" s="223"/>
    </row>
  </sheetData>
  <sheetProtection/>
  <mergeCells count="23">
    <mergeCell ref="B87:K87"/>
    <mergeCell ref="B2:K2"/>
    <mergeCell ref="D3:G3"/>
    <mergeCell ref="H3:K3"/>
    <mergeCell ref="B3:B4"/>
    <mergeCell ref="C3:C4"/>
    <mergeCell ref="B74:C74"/>
    <mergeCell ref="B5:B18"/>
    <mergeCell ref="B19:C19"/>
    <mergeCell ref="B20:B38"/>
    <mergeCell ref="B39:C39"/>
    <mergeCell ref="B40:B53"/>
    <mergeCell ref="B54:C54"/>
    <mergeCell ref="B55:B63"/>
    <mergeCell ref="B64:C64"/>
    <mergeCell ref="B65:B67"/>
    <mergeCell ref="B85:C85"/>
    <mergeCell ref="B86:C86"/>
    <mergeCell ref="B68:C68"/>
    <mergeCell ref="B69:B73"/>
    <mergeCell ref="B75:B80"/>
    <mergeCell ref="B81:C81"/>
    <mergeCell ref="B82:B84"/>
  </mergeCells>
  <hyperlinks>
    <hyperlink ref="L2" location="Índice!A1" display="Volver al índice"/>
  </hyperlinks>
  <printOptions horizontalCentered="1"/>
  <pageMargins left="0.7086614173228347" right="0.7086614173228347" top="0.8661417322834646" bottom="0.7480314960629921" header="0.31496062992125984" footer="0.31496062992125984"/>
  <pageSetup fitToHeight="1" fitToWidth="1" horizontalDpi="600" verticalDpi="600" orientation="portrait" scale="64"/>
  <headerFooter>
    <oddFooter>&amp;C&amp;"Arial,Normal"&amp;10 15</oddFooter>
  </headerFooter>
</worksheet>
</file>

<file path=xl/worksheets/sheet2.xml><?xml version="1.0" encoding="utf-8"?>
<worksheet xmlns="http://schemas.openxmlformats.org/spreadsheetml/2006/main" xmlns:r="http://schemas.openxmlformats.org/officeDocument/2006/relationships">
  <dimension ref="A1:H29"/>
  <sheetViews>
    <sheetView zoomScale="90" zoomScaleNormal="90" zoomScalePageLayoutView="90" workbookViewId="0" topLeftCell="A1">
      <selection activeCell="J21" sqref="J21"/>
    </sheetView>
  </sheetViews>
  <sheetFormatPr defaultColWidth="10.8515625" defaultRowHeight="15"/>
  <cols>
    <col min="1" max="16384" width="10.8515625" style="128" customWidth="1"/>
  </cols>
  <sheetData>
    <row r="1" spans="1:2" ht="15">
      <c r="A1" s="127"/>
      <c r="B1" s="127"/>
    </row>
    <row r="5" spans="1:7" ht="15">
      <c r="A5" s="129"/>
      <c r="B5" s="129"/>
      <c r="C5" s="130"/>
      <c r="D5" s="131" t="s">
        <v>118</v>
      </c>
      <c r="E5" s="130"/>
      <c r="F5" s="129"/>
      <c r="G5" s="129"/>
    </row>
    <row r="6" spans="1:7" ht="15">
      <c r="A6" s="129"/>
      <c r="B6" s="129"/>
      <c r="C6" s="174" t="s">
        <v>196</v>
      </c>
      <c r="D6" s="175"/>
      <c r="E6" s="175"/>
      <c r="F6" s="129"/>
      <c r="G6" s="129"/>
    </row>
    <row r="7" spans="1:8" ht="15">
      <c r="A7" s="129"/>
      <c r="B7" s="129"/>
      <c r="C7" s="130"/>
      <c r="D7" s="130"/>
      <c r="E7" s="130"/>
      <c r="F7" s="129"/>
      <c r="G7" s="129"/>
      <c r="H7" s="132"/>
    </row>
    <row r="8" spans="1:7" ht="15">
      <c r="A8" s="129"/>
      <c r="B8" s="179" t="s">
        <v>171</v>
      </c>
      <c r="C8" s="179"/>
      <c r="D8" s="179"/>
      <c r="E8" s="179"/>
      <c r="F8" s="179"/>
      <c r="G8" s="129"/>
    </row>
    <row r="9" spans="1:7" ht="15">
      <c r="A9" s="129"/>
      <c r="B9" s="179"/>
      <c r="C9" s="179"/>
      <c r="D9" s="179"/>
      <c r="E9" s="179"/>
      <c r="F9" s="179"/>
      <c r="G9" s="129"/>
    </row>
    <row r="10" spans="1:7" ht="15">
      <c r="A10" s="129"/>
      <c r="B10" s="129"/>
      <c r="C10" s="130"/>
      <c r="D10" s="131"/>
      <c r="E10" s="130"/>
      <c r="F10" s="129"/>
      <c r="G10" s="129"/>
    </row>
    <row r="11" spans="1:7" ht="15">
      <c r="A11" s="129"/>
      <c r="B11" s="129"/>
      <c r="C11" s="129"/>
      <c r="D11" s="129"/>
      <c r="E11" s="129"/>
      <c r="F11" s="129"/>
      <c r="G11" s="129"/>
    </row>
    <row r="12" spans="1:7" ht="15">
      <c r="A12" s="129"/>
      <c r="B12" s="129"/>
      <c r="C12" s="129"/>
      <c r="D12" s="129"/>
      <c r="E12" s="129"/>
      <c r="F12" s="129"/>
      <c r="G12" s="129"/>
    </row>
    <row r="13" spans="1:7" ht="15">
      <c r="A13" s="129"/>
      <c r="B13" s="129"/>
      <c r="C13" s="129"/>
      <c r="D13" s="129"/>
      <c r="E13" s="129"/>
      <c r="F13" s="129"/>
      <c r="G13" s="129"/>
    </row>
    <row r="14" spans="1:7" ht="15">
      <c r="A14" s="129"/>
      <c r="B14" s="129"/>
      <c r="C14" s="129"/>
      <c r="D14" s="129"/>
      <c r="E14" s="129"/>
      <c r="F14" s="129"/>
      <c r="G14" s="129"/>
    </row>
    <row r="15" spans="1:7" ht="15">
      <c r="A15" s="129"/>
      <c r="B15" s="129"/>
      <c r="C15" s="129"/>
      <c r="D15" s="129"/>
      <c r="E15" s="129"/>
      <c r="F15" s="129"/>
      <c r="G15" s="129"/>
    </row>
    <row r="16" spans="1:7" ht="15">
      <c r="A16" s="130"/>
      <c r="B16" s="177" t="s">
        <v>127</v>
      </c>
      <c r="C16" s="177"/>
      <c r="D16" s="177"/>
      <c r="E16" s="177"/>
      <c r="F16" s="177"/>
      <c r="G16" s="130"/>
    </row>
    <row r="17" spans="1:7" ht="15">
      <c r="A17" s="129"/>
      <c r="B17" s="177" t="s">
        <v>0</v>
      </c>
      <c r="C17" s="177"/>
      <c r="D17" s="177"/>
      <c r="E17" s="177"/>
      <c r="F17" s="177"/>
      <c r="G17" s="129"/>
    </row>
    <row r="18" spans="1:7" ht="15">
      <c r="A18" s="130"/>
      <c r="B18" s="178" t="s">
        <v>1</v>
      </c>
      <c r="C18" s="178"/>
      <c r="D18" s="178"/>
      <c r="E18" s="178"/>
      <c r="F18" s="178"/>
      <c r="G18" s="130"/>
    </row>
    <row r="19" spans="1:7" ht="15">
      <c r="A19" s="130"/>
      <c r="B19" s="130"/>
      <c r="C19" s="130"/>
      <c r="D19" s="130"/>
      <c r="E19" s="130"/>
      <c r="F19" s="130"/>
      <c r="G19" s="130"/>
    </row>
    <row r="20" spans="1:7" ht="15">
      <c r="A20" s="130"/>
      <c r="B20" s="179" t="s">
        <v>210</v>
      </c>
      <c r="C20" s="179"/>
      <c r="D20" s="179"/>
      <c r="E20" s="179"/>
      <c r="F20" s="179"/>
      <c r="G20" s="130"/>
    </row>
    <row r="21" spans="1:7" ht="15">
      <c r="A21" s="130"/>
      <c r="B21" s="177" t="s">
        <v>170</v>
      </c>
      <c r="C21" s="177"/>
      <c r="D21" s="177"/>
      <c r="E21" s="177"/>
      <c r="F21" s="177"/>
      <c r="G21" s="130"/>
    </row>
    <row r="22" spans="1:7" ht="15.75">
      <c r="A22" s="133"/>
      <c r="B22" s="130"/>
      <c r="C22" s="130"/>
      <c r="D22" s="130"/>
      <c r="E22" s="130"/>
      <c r="F22" s="130"/>
      <c r="G22" s="130"/>
    </row>
    <row r="23" spans="1:7" ht="15.75">
      <c r="A23" s="133"/>
      <c r="B23" s="130"/>
      <c r="C23" s="129"/>
      <c r="D23" s="129"/>
      <c r="E23" s="129"/>
      <c r="F23" s="130"/>
      <c r="G23" s="130"/>
    </row>
    <row r="24" spans="1:7" ht="15.75">
      <c r="A24" s="133"/>
      <c r="B24" s="130"/>
      <c r="C24" s="129"/>
      <c r="D24" s="129"/>
      <c r="E24" s="129"/>
      <c r="F24" s="130"/>
      <c r="G24" s="130"/>
    </row>
    <row r="25" spans="1:7" ht="15.75">
      <c r="A25" s="133"/>
      <c r="B25" s="130"/>
      <c r="C25" s="130"/>
      <c r="D25" s="130"/>
      <c r="E25" s="130"/>
      <c r="F25" s="130"/>
      <c r="G25" s="130"/>
    </row>
    <row r="26" spans="1:7" ht="15">
      <c r="A26" s="129"/>
      <c r="B26" s="129"/>
      <c r="C26" s="129"/>
      <c r="D26" s="129"/>
      <c r="E26" s="129"/>
      <c r="F26" s="129"/>
      <c r="G26" s="129"/>
    </row>
    <row r="27" spans="1:7" ht="15">
      <c r="A27" s="129"/>
      <c r="B27" s="129"/>
      <c r="C27" s="129"/>
      <c r="D27" s="129"/>
      <c r="E27" s="129"/>
      <c r="F27" s="129"/>
      <c r="G27" s="129"/>
    </row>
    <row r="28" spans="2:7" ht="15">
      <c r="B28" s="176" t="s">
        <v>115</v>
      </c>
      <c r="C28" s="176"/>
      <c r="D28" s="176"/>
      <c r="E28" s="176"/>
      <c r="F28" s="176"/>
      <c r="G28" s="131"/>
    </row>
    <row r="29" spans="1:7" ht="15">
      <c r="A29" s="129"/>
      <c r="B29" s="129"/>
      <c r="C29" s="129"/>
      <c r="D29" s="129"/>
      <c r="E29" s="129"/>
      <c r="F29" s="129"/>
      <c r="G29" s="129"/>
    </row>
  </sheetData>
  <sheetProtection/>
  <mergeCells count="9">
    <mergeCell ref="C6:E6"/>
    <mergeCell ref="B28:F28"/>
    <mergeCell ref="B16:F16"/>
    <mergeCell ref="B17:F17"/>
    <mergeCell ref="B18:F18"/>
    <mergeCell ref="B20:F20"/>
    <mergeCell ref="B21:F21"/>
    <mergeCell ref="B9:F9"/>
    <mergeCell ref="B8:F8"/>
  </mergeCells>
  <hyperlinks>
    <hyperlink ref="B18" r:id="rId1" display="www.odepa.gob.cl"/>
  </hyperlinks>
  <printOptions/>
  <pageMargins left="0.7" right="0.7" top="0.75" bottom="0.75" header="0.3" footer="0.3"/>
  <pageSetup horizontalDpi="600" verticalDpi="600" orientation="portrait"/>
  <drawing r:id="rId2"/>
</worksheet>
</file>

<file path=xl/worksheets/sheet3.xml><?xml version="1.0" encoding="utf-8"?>
<worksheet xmlns="http://schemas.openxmlformats.org/spreadsheetml/2006/main" xmlns:r="http://schemas.openxmlformats.org/officeDocument/2006/relationships">
  <sheetPr>
    <pageSetUpPr fitToPage="1"/>
  </sheetPr>
  <dimension ref="B2:D55"/>
  <sheetViews>
    <sheetView zoomScale="90" zoomScaleNormal="90" zoomScaleSheetLayoutView="90" zoomScalePageLayoutView="90" workbookViewId="0" topLeftCell="A1">
      <selection activeCell="A1" sqref="A1"/>
    </sheetView>
  </sheetViews>
  <sheetFormatPr defaultColWidth="10.8515625" defaultRowHeight="15"/>
  <cols>
    <col min="1" max="1" width="1.421875" style="14" customWidth="1"/>
    <col min="2" max="2" width="12.140625" style="16" customWidth="1"/>
    <col min="3" max="3" width="77.421875" style="15" customWidth="1"/>
    <col min="4" max="4" width="7.421875" style="15" customWidth="1"/>
    <col min="5" max="7" width="9.421875" style="14" customWidth="1"/>
    <col min="8" max="16384" width="10.8515625" style="14" customWidth="1"/>
  </cols>
  <sheetData>
    <row r="1" ht="4.5" customHeight="1"/>
    <row r="2" spans="2:4" ht="12.75">
      <c r="B2" s="180" t="s">
        <v>57</v>
      </c>
      <c r="C2" s="180"/>
      <c r="D2" s="180"/>
    </row>
    <row r="3" spans="2:3" ht="12.75">
      <c r="B3" s="15"/>
      <c r="C3" s="101"/>
    </row>
    <row r="4" spans="2:4" ht="12.75">
      <c r="B4" s="31" t="s">
        <v>56</v>
      </c>
      <c r="C4" s="31" t="s">
        <v>53</v>
      </c>
      <c r="D4" s="30" t="s">
        <v>52</v>
      </c>
    </row>
    <row r="5" spans="2:4" ht="8.25" customHeight="1">
      <c r="B5" s="60"/>
      <c r="C5" s="28"/>
      <c r="D5" s="27"/>
    </row>
    <row r="6" spans="2:4" ht="12.75">
      <c r="B6" s="18">
        <v>1</v>
      </c>
      <c r="C6" s="111" t="s">
        <v>111</v>
      </c>
      <c r="D6" s="46">
        <v>4</v>
      </c>
    </row>
    <row r="7" spans="2:4" ht="12.75">
      <c r="B7" s="18">
        <v>2</v>
      </c>
      <c r="C7" s="111" t="s">
        <v>112</v>
      </c>
      <c r="D7" s="46">
        <v>4</v>
      </c>
    </row>
    <row r="8" spans="2:4" ht="12.75">
      <c r="B8" s="18">
        <v>3</v>
      </c>
      <c r="C8" s="111" t="s">
        <v>137</v>
      </c>
      <c r="D8" s="46">
        <v>4</v>
      </c>
    </row>
    <row r="9" spans="2:4" ht="12.75">
      <c r="B9" s="18">
        <v>4</v>
      </c>
      <c r="C9" s="165" t="s">
        <v>110</v>
      </c>
      <c r="D9" s="46">
        <v>4</v>
      </c>
    </row>
    <row r="10" spans="2:4" ht="7.5" customHeight="1">
      <c r="B10" s="26"/>
      <c r="C10" s="25"/>
      <c r="D10" s="24"/>
    </row>
    <row r="11" spans="2:4" ht="12.75">
      <c r="B11" s="31" t="s">
        <v>55</v>
      </c>
      <c r="C11" s="31" t="s">
        <v>53</v>
      </c>
      <c r="D11" s="30" t="s">
        <v>52</v>
      </c>
    </row>
    <row r="12" spans="2:4" ht="8.25" customHeight="1">
      <c r="B12" s="19"/>
      <c r="C12" s="21"/>
      <c r="D12" s="23"/>
    </row>
    <row r="13" spans="2:4" ht="12.75">
      <c r="B13" s="19">
        <v>1</v>
      </c>
      <c r="C13" s="17" t="s">
        <v>153</v>
      </c>
      <c r="D13" s="47">
        <v>5</v>
      </c>
    </row>
    <row r="14" spans="2:4" ht="12.75">
      <c r="B14" s="19">
        <v>2</v>
      </c>
      <c r="C14" s="17" t="s">
        <v>162</v>
      </c>
      <c r="D14" s="48">
        <v>6</v>
      </c>
    </row>
    <row r="15" spans="2:4" ht="12.75">
      <c r="B15" s="19">
        <v>3</v>
      </c>
      <c r="C15" s="17" t="s">
        <v>161</v>
      </c>
      <c r="D15" s="48">
        <v>7</v>
      </c>
    </row>
    <row r="16" spans="2:4" ht="12.75">
      <c r="B16" s="19">
        <v>4</v>
      </c>
      <c r="C16" s="17" t="s">
        <v>113</v>
      </c>
      <c r="D16" s="48">
        <v>8</v>
      </c>
    </row>
    <row r="17" spans="2:4" ht="12.75">
      <c r="B17" s="19">
        <v>5</v>
      </c>
      <c r="C17" s="17" t="s">
        <v>177</v>
      </c>
      <c r="D17" s="48">
        <v>9</v>
      </c>
    </row>
    <row r="18" spans="2:4" ht="12.75">
      <c r="B18" s="19">
        <v>6</v>
      </c>
      <c r="C18" s="17" t="s">
        <v>14</v>
      </c>
      <c r="D18" s="48">
        <v>10</v>
      </c>
    </row>
    <row r="19" spans="2:4" ht="12.75">
      <c r="B19" s="19">
        <v>7</v>
      </c>
      <c r="C19" s="17" t="s">
        <v>50</v>
      </c>
      <c r="D19" s="47">
        <v>11</v>
      </c>
    </row>
    <row r="20" spans="2:4" ht="12.75">
      <c r="B20" s="19">
        <v>8</v>
      </c>
      <c r="C20" s="17" t="s">
        <v>49</v>
      </c>
      <c r="D20" s="47">
        <v>12</v>
      </c>
    </row>
    <row r="21" spans="2:4" ht="12.75">
      <c r="B21" s="19">
        <v>9</v>
      </c>
      <c r="C21" s="17" t="s">
        <v>48</v>
      </c>
      <c r="D21" s="47">
        <v>13</v>
      </c>
    </row>
    <row r="22" spans="2:4" ht="12.75">
      <c r="B22" s="19">
        <v>10</v>
      </c>
      <c r="C22" s="17" t="s">
        <v>108</v>
      </c>
      <c r="D22" s="47">
        <v>14</v>
      </c>
    </row>
    <row r="23" spans="2:4" ht="12.75">
      <c r="B23" s="19">
        <v>11</v>
      </c>
      <c r="C23" s="17" t="s">
        <v>109</v>
      </c>
      <c r="D23" s="47">
        <v>15</v>
      </c>
    </row>
    <row r="24" spans="2:4" ht="6.75" customHeight="1">
      <c r="B24" s="19"/>
      <c r="C24" s="21"/>
      <c r="D24" s="20"/>
    </row>
    <row r="25" spans="2:4" ht="12.75">
      <c r="B25" s="31" t="s">
        <v>54</v>
      </c>
      <c r="C25" s="32" t="s">
        <v>53</v>
      </c>
      <c r="D25" s="33" t="s">
        <v>52</v>
      </c>
    </row>
    <row r="26" spans="2:4" ht="7.5" customHeight="1">
      <c r="B26" s="22"/>
      <c r="C26" s="21"/>
      <c r="D26" s="20"/>
    </row>
    <row r="27" spans="2:4" ht="12.75">
      <c r="B27" s="19">
        <v>1</v>
      </c>
      <c r="C27" s="34" t="s">
        <v>152</v>
      </c>
      <c r="D27" s="47">
        <v>5</v>
      </c>
    </row>
    <row r="28" spans="2:4" ht="12.75">
      <c r="B28" s="19">
        <v>2</v>
      </c>
      <c r="C28" s="15" t="s">
        <v>166</v>
      </c>
      <c r="D28" s="47">
        <v>6</v>
      </c>
    </row>
    <row r="29" spans="2:4" ht="12.75">
      <c r="B29" s="19">
        <v>3</v>
      </c>
      <c r="C29" s="15" t="s">
        <v>164</v>
      </c>
      <c r="D29" s="47">
        <v>7</v>
      </c>
    </row>
    <row r="30" spans="2:4" ht="12.75">
      <c r="B30" s="19">
        <v>4</v>
      </c>
      <c r="C30" s="15" t="s">
        <v>113</v>
      </c>
      <c r="D30" s="48">
        <v>8</v>
      </c>
    </row>
    <row r="31" spans="2:4" ht="12.75">
      <c r="B31" s="19">
        <v>5</v>
      </c>
      <c r="C31" s="17" t="s">
        <v>178</v>
      </c>
      <c r="D31" s="48">
        <v>9</v>
      </c>
    </row>
    <row r="32" spans="2:4" ht="12.75">
      <c r="B32" s="19">
        <v>6</v>
      </c>
      <c r="C32" s="17" t="s">
        <v>179</v>
      </c>
      <c r="D32" s="48">
        <v>9</v>
      </c>
    </row>
    <row r="33" spans="2:4" ht="12.75">
      <c r="B33" s="19">
        <v>7</v>
      </c>
      <c r="C33" s="15" t="s">
        <v>51</v>
      </c>
      <c r="D33" s="48">
        <v>10</v>
      </c>
    </row>
    <row r="34" spans="2:4" ht="12.75">
      <c r="B34" s="19">
        <v>8</v>
      </c>
      <c r="C34" s="15" t="s">
        <v>50</v>
      </c>
      <c r="D34" s="47">
        <v>11</v>
      </c>
    </row>
    <row r="35" spans="2:4" ht="12.75">
      <c r="B35" s="19">
        <v>9</v>
      </c>
      <c r="C35" s="15" t="s">
        <v>49</v>
      </c>
      <c r="D35" s="47">
        <v>12</v>
      </c>
    </row>
    <row r="36" spans="2:4" ht="12.75">
      <c r="B36" s="19">
        <v>10</v>
      </c>
      <c r="C36" s="15" t="s">
        <v>48</v>
      </c>
      <c r="D36" s="47">
        <v>13</v>
      </c>
    </row>
    <row r="37" spans="2:4" ht="12.75">
      <c r="B37" s="19"/>
      <c r="C37" s="17"/>
      <c r="D37" s="49"/>
    </row>
    <row r="38" spans="2:4" ht="12.75">
      <c r="B38" s="19"/>
      <c r="C38" s="17"/>
      <c r="D38" s="49"/>
    </row>
    <row r="39" spans="2:4" ht="12.75">
      <c r="B39" s="19"/>
      <c r="C39" s="17"/>
      <c r="D39" s="49"/>
    </row>
    <row r="40" spans="2:4" ht="12.75">
      <c r="B40" s="19"/>
      <c r="C40" s="17"/>
      <c r="D40" s="49"/>
    </row>
    <row r="41" spans="2:4" ht="12.75">
      <c r="B41" s="19"/>
      <c r="C41" s="17"/>
      <c r="D41" s="49"/>
    </row>
    <row r="42" spans="2:4" ht="12.75">
      <c r="B42" s="19"/>
      <c r="C42" s="17"/>
      <c r="D42" s="49"/>
    </row>
    <row r="43" spans="2:4" ht="12.75">
      <c r="B43" s="19"/>
      <c r="C43" s="17"/>
      <c r="D43" s="49"/>
    </row>
    <row r="44" spans="2:4" ht="12.75">
      <c r="B44" s="19"/>
      <c r="C44" s="17"/>
      <c r="D44" s="49"/>
    </row>
    <row r="45" spans="2:4" ht="12.75">
      <c r="B45" s="19"/>
      <c r="C45" s="17"/>
      <c r="D45" s="49"/>
    </row>
    <row r="46" spans="2:4" ht="12.75">
      <c r="B46" s="19"/>
      <c r="C46" s="17"/>
      <c r="D46" s="49"/>
    </row>
    <row r="47" spans="2:4" ht="12.75">
      <c r="B47" s="19"/>
      <c r="C47" s="17"/>
      <c r="D47" s="49"/>
    </row>
    <row r="48" spans="2:4" ht="12.75">
      <c r="B48" s="19"/>
      <c r="C48" s="17"/>
      <c r="D48" s="49"/>
    </row>
    <row r="49" spans="2:4" ht="12.75">
      <c r="B49" s="19"/>
      <c r="C49" s="17"/>
      <c r="D49" s="49"/>
    </row>
    <row r="50" spans="2:3" ht="12.75">
      <c r="B50" s="14"/>
      <c r="C50" s="14"/>
    </row>
    <row r="51" spans="2:3" ht="12.75">
      <c r="B51" s="14"/>
      <c r="C51" s="14"/>
    </row>
    <row r="52" spans="2:3" ht="12.75">
      <c r="B52" s="14"/>
      <c r="C52" s="14"/>
    </row>
    <row r="53" spans="2:3" ht="12.75">
      <c r="B53" s="14"/>
      <c r="C53" s="14"/>
    </row>
    <row r="54" spans="2:3" ht="12.75">
      <c r="B54" s="14"/>
      <c r="C54" s="14"/>
    </row>
    <row r="55" spans="2:4" ht="12.75">
      <c r="B55" s="18"/>
      <c r="C55" s="17"/>
      <c r="D55" s="17"/>
    </row>
  </sheetData>
  <sheetProtection/>
  <mergeCells count="1">
    <mergeCell ref="B2:D2"/>
  </mergeCells>
  <hyperlinks>
    <hyperlink ref="D6" location="Comentario!A1" display="Comentario!A1"/>
    <hyperlink ref="D7" location="Comentario!A18" display="Comentario!A18"/>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8" location="Comentario!A41" display="Comentario!A41"/>
    <hyperlink ref="D9" location="Comentario!A56" display="Comentario!A56"/>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s>
  <printOptions horizontalCentered="1"/>
  <pageMargins left="0.7086614173228347" right="0.7086614173228347" top="0.8661417322834646" bottom="0.7480314960629921" header="0" footer="0.3937007874015748"/>
  <pageSetup fitToHeight="1" fitToWidth="1" horizontalDpi="600" verticalDpi="600" orientation="portrait" scale="83"/>
  <drawing r:id="rId1"/>
</worksheet>
</file>

<file path=xl/worksheets/sheet4.xml><?xml version="1.0" encoding="utf-8"?>
<worksheet xmlns="http://schemas.openxmlformats.org/spreadsheetml/2006/main" xmlns:r="http://schemas.openxmlformats.org/officeDocument/2006/relationships">
  <sheetPr>
    <pageSetUpPr fitToPage="1"/>
  </sheetPr>
  <dimension ref="B2:K7"/>
  <sheetViews>
    <sheetView zoomScale="90" zoomScaleNormal="90" zoomScaleSheetLayoutView="90" zoomScalePageLayoutView="80" workbookViewId="0" topLeftCell="A6">
      <selection activeCell="G11" sqref="G11"/>
    </sheetView>
  </sheetViews>
  <sheetFormatPr defaultColWidth="10.8515625" defaultRowHeight="15"/>
  <cols>
    <col min="1" max="1" width="1.421875" style="29" customWidth="1"/>
    <col min="2" max="8" width="13.28125" style="29" customWidth="1"/>
    <col min="9" max="16384" width="10.8515625" style="29" customWidth="1"/>
  </cols>
  <sheetData>
    <row r="1" ht="7.5" customHeight="1"/>
    <row r="2" spans="2:11" ht="16.5" customHeight="1">
      <c r="B2" s="181" t="s">
        <v>195</v>
      </c>
      <c r="C2" s="182"/>
      <c r="D2" s="182"/>
      <c r="E2" s="182"/>
      <c r="F2" s="182"/>
      <c r="G2" s="182"/>
      <c r="H2" s="182"/>
      <c r="I2" s="182"/>
      <c r="J2" s="183"/>
      <c r="K2" s="113" t="s">
        <v>181</v>
      </c>
    </row>
    <row r="3" spans="2:10" ht="12.75">
      <c r="B3" s="102"/>
      <c r="C3" s="2"/>
      <c r="D3" s="2"/>
      <c r="E3" s="2"/>
      <c r="F3" s="2"/>
      <c r="G3" s="2"/>
      <c r="H3" s="2"/>
      <c r="I3" s="2"/>
      <c r="J3" s="114"/>
    </row>
    <row r="4" spans="2:10" ht="228.75" customHeight="1">
      <c r="B4" s="184" t="s">
        <v>206</v>
      </c>
      <c r="C4" s="185"/>
      <c r="D4" s="185"/>
      <c r="E4" s="185"/>
      <c r="F4" s="185"/>
      <c r="G4" s="185"/>
      <c r="H4" s="185"/>
      <c r="I4" s="185"/>
      <c r="J4" s="186"/>
    </row>
    <row r="5" spans="2:10" ht="168.75" customHeight="1">
      <c r="B5" s="184" t="s">
        <v>207</v>
      </c>
      <c r="C5" s="185"/>
      <c r="D5" s="185"/>
      <c r="E5" s="185"/>
      <c r="F5" s="185"/>
      <c r="G5" s="185"/>
      <c r="H5" s="185"/>
      <c r="I5" s="185"/>
      <c r="J5" s="186"/>
    </row>
    <row r="6" spans="2:10" ht="138" customHeight="1">
      <c r="B6" s="184" t="s">
        <v>208</v>
      </c>
      <c r="C6" s="185"/>
      <c r="D6" s="185"/>
      <c r="E6" s="185"/>
      <c r="F6" s="185"/>
      <c r="G6" s="185"/>
      <c r="H6" s="185"/>
      <c r="I6" s="185"/>
      <c r="J6" s="186"/>
    </row>
    <row r="7" spans="2:10" ht="225.75" customHeight="1">
      <c r="B7" s="187" t="s">
        <v>209</v>
      </c>
      <c r="C7" s="188"/>
      <c r="D7" s="188"/>
      <c r="E7" s="188"/>
      <c r="F7" s="188"/>
      <c r="G7" s="188"/>
      <c r="H7" s="188"/>
      <c r="I7" s="188"/>
      <c r="J7" s="189"/>
    </row>
  </sheetData>
  <sheetProtection/>
  <mergeCells count="5">
    <mergeCell ref="B2:J2"/>
    <mergeCell ref="B4:J4"/>
    <mergeCell ref="B5:J5"/>
    <mergeCell ref="B6:J6"/>
    <mergeCell ref="B7:J7"/>
  </mergeCells>
  <hyperlinks>
    <hyperlink ref="K2" location="Índice!A1" display="Volver al índice"/>
  </hyperlinks>
  <printOptions horizontalCentered="1"/>
  <pageMargins left="0.7086614173228347" right="0.7086614173228347" top="0.8661417322834646" bottom="0.7480314960629921" header="0.31496062992125984" footer="0.31496062992125984"/>
  <pageSetup firstPageNumber="4" useFirstPageNumber="1" fitToHeight="0" fitToWidth="1" orientation="portrait" scale="70"/>
  <headerFooter>
    <oddFooter>&amp;C&amp;"Arial,Normal"&amp;10&amp;P</oddFooter>
  </headerFooter>
</worksheet>
</file>

<file path=xl/worksheets/sheet5.xml><?xml version="1.0" encoding="utf-8"?>
<worksheet xmlns="http://schemas.openxmlformats.org/spreadsheetml/2006/main" xmlns:r="http://schemas.openxmlformats.org/officeDocument/2006/relationships">
  <dimension ref="B2:H46"/>
  <sheetViews>
    <sheetView zoomScale="90" zoomScaleNormal="90" zoomScaleSheetLayoutView="90" zoomScalePageLayoutView="125" workbookViewId="0" topLeftCell="A1">
      <selection activeCell="K25" sqref="K25:K26"/>
    </sheetView>
  </sheetViews>
  <sheetFormatPr defaultColWidth="10.8515625" defaultRowHeight="15"/>
  <cols>
    <col min="1" max="1" width="1.421875" style="29" customWidth="1"/>
    <col min="2" max="2" width="27.00390625" style="29" bestFit="1" customWidth="1"/>
    <col min="3" max="7" width="11.8515625" style="29" customWidth="1"/>
    <col min="8" max="16384" width="10.8515625" style="29" customWidth="1"/>
  </cols>
  <sheetData>
    <row r="1" ht="4.5" customHeight="1"/>
    <row r="2" spans="2:8" ht="12.75" customHeight="1">
      <c r="B2" s="194" t="s">
        <v>58</v>
      </c>
      <c r="C2" s="194"/>
      <c r="D2" s="194"/>
      <c r="E2" s="194"/>
      <c r="F2" s="194"/>
      <c r="G2" s="194"/>
      <c r="H2" s="75" t="s">
        <v>181</v>
      </c>
    </row>
    <row r="3" spans="2:7" ht="12.75" customHeight="1">
      <c r="B3" s="194" t="s">
        <v>151</v>
      </c>
      <c r="C3" s="194"/>
      <c r="D3" s="194"/>
      <c r="E3" s="194"/>
      <c r="F3" s="194"/>
      <c r="G3" s="194"/>
    </row>
    <row r="4" spans="2:7" ht="12.75">
      <c r="B4" s="194" t="s">
        <v>145</v>
      </c>
      <c r="C4" s="194"/>
      <c r="D4" s="194"/>
      <c r="E4" s="194"/>
      <c r="F4" s="194"/>
      <c r="G4" s="194"/>
    </row>
    <row r="5" spans="2:7" ht="12.75">
      <c r="B5" s="2"/>
      <c r="C5" s="2"/>
      <c r="D5" s="2"/>
      <c r="E5" s="2"/>
      <c r="F5" s="2"/>
      <c r="G5" s="2"/>
    </row>
    <row r="6" spans="2:7" ht="12.75">
      <c r="B6" s="192" t="s">
        <v>47</v>
      </c>
      <c r="C6" s="191" t="s">
        <v>46</v>
      </c>
      <c r="D6" s="191"/>
      <c r="E6" s="191"/>
      <c r="F6" s="191" t="s">
        <v>45</v>
      </c>
      <c r="G6" s="191"/>
    </row>
    <row r="7" spans="2:7" ht="12.75">
      <c r="B7" s="193"/>
      <c r="C7" s="13">
        <v>2012</v>
      </c>
      <c r="D7" s="12">
        <v>2013</v>
      </c>
      <c r="E7" s="12">
        <v>2014</v>
      </c>
      <c r="F7" s="12" t="s">
        <v>44</v>
      </c>
      <c r="G7" s="12" t="s">
        <v>43</v>
      </c>
    </row>
    <row r="8" spans="2:7" ht="12.75">
      <c r="B8" s="11" t="s">
        <v>42</v>
      </c>
      <c r="C8" s="97">
        <v>9909.8</v>
      </c>
      <c r="D8" s="97">
        <v>6954.8</v>
      </c>
      <c r="E8" s="97">
        <v>9268.92</v>
      </c>
      <c r="F8" s="98">
        <f>(E8/D19-1)*100</f>
        <v>10.352299393170217</v>
      </c>
      <c r="G8" s="98">
        <f aca="true" t="shared" si="0" ref="G8:G13">(E8/D8-1)*100</f>
        <v>33.2737102432852</v>
      </c>
    </row>
    <row r="9" spans="2:7" ht="12.75">
      <c r="B9" s="2" t="s">
        <v>41</v>
      </c>
      <c r="C9" s="99">
        <v>10867.49</v>
      </c>
      <c r="D9" s="99">
        <v>6859</v>
      </c>
      <c r="E9" s="99">
        <v>12026.35</v>
      </c>
      <c r="F9" s="100">
        <f>(E9/E8-1)*100</f>
        <v>29.74920486960726</v>
      </c>
      <c r="G9" s="100">
        <f t="shared" si="0"/>
        <v>75.33678378772417</v>
      </c>
    </row>
    <row r="10" spans="2:7" ht="12.75">
      <c r="B10" s="2" t="s">
        <v>40</v>
      </c>
      <c r="C10" s="99">
        <v>9975.7</v>
      </c>
      <c r="D10" s="99">
        <v>7854.7</v>
      </c>
      <c r="E10" s="99">
        <v>10066.12</v>
      </c>
      <c r="F10" s="100">
        <f>(E10/E9-1)*100</f>
        <v>-16.299459104383285</v>
      </c>
      <c r="G10" s="100">
        <f t="shared" si="0"/>
        <v>28.154098819814898</v>
      </c>
    </row>
    <row r="11" spans="2:7" ht="12.75">
      <c r="B11" s="2" t="s">
        <v>39</v>
      </c>
      <c r="C11" s="99">
        <v>8147.7</v>
      </c>
      <c r="D11" s="99">
        <v>8949.9</v>
      </c>
      <c r="E11" s="99">
        <v>9874.3</v>
      </c>
      <c r="F11" s="100">
        <f>(E11/E10-1)*100</f>
        <v>-1.9056001716649673</v>
      </c>
      <c r="G11" s="100">
        <f t="shared" si="0"/>
        <v>10.328607023542169</v>
      </c>
    </row>
    <row r="12" spans="2:7" ht="12.75">
      <c r="B12" s="2" t="s">
        <v>38</v>
      </c>
      <c r="C12" s="99">
        <v>9005.69</v>
      </c>
      <c r="D12" s="99">
        <v>10977.15</v>
      </c>
      <c r="E12" s="99">
        <v>10143.86</v>
      </c>
      <c r="F12" s="100">
        <f>(E12/E11-1)*100</f>
        <v>2.729915031951635</v>
      </c>
      <c r="G12" s="100">
        <f t="shared" si="0"/>
        <v>-7.591132488851837</v>
      </c>
    </row>
    <row r="13" spans="2:7" ht="12.75">
      <c r="B13" s="2" t="s">
        <v>37</v>
      </c>
      <c r="C13" s="99">
        <v>10846.24</v>
      </c>
      <c r="D13" s="99">
        <v>11813.64</v>
      </c>
      <c r="E13" s="99">
        <v>10446.05</v>
      </c>
      <c r="F13" s="100">
        <f>(E13/E12-1)*100</f>
        <v>2.9790434804896515</v>
      </c>
      <c r="G13" s="100">
        <f t="shared" si="0"/>
        <v>-11.576364270453476</v>
      </c>
    </row>
    <row r="14" spans="2:7" ht="12.75">
      <c r="B14" s="2" t="s">
        <v>36</v>
      </c>
      <c r="C14" s="99">
        <v>11525.88</v>
      </c>
      <c r="D14" s="99">
        <v>11876.14</v>
      </c>
      <c r="E14" s="99"/>
      <c r="F14" s="100"/>
      <c r="G14" s="100"/>
    </row>
    <row r="15" spans="2:7" ht="12.75">
      <c r="B15" s="2" t="s">
        <v>35</v>
      </c>
      <c r="C15" s="99">
        <v>13396.1</v>
      </c>
      <c r="D15" s="99">
        <v>11763.67</v>
      </c>
      <c r="E15" s="99"/>
      <c r="F15" s="100"/>
      <c r="G15" s="100"/>
    </row>
    <row r="16" spans="2:7" ht="12.75">
      <c r="B16" s="2" t="s">
        <v>34</v>
      </c>
      <c r="C16" s="99">
        <v>18330.99</v>
      </c>
      <c r="D16" s="99">
        <v>15462.62</v>
      </c>
      <c r="E16" s="99"/>
      <c r="F16" s="100"/>
      <c r="G16" s="100"/>
    </row>
    <row r="17" spans="2:7" ht="12.75">
      <c r="B17" s="2" t="s">
        <v>33</v>
      </c>
      <c r="C17" s="99">
        <v>20217.9</v>
      </c>
      <c r="D17" s="99">
        <v>19589.54</v>
      </c>
      <c r="E17" s="99"/>
      <c r="F17" s="100"/>
      <c r="G17" s="100"/>
    </row>
    <row r="18" spans="2:7" ht="12.75">
      <c r="B18" s="2" t="s">
        <v>32</v>
      </c>
      <c r="C18" s="99">
        <v>11680.2</v>
      </c>
      <c r="D18" s="99">
        <v>18796.27</v>
      </c>
      <c r="E18" s="99"/>
      <c r="F18" s="100"/>
      <c r="G18" s="100"/>
    </row>
    <row r="19" spans="2:7" ht="12.75">
      <c r="B19" s="2" t="s">
        <v>31</v>
      </c>
      <c r="C19" s="99">
        <v>7738.5</v>
      </c>
      <c r="D19" s="99">
        <v>8399.39</v>
      </c>
      <c r="E19" s="99"/>
      <c r="F19" s="100"/>
      <c r="G19" s="100"/>
    </row>
    <row r="20" spans="2:7" ht="12.75">
      <c r="B20" s="10" t="s">
        <v>180</v>
      </c>
      <c r="C20" s="9">
        <v>10937.18</v>
      </c>
      <c r="D20" s="9">
        <v>11592.33</v>
      </c>
      <c r="E20" s="9"/>
      <c r="F20" s="8"/>
      <c r="G20" s="8">
        <f>(E20/D20-1)*100</f>
        <v>-100</v>
      </c>
    </row>
    <row r="21" spans="2:7" ht="12.75">
      <c r="B21" s="7" t="s">
        <v>205</v>
      </c>
      <c r="C21" s="6">
        <f>AVERAGE(C8:C13)</f>
        <v>9792.103333333334</v>
      </c>
      <c r="D21" s="6">
        <f>AVERAGE(D8:D13)</f>
        <v>8901.531666666668</v>
      </c>
      <c r="E21" s="6">
        <f>AVERAGE(E8:E19)</f>
        <v>10304.266666666668</v>
      </c>
      <c r="F21" s="5"/>
      <c r="G21" s="5">
        <f>(E21/D21-1)*100</f>
        <v>15.758355444072446</v>
      </c>
    </row>
    <row r="22" spans="2:7" ht="37.5" customHeight="1">
      <c r="B22" s="190" t="s">
        <v>202</v>
      </c>
      <c r="C22" s="190"/>
      <c r="D22" s="190"/>
      <c r="E22" s="190"/>
      <c r="F22" s="190"/>
      <c r="G22" s="190"/>
    </row>
    <row r="46" ht="12.75">
      <c r="B46" s="78" t="s">
        <v>190</v>
      </c>
    </row>
  </sheetData>
  <sheetProtection/>
  <mergeCells count="7">
    <mergeCell ref="B22:G22"/>
    <mergeCell ref="F6:G6"/>
    <mergeCell ref="B6:B7"/>
    <mergeCell ref="B2:G2"/>
    <mergeCell ref="B3:G3"/>
    <mergeCell ref="B4:G4"/>
    <mergeCell ref="C6:E6"/>
  </mergeCells>
  <hyperlinks>
    <hyperlink ref="H2" location="Índice!A1" display="Volver al índice"/>
  </hyperlinks>
  <printOptions horizontalCentered="1"/>
  <pageMargins left="0.7086614173228347" right="0.7086614173228347" top="0.8661417322834646" bottom="0.7480314960629921" header="0.31496062992125984" footer="0.31496062992125984"/>
  <pageSetup horizontalDpi="600" verticalDpi="600" orientation="portrait" scale="90"/>
  <headerFooter>
    <oddFooter>&amp;C&amp;"Arial,Normal"&amp;10 5</oddFooter>
  </headerFooter>
  <ignoredErrors>
    <ignoredError sqref="E21 C21:D21"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B2:Y62"/>
  <sheetViews>
    <sheetView zoomScale="90" zoomScaleNormal="90" zoomScaleSheetLayoutView="90" zoomScalePageLayoutView="90" workbookViewId="0" topLeftCell="A7">
      <selection activeCell="A1" sqref="A1"/>
    </sheetView>
  </sheetViews>
  <sheetFormatPr defaultColWidth="10.8515625" defaultRowHeight="15"/>
  <cols>
    <col min="1" max="1" width="1.421875" style="62" customWidth="1"/>
    <col min="2" max="2" width="11.421875" style="62" customWidth="1"/>
    <col min="3" max="9" width="9.140625" style="62" customWidth="1"/>
    <col min="10" max="10" width="11.8515625" style="62" customWidth="1"/>
    <col min="11" max="11" width="9.140625" style="62" customWidth="1"/>
    <col min="12" max="12" width="10.8515625" style="62" bestFit="1" customWidth="1"/>
    <col min="13" max="16384" width="10.8515625" style="62" customWidth="1"/>
  </cols>
  <sheetData>
    <row r="1" ht="6.75" customHeight="1"/>
    <row r="2" spans="2:12" ht="12.75">
      <c r="B2" s="194" t="s">
        <v>59</v>
      </c>
      <c r="C2" s="194"/>
      <c r="D2" s="194"/>
      <c r="E2" s="194"/>
      <c r="F2" s="194"/>
      <c r="G2" s="194"/>
      <c r="H2" s="194"/>
      <c r="I2" s="194"/>
      <c r="J2" s="194"/>
      <c r="K2" s="75" t="s">
        <v>181</v>
      </c>
      <c r="L2" s="167"/>
    </row>
    <row r="3" spans="2:12" ht="12.75">
      <c r="B3" s="194" t="s">
        <v>162</v>
      </c>
      <c r="C3" s="194"/>
      <c r="D3" s="194"/>
      <c r="E3" s="194"/>
      <c r="F3" s="194"/>
      <c r="G3" s="194"/>
      <c r="H3" s="194"/>
      <c r="I3" s="194"/>
      <c r="J3" s="194"/>
      <c r="K3" s="167"/>
      <c r="L3" s="167"/>
    </row>
    <row r="4" spans="2:12" ht="12.75">
      <c r="B4" s="194" t="s">
        <v>146</v>
      </c>
      <c r="C4" s="194"/>
      <c r="D4" s="194"/>
      <c r="E4" s="194"/>
      <c r="F4" s="194"/>
      <c r="G4" s="194"/>
      <c r="H4" s="194"/>
      <c r="I4" s="194"/>
      <c r="J4" s="194"/>
      <c r="K4" s="167"/>
      <c r="L4" s="167"/>
    </row>
    <row r="5" spans="2:10" ht="25.5">
      <c r="B5" s="95" t="s">
        <v>66</v>
      </c>
      <c r="C5" s="96" t="s">
        <v>62</v>
      </c>
      <c r="D5" s="96" t="s">
        <v>133</v>
      </c>
      <c r="E5" s="96" t="s">
        <v>63</v>
      </c>
      <c r="F5" s="96" t="s">
        <v>64</v>
      </c>
      <c r="G5" s="96" t="s">
        <v>65</v>
      </c>
      <c r="H5" s="96" t="s">
        <v>140</v>
      </c>
      <c r="I5" s="96" t="s">
        <v>191</v>
      </c>
      <c r="J5" s="166" t="s">
        <v>71</v>
      </c>
    </row>
    <row r="6" spans="2:25" ht="12.75">
      <c r="B6" s="89">
        <v>41792</v>
      </c>
      <c r="C6" s="71">
        <v>10127.88</v>
      </c>
      <c r="D6" s="71">
        <v>10730.45</v>
      </c>
      <c r="E6" s="71"/>
      <c r="F6" s="71">
        <v>9629.800810810812</v>
      </c>
      <c r="G6" s="71">
        <v>9994.91</v>
      </c>
      <c r="H6" s="71">
        <v>10876.803207547167</v>
      </c>
      <c r="I6" s="71">
        <v>10084.03</v>
      </c>
      <c r="J6" s="71">
        <v>10146.844407216497</v>
      </c>
      <c r="K6" s="71"/>
      <c r="L6" s="71"/>
      <c r="O6" s="89"/>
      <c r="P6" s="71"/>
      <c r="Q6" s="71"/>
      <c r="R6" s="71"/>
      <c r="S6" s="71"/>
      <c r="T6" s="71"/>
      <c r="U6" s="71"/>
      <c r="V6" s="71"/>
      <c r="W6" s="71"/>
      <c r="X6" s="71"/>
      <c r="Y6" s="71"/>
    </row>
    <row r="7" spans="2:24" ht="12.75">
      <c r="B7" s="89">
        <v>41793</v>
      </c>
      <c r="C7" s="71">
        <v>9623.676521739131</v>
      </c>
      <c r="D7" s="71">
        <v>10698.129999999997</v>
      </c>
      <c r="E7" s="71">
        <v>9880.32</v>
      </c>
      <c r="F7" s="71">
        <v>9256.558163265307</v>
      </c>
      <c r="G7" s="71">
        <v>9926.844676258994</v>
      </c>
      <c r="H7" s="71">
        <v>10789.013020134229</v>
      </c>
      <c r="I7" s="71">
        <v>10084.03</v>
      </c>
      <c r="J7" s="71">
        <v>9833.707591549297</v>
      </c>
      <c r="K7" s="71"/>
      <c r="L7" s="71"/>
      <c r="O7" s="89"/>
      <c r="P7" s="71"/>
      <c r="Q7" s="71"/>
      <c r="R7" s="71"/>
      <c r="S7" s="71"/>
      <c r="T7" s="71"/>
      <c r="U7" s="71"/>
      <c r="V7" s="71"/>
      <c r="W7" s="71"/>
      <c r="X7" s="71"/>
    </row>
    <row r="8" spans="2:24" ht="12.75">
      <c r="B8" s="89">
        <v>41794</v>
      </c>
      <c r="C8" s="71">
        <v>11177.80851851852</v>
      </c>
      <c r="D8" s="71">
        <v>10688.03</v>
      </c>
      <c r="E8" s="71"/>
      <c r="F8" s="71">
        <v>10213.317023411371</v>
      </c>
      <c r="G8" s="71">
        <v>9657.034634146341</v>
      </c>
      <c r="H8" s="71">
        <v>10854.702124352332</v>
      </c>
      <c r="I8" s="71"/>
      <c r="J8" s="71">
        <v>10525.116255656107</v>
      </c>
      <c r="K8" s="71"/>
      <c r="L8" s="71"/>
      <c r="O8" s="89"/>
      <c r="P8" s="71"/>
      <c r="Q8" s="71"/>
      <c r="R8" s="71"/>
      <c r="S8" s="71"/>
      <c r="T8" s="71"/>
      <c r="U8" s="71"/>
      <c r="V8" s="71"/>
      <c r="W8" s="71"/>
      <c r="X8" s="71"/>
    </row>
    <row r="9" spans="2:24" ht="12.75">
      <c r="B9" s="89">
        <v>41795</v>
      </c>
      <c r="C9" s="71">
        <v>10773.310052356019</v>
      </c>
      <c r="D9" s="71">
        <v>11233.97</v>
      </c>
      <c r="E9" s="71">
        <v>10283.61</v>
      </c>
      <c r="F9" s="71">
        <v>10385.624969325154</v>
      </c>
      <c r="G9" s="71">
        <v>10885.28</v>
      </c>
      <c r="H9" s="71">
        <v>10568.952786885246</v>
      </c>
      <c r="I9" s="71"/>
      <c r="J9" s="71">
        <v>10642.927465401346</v>
      </c>
      <c r="K9" s="71"/>
      <c r="L9" s="71"/>
      <c r="O9" s="89"/>
      <c r="P9" s="71"/>
      <c r="Q9" s="71"/>
      <c r="R9" s="71"/>
      <c r="S9" s="71"/>
      <c r="T9" s="71"/>
      <c r="U9" s="71"/>
      <c r="V9" s="71"/>
      <c r="W9" s="71"/>
      <c r="X9" s="71"/>
    </row>
    <row r="10" spans="2:24" ht="12.75">
      <c r="B10" s="89">
        <v>41796</v>
      </c>
      <c r="C10" s="71">
        <v>10580.28564864865</v>
      </c>
      <c r="D10" s="71">
        <v>11297.85</v>
      </c>
      <c r="E10" s="71">
        <v>10456.552164948454</v>
      </c>
      <c r="F10" s="71">
        <v>10302.752191780823</v>
      </c>
      <c r="G10" s="71">
        <v>9849.813617021277</v>
      </c>
      <c r="H10" s="71">
        <v>10537.803025034771</v>
      </c>
      <c r="I10" s="71"/>
      <c r="J10" s="71">
        <v>10452.800820528124</v>
      </c>
      <c r="K10" s="71"/>
      <c r="L10" s="71"/>
      <c r="O10" s="89"/>
      <c r="P10" s="71"/>
      <c r="Q10" s="71"/>
      <c r="R10" s="71"/>
      <c r="S10" s="71"/>
      <c r="T10" s="71"/>
      <c r="U10" s="71"/>
      <c r="V10" s="71"/>
      <c r="W10" s="71"/>
      <c r="X10" s="71"/>
    </row>
    <row r="11" spans="2:24" ht="12.75">
      <c r="B11" s="89">
        <v>41799</v>
      </c>
      <c r="C11" s="71">
        <v>11260.705452366688</v>
      </c>
      <c r="D11" s="71"/>
      <c r="E11" s="71"/>
      <c r="F11" s="71">
        <v>10814.33</v>
      </c>
      <c r="G11" s="71">
        <v>10329.135</v>
      </c>
      <c r="H11" s="71">
        <v>10504.2</v>
      </c>
      <c r="I11" s="71">
        <v>10504.2</v>
      </c>
      <c r="J11" s="71">
        <v>10765.799122325838</v>
      </c>
      <c r="K11" s="71"/>
      <c r="L11" s="71"/>
      <c r="O11" s="89"/>
      <c r="P11" s="71"/>
      <c r="Q11" s="71"/>
      <c r="R11" s="71"/>
      <c r="S11" s="71"/>
      <c r="T11" s="71"/>
      <c r="U11" s="71"/>
      <c r="V11" s="71"/>
      <c r="W11" s="71"/>
      <c r="X11" s="71"/>
    </row>
    <row r="12" spans="2:24" ht="12.75">
      <c r="B12" s="89">
        <v>41800</v>
      </c>
      <c r="C12" s="71">
        <v>10836.654587628866</v>
      </c>
      <c r="D12" s="71">
        <v>11368.45</v>
      </c>
      <c r="E12" s="71">
        <v>9710.552962962964</v>
      </c>
      <c r="F12" s="71">
        <v>10224.09</v>
      </c>
      <c r="G12" s="71">
        <v>10054.02</v>
      </c>
      <c r="H12" s="71">
        <v>10439.56</v>
      </c>
      <c r="I12" s="71">
        <v>10084.03</v>
      </c>
      <c r="J12" s="71">
        <v>10509.823889384477</v>
      </c>
      <c r="K12" s="71"/>
      <c r="L12" s="71"/>
      <c r="O12" s="89"/>
      <c r="P12" s="71"/>
      <c r="Q12" s="71"/>
      <c r="R12" s="71"/>
      <c r="S12" s="71"/>
      <c r="T12" s="71"/>
      <c r="U12" s="71"/>
      <c r="V12" s="71"/>
      <c r="W12" s="71"/>
      <c r="X12" s="71"/>
    </row>
    <row r="13" spans="2:24" ht="12.75">
      <c r="B13" s="89">
        <v>41801</v>
      </c>
      <c r="C13" s="71">
        <v>10519.58835164835</v>
      </c>
      <c r="D13" s="71">
        <v>11320.629999999997</v>
      </c>
      <c r="E13" s="71">
        <v>9834.28</v>
      </c>
      <c r="F13" s="71">
        <v>10294.12</v>
      </c>
      <c r="G13" s="71">
        <v>10464.313924050633</v>
      </c>
      <c r="H13" s="71">
        <v>10084.03</v>
      </c>
      <c r="I13" s="71"/>
      <c r="J13" s="71">
        <v>10452.60974025974</v>
      </c>
      <c r="K13" s="71"/>
      <c r="L13" s="71"/>
      <c r="O13" s="89"/>
      <c r="P13" s="71"/>
      <c r="Q13" s="71"/>
      <c r="R13" s="71"/>
      <c r="S13" s="71"/>
      <c r="T13" s="71"/>
      <c r="U13" s="71"/>
      <c r="V13" s="71"/>
      <c r="W13" s="71"/>
      <c r="X13" s="71"/>
    </row>
    <row r="14" spans="2:24" ht="12.75">
      <c r="B14" s="89">
        <v>41802</v>
      </c>
      <c r="C14" s="71">
        <v>10651.26</v>
      </c>
      <c r="D14" s="71">
        <v>11119.450000000003</v>
      </c>
      <c r="E14" s="71"/>
      <c r="F14" s="71">
        <v>10084.03</v>
      </c>
      <c r="G14" s="71">
        <v>8403.36</v>
      </c>
      <c r="H14" s="71">
        <v>10294.120000000003</v>
      </c>
      <c r="I14" s="71"/>
      <c r="J14" s="71">
        <v>10560.450322580646</v>
      </c>
      <c r="K14" s="71"/>
      <c r="L14" s="71"/>
      <c r="O14" s="89"/>
      <c r="P14" s="71"/>
      <c r="Q14" s="71"/>
      <c r="R14" s="71"/>
      <c r="S14" s="71"/>
      <c r="T14" s="71"/>
      <c r="U14" s="71"/>
      <c r="V14" s="71"/>
      <c r="W14" s="71"/>
      <c r="X14" s="71"/>
    </row>
    <row r="15" spans="2:24" ht="12.75">
      <c r="B15" s="89">
        <v>41803</v>
      </c>
      <c r="C15" s="71">
        <v>10599.226893732972</v>
      </c>
      <c r="D15" s="71">
        <v>11143.09</v>
      </c>
      <c r="E15" s="71">
        <v>9795.591891891892</v>
      </c>
      <c r="F15" s="71">
        <v>10060.693333333336</v>
      </c>
      <c r="G15" s="71">
        <v>9243.7</v>
      </c>
      <c r="H15" s="71">
        <v>10466.461976047904</v>
      </c>
      <c r="I15" s="71">
        <v>10924.370000000003</v>
      </c>
      <c r="J15" s="71">
        <v>10392.67601851852</v>
      </c>
      <c r="K15" s="71"/>
      <c r="L15" s="71"/>
      <c r="O15" s="89"/>
      <c r="P15" s="71"/>
      <c r="Q15" s="71"/>
      <c r="R15" s="71"/>
      <c r="S15" s="71"/>
      <c r="T15" s="71"/>
      <c r="U15" s="71"/>
      <c r="V15" s="71"/>
      <c r="W15" s="71"/>
      <c r="X15" s="71"/>
    </row>
    <row r="16" spans="2:24" ht="12.75">
      <c r="B16" s="89">
        <v>41806</v>
      </c>
      <c r="C16" s="71">
        <v>11081.929310344827</v>
      </c>
      <c r="D16" s="71"/>
      <c r="E16" s="71">
        <v>10559.010000000002</v>
      </c>
      <c r="F16" s="71"/>
      <c r="G16" s="71">
        <v>9663.87</v>
      </c>
      <c r="H16" s="71">
        <v>10265.47</v>
      </c>
      <c r="I16" s="71"/>
      <c r="J16" s="71">
        <v>10553.301877394637</v>
      </c>
      <c r="K16" s="71"/>
      <c r="L16" s="71"/>
      <c r="O16" s="89"/>
      <c r="P16" s="71"/>
      <c r="Q16" s="71"/>
      <c r="R16" s="71"/>
      <c r="S16" s="71"/>
      <c r="T16" s="71"/>
      <c r="U16" s="71"/>
      <c r="V16" s="71"/>
      <c r="W16" s="71"/>
      <c r="X16" s="71"/>
    </row>
    <row r="17" spans="2:24" ht="12.75">
      <c r="B17" s="89">
        <v>41807</v>
      </c>
      <c r="C17" s="71">
        <v>10686.713812499998</v>
      </c>
      <c r="D17" s="71">
        <v>11512.61</v>
      </c>
      <c r="E17" s="71">
        <v>10278.742926829269</v>
      </c>
      <c r="F17" s="71">
        <v>10403.93</v>
      </c>
      <c r="G17" s="71">
        <v>9965.734757281554</v>
      </c>
      <c r="H17" s="71">
        <v>10497.31</v>
      </c>
      <c r="I17" s="71">
        <v>10924.370000000003</v>
      </c>
      <c r="J17" s="71">
        <v>10498.91619047619</v>
      </c>
      <c r="K17" s="71"/>
      <c r="L17" s="71"/>
      <c r="O17" s="89"/>
      <c r="P17" s="71"/>
      <c r="Q17" s="71"/>
      <c r="R17" s="71"/>
      <c r="S17" s="71"/>
      <c r="T17" s="71"/>
      <c r="U17" s="71"/>
      <c r="V17" s="71"/>
      <c r="W17" s="71"/>
      <c r="X17" s="71"/>
    </row>
    <row r="18" spans="2:24" ht="12.75">
      <c r="B18" s="89">
        <v>41808</v>
      </c>
      <c r="C18" s="71">
        <v>11134.45</v>
      </c>
      <c r="D18" s="71"/>
      <c r="E18" s="71">
        <v>10580.19</v>
      </c>
      <c r="F18" s="71">
        <v>8763.51</v>
      </c>
      <c r="G18" s="71">
        <v>10581.006747311829</v>
      </c>
      <c r="H18" s="71">
        <v>10290.67</v>
      </c>
      <c r="I18" s="71"/>
      <c r="J18" s="71">
        <v>10506.47957700651</v>
      </c>
      <c r="K18" s="71"/>
      <c r="L18" s="71"/>
      <c r="O18" s="89"/>
      <c r="P18" s="71"/>
      <c r="Q18" s="71"/>
      <c r="R18" s="71"/>
      <c r="S18" s="71"/>
      <c r="T18" s="71"/>
      <c r="U18" s="71"/>
      <c r="V18" s="71"/>
      <c r="W18" s="71"/>
      <c r="X18" s="71"/>
    </row>
    <row r="19" spans="2:24" ht="12.75">
      <c r="B19" s="89">
        <v>41809</v>
      </c>
      <c r="C19" s="71">
        <v>9423.420173410404</v>
      </c>
      <c r="D19" s="71"/>
      <c r="E19" s="71">
        <v>9043.16</v>
      </c>
      <c r="F19" s="71">
        <v>10364.15</v>
      </c>
      <c r="G19" s="71">
        <v>9533.998181818182</v>
      </c>
      <c r="H19" s="71">
        <v>10555.44</v>
      </c>
      <c r="I19" s="71">
        <v>10924.370000000003</v>
      </c>
      <c r="J19" s="71">
        <v>9777.517035519126</v>
      </c>
      <c r="K19" s="71"/>
      <c r="L19" s="71"/>
      <c r="O19" s="89"/>
      <c r="P19" s="71"/>
      <c r="Q19" s="71"/>
      <c r="R19" s="71"/>
      <c r="S19" s="71"/>
      <c r="T19" s="71"/>
      <c r="U19" s="71"/>
      <c r="V19" s="71"/>
      <c r="W19" s="71"/>
      <c r="X19" s="71"/>
    </row>
    <row r="20" spans="2:24" ht="12.75">
      <c r="B20" s="89">
        <v>41810</v>
      </c>
      <c r="C20" s="71">
        <v>11058.822177777778</v>
      </c>
      <c r="D20" s="71"/>
      <c r="E20" s="71">
        <v>9314.98</v>
      </c>
      <c r="F20" s="71">
        <v>10294.12</v>
      </c>
      <c r="G20" s="71">
        <v>10186.234324324325</v>
      </c>
      <c r="H20" s="71"/>
      <c r="I20" s="71">
        <v>10252.1</v>
      </c>
      <c r="J20" s="71">
        <v>10201.714469160768</v>
      </c>
      <c r="K20" s="71"/>
      <c r="L20" s="71"/>
      <c r="O20" s="89"/>
      <c r="P20" s="71"/>
      <c r="Q20" s="71"/>
      <c r="R20" s="71"/>
      <c r="S20" s="71"/>
      <c r="T20" s="71"/>
      <c r="U20" s="71"/>
      <c r="V20" s="71"/>
      <c r="W20" s="71"/>
      <c r="X20" s="71"/>
    </row>
    <row r="21" spans="2:24" ht="12.75">
      <c r="B21" s="89">
        <v>41813</v>
      </c>
      <c r="C21" s="71">
        <v>10158.35572597137</v>
      </c>
      <c r="D21" s="71"/>
      <c r="E21" s="71">
        <v>9095.861111111111</v>
      </c>
      <c r="F21" s="71">
        <v>10924.370000000003</v>
      </c>
      <c r="G21" s="71">
        <v>9682.96</v>
      </c>
      <c r="H21" s="71">
        <v>9900.21</v>
      </c>
      <c r="I21" s="71">
        <v>10924.37</v>
      </c>
      <c r="J21" s="71">
        <v>9998.496148555709</v>
      </c>
      <c r="K21" s="71"/>
      <c r="L21" s="71"/>
      <c r="O21" s="89"/>
      <c r="P21" s="71"/>
      <c r="Q21" s="71"/>
      <c r="R21" s="71"/>
      <c r="S21" s="71"/>
      <c r="T21" s="71"/>
      <c r="U21" s="71"/>
      <c r="V21" s="71"/>
      <c r="W21" s="71"/>
      <c r="X21" s="71"/>
    </row>
    <row r="22" spans="2:24" ht="12.75">
      <c r="B22" s="89">
        <v>41814</v>
      </c>
      <c r="C22" s="71">
        <v>11272.094942528736</v>
      </c>
      <c r="D22" s="71"/>
      <c r="E22" s="71">
        <v>10364.15</v>
      </c>
      <c r="F22" s="71">
        <v>10489.118102564102</v>
      </c>
      <c r="G22" s="71">
        <v>10282.223301886792</v>
      </c>
      <c r="H22" s="71">
        <v>9024.21</v>
      </c>
      <c r="I22" s="71">
        <v>10294.12</v>
      </c>
      <c r="J22" s="71">
        <v>10449.240904645478</v>
      </c>
      <c r="K22" s="71"/>
      <c r="L22" s="71"/>
      <c r="O22" s="89"/>
      <c r="P22" s="71"/>
      <c r="Q22" s="71"/>
      <c r="R22" s="71"/>
      <c r="S22" s="71"/>
      <c r="T22" s="71"/>
      <c r="U22" s="71"/>
      <c r="V22" s="71"/>
      <c r="W22" s="71"/>
      <c r="X22" s="71"/>
    </row>
    <row r="23" spans="2:24" ht="12.75">
      <c r="B23" s="89">
        <v>41815</v>
      </c>
      <c r="C23" s="71">
        <v>10226.5450877193</v>
      </c>
      <c r="D23" s="71"/>
      <c r="E23" s="71">
        <v>9637.61</v>
      </c>
      <c r="F23" s="71">
        <v>9843.94</v>
      </c>
      <c r="G23" s="71">
        <v>9377.387272727272</v>
      </c>
      <c r="H23" s="71"/>
      <c r="I23" s="71">
        <v>10924.37</v>
      </c>
      <c r="J23" s="71">
        <v>9962.049784946237</v>
      </c>
      <c r="K23" s="71"/>
      <c r="L23" s="71"/>
      <c r="O23" s="89"/>
      <c r="P23" s="71"/>
      <c r="Q23" s="71"/>
      <c r="R23" s="71"/>
      <c r="S23" s="71"/>
      <c r="T23" s="71"/>
      <c r="U23" s="71"/>
      <c r="V23" s="71"/>
      <c r="W23" s="71"/>
      <c r="X23" s="71"/>
    </row>
    <row r="24" spans="2:24" ht="12.75">
      <c r="B24" s="89">
        <v>41816</v>
      </c>
      <c r="C24" s="71">
        <v>12058.249143835616</v>
      </c>
      <c r="D24" s="71"/>
      <c r="E24" s="71">
        <v>11059.421428571428</v>
      </c>
      <c r="F24" s="71">
        <v>9243.7</v>
      </c>
      <c r="G24" s="71">
        <v>10504.200000000003</v>
      </c>
      <c r="H24" s="71">
        <v>9705.88</v>
      </c>
      <c r="I24" s="71">
        <v>10252.1</v>
      </c>
      <c r="J24" s="71">
        <v>10571.654520490072</v>
      </c>
      <c r="K24" s="71"/>
      <c r="L24" s="71"/>
      <c r="O24" s="89"/>
      <c r="P24" s="71"/>
      <c r="Q24" s="71"/>
      <c r="R24" s="71"/>
      <c r="S24" s="71"/>
      <c r="T24" s="71"/>
      <c r="U24" s="71"/>
      <c r="V24" s="71"/>
      <c r="W24" s="71"/>
      <c r="X24" s="71"/>
    </row>
    <row r="25" spans="2:24" ht="12.75">
      <c r="B25" s="89">
        <v>41817</v>
      </c>
      <c r="C25" s="71">
        <v>10645.814124391938</v>
      </c>
      <c r="D25" s="71"/>
      <c r="E25" s="71">
        <v>10350.14</v>
      </c>
      <c r="F25" s="71">
        <v>9996.4975</v>
      </c>
      <c r="G25" s="71"/>
      <c r="H25" s="71">
        <v>11483.976371681416</v>
      </c>
      <c r="I25" s="71"/>
      <c r="J25" s="71">
        <v>10593.514295881572</v>
      </c>
      <c r="K25" s="71"/>
      <c r="L25" s="71"/>
      <c r="O25" s="89"/>
      <c r="P25" s="71"/>
      <c r="Q25" s="71"/>
      <c r="R25" s="71"/>
      <c r="S25" s="71"/>
      <c r="T25" s="71"/>
      <c r="U25" s="71"/>
      <c r="V25" s="71"/>
      <c r="W25" s="71"/>
      <c r="X25" s="71"/>
    </row>
    <row r="26" spans="2:24" ht="12.75">
      <c r="B26" s="89">
        <v>41820</v>
      </c>
      <c r="C26" s="71">
        <v>11627.196424242426</v>
      </c>
      <c r="D26" s="71">
        <v>11818.34</v>
      </c>
      <c r="E26" s="71">
        <v>8403.36</v>
      </c>
      <c r="F26" s="71">
        <v>10084.03</v>
      </c>
      <c r="G26" s="71"/>
      <c r="H26" s="71">
        <v>12317.973291925466</v>
      </c>
      <c r="I26" s="71"/>
      <c r="J26" s="71">
        <v>11650.910041666666</v>
      </c>
      <c r="K26" s="71"/>
      <c r="L26" s="71"/>
      <c r="O26" s="89"/>
      <c r="P26" s="71"/>
      <c r="Q26" s="71"/>
      <c r="R26" s="71"/>
      <c r="S26" s="71"/>
      <c r="T26" s="71"/>
      <c r="U26" s="71"/>
      <c r="V26" s="71"/>
      <c r="W26" s="71"/>
      <c r="X26" s="71"/>
    </row>
    <row r="27" spans="2:24" ht="12.75">
      <c r="B27" s="89">
        <v>41821</v>
      </c>
      <c r="C27" s="71">
        <v>11420.608747135218</v>
      </c>
      <c r="D27" s="71">
        <v>11712.18</v>
      </c>
      <c r="E27" s="71">
        <v>10218.488</v>
      </c>
      <c r="F27" s="71">
        <v>10451.678125</v>
      </c>
      <c r="G27" s="71">
        <v>8403.36</v>
      </c>
      <c r="H27" s="71">
        <v>11397.421110009911</v>
      </c>
      <c r="I27" s="71"/>
      <c r="J27" s="71">
        <v>11069.999739786625</v>
      </c>
      <c r="K27" s="71"/>
      <c r="L27" s="71"/>
      <c r="O27" s="89"/>
      <c r="P27" s="71"/>
      <c r="Q27" s="71"/>
      <c r="R27" s="71"/>
      <c r="S27" s="71"/>
      <c r="T27" s="71"/>
      <c r="U27" s="71"/>
      <c r="V27" s="71"/>
      <c r="W27" s="71"/>
      <c r="X27" s="71"/>
    </row>
    <row r="28" spans="2:24" ht="12.75">
      <c r="B28" s="89">
        <v>41822</v>
      </c>
      <c r="C28" s="71">
        <v>11002.610344827586</v>
      </c>
      <c r="D28" s="71">
        <v>11794.72</v>
      </c>
      <c r="E28" s="71">
        <v>10924.37</v>
      </c>
      <c r="F28" s="71">
        <v>10204.08</v>
      </c>
      <c r="G28" s="71"/>
      <c r="H28" s="71">
        <v>11131.139999999998</v>
      </c>
      <c r="I28" s="71">
        <v>10084.03</v>
      </c>
      <c r="J28" s="71">
        <v>11086.986962162162</v>
      </c>
      <c r="K28" s="71"/>
      <c r="L28" s="71"/>
      <c r="O28" s="89"/>
      <c r="P28" s="71"/>
      <c r="Q28" s="71"/>
      <c r="R28" s="71"/>
      <c r="S28" s="71"/>
      <c r="T28" s="71"/>
      <c r="U28" s="71"/>
      <c r="V28" s="71"/>
      <c r="W28" s="71"/>
      <c r="X28" s="71"/>
    </row>
    <row r="29" spans="2:24" ht="12.75">
      <c r="B29" s="89">
        <v>41823</v>
      </c>
      <c r="C29" s="71">
        <v>11679.15880239521</v>
      </c>
      <c r="D29" s="71">
        <v>12202.920000000002</v>
      </c>
      <c r="E29" s="71">
        <v>9243.7</v>
      </c>
      <c r="F29" s="71">
        <v>10364.15</v>
      </c>
      <c r="G29" s="71">
        <v>11362.29</v>
      </c>
      <c r="H29" s="71">
        <v>11525.87</v>
      </c>
      <c r="I29" s="71"/>
      <c r="J29" s="71">
        <v>11489.315047418335</v>
      </c>
      <c r="K29" s="71"/>
      <c r="L29" s="71"/>
      <c r="O29" s="89"/>
      <c r="P29" s="71"/>
      <c r="Q29" s="71"/>
      <c r="R29" s="71"/>
      <c r="S29" s="71"/>
      <c r="T29" s="71"/>
      <c r="U29" s="71"/>
      <c r="V29" s="71"/>
      <c r="W29" s="71"/>
      <c r="X29" s="71"/>
    </row>
    <row r="30" spans="2:24" ht="12.75">
      <c r="B30" s="89">
        <v>41824</v>
      </c>
      <c r="C30" s="71">
        <v>11677.166212121212</v>
      </c>
      <c r="D30" s="71">
        <v>11993.4</v>
      </c>
      <c r="E30" s="71">
        <v>10252.101</v>
      </c>
      <c r="F30" s="71">
        <v>10556.721875</v>
      </c>
      <c r="G30" s="71">
        <v>11010.561538461538</v>
      </c>
      <c r="H30" s="71">
        <v>11294.316851311954</v>
      </c>
      <c r="I30" s="71"/>
      <c r="J30" s="71">
        <v>11250.63563131313</v>
      </c>
      <c r="K30" s="71"/>
      <c r="L30" s="71"/>
      <c r="O30" s="89"/>
      <c r="P30" s="71"/>
      <c r="Q30" s="71"/>
      <c r="R30" s="71"/>
      <c r="S30" s="71"/>
      <c r="T30" s="71"/>
      <c r="U30" s="71"/>
      <c r="V30" s="71"/>
      <c r="W30" s="71"/>
      <c r="X30" s="71"/>
    </row>
    <row r="31" spans="2:24" ht="12.75">
      <c r="B31" s="89">
        <v>41827</v>
      </c>
      <c r="C31" s="71">
        <v>11972.60132265276</v>
      </c>
      <c r="D31" s="71">
        <v>12171.32</v>
      </c>
      <c r="E31" s="71">
        <v>10364.15</v>
      </c>
      <c r="F31" s="71">
        <v>10924.37</v>
      </c>
      <c r="G31" s="71">
        <v>11344.54</v>
      </c>
      <c r="H31" s="71">
        <v>11796.278901734107</v>
      </c>
      <c r="I31" s="71">
        <v>11764.709999999997</v>
      </c>
      <c r="J31" s="71">
        <v>11585.673478206416</v>
      </c>
      <c r="K31" s="71"/>
      <c r="L31" s="71"/>
      <c r="O31" s="89"/>
      <c r="P31" s="71"/>
      <c r="Q31" s="71"/>
      <c r="R31" s="71"/>
      <c r="S31" s="71"/>
      <c r="T31" s="71"/>
      <c r="U31" s="71"/>
      <c r="V31" s="71"/>
      <c r="W31" s="71"/>
      <c r="X31" s="71"/>
    </row>
    <row r="32" spans="2:24" ht="12.75">
      <c r="B32" s="89">
        <v>41828</v>
      </c>
      <c r="C32" s="71">
        <v>11529.770905017922</v>
      </c>
      <c r="D32" s="71">
        <v>12338.592195121952</v>
      </c>
      <c r="E32" s="71">
        <v>6127.45</v>
      </c>
      <c r="F32" s="71">
        <v>10084.036923076923</v>
      </c>
      <c r="G32" s="71">
        <v>11281.38</v>
      </c>
      <c r="H32" s="71">
        <v>10665.806153846153</v>
      </c>
      <c r="I32" s="71">
        <v>10924.370000000003</v>
      </c>
      <c r="J32" s="71">
        <v>10804.98111852433</v>
      </c>
      <c r="K32" s="71"/>
      <c r="L32" s="71"/>
      <c r="O32" s="89"/>
      <c r="P32" s="71"/>
      <c r="Q32" s="71"/>
      <c r="R32" s="71"/>
      <c r="S32" s="71"/>
      <c r="T32" s="71"/>
      <c r="U32" s="71"/>
      <c r="V32" s="71"/>
      <c r="W32" s="71"/>
      <c r="X32" s="71"/>
    </row>
    <row r="33" spans="2:24" ht="12.75">
      <c r="B33" s="89">
        <v>41829</v>
      </c>
      <c r="C33" s="71">
        <v>11770.093614398422</v>
      </c>
      <c r="D33" s="71">
        <v>12212.89</v>
      </c>
      <c r="E33" s="71">
        <v>11480.288153846153</v>
      </c>
      <c r="F33" s="71">
        <v>10568.842307692308</v>
      </c>
      <c r="G33" s="71"/>
      <c r="H33" s="71">
        <v>11153.55</v>
      </c>
      <c r="I33" s="71">
        <v>10924.370000000003</v>
      </c>
      <c r="J33" s="71">
        <v>11462.595888040105</v>
      </c>
      <c r="K33" s="71"/>
      <c r="L33" s="71"/>
      <c r="O33" s="89"/>
      <c r="P33" s="71"/>
      <c r="Q33" s="71"/>
      <c r="R33" s="71"/>
      <c r="S33" s="71"/>
      <c r="T33" s="71"/>
      <c r="U33" s="71"/>
      <c r="V33" s="71"/>
      <c r="W33" s="71"/>
      <c r="X33" s="71"/>
    </row>
    <row r="34" spans="2:24" ht="12.75">
      <c r="B34" s="89">
        <v>41830</v>
      </c>
      <c r="C34" s="71">
        <v>12485.261595131327</v>
      </c>
      <c r="D34" s="71">
        <v>11353.056621621621</v>
      </c>
      <c r="E34" s="71">
        <v>8403.36</v>
      </c>
      <c r="F34" s="71">
        <v>8403.36</v>
      </c>
      <c r="G34" s="71"/>
      <c r="H34" s="71">
        <v>10672.272</v>
      </c>
      <c r="I34" s="71"/>
      <c r="J34" s="71">
        <v>11177.914188669572</v>
      </c>
      <c r="K34" s="71"/>
      <c r="L34" s="71"/>
      <c r="O34" s="89"/>
      <c r="P34" s="71"/>
      <c r="Q34" s="71"/>
      <c r="R34" s="71"/>
      <c r="S34" s="71"/>
      <c r="T34" s="71"/>
      <c r="U34" s="71"/>
      <c r="V34" s="71"/>
      <c r="W34" s="71"/>
      <c r="X34" s="71"/>
    </row>
    <row r="35" spans="2:24" ht="12.75">
      <c r="B35" s="89">
        <v>41831</v>
      </c>
      <c r="C35" s="71">
        <v>11064.023395415472</v>
      </c>
      <c r="D35" s="71">
        <v>12164.87</v>
      </c>
      <c r="E35" s="71">
        <v>10734.61806451613</v>
      </c>
      <c r="F35" s="71">
        <v>10019.39076923077</v>
      </c>
      <c r="G35" s="71"/>
      <c r="H35" s="71">
        <v>10649.086206896553</v>
      </c>
      <c r="I35" s="71"/>
      <c r="J35" s="71">
        <v>10859.07340793919</v>
      </c>
      <c r="K35" s="71"/>
      <c r="L35" s="71"/>
      <c r="O35" s="89"/>
      <c r="P35" s="71"/>
      <c r="Q35" s="71"/>
      <c r="R35" s="71"/>
      <c r="S35" s="71"/>
      <c r="T35" s="71"/>
      <c r="U35" s="71"/>
      <c r="V35" s="71"/>
      <c r="W35" s="71"/>
      <c r="X35" s="71"/>
    </row>
    <row r="36" spans="2:24" ht="12.75">
      <c r="B36" s="89">
        <v>41834</v>
      </c>
      <c r="C36" s="71">
        <v>11922.179063018242</v>
      </c>
      <c r="D36" s="71">
        <v>12158.61</v>
      </c>
      <c r="E36" s="71"/>
      <c r="F36" s="71">
        <v>8403.36</v>
      </c>
      <c r="G36" s="71">
        <v>11554.620000000003</v>
      </c>
      <c r="H36" s="71">
        <v>11861.84365591398</v>
      </c>
      <c r="I36" s="71"/>
      <c r="J36" s="71">
        <v>11591.390460422579</v>
      </c>
      <c r="K36" s="71"/>
      <c r="L36" s="71"/>
      <c r="O36" s="89"/>
      <c r="P36" s="71"/>
      <c r="Q36" s="71"/>
      <c r="R36" s="71"/>
      <c r="S36" s="71"/>
      <c r="T36" s="71"/>
      <c r="U36" s="71"/>
      <c r="V36" s="71"/>
      <c r="W36" s="71"/>
      <c r="X36" s="71"/>
    </row>
    <row r="37" spans="2:24" ht="12.75">
      <c r="B37" s="89">
        <v>41835</v>
      </c>
      <c r="C37" s="71">
        <v>11950.476916419388</v>
      </c>
      <c r="D37" s="71">
        <v>11511.977368421052</v>
      </c>
      <c r="E37" s="71">
        <v>10434.17</v>
      </c>
      <c r="F37" s="71">
        <v>10040.936923076923</v>
      </c>
      <c r="G37" s="71">
        <v>8403.36</v>
      </c>
      <c r="H37" s="71">
        <v>10853.314264705883</v>
      </c>
      <c r="I37" s="71"/>
      <c r="J37" s="71">
        <v>11080.680733426136</v>
      </c>
      <c r="K37" s="71"/>
      <c r="L37" s="71"/>
      <c r="O37" s="89"/>
      <c r="P37" s="71"/>
      <c r="Q37" s="71"/>
      <c r="R37" s="71"/>
      <c r="S37" s="71"/>
      <c r="T37" s="71"/>
      <c r="U37" s="71"/>
      <c r="V37" s="71"/>
      <c r="W37" s="71"/>
      <c r="X37" s="71"/>
    </row>
    <row r="38" spans="2:24" ht="12.75">
      <c r="B38" s="89">
        <v>41837</v>
      </c>
      <c r="C38" s="71">
        <v>12213.286586695747</v>
      </c>
      <c r="D38" s="71">
        <v>11380.91223880597</v>
      </c>
      <c r="E38" s="71">
        <v>9663.870000000003</v>
      </c>
      <c r="F38" s="71">
        <v>12156.86</v>
      </c>
      <c r="G38" s="71"/>
      <c r="H38" s="71">
        <v>11097.38</v>
      </c>
      <c r="I38" s="71">
        <v>10924.370000000003</v>
      </c>
      <c r="J38" s="71">
        <v>11470.210429545095</v>
      </c>
      <c r="K38" s="71"/>
      <c r="L38" s="71"/>
      <c r="O38" s="89"/>
      <c r="P38" s="71"/>
      <c r="Q38" s="71"/>
      <c r="R38" s="71"/>
      <c r="S38" s="71"/>
      <c r="T38" s="71"/>
      <c r="U38" s="71"/>
      <c r="V38" s="71"/>
      <c r="W38" s="71"/>
      <c r="X38" s="71"/>
    </row>
    <row r="39" spans="2:24" ht="12.75">
      <c r="B39" s="89">
        <v>41838</v>
      </c>
      <c r="C39" s="71">
        <v>12816.151780487804</v>
      </c>
      <c r="D39" s="71">
        <v>11336.300588235297</v>
      </c>
      <c r="E39" s="71">
        <v>9625.67</v>
      </c>
      <c r="F39" s="71">
        <v>10084.03</v>
      </c>
      <c r="G39" s="71">
        <v>11134.45</v>
      </c>
      <c r="H39" s="71"/>
      <c r="I39" s="71">
        <v>10084.03</v>
      </c>
      <c r="J39" s="71">
        <v>11217.757857142857</v>
      </c>
      <c r="K39" s="71"/>
      <c r="L39" s="71"/>
      <c r="O39" s="89"/>
      <c r="P39" s="71"/>
      <c r="Q39" s="71"/>
      <c r="R39" s="71"/>
      <c r="S39" s="71"/>
      <c r="T39" s="71"/>
      <c r="U39" s="71"/>
      <c r="V39" s="71"/>
      <c r="W39" s="71"/>
      <c r="X39" s="71"/>
    </row>
    <row r="40" spans="2:12" ht="40.5" customHeight="1">
      <c r="B40" s="195" t="s">
        <v>203</v>
      </c>
      <c r="C40" s="195"/>
      <c r="D40" s="195"/>
      <c r="E40" s="195"/>
      <c r="F40" s="195"/>
      <c r="G40" s="195"/>
      <c r="H40" s="195"/>
      <c r="I40" s="195"/>
      <c r="J40" s="195"/>
      <c r="K40" s="71"/>
      <c r="L40" s="71"/>
    </row>
    <row r="62" ht="12.75">
      <c r="B62" s="87" t="s">
        <v>189</v>
      </c>
    </row>
  </sheetData>
  <sheetProtection/>
  <mergeCells count="4">
    <mergeCell ref="B2:J2"/>
    <mergeCell ref="B3:J3"/>
    <mergeCell ref="B4:J4"/>
    <mergeCell ref="B40:J40"/>
  </mergeCells>
  <hyperlinks>
    <hyperlink ref="K2" location="Índice!A1" display="Volver al índice"/>
  </hyperlink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6"/>
  <headerFooter>
    <oddFooter>&amp;C&amp;"Arial,Normal"&amp;10 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J62"/>
  <sheetViews>
    <sheetView zoomScale="90" zoomScaleNormal="90" zoomScaleSheetLayoutView="90" zoomScalePageLayoutView="90" workbookViewId="0" topLeftCell="A1">
      <selection activeCell="A1" sqref="A1"/>
    </sheetView>
  </sheetViews>
  <sheetFormatPr defaultColWidth="10.8515625" defaultRowHeight="15"/>
  <cols>
    <col min="1" max="1" width="1.8515625" style="62" customWidth="1"/>
    <col min="2" max="2" width="13.28125" style="62" bestFit="1" customWidth="1"/>
    <col min="3" max="5" width="14.421875" style="94" customWidth="1"/>
    <col min="6" max="9" width="14.421875" style="62" customWidth="1"/>
    <col min="10" max="16384" width="10.8515625" style="62" customWidth="1"/>
  </cols>
  <sheetData>
    <row r="1" ht="4.5" customHeight="1"/>
    <row r="2" spans="2:10" ht="12.75">
      <c r="B2" s="194" t="s">
        <v>119</v>
      </c>
      <c r="C2" s="194"/>
      <c r="D2" s="194"/>
      <c r="E2" s="194"/>
      <c r="F2" s="194"/>
      <c r="G2" s="194"/>
      <c r="H2" s="194"/>
      <c r="I2" s="194"/>
      <c r="J2" s="75" t="s">
        <v>181</v>
      </c>
    </row>
    <row r="3" spans="2:9" ht="12.75">
      <c r="B3" s="194" t="s">
        <v>161</v>
      </c>
      <c r="C3" s="194"/>
      <c r="D3" s="194"/>
      <c r="E3" s="194"/>
      <c r="F3" s="194"/>
      <c r="G3" s="194"/>
      <c r="H3" s="194"/>
      <c r="I3" s="194"/>
    </row>
    <row r="4" spans="2:9" ht="12.75">
      <c r="B4" s="196" t="s">
        <v>146</v>
      </c>
      <c r="C4" s="196"/>
      <c r="D4" s="196"/>
      <c r="E4" s="196"/>
      <c r="F4" s="196"/>
      <c r="G4" s="196"/>
      <c r="H4" s="196"/>
      <c r="I4" s="196"/>
    </row>
    <row r="5" spans="2:9" ht="39" customHeight="1">
      <c r="B5" s="50" t="s">
        <v>66</v>
      </c>
      <c r="C5" s="51" t="s">
        <v>154</v>
      </c>
      <c r="D5" s="51" t="s">
        <v>174</v>
      </c>
      <c r="E5" s="51" t="s">
        <v>155</v>
      </c>
      <c r="F5" s="52" t="s">
        <v>198</v>
      </c>
      <c r="G5" s="52" t="s">
        <v>192</v>
      </c>
      <c r="H5" s="52" t="s">
        <v>199</v>
      </c>
      <c r="I5" s="52" t="s">
        <v>71</v>
      </c>
    </row>
    <row r="6" spans="2:10" ht="12.75">
      <c r="B6" s="89">
        <v>41792</v>
      </c>
      <c r="C6" s="90">
        <v>10137.189969879519</v>
      </c>
      <c r="D6" s="90">
        <v>9523.81</v>
      </c>
      <c r="E6" s="90"/>
      <c r="F6" s="71">
        <v>12987.01</v>
      </c>
      <c r="G6" s="71"/>
      <c r="H6" s="71"/>
      <c r="I6" s="71">
        <v>10146.844407216497</v>
      </c>
      <c r="J6" s="91"/>
    </row>
    <row r="7" spans="2:10" ht="12.75">
      <c r="B7" s="89">
        <v>41793</v>
      </c>
      <c r="C7" s="90">
        <v>10202.648002171552</v>
      </c>
      <c r="D7" s="90">
        <v>9579.83</v>
      </c>
      <c r="E7" s="90">
        <v>8633.016863354038</v>
      </c>
      <c r="F7" s="71">
        <v>12978.52</v>
      </c>
      <c r="G7" s="71"/>
      <c r="H7" s="71"/>
      <c r="I7" s="71">
        <v>9833.707591549295</v>
      </c>
      <c r="J7" s="91"/>
    </row>
    <row r="8" spans="2:10" ht="12.75">
      <c r="B8" s="89">
        <v>41794</v>
      </c>
      <c r="C8" s="90">
        <v>10343.568965517241</v>
      </c>
      <c r="D8" s="90">
        <v>10252.102</v>
      </c>
      <c r="E8" s="90"/>
      <c r="F8" s="71">
        <v>12943.686119402983</v>
      </c>
      <c r="G8" s="71"/>
      <c r="H8" s="71"/>
      <c r="I8" s="71">
        <v>10525.116255656107</v>
      </c>
      <c r="J8" s="91"/>
    </row>
    <row r="9" spans="2:10" ht="12.75">
      <c r="B9" s="89">
        <v>41795</v>
      </c>
      <c r="C9" s="90">
        <v>10652.915806451612</v>
      </c>
      <c r="D9" s="90">
        <v>10364.145925925926</v>
      </c>
      <c r="E9" s="90"/>
      <c r="F9" s="71">
        <v>12605.04</v>
      </c>
      <c r="G9" s="71"/>
      <c r="H9" s="71"/>
      <c r="I9" s="71">
        <v>10642.927465401346</v>
      </c>
      <c r="J9" s="91"/>
    </row>
    <row r="10" spans="2:10" ht="12.75">
      <c r="B10" s="89">
        <v>41796</v>
      </c>
      <c r="C10" s="90">
        <v>10660.087859042553</v>
      </c>
      <c r="D10" s="90">
        <v>9570.494444444445</v>
      </c>
      <c r="E10" s="90">
        <v>10342.598974358974</v>
      </c>
      <c r="F10" s="71">
        <v>12605.040000000003</v>
      </c>
      <c r="G10" s="71">
        <v>13655.4625</v>
      </c>
      <c r="H10" s="71"/>
      <c r="I10" s="71">
        <v>10452.800820528124</v>
      </c>
      <c r="J10" s="91"/>
    </row>
    <row r="11" spans="2:10" ht="12.75">
      <c r="B11" s="89">
        <v>41799</v>
      </c>
      <c r="C11" s="90">
        <v>10626.187096774194</v>
      </c>
      <c r="D11" s="90">
        <v>9603.84</v>
      </c>
      <c r="E11" s="90"/>
      <c r="F11" s="71">
        <v>12605.040000000003</v>
      </c>
      <c r="G11" s="71">
        <v>13083.45</v>
      </c>
      <c r="H11" s="71"/>
      <c r="I11" s="71">
        <v>10765.799122325836</v>
      </c>
      <c r="J11" s="91"/>
    </row>
    <row r="12" spans="2:10" ht="12.75">
      <c r="B12" s="89">
        <v>41800</v>
      </c>
      <c r="C12" s="90">
        <v>10854.342263157894</v>
      </c>
      <c r="D12" s="90">
        <v>9530.174545454545</v>
      </c>
      <c r="E12" s="90">
        <v>10357.142833333333</v>
      </c>
      <c r="F12" s="71">
        <v>12605.040000000003</v>
      </c>
      <c r="G12" s="71"/>
      <c r="H12" s="71"/>
      <c r="I12" s="71">
        <v>10509.82388938448</v>
      </c>
      <c r="J12" s="91"/>
    </row>
    <row r="13" spans="2:10" ht="12.75">
      <c r="B13" s="89">
        <v>41801</v>
      </c>
      <c r="C13" s="90">
        <v>10546.929476117104</v>
      </c>
      <c r="D13" s="90">
        <v>9897.291666666666</v>
      </c>
      <c r="E13" s="90"/>
      <c r="F13" s="71">
        <v>12605.04</v>
      </c>
      <c r="G13" s="71"/>
      <c r="H13" s="71"/>
      <c r="I13" s="71">
        <v>10452.60974025974</v>
      </c>
      <c r="J13" s="91"/>
    </row>
    <row r="14" spans="2:10" ht="12.75">
      <c r="B14" s="89">
        <v>41802</v>
      </c>
      <c r="C14" s="90">
        <v>10693.278148148149</v>
      </c>
      <c r="D14" s="90">
        <v>9663.8625</v>
      </c>
      <c r="E14" s="90"/>
      <c r="F14" s="71"/>
      <c r="G14" s="71"/>
      <c r="H14" s="71"/>
      <c r="I14" s="71">
        <v>10560.450322580646</v>
      </c>
      <c r="J14" s="91"/>
    </row>
    <row r="15" spans="2:10" ht="12.75">
      <c r="B15" s="89">
        <v>41803</v>
      </c>
      <c r="C15" s="90">
        <v>10180.360502183406</v>
      </c>
      <c r="D15" s="90">
        <v>10189.076875</v>
      </c>
      <c r="E15" s="90">
        <v>10394.9584</v>
      </c>
      <c r="F15" s="71">
        <v>12965.19</v>
      </c>
      <c r="G15" s="71">
        <v>11145.51</v>
      </c>
      <c r="H15" s="71"/>
      <c r="I15" s="71">
        <v>10392.67601851852</v>
      </c>
      <c r="J15" s="91"/>
    </row>
    <row r="16" spans="2:10" ht="12.75">
      <c r="B16" s="89">
        <v>41806</v>
      </c>
      <c r="C16" s="90">
        <v>10675.654735516371</v>
      </c>
      <c r="D16" s="90">
        <v>9663.87</v>
      </c>
      <c r="E16" s="90"/>
      <c r="F16" s="71">
        <v>13837.53</v>
      </c>
      <c r="G16" s="71"/>
      <c r="H16" s="71"/>
      <c r="I16" s="71">
        <v>10553.301877394637</v>
      </c>
      <c r="J16" s="91"/>
    </row>
    <row r="17" spans="2:10" ht="12.75">
      <c r="B17" s="89">
        <v>41807</v>
      </c>
      <c r="C17" s="90">
        <v>10795.28698969072</v>
      </c>
      <c r="D17" s="90">
        <v>9803.921818181818</v>
      </c>
      <c r="E17" s="90">
        <v>10347.268955823292</v>
      </c>
      <c r="F17" s="71">
        <v>13016.64</v>
      </c>
      <c r="G17" s="71"/>
      <c r="H17" s="71"/>
      <c r="I17" s="71">
        <v>10498.91619047619</v>
      </c>
      <c r="J17" s="91"/>
    </row>
    <row r="18" spans="2:10" ht="12.75">
      <c r="B18" s="89">
        <v>41808</v>
      </c>
      <c r="C18" s="90">
        <v>10654.016158833063</v>
      </c>
      <c r="D18" s="90">
        <v>10208.020327868853</v>
      </c>
      <c r="E18" s="90"/>
      <c r="F18" s="71"/>
      <c r="G18" s="71"/>
      <c r="H18" s="71"/>
      <c r="I18" s="71">
        <v>10506.479577006508</v>
      </c>
      <c r="J18" s="91"/>
    </row>
    <row r="19" spans="2:10" ht="12.75">
      <c r="B19" s="89">
        <v>41809</v>
      </c>
      <c r="C19" s="90">
        <v>9490.194438095237</v>
      </c>
      <c r="D19" s="90">
        <v>10364.148333333333</v>
      </c>
      <c r="E19" s="90"/>
      <c r="F19" s="71"/>
      <c r="G19" s="71">
        <v>11453.47</v>
      </c>
      <c r="H19" s="71"/>
      <c r="I19" s="71">
        <v>9777.517035519128</v>
      </c>
      <c r="J19" s="91"/>
    </row>
    <row r="20" spans="2:10" ht="12.75">
      <c r="B20" s="89">
        <v>41810</v>
      </c>
      <c r="C20" s="90">
        <v>9501.623069306932</v>
      </c>
      <c r="D20" s="90">
        <v>10550.886666666667</v>
      </c>
      <c r="E20" s="90">
        <v>10462.184000000003</v>
      </c>
      <c r="F20" s="71">
        <v>13047.319999999998</v>
      </c>
      <c r="G20" s="71">
        <v>11418.69</v>
      </c>
      <c r="H20" s="71"/>
      <c r="I20" s="71">
        <v>10201.714469160768</v>
      </c>
      <c r="J20" s="91"/>
    </row>
    <row r="21" spans="2:10" ht="12.75">
      <c r="B21" s="89">
        <v>41813</v>
      </c>
      <c r="C21" s="90">
        <v>9533.395794621025</v>
      </c>
      <c r="D21" s="90">
        <v>10564.226428571428</v>
      </c>
      <c r="E21" s="90"/>
      <c r="F21" s="71">
        <v>13047.319999999998</v>
      </c>
      <c r="G21" s="71">
        <v>13902.625</v>
      </c>
      <c r="H21" s="71"/>
      <c r="I21" s="71">
        <v>9998.496148555707</v>
      </c>
      <c r="J21" s="91"/>
    </row>
    <row r="22" spans="2:10" ht="12.75">
      <c r="B22" s="89">
        <v>41814</v>
      </c>
      <c r="C22" s="90">
        <v>9727.587156398104</v>
      </c>
      <c r="D22" s="90">
        <v>10663.091176470589</v>
      </c>
      <c r="E22" s="90">
        <v>10460.038288288288</v>
      </c>
      <c r="F22" s="71">
        <v>13165.27</v>
      </c>
      <c r="G22" s="71"/>
      <c r="H22" s="71"/>
      <c r="I22" s="71">
        <v>10449.240904645478</v>
      </c>
      <c r="J22" s="91"/>
    </row>
    <row r="23" spans="2:10" ht="12.75">
      <c r="B23" s="89">
        <v>41815</v>
      </c>
      <c r="C23" s="90">
        <v>9778.329867109635</v>
      </c>
      <c r="D23" s="90">
        <v>10084.035333333333</v>
      </c>
      <c r="E23" s="90"/>
      <c r="F23" s="71">
        <v>12605.04</v>
      </c>
      <c r="G23" s="71"/>
      <c r="H23" s="71"/>
      <c r="I23" s="71">
        <v>9962.049784946239</v>
      </c>
      <c r="J23" s="91"/>
    </row>
    <row r="24" spans="2:10" ht="12.75">
      <c r="B24" s="89">
        <v>41816</v>
      </c>
      <c r="C24" s="90">
        <v>10394.9552</v>
      </c>
      <c r="D24" s="90">
        <v>10313.216363636364</v>
      </c>
      <c r="E24" s="90"/>
      <c r="F24" s="71">
        <v>11764.71</v>
      </c>
      <c r="G24" s="71">
        <v>12189.033910891088</v>
      </c>
      <c r="H24" s="71"/>
      <c r="I24" s="71">
        <v>10571.654520490072</v>
      </c>
      <c r="J24" s="91"/>
    </row>
    <row r="25" spans="2:10" ht="12.75">
      <c r="B25" s="89">
        <v>41817</v>
      </c>
      <c r="C25" s="90">
        <v>11287.514142857142</v>
      </c>
      <c r="D25" s="90">
        <v>9915.9684</v>
      </c>
      <c r="E25" s="90">
        <v>10457.039183673469</v>
      </c>
      <c r="F25" s="71">
        <v>11764.71</v>
      </c>
      <c r="G25" s="71">
        <v>11923.690202702703</v>
      </c>
      <c r="H25" s="71"/>
      <c r="I25" s="71">
        <v>10593.514295881572</v>
      </c>
      <c r="J25" s="91"/>
    </row>
    <row r="26" spans="2:10" ht="12.75">
      <c r="B26" s="89">
        <v>41820</v>
      </c>
      <c r="C26" s="90">
        <v>11921.759101941747</v>
      </c>
      <c r="D26" s="90">
        <v>9663.8625</v>
      </c>
      <c r="E26" s="90"/>
      <c r="F26" s="71">
        <v>12605.04</v>
      </c>
      <c r="G26" s="71"/>
      <c r="H26" s="71"/>
      <c r="I26" s="71">
        <v>11650.910041666666</v>
      </c>
      <c r="J26" s="91"/>
    </row>
    <row r="27" spans="2:10" ht="12.75">
      <c r="B27" s="89">
        <v>41821</v>
      </c>
      <c r="C27" s="90">
        <v>11723.826436079198</v>
      </c>
      <c r="D27" s="90">
        <v>9747.8988</v>
      </c>
      <c r="E27" s="90">
        <v>10495.42573085847</v>
      </c>
      <c r="F27" s="71">
        <v>12206.99</v>
      </c>
      <c r="G27" s="71"/>
      <c r="H27" s="71"/>
      <c r="I27" s="71">
        <v>11069.999739786625</v>
      </c>
      <c r="J27" s="91"/>
    </row>
    <row r="28" spans="2:10" ht="12.75">
      <c r="B28" s="89">
        <v>41822</v>
      </c>
      <c r="C28" s="90">
        <v>11212.926788990824</v>
      </c>
      <c r="D28" s="90">
        <v>10364.144</v>
      </c>
      <c r="E28" s="90"/>
      <c r="F28" s="71">
        <v>12114.85</v>
      </c>
      <c r="G28" s="71"/>
      <c r="H28" s="71"/>
      <c r="I28" s="71">
        <v>11086.986962162162</v>
      </c>
      <c r="J28" s="91"/>
    </row>
    <row r="29" spans="2:10" ht="12.75">
      <c r="B29" s="89">
        <v>41823</v>
      </c>
      <c r="C29" s="90">
        <v>11663.193574097135</v>
      </c>
      <c r="D29" s="90">
        <v>10084.0375</v>
      </c>
      <c r="E29" s="90"/>
      <c r="F29" s="71">
        <v>12605.040000000003</v>
      </c>
      <c r="G29" s="71"/>
      <c r="H29" s="71"/>
      <c r="I29" s="71">
        <v>11489.315047418337</v>
      </c>
      <c r="J29" s="91"/>
    </row>
    <row r="30" spans="2:10" ht="12.75">
      <c r="B30" s="89">
        <v>41824</v>
      </c>
      <c r="C30" s="90">
        <v>11701.916335721597</v>
      </c>
      <c r="D30" s="90">
        <v>10196.079333333333</v>
      </c>
      <c r="E30" s="90">
        <v>10473.838041958043</v>
      </c>
      <c r="F30" s="71">
        <v>13055.219999999998</v>
      </c>
      <c r="G30" s="71"/>
      <c r="H30" s="71"/>
      <c r="I30" s="71">
        <v>11250.63563131313</v>
      </c>
      <c r="J30" s="91"/>
    </row>
    <row r="31" spans="2:10" ht="12.75">
      <c r="B31" s="89">
        <v>41827</v>
      </c>
      <c r="C31" s="90">
        <v>11864.290935550938</v>
      </c>
      <c r="D31" s="90">
        <v>10924.373157894737</v>
      </c>
      <c r="E31" s="90"/>
      <c r="F31" s="71">
        <v>13122.17</v>
      </c>
      <c r="G31" s="71">
        <v>10982.233383233533</v>
      </c>
      <c r="H31" s="71">
        <v>10710.466181818181</v>
      </c>
      <c r="I31" s="71">
        <v>11585.673478206412</v>
      </c>
      <c r="J31" s="91"/>
    </row>
    <row r="32" spans="2:10" ht="12.75">
      <c r="B32" s="89">
        <v>41828</v>
      </c>
      <c r="C32" s="90">
        <v>11711.502402597403</v>
      </c>
      <c r="D32" s="90">
        <v>10224.09</v>
      </c>
      <c r="E32" s="90">
        <v>9276.018461538462</v>
      </c>
      <c r="F32" s="71">
        <v>12987.01</v>
      </c>
      <c r="G32" s="71">
        <v>11164.466071428571</v>
      </c>
      <c r="H32" s="71">
        <v>12184.870000000003</v>
      </c>
      <c r="I32" s="71">
        <v>10804.981118524334</v>
      </c>
      <c r="J32" s="91"/>
    </row>
    <row r="33" spans="2:10" ht="12.75">
      <c r="B33" s="89">
        <v>41829</v>
      </c>
      <c r="C33" s="90">
        <v>11508.60561904762</v>
      </c>
      <c r="D33" s="90">
        <v>10241.5975</v>
      </c>
      <c r="E33" s="90"/>
      <c r="F33" s="71">
        <v>13338.666666666666</v>
      </c>
      <c r="G33" s="71">
        <v>11242.333445945946</v>
      </c>
      <c r="H33" s="71">
        <v>12212.89</v>
      </c>
      <c r="I33" s="71">
        <v>11462.595888040105</v>
      </c>
      <c r="J33" s="91"/>
    </row>
    <row r="34" spans="2:10" ht="12.75">
      <c r="B34" s="89">
        <v>41830</v>
      </c>
      <c r="C34" s="90">
        <v>11775.081069958847</v>
      </c>
      <c r="D34" s="90">
        <v>9243.696666666667</v>
      </c>
      <c r="E34" s="90"/>
      <c r="F34" s="71">
        <v>12390.67</v>
      </c>
      <c r="G34" s="71">
        <v>10844.045588235296</v>
      </c>
      <c r="H34" s="71">
        <v>11377.71</v>
      </c>
      <c r="I34" s="71">
        <v>11177.914188669569</v>
      </c>
      <c r="J34" s="91"/>
    </row>
    <row r="35" spans="2:10" ht="12.75">
      <c r="B35" s="89">
        <v>41831</v>
      </c>
      <c r="C35" s="90">
        <v>11383.623255813953</v>
      </c>
      <c r="D35" s="90">
        <v>9509.066315789474</v>
      </c>
      <c r="E35" s="90">
        <v>10482.65435897436</v>
      </c>
      <c r="F35" s="71">
        <v>11535.52</v>
      </c>
      <c r="G35" s="71">
        <v>11104.440357142857</v>
      </c>
      <c r="H35" s="71">
        <v>12164.87</v>
      </c>
      <c r="I35" s="71">
        <v>10859.07340793919</v>
      </c>
      <c r="J35" s="91"/>
    </row>
    <row r="36" spans="2:10" ht="12.75">
      <c r="B36" s="89">
        <v>41834</v>
      </c>
      <c r="C36" s="90">
        <v>11921.150212765957</v>
      </c>
      <c r="D36" s="90">
        <v>9562.287032967035</v>
      </c>
      <c r="E36" s="90"/>
      <c r="F36" s="71">
        <v>12951.059999999998</v>
      </c>
      <c r="G36" s="71">
        <v>11111.883057851239</v>
      </c>
      <c r="H36" s="71">
        <v>12158.61</v>
      </c>
      <c r="I36" s="71">
        <v>11591.39046042258</v>
      </c>
      <c r="J36" s="91"/>
    </row>
    <row r="37" spans="2:10" ht="12.75">
      <c r="B37" s="89">
        <v>41835</v>
      </c>
      <c r="C37" s="90">
        <v>12001.017159634626</v>
      </c>
      <c r="D37" s="90">
        <v>9573.83</v>
      </c>
      <c r="E37" s="90">
        <v>10477.380638297873</v>
      </c>
      <c r="F37" s="71">
        <v>12234.31</v>
      </c>
      <c r="G37" s="71">
        <v>11339.765056818182</v>
      </c>
      <c r="H37" s="71">
        <v>12064.83</v>
      </c>
      <c r="I37" s="71">
        <v>11080.680733426138</v>
      </c>
      <c r="J37" s="91"/>
    </row>
    <row r="38" spans="2:10" ht="12.75">
      <c r="B38" s="89">
        <v>41837</v>
      </c>
      <c r="C38" s="90">
        <v>11380.40731707317</v>
      </c>
      <c r="D38" s="90">
        <v>10294.120000000003</v>
      </c>
      <c r="E38" s="90"/>
      <c r="F38" s="71">
        <v>14705.887499999997</v>
      </c>
      <c r="G38" s="71">
        <v>11132.037931034485</v>
      </c>
      <c r="H38" s="71">
        <v>11566.08</v>
      </c>
      <c r="I38" s="71">
        <v>11470.210429545094</v>
      </c>
      <c r="J38" s="91"/>
    </row>
    <row r="39" spans="2:10" ht="12.75">
      <c r="B39" s="92">
        <v>41838</v>
      </c>
      <c r="C39" s="58">
        <v>12082.671351351351</v>
      </c>
      <c r="D39" s="58">
        <v>9890.10846153846</v>
      </c>
      <c r="E39" s="58"/>
      <c r="F39" s="93">
        <v>12605.04</v>
      </c>
      <c r="G39" s="93">
        <v>10902.256578947368</v>
      </c>
      <c r="H39" s="93">
        <v>11324.53</v>
      </c>
      <c r="I39" s="93">
        <v>11217.757857142858</v>
      </c>
      <c r="J39" s="91"/>
    </row>
    <row r="40" ht="12.75">
      <c r="B40" s="87" t="s">
        <v>188</v>
      </c>
    </row>
    <row r="62" ht="12.75">
      <c r="B62" s="87" t="s">
        <v>189</v>
      </c>
    </row>
  </sheetData>
  <sheetProtection/>
  <mergeCells count="3">
    <mergeCell ref="B2:I2"/>
    <mergeCell ref="B3:I3"/>
    <mergeCell ref="B4:I4"/>
  </mergeCells>
  <hyperlinks>
    <hyperlink ref="J2" location="Índice!A1" display="Volver al í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7"/>
  <headerFooter>
    <oddFooter>&amp;C7</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L46"/>
  <sheetViews>
    <sheetView zoomScale="90" zoomScaleNormal="90" zoomScaleSheetLayoutView="90" zoomScalePageLayoutView="125" workbookViewId="0" topLeftCell="A1">
      <selection activeCell="M26" sqref="M26"/>
    </sheetView>
  </sheetViews>
  <sheetFormatPr defaultColWidth="10.8515625" defaultRowHeight="15"/>
  <cols>
    <col min="1" max="1" width="1.7109375" style="29" customWidth="1"/>
    <col min="2" max="2" width="17.421875" style="29" customWidth="1"/>
    <col min="3" max="9" width="9.28125" style="29" customWidth="1"/>
    <col min="10" max="10" width="9.00390625" style="29" customWidth="1"/>
    <col min="11" max="16384" width="10.8515625" style="29" customWidth="1"/>
  </cols>
  <sheetData>
    <row r="1" ht="6.75" customHeight="1"/>
    <row r="2" spans="2:11" ht="12.75">
      <c r="B2" s="194" t="s">
        <v>60</v>
      </c>
      <c r="C2" s="194"/>
      <c r="D2" s="194"/>
      <c r="E2" s="194"/>
      <c r="F2" s="194"/>
      <c r="G2" s="194"/>
      <c r="H2" s="194"/>
      <c r="I2" s="194"/>
      <c r="J2" s="194"/>
      <c r="K2" s="75" t="s">
        <v>181</v>
      </c>
    </row>
    <row r="3" spans="2:10" ht="12.75">
      <c r="B3" s="194" t="s">
        <v>113</v>
      </c>
      <c r="C3" s="194"/>
      <c r="D3" s="194"/>
      <c r="E3" s="194"/>
      <c r="F3" s="194"/>
      <c r="G3" s="194"/>
      <c r="H3" s="194"/>
      <c r="I3" s="194"/>
      <c r="J3" s="194"/>
    </row>
    <row r="4" spans="2:10" ht="12.75">
      <c r="B4" s="194" t="s">
        <v>116</v>
      </c>
      <c r="C4" s="194"/>
      <c r="D4" s="194"/>
      <c r="E4" s="194"/>
      <c r="F4" s="194"/>
      <c r="G4" s="194"/>
      <c r="H4" s="194"/>
      <c r="I4" s="194"/>
      <c r="J4" s="194"/>
    </row>
    <row r="5" spans="2:10" ht="15" customHeight="1">
      <c r="B5" s="200" t="s">
        <v>47</v>
      </c>
      <c r="C5" s="203" t="s">
        <v>68</v>
      </c>
      <c r="D5" s="197"/>
      <c r="E5" s="197"/>
      <c r="F5" s="198"/>
      <c r="G5" s="203" t="s">
        <v>69</v>
      </c>
      <c r="H5" s="197"/>
      <c r="I5" s="197"/>
      <c r="J5" s="198"/>
    </row>
    <row r="6" spans="2:10" ht="12.75">
      <c r="B6" s="201"/>
      <c r="C6" s="203" t="s">
        <v>46</v>
      </c>
      <c r="D6" s="197"/>
      <c r="E6" s="197" t="s">
        <v>45</v>
      </c>
      <c r="F6" s="198"/>
      <c r="G6" s="203" t="s">
        <v>46</v>
      </c>
      <c r="H6" s="197"/>
      <c r="I6" s="197" t="s">
        <v>45</v>
      </c>
      <c r="J6" s="198"/>
    </row>
    <row r="7" spans="2:10" ht="12.75">
      <c r="B7" s="202"/>
      <c r="C7" s="153">
        <v>2013</v>
      </c>
      <c r="D7" s="154">
        <v>2014</v>
      </c>
      <c r="E7" s="154" t="s">
        <v>44</v>
      </c>
      <c r="F7" s="155" t="s">
        <v>43</v>
      </c>
      <c r="G7" s="153">
        <v>2013</v>
      </c>
      <c r="H7" s="154">
        <v>2014</v>
      </c>
      <c r="I7" s="154" t="s">
        <v>44</v>
      </c>
      <c r="J7" s="155" t="s">
        <v>43</v>
      </c>
    </row>
    <row r="8" spans="2:10" ht="12.75">
      <c r="B8" s="102" t="s">
        <v>42</v>
      </c>
      <c r="C8" s="141">
        <v>743</v>
      </c>
      <c r="D8" s="123">
        <v>941</v>
      </c>
      <c r="E8" s="142">
        <f>+(D8/C19-1)*100</f>
        <v>-27.837423312883438</v>
      </c>
      <c r="F8" s="143">
        <f aca="true" t="shared" si="0" ref="F8:F13">(D8/C8-1)*100</f>
        <v>26.648721399730825</v>
      </c>
      <c r="G8" s="141">
        <v>332</v>
      </c>
      <c r="H8" s="123">
        <v>387</v>
      </c>
      <c r="I8" s="142">
        <f>+(H8/G19-1)*100</f>
        <v>0.2590673575129543</v>
      </c>
      <c r="J8" s="143">
        <f aca="true" t="shared" si="1" ref="J8:J13">(H8/G8-1)*100</f>
        <v>16.56626506024097</v>
      </c>
    </row>
    <row r="9" spans="2:10" ht="12.75">
      <c r="B9" s="102" t="s">
        <v>41</v>
      </c>
      <c r="C9" s="141">
        <v>707</v>
      </c>
      <c r="D9" s="123">
        <v>886</v>
      </c>
      <c r="E9" s="142">
        <f>+(D9/D8-1)*100</f>
        <v>-5.844845908607866</v>
      </c>
      <c r="F9" s="143">
        <f t="shared" si="0"/>
        <v>25.318246110325315</v>
      </c>
      <c r="G9" s="141">
        <v>319</v>
      </c>
      <c r="H9" s="123">
        <v>462</v>
      </c>
      <c r="I9" s="142">
        <f>+(H9/H8-1)*100</f>
        <v>19.379844961240302</v>
      </c>
      <c r="J9" s="143">
        <f t="shared" si="1"/>
        <v>44.827586206896555</v>
      </c>
    </row>
    <row r="10" spans="2:10" ht="12.75">
      <c r="B10" s="102" t="s">
        <v>40</v>
      </c>
      <c r="C10" s="141">
        <v>630</v>
      </c>
      <c r="D10" s="123">
        <v>902</v>
      </c>
      <c r="E10" s="142">
        <f>+(D10/D9-1)*100</f>
        <v>1.8058690744920947</v>
      </c>
      <c r="F10" s="143">
        <f t="shared" si="0"/>
        <v>43.17460317460318</v>
      </c>
      <c r="G10" s="141">
        <v>350</v>
      </c>
      <c r="H10" s="123">
        <v>445</v>
      </c>
      <c r="I10" s="142">
        <f>+(H10/H9-1)*100</f>
        <v>-3.6796536796536827</v>
      </c>
      <c r="J10" s="143">
        <f t="shared" si="1"/>
        <v>27.142857142857135</v>
      </c>
    </row>
    <row r="11" spans="2:10" ht="12.75">
      <c r="B11" s="102" t="s">
        <v>39</v>
      </c>
      <c r="C11" s="141">
        <v>582</v>
      </c>
      <c r="D11" s="123">
        <v>816</v>
      </c>
      <c r="E11" s="142">
        <f>+(D11/D10-1)*100</f>
        <v>-9.534368070953436</v>
      </c>
      <c r="F11" s="143">
        <f t="shared" si="0"/>
        <v>40.2061855670103</v>
      </c>
      <c r="G11" s="141">
        <v>360</v>
      </c>
      <c r="H11" s="123">
        <v>442</v>
      </c>
      <c r="I11" s="142">
        <f>+(H11/H10-1)*100</f>
        <v>-0.6741573033707815</v>
      </c>
      <c r="J11" s="143">
        <f t="shared" si="1"/>
        <v>22.777777777777786</v>
      </c>
    </row>
    <row r="12" spans="2:10" ht="12.75">
      <c r="B12" s="102" t="s">
        <v>38</v>
      </c>
      <c r="C12" s="141">
        <v>641</v>
      </c>
      <c r="D12" s="123">
        <v>851</v>
      </c>
      <c r="E12" s="142">
        <f>+(D12/D11-1)*100</f>
        <v>4.289215686274517</v>
      </c>
      <c r="F12" s="143">
        <f t="shared" si="0"/>
        <v>32.7613104524181</v>
      </c>
      <c r="G12" s="141">
        <v>407</v>
      </c>
      <c r="H12" s="123">
        <v>462</v>
      </c>
      <c r="I12" s="142">
        <f>+(H12/H11-1)*100</f>
        <v>4.52488687782806</v>
      </c>
      <c r="J12" s="143">
        <f t="shared" si="1"/>
        <v>13.513513513513509</v>
      </c>
    </row>
    <row r="13" spans="2:10" ht="12.75">
      <c r="B13" s="102" t="s">
        <v>37</v>
      </c>
      <c r="C13" s="141">
        <v>677</v>
      </c>
      <c r="D13" s="123">
        <v>904</v>
      </c>
      <c r="E13" s="142">
        <f>+(D13/D12-1)*100</f>
        <v>6.227967097532305</v>
      </c>
      <c r="F13" s="143">
        <f t="shared" si="0"/>
        <v>33.530280649926134</v>
      </c>
      <c r="G13" s="141">
        <v>453</v>
      </c>
      <c r="H13" s="123">
        <v>468</v>
      </c>
      <c r="I13" s="142">
        <f>+(H13/H12-1)*100</f>
        <v>1.298701298701288</v>
      </c>
      <c r="J13" s="143">
        <f t="shared" si="1"/>
        <v>3.31125827814569</v>
      </c>
    </row>
    <row r="14" spans="2:10" ht="12.75">
      <c r="B14" s="102" t="s">
        <v>36</v>
      </c>
      <c r="C14" s="141">
        <v>698</v>
      </c>
      <c r="D14" s="123"/>
      <c r="E14" s="142"/>
      <c r="F14" s="143"/>
      <c r="G14" s="141">
        <v>449</v>
      </c>
      <c r="H14" s="123"/>
      <c r="I14" s="142"/>
      <c r="J14" s="143"/>
    </row>
    <row r="15" spans="2:10" ht="12.75">
      <c r="B15" s="102" t="s">
        <v>35</v>
      </c>
      <c r="C15" s="141">
        <v>711</v>
      </c>
      <c r="D15" s="123"/>
      <c r="E15" s="142"/>
      <c r="F15" s="143"/>
      <c r="G15" s="141">
        <v>431</v>
      </c>
      <c r="H15" s="123"/>
      <c r="I15" s="142"/>
      <c r="J15" s="143"/>
    </row>
    <row r="16" spans="2:10" ht="12.75">
      <c r="B16" s="102" t="s">
        <v>34</v>
      </c>
      <c r="C16" s="141">
        <v>868</v>
      </c>
      <c r="D16" s="123"/>
      <c r="E16" s="142"/>
      <c r="F16" s="143"/>
      <c r="G16" s="141">
        <v>546</v>
      </c>
      <c r="H16" s="123"/>
      <c r="I16" s="142"/>
      <c r="J16" s="143"/>
    </row>
    <row r="17" spans="2:10" ht="12.75">
      <c r="B17" s="102" t="s">
        <v>33</v>
      </c>
      <c r="C17" s="141">
        <v>1136</v>
      </c>
      <c r="D17" s="123"/>
      <c r="E17" s="142"/>
      <c r="F17" s="143"/>
      <c r="G17" s="141">
        <v>658</v>
      </c>
      <c r="H17" s="123"/>
      <c r="I17" s="142"/>
      <c r="J17" s="143"/>
    </row>
    <row r="18" spans="2:12" ht="12.75">
      <c r="B18" s="102" t="s">
        <v>32</v>
      </c>
      <c r="C18" s="141">
        <v>1385</v>
      </c>
      <c r="D18" s="123"/>
      <c r="E18" s="142"/>
      <c r="F18" s="143"/>
      <c r="G18" s="141">
        <v>637</v>
      </c>
      <c r="H18" s="123"/>
      <c r="I18" s="142"/>
      <c r="J18" s="143"/>
      <c r="L18" s="83"/>
    </row>
    <row r="19" spans="2:10" ht="12.75">
      <c r="B19" s="102" t="s">
        <v>31</v>
      </c>
      <c r="C19" s="141">
        <v>1304</v>
      </c>
      <c r="D19" s="123"/>
      <c r="E19" s="142"/>
      <c r="F19" s="143"/>
      <c r="G19" s="141">
        <v>386</v>
      </c>
      <c r="H19" s="123"/>
      <c r="I19" s="142"/>
      <c r="J19" s="143"/>
    </row>
    <row r="20" spans="2:10" ht="12.75">
      <c r="B20" s="140" t="s">
        <v>70</v>
      </c>
      <c r="C20" s="144">
        <f>AVERAGE(C8:C19)</f>
        <v>840.1666666666666</v>
      </c>
      <c r="D20" s="145"/>
      <c r="E20" s="146"/>
      <c r="F20" s="147"/>
      <c r="G20" s="144">
        <f>AVERAGE(G8:G19)</f>
        <v>444</v>
      </c>
      <c r="H20" s="145"/>
      <c r="I20" s="148"/>
      <c r="J20" s="147"/>
    </row>
    <row r="21" spans="2:10" ht="12.75">
      <c r="B21" s="103" t="s">
        <v>204</v>
      </c>
      <c r="C21" s="149">
        <f>AVERAGE(C8:C13)</f>
        <v>663.3333333333334</v>
      </c>
      <c r="D21" s="126">
        <f>AVERAGE(D8:D19)</f>
        <v>883.3333333333334</v>
      </c>
      <c r="E21" s="150"/>
      <c r="F21" s="151">
        <f>(D21/C21-1)*100</f>
        <v>33.16582914572863</v>
      </c>
      <c r="G21" s="149">
        <f>AVERAGE(G8:G13)</f>
        <v>370.1666666666667</v>
      </c>
      <c r="H21" s="126">
        <f>AVERAGE(H8:H19)</f>
        <v>444.3333333333333</v>
      </c>
      <c r="I21" s="152"/>
      <c r="J21" s="151">
        <f>(H21/G21-1)*100</f>
        <v>20.03601981089598</v>
      </c>
    </row>
    <row r="22" spans="2:10" ht="27" customHeight="1">
      <c r="B22" s="199" t="s">
        <v>144</v>
      </c>
      <c r="C22" s="199"/>
      <c r="D22" s="199"/>
      <c r="E22" s="199"/>
      <c r="F22" s="199"/>
      <c r="G22" s="199"/>
      <c r="H22" s="199"/>
      <c r="I22" s="199"/>
      <c r="J22" s="199"/>
    </row>
    <row r="24" spans="4:5" ht="12.75">
      <c r="D24" s="29" t="s">
        <v>68</v>
      </c>
      <c r="E24" s="29" t="s">
        <v>69</v>
      </c>
    </row>
    <row r="25" spans="3:5" ht="12.75">
      <c r="C25" s="88">
        <v>41365</v>
      </c>
      <c r="D25" s="83">
        <f aca="true" t="shared" si="2" ref="D25:D33">+C11</f>
        <v>582</v>
      </c>
      <c r="E25" s="83">
        <f>+G11</f>
        <v>360</v>
      </c>
    </row>
    <row r="26" spans="3:5" ht="12.75">
      <c r="C26" s="88">
        <v>41395</v>
      </c>
      <c r="D26" s="83">
        <f t="shared" si="2"/>
        <v>641</v>
      </c>
      <c r="E26" s="83">
        <f aca="true" t="shared" si="3" ref="E26:E33">+G12</f>
        <v>407</v>
      </c>
    </row>
    <row r="27" spans="3:5" ht="12.75">
      <c r="C27" s="88">
        <v>41426</v>
      </c>
      <c r="D27" s="83">
        <f t="shared" si="2"/>
        <v>677</v>
      </c>
      <c r="E27" s="83">
        <f t="shared" si="3"/>
        <v>453</v>
      </c>
    </row>
    <row r="28" spans="3:5" ht="12.75">
      <c r="C28" s="88">
        <v>41456</v>
      </c>
      <c r="D28" s="83">
        <f t="shared" si="2"/>
        <v>698</v>
      </c>
      <c r="E28" s="83">
        <f t="shared" si="3"/>
        <v>449</v>
      </c>
    </row>
    <row r="29" spans="3:5" ht="12.75">
      <c r="C29" s="88">
        <v>41487</v>
      </c>
      <c r="D29" s="83">
        <f t="shared" si="2"/>
        <v>711</v>
      </c>
      <c r="E29" s="83">
        <f t="shared" si="3"/>
        <v>431</v>
      </c>
    </row>
    <row r="30" spans="3:5" ht="12.75">
      <c r="C30" s="88">
        <v>41518</v>
      </c>
      <c r="D30" s="83">
        <f t="shared" si="2"/>
        <v>868</v>
      </c>
      <c r="E30" s="83">
        <f t="shared" si="3"/>
        <v>546</v>
      </c>
    </row>
    <row r="31" spans="3:5" ht="12.75">
      <c r="C31" s="88">
        <v>41548</v>
      </c>
      <c r="D31" s="83">
        <f t="shared" si="2"/>
        <v>1136</v>
      </c>
      <c r="E31" s="83">
        <f t="shared" si="3"/>
        <v>658</v>
      </c>
    </row>
    <row r="32" spans="3:5" ht="12.75">
      <c r="C32" s="88">
        <v>41579</v>
      </c>
      <c r="D32" s="83">
        <f t="shared" si="2"/>
        <v>1385</v>
      </c>
      <c r="E32" s="83">
        <f t="shared" si="3"/>
        <v>637</v>
      </c>
    </row>
    <row r="33" spans="3:5" ht="12.75">
      <c r="C33" s="88">
        <v>41609</v>
      </c>
      <c r="D33" s="83">
        <f t="shared" si="2"/>
        <v>1304</v>
      </c>
      <c r="E33" s="83">
        <f t="shared" si="3"/>
        <v>386</v>
      </c>
    </row>
    <row r="34" spans="3:5" ht="12.75">
      <c r="C34" s="88">
        <v>41640</v>
      </c>
      <c r="D34" s="83">
        <f>+D8</f>
        <v>941</v>
      </c>
      <c r="E34" s="83">
        <f>+H8</f>
        <v>387</v>
      </c>
    </row>
    <row r="35" spans="3:5" ht="12.75">
      <c r="C35" s="88">
        <v>41671</v>
      </c>
      <c r="D35" s="83">
        <f>+D9</f>
        <v>886</v>
      </c>
      <c r="E35" s="83">
        <f>+H9</f>
        <v>462</v>
      </c>
    </row>
    <row r="36" spans="3:5" ht="12.75">
      <c r="C36" s="88">
        <v>41699</v>
      </c>
      <c r="D36" s="83">
        <f>+D10</f>
        <v>902</v>
      </c>
      <c r="E36" s="83">
        <f>+H10</f>
        <v>445</v>
      </c>
    </row>
    <row r="37" spans="3:5" ht="12.75">
      <c r="C37" s="88">
        <v>41730</v>
      </c>
      <c r="D37" s="83">
        <f>+D11</f>
        <v>816</v>
      </c>
      <c r="E37" s="83">
        <f>+H11</f>
        <v>442</v>
      </c>
    </row>
    <row r="38" spans="3:5" ht="12.75">
      <c r="C38" s="88">
        <v>41760</v>
      </c>
      <c r="D38" s="83">
        <f>+D12</f>
        <v>851</v>
      </c>
      <c r="E38" s="83">
        <f>+H12</f>
        <v>462</v>
      </c>
    </row>
    <row r="46" ht="12.75">
      <c r="B46" s="78" t="s">
        <v>187</v>
      </c>
    </row>
  </sheetData>
  <sheetProtection/>
  <mergeCells count="11">
    <mergeCell ref="C6:D6"/>
    <mergeCell ref="E6:F6"/>
    <mergeCell ref="B22:J22"/>
    <mergeCell ref="B5:B7"/>
    <mergeCell ref="B3:J3"/>
    <mergeCell ref="B4:J4"/>
    <mergeCell ref="B2:J2"/>
    <mergeCell ref="C5:F5"/>
    <mergeCell ref="G5:J5"/>
    <mergeCell ref="G6:H6"/>
    <mergeCell ref="I6:J6"/>
  </mergeCells>
  <hyperlinks>
    <hyperlink ref="K2" location="Índice!A1" display="Volver al índice"/>
  </hyperlink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6"/>
  <headerFooter>
    <oddFooter>&amp;C&amp;"Arial,Normal"&amp;10 8</oddFooter>
  </headerFooter>
  <ignoredErrors>
    <ignoredError sqref="C20:G20 E21:G21 C21:D21 H21"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B2:M64"/>
  <sheetViews>
    <sheetView zoomScale="90" zoomScaleNormal="90" zoomScaleSheetLayoutView="90" zoomScalePageLayoutView="90" workbookViewId="0" topLeftCell="A1">
      <selection activeCell="P19" sqref="P19"/>
    </sheetView>
  </sheetViews>
  <sheetFormatPr defaultColWidth="10.8515625" defaultRowHeight="15"/>
  <cols>
    <col min="1" max="1" width="1.7109375" style="62" customWidth="1"/>
    <col min="2" max="2" width="13.140625" style="62" customWidth="1"/>
    <col min="3" max="12" width="10.7109375" style="62" customWidth="1"/>
    <col min="13" max="16384" width="10.8515625" style="62" customWidth="1"/>
  </cols>
  <sheetData>
    <row r="1" ht="8.25" customHeight="1"/>
    <row r="2" spans="2:13" ht="12.75">
      <c r="B2" s="194" t="s">
        <v>61</v>
      </c>
      <c r="C2" s="194"/>
      <c r="D2" s="194"/>
      <c r="E2" s="194"/>
      <c r="F2" s="194"/>
      <c r="G2" s="194"/>
      <c r="H2" s="194"/>
      <c r="I2" s="194"/>
      <c r="J2" s="194"/>
      <c r="K2" s="194"/>
      <c r="L2" s="194"/>
      <c r="M2" s="75" t="s">
        <v>181</v>
      </c>
    </row>
    <row r="3" spans="2:12" ht="12.75">
      <c r="B3" s="194" t="s">
        <v>177</v>
      </c>
      <c r="C3" s="194"/>
      <c r="D3" s="194"/>
      <c r="E3" s="194"/>
      <c r="F3" s="194"/>
      <c r="G3" s="194"/>
      <c r="H3" s="194"/>
      <c r="I3" s="194"/>
      <c r="J3" s="194"/>
      <c r="K3" s="194"/>
      <c r="L3" s="194"/>
    </row>
    <row r="4" spans="2:12" ht="12.75">
      <c r="B4" s="194" t="s">
        <v>116</v>
      </c>
      <c r="C4" s="194"/>
      <c r="D4" s="194"/>
      <c r="E4" s="194"/>
      <c r="F4" s="194"/>
      <c r="G4" s="194"/>
      <c r="H4" s="194"/>
      <c r="I4" s="194"/>
      <c r="J4" s="194"/>
      <c r="K4" s="194"/>
      <c r="L4" s="194"/>
    </row>
    <row r="5" spans="2:12" ht="12.75">
      <c r="B5" s="42"/>
      <c r="C5" s="204" t="s">
        <v>157</v>
      </c>
      <c r="D5" s="205"/>
      <c r="E5" s="205"/>
      <c r="F5" s="205"/>
      <c r="G5" s="206"/>
      <c r="H5" s="204" t="s">
        <v>156</v>
      </c>
      <c r="I5" s="205"/>
      <c r="J5" s="205"/>
      <c r="K5" s="205"/>
      <c r="L5" s="206"/>
    </row>
    <row r="6" spans="2:12" ht="12.75">
      <c r="B6" s="43" t="s">
        <v>159</v>
      </c>
      <c r="C6" s="40" t="s">
        <v>24</v>
      </c>
      <c r="D6" s="39" t="s">
        <v>23</v>
      </c>
      <c r="E6" s="39" t="s">
        <v>158</v>
      </c>
      <c r="F6" s="39" t="s">
        <v>20</v>
      </c>
      <c r="G6" s="41" t="s">
        <v>19</v>
      </c>
      <c r="H6" s="40" t="s">
        <v>24</v>
      </c>
      <c r="I6" s="39" t="s">
        <v>23</v>
      </c>
      <c r="J6" s="39" t="s">
        <v>158</v>
      </c>
      <c r="K6" s="39" t="s">
        <v>20</v>
      </c>
      <c r="L6" s="41" t="s">
        <v>19</v>
      </c>
    </row>
    <row r="7" spans="2:12" ht="12.75">
      <c r="B7" s="44">
        <v>41694</v>
      </c>
      <c r="C7" s="54"/>
      <c r="D7" s="55"/>
      <c r="E7" s="55">
        <v>878</v>
      </c>
      <c r="F7" s="55">
        <v>931.5</v>
      </c>
      <c r="G7" s="56">
        <v>828</v>
      </c>
      <c r="H7" s="54"/>
      <c r="I7" s="55"/>
      <c r="J7" s="55">
        <v>486</v>
      </c>
      <c r="K7" s="55">
        <v>446</v>
      </c>
      <c r="L7" s="56">
        <v>345</v>
      </c>
    </row>
    <row r="8" spans="2:12" ht="12.75">
      <c r="B8" s="44">
        <v>41701</v>
      </c>
      <c r="C8" s="54"/>
      <c r="D8" s="55"/>
      <c r="E8" s="55">
        <v>884</v>
      </c>
      <c r="F8" s="55">
        <v>899</v>
      </c>
      <c r="G8" s="56">
        <v>817</v>
      </c>
      <c r="H8" s="54"/>
      <c r="I8" s="55"/>
      <c r="J8" s="55">
        <v>493</v>
      </c>
      <c r="K8" s="55">
        <v>384.5</v>
      </c>
      <c r="L8" s="56">
        <v>344</v>
      </c>
    </row>
    <row r="9" spans="2:12" ht="12.75">
      <c r="B9" s="44">
        <v>41708</v>
      </c>
      <c r="C9" s="54"/>
      <c r="D9" s="55"/>
      <c r="E9" s="55">
        <v>904.5</v>
      </c>
      <c r="F9" s="55">
        <v>875.5</v>
      </c>
      <c r="G9" s="56">
        <v>801</v>
      </c>
      <c r="H9" s="54"/>
      <c r="I9" s="55"/>
      <c r="J9" s="55">
        <v>472</v>
      </c>
      <c r="K9" s="55">
        <v>440</v>
      </c>
      <c r="L9" s="56">
        <v>345</v>
      </c>
    </row>
    <row r="10" spans="2:12" ht="12.75">
      <c r="B10" s="44">
        <v>41715</v>
      </c>
      <c r="C10" s="54"/>
      <c r="D10" s="55"/>
      <c r="E10" s="55">
        <v>884.5</v>
      </c>
      <c r="F10" s="55">
        <v>856.5</v>
      </c>
      <c r="G10" s="56">
        <v>787</v>
      </c>
      <c r="H10" s="54"/>
      <c r="I10" s="55"/>
      <c r="J10" s="55">
        <v>451</v>
      </c>
      <c r="K10" s="55">
        <v>458.5</v>
      </c>
      <c r="L10" s="56">
        <v>343</v>
      </c>
    </row>
    <row r="11" spans="2:12" ht="12.75">
      <c r="B11" s="44">
        <v>41722</v>
      </c>
      <c r="C11" s="54"/>
      <c r="D11" s="55"/>
      <c r="E11" s="55">
        <v>918.5</v>
      </c>
      <c r="F11" s="55">
        <v>875</v>
      </c>
      <c r="G11" s="56">
        <v>904</v>
      </c>
      <c r="H11" s="54"/>
      <c r="I11" s="55"/>
      <c r="J11" s="55">
        <v>439.5</v>
      </c>
      <c r="K11" s="55">
        <v>444.5</v>
      </c>
      <c r="L11" s="56">
        <v>339</v>
      </c>
    </row>
    <row r="12" spans="2:12" ht="12.75">
      <c r="B12" s="44">
        <v>41729</v>
      </c>
      <c r="C12" s="54"/>
      <c r="D12" s="55"/>
      <c r="E12" s="55">
        <v>860.5</v>
      </c>
      <c r="F12" s="55">
        <v>854.5</v>
      </c>
      <c r="G12" s="56">
        <v>820</v>
      </c>
      <c r="H12" s="54"/>
      <c r="I12" s="55"/>
      <c r="J12" s="55">
        <v>446.5</v>
      </c>
      <c r="K12" s="55">
        <v>436</v>
      </c>
      <c r="L12" s="56">
        <v>328</v>
      </c>
    </row>
    <row r="13" spans="2:12" ht="12.75">
      <c r="B13" s="44">
        <v>41736</v>
      </c>
      <c r="C13" s="54"/>
      <c r="D13" s="55"/>
      <c r="E13" s="55">
        <v>914</v>
      </c>
      <c r="F13" s="55">
        <v>906.3333333333334</v>
      </c>
      <c r="G13" s="56">
        <v>747.5</v>
      </c>
      <c r="H13" s="54"/>
      <c r="I13" s="55"/>
      <c r="J13" s="55">
        <v>437.5</v>
      </c>
      <c r="K13" s="55">
        <v>437</v>
      </c>
      <c r="L13" s="56">
        <v>317</v>
      </c>
    </row>
    <row r="14" spans="2:12" ht="12.75">
      <c r="B14" s="44">
        <v>41743</v>
      </c>
      <c r="C14" s="54"/>
      <c r="D14" s="55"/>
      <c r="E14" s="55">
        <v>885.5</v>
      </c>
      <c r="F14" s="55">
        <v>925.5</v>
      </c>
      <c r="G14" s="56">
        <v>777</v>
      </c>
      <c r="H14" s="54"/>
      <c r="I14" s="55"/>
      <c r="J14" s="55">
        <v>459.5</v>
      </c>
      <c r="K14" s="55">
        <v>387.5</v>
      </c>
      <c r="L14" s="56">
        <v>330</v>
      </c>
    </row>
    <row r="15" spans="2:12" ht="12.75">
      <c r="B15" s="44">
        <v>41750</v>
      </c>
      <c r="C15" s="54"/>
      <c r="D15" s="55"/>
      <c r="E15" s="55">
        <v>892</v>
      </c>
      <c r="F15" s="55">
        <v>835</v>
      </c>
      <c r="G15" s="56">
        <v>785</v>
      </c>
      <c r="H15" s="54"/>
      <c r="I15" s="55"/>
      <c r="J15" s="55">
        <v>426.5</v>
      </c>
      <c r="K15" s="55">
        <v>437.5</v>
      </c>
      <c r="L15" s="56">
        <v>329</v>
      </c>
    </row>
    <row r="16" spans="2:12" ht="12.75">
      <c r="B16" s="44">
        <v>41757</v>
      </c>
      <c r="C16" s="54"/>
      <c r="D16" s="55"/>
      <c r="E16" s="55">
        <v>795</v>
      </c>
      <c r="F16" s="55">
        <v>884</v>
      </c>
      <c r="G16" s="56">
        <v>799</v>
      </c>
      <c r="H16" s="54"/>
      <c r="I16" s="55"/>
      <c r="J16" s="55">
        <v>452</v>
      </c>
      <c r="K16" s="55">
        <v>438</v>
      </c>
      <c r="L16" s="56">
        <v>272</v>
      </c>
    </row>
    <row r="17" spans="2:12" ht="12.75">
      <c r="B17" s="44">
        <v>41764</v>
      </c>
      <c r="C17" s="54"/>
      <c r="D17" s="55"/>
      <c r="E17" s="55">
        <v>813.5</v>
      </c>
      <c r="F17" s="55">
        <v>791</v>
      </c>
      <c r="G17" s="56">
        <v>773</v>
      </c>
      <c r="H17" s="54"/>
      <c r="I17" s="55"/>
      <c r="J17" s="55">
        <v>449.5</v>
      </c>
      <c r="K17" s="55">
        <v>421</v>
      </c>
      <c r="L17" s="56">
        <v>315</v>
      </c>
    </row>
    <row r="18" spans="2:12" ht="12.75">
      <c r="B18" s="44">
        <v>41771</v>
      </c>
      <c r="C18" s="54"/>
      <c r="D18" s="55"/>
      <c r="E18" s="55">
        <v>853.5</v>
      </c>
      <c r="F18" s="55">
        <v>856</v>
      </c>
      <c r="G18" s="56">
        <v>815</v>
      </c>
      <c r="H18" s="54"/>
      <c r="I18" s="55"/>
      <c r="J18" s="55">
        <v>437.5</v>
      </c>
      <c r="K18" s="55">
        <v>431.5</v>
      </c>
      <c r="L18" s="56">
        <v>318</v>
      </c>
    </row>
    <row r="19" spans="2:12" ht="12.75">
      <c r="B19" s="44">
        <v>41778</v>
      </c>
      <c r="C19" s="54"/>
      <c r="D19" s="55"/>
      <c r="E19" s="55">
        <v>864.5</v>
      </c>
      <c r="F19" s="55">
        <v>862</v>
      </c>
      <c r="G19" s="56">
        <v>848.5</v>
      </c>
      <c r="H19" s="54"/>
      <c r="I19" s="55"/>
      <c r="J19" s="55">
        <v>462</v>
      </c>
      <c r="K19" s="55">
        <v>432</v>
      </c>
      <c r="L19" s="56">
        <v>303</v>
      </c>
    </row>
    <row r="20" spans="2:12" ht="12.75">
      <c r="B20" s="44">
        <v>41785</v>
      </c>
      <c r="C20" s="54"/>
      <c r="D20" s="55"/>
      <c r="E20" s="55">
        <v>848.5</v>
      </c>
      <c r="F20" s="55">
        <v>796</v>
      </c>
      <c r="G20" s="56">
        <v>756</v>
      </c>
      <c r="H20" s="54"/>
      <c r="I20" s="55"/>
      <c r="J20" s="55">
        <v>479.5</v>
      </c>
      <c r="K20" s="55">
        <v>437.5</v>
      </c>
      <c r="L20" s="56">
        <v>318</v>
      </c>
    </row>
    <row r="21" spans="2:12" ht="12.75">
      <c r="B21" s="44">
        <v>41792</v>
      </c>
      <c r="C21" s="54">
        <v>815</v>
      </c>
      <c r="D21" s="55"/>
      <c r="E21" s="55">
        <v>837.5</v>
      </c>
      <c r="F21" s="55">
        <v>792.5</v>
      </c>
      <c r="G21" s="56">
        <v>705</v>
      </c>
      <c r="H21" s="54">
        <v>467</v>
      </c>
      <c r="I21" s="55"/>
      <c r="J21" s="55">
        <v>452.5</v>
      </c>
      <c r="K21" s="55">
        <v>426</v>
      </c>
      <c r="L21" s="56">
        <v>325</v>
      </c>
    </row>
    <row r="22" spans="2:12" ht="12.75">
      <c r="B22" s="44">
        <v>41799</v>
      </c>
      <c r="C22" s="54">
        <v>871</v>
      </c>
      <c r="D22" s="55"/>
      <c r="E22" s="55">
        <v>911.5</v>
      </c>
      <c r="F22" s="55">
        <v>866</v>
      </c>
      <c r="G22" s="56">
        <v>813</v>
      </c>
      <c r="H22" s="54">
        <v>507</v>
      </c>
      <c r="I22" s="55"/>
      <c r="J22" s="55">
        <v>541.5</v>
      </c>
      <c r="K22" s="55">
        <v>426.5</v>
      </c>
      <c r="L22" s="56">
        <v>359</v>
      </c>
    </row>
    <row r="23" spans="2:12" ht="12.75">
      <c r="B23" s="44">
        <v>41806</v>
      </c>
      <c r="C23" s="54">
        <v>846</v>
      </c>
      <c r="D23" s="55"/>
      <c r="E23" s="55">
        <v>937.5</v>
      </c>
      <c r="F23" s="55">
        <v>1007.5</v>
      </c>
      <c r="G23" s="56">
        <v>785</v>
      </c>
      <c r="H23" s="54">
        <v>479</v>
      </c>
      <c r="I23" s="55"/>
      <c r="J23" s="55">
        <v>489.5</v>
      </c>
      <c r="K23" s="55">
        <v>448</v>
      </c>
      <c r="L23" s="56">
        <v>340</v>
      </c>
    </row>
    <row r="24" spans="2:12" ht="12.75">
      <c r="B24" s="44">
        <v>41813</v>
      </c>
      <c r="C24" s="54">
        <v>894</v>
      </c>
      <c r="D24" s="55"/>
      <c r="E24" s="55">
        <v>880</v>
      </c>
      <c r="F24" s="55">
        <v>862</v>
      </c>
      <c r="G24" s="56">
        <v>797.5</v>
      </c>
      <c r="H24" s="54">
        <v>492</v>
      </c>
      <c r="I24" s="55"/>
      <c r="J24" s="55">
        <v>400</v>
      </c>
      <c r="K24" s="55">
        <v>416.5</v>
      </c>
      <c r="L24" s="56">
        <v>324</v>
      </c>
    </row>
    <row r="25" spans="2:12" ht="12.75">
      <c r="B25" s="44">
        <v>41820</v>
      </c>
      <c r="C25" s="54">
        <v>888.5</v>
      </c>
      <c r="D25" s="55"/>
      <c r="E25" s="55">
        <v>888.5</v>
      </c>
      <c r="F25" s="55">
        <v>761.5</v>
      </c>
      <c r="G25" s="56">
        <v>706.5</v>
      </c>
      <c r="H25" s="54">
        <v>524</v>
      </c>
      <c r="I25" s="55"/>
      <c r="J25" s="55">
        <v>524</v>
      </c>
      <c r="K25" s="55">
        <v>422</v>
      </c>
      <c r="L25" s="56">
        <v>316</v>
      </c>
    </row>
    <row r="26" spans="2:12" ht="12.75">
      <c r="B26" s="44">
        <v>41827</v>
      </c>
      <c r="C26" s="54">
        <v>914</v>
      </c>
      <c r="D26" s="55">
        <v>871</v>
      </c>
      <c r="E26" s="55">
        <v>914</v>
      </c>
      <c r="F26" s="55">
        <v>922.5</v>
      </c>
      <c r="G26" s="56">
        <v>801</v>
      </c>
      <c r="H26" s="54">
        <v>494</v>
      </c>
      <c r="I26" s="55">
        <v>375</v>
      </c>
      <c r="J26" s="55">
        <v>494</v>
      </c>
      <c r="K26" s="55">
        <v>401.5</v>
      </c>
      <c r="L26" s="56">
        <v>343.5</v>
      </c>
    </row>
    <row r="27" spans="2:12" ht="12.75">
      <c r="B27" s="45">
        <v>41834</v>
      </c>
      <c r="C27" s="57">
        <v>931</v>
      </c>
      <c r="D27" s="58">
        <v>837.5</v>
      </c>
      <c r="E27" s="58">
        <v>931</v>
      </c>
      <c r="F27" s="58">
        <v>885</v>
      </c>
      <c r="G27" s="59">
        <v>740.5</v>
      </c>
      <c r="H27" s="57">
        <v>500</v>
      </c>
      <c r="I27" s="58">
        <v>400</v>
      </c>
      <c r="J27" s="58">
        <v>500</v>
      </c>
      <c r="K27" s="58">
        <v>375</v>
      </c>
      <c r="L27" s="59">
        <v>350</v>
      </c>
    </row>
    <row r="28" ht="12.75">
      <c r="B28" s="87" t="s">
        <v>186</v>
      </c>
    </row>
    <row r="46" ht="12.75">
      <c r="B46" s="87" t="s">
        <v>186</v>
      </c>
    </row>
    <row r="64" ht="12.75">
      <c r="B64" s="87" t="s">
        <v>186</v>
      </c>
    </row>
  </sheetData>
  <sheetProtection/>
  <mergeCells count="5">
    <mergeCell ref="C5:G5"/>
    <mergeCell ref="H5:L5"/>
    <mergeCell ref="B3:L3"/>
    <mergeCell ref="B2:L2"/>
    <mergeCell ref="B4:L4"/>
  </mergeCells>
  <hyperlinks>
    <hyperlink ref="M2" location="Índice!A1" display="Volver al índice"/>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7"/>
  <headerFooter>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2014-07-01T18:23:11Z</cp:lastPrinted>
  <dcterms:created xsi:type="dcterms:W3CDTF">2011-10-13T14:46:36Z</dcterms:created>
  <dcterms:modified xsi:type="dcterms:W3CDTF">2019-02-07T13:49:53Z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