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" windowWidth="8640" windowHeight="9810" tabRatio="753" activeTab="0"/>
  </bookViews>
  <sheets>
    <sheet name="Portada" sheetId="1" r:id="rId1"/>
    <sheet name="Indice" sheetId="2" r:id="rId2"/>
    <sheet name="Introducción" sheetId="3" r:id="rId3"/>
    <sheet name="C1" sheetId="4" r:id="rId4"/>
    <sheet name="C2" sheetId="5" r:id="rId5"/>
    <sheet name="C3" sheetId="6" r:id="rId6"/>
    <sheet name="C4" sheetId="7" r:id="rId7"/>
    <sheet name="G1" sheetId="8" r:id="rId8"/>
    <sheet name="G2" sheetId="9" r:id="rId9"/>
    <sheet name="G3" sheetId="10" r:id="rId10"/>
    <sheet name="G4" sheetId="11" r:id="rId11"/>
    <sheet name="C5" sheetId="12" r:id="rId12"/>
    <sheet name="C6" sheetId="13" r:id="rId13"/>
    <sheet name="C7" sheetId="14" r:id="rId14"/>
    <sheet name="Hoja1" sheetId="15" r:id="rId15"/>
  </sheets>
  <definedNames>
    <definedName name="_xlnm.Print_Area" localSheetId="3">'C1'!$A$1:$K$40</definedName>
    <definedName name="_xlnm.Print_Area" localSheetId="4">'C2'!$A$1:$K$38</definedName>
    <definedName name="_xlnm.Print_Area" localSheetId="5">'C3'!$A$1:$G$24</definedName>
    <definedName name="_xlnm.Print_Area" localSheetId="6">'C4'!$A$1:$F$20</definedName>
    <definedName name="_xlnm.Print_Area" localSheetId="11">'C5'!$A$1:$D$60</definedName>
    <definedName name="_xlnm.Print_Area" localSheetId="13">'C7'!$A$1:$D$20</definedName>
    <definedName name="_xlnm.Print_Area" localSheetId="7">'G1'!$A$1:$J$30</definedName>
    <definedName name="_xlnm.Print_Area" localSheetId="8">'G2'!$A$1:$J$29</definedName>
    <definedName name="_xlnm.Print_Area" localSheetId="9">'G3'!$A$1:$I$31</definedName>
    <definedName name="_xlnm.Print_Area" localSheetId="10">'G4'!$A$1:$J$31</definedName>
    <definedName name="_xlnm.Print_Area" localSheetId="1">'Indice'!$A$1:$C$21</definedName>
    <definedName name="_xlnm.Print_Area" localSheetId="2">'Introducción'!$A$1:$I$7</definedName>
    <definedName name="_xlnm.Print_Area" localSheetId="0">'Portada'!$A$1:$H$84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fullCalcOnLoad="1"/>
</workbook>
</file>

<file path=xl/sharedStrings.xml><?xml version="1.0" encoding="utf-8"?>
<sst xmlns="http://schemas.openxmlformats.org/spreadsheetml/2006/main" count="320" uniqueCount="225">
  <si>
    <t>Página</t>
  </si>
  <si>
    <t>Se puede reproducir total o parcialmente citando la fuente</t>
  </si>
  <si>
    <t>Boletín de insumos</t>
  </si>
  <si>
    <t>Jacqueline Angelina Espinoza Oyarzún</t>
  </si>
  <si>
    <t>Importaciones de  insumos y maquinaria</t>
  </si>
  <si>
    <t>Volumen (toneladas)</t>
  </si>
  <si>
    <t>Insumos</t>
  </si>
  <si>
    <t>Fertilizantes</t>
  </si>
  <si>
    <t>Urea</t>
  </si>
  <si>
    <t>Superfosfatos</t>
  </si>
  <si>
    <t>Otros fertilizantes</t>
  </si>
  <si>
    <t>Herbicidas</t>
  </si>
  <si>
    <t>Fungicidas</t>
  </si>
  <si>
    <t>Insecticidas</t>
  </si>
  <si>
    <t>Otros agroquímicos</t>
  </si>
  <si>
    <t>Medicamentos veterinarios</t>
  </si>
  <si>
    <t>Antibióticos</t>
  </si>
  <si>
    <t>Vacunas</t>
  </si>
  <si>
    <t>Cuchillas y hojas cortantes, para madera y máquinas</t>
  </si>
  <si>
    <t>Sacos y talegas</t>
  </si>
  <si>
    <t>Tractores</t>
  </si>
  <si>
    <t>Cosechadoras-trilladoras</t>
  </si>
  <si>
    <t>Sembradoras, plantadoras y transplantadoras</t>
  </si>
  <si>
    <t>Otras maquinarias y herramientas</t>
  </si>
  <si>
    <t>Importación de insumos y maquinaria</t>
  </si>
  <si>
    <t>Exportación de insumos y maquinaria</t>
  </si>
  <si>
    <t>Mes/Año</t>
  </si>
  <si>
    <t>Salitre potásico</t>
  </si>
  <si>
    <t>Salitre sódico</t>
  </si>
  <si>
    <t>Sulfato de potasio</t>
  </si>
  <si>
    <t>Superfosfato triple</t>
  </si>
  <si>
    <t>Año</t>
  </si>
  <si>
    <t>Fertilizantes foliares y otros</t>
  </si>
  <si>
    <t>Agrofol Amino</t>
  </si>
  <si>
    <t>Agrofol Algas</t>
  </si>
  <si>
    <t>Agropotasio</t>
  </si>
  <si>
    <t>Nitrocalcio</t>
  </si>
  <si>
    <t>Agrovit Fierro</t>
  </si>
  <si>
    <t>Unidad</t>
  </si>
  <si>
    <t>Litro</t>
  </si>
  <si>
    <t>Producto</t>
  </si>
  <si>
    <t>Nitro Calcio Boro</t>
  </si>
  <si>
    <t>Aves</t>
  </si>
  <si>
    <t>Broiler inicial</t>
  </si>
  <si>
    <t>Broiler final</t>
  </si>
  <si>
    <t>Postura starter</t>
  </si>
  <si>
    <t>Recría</t>
  </si>
  <si>
    <t>Cerdos</t>
  </si>
  <si>
    <t>Cerdo lechón molido</t>
  </si>
  <si>
    <t>Cerdo crianza molido</t>
  </si>
  <si>
    <t>Cerdo engorda molido</t>
  </si>
  <si>
    <t>Cerdo gestación molido</t>
  </si>
  <si>
    <t>Bovinos</t>
  </si>
  <si>
    <t>Novillo engorda</t>
  </si>
  <si>
    <t>Vaca lechera 18% prime</t>
  </si>
  <si>
    <t>Vaca lechera 16% prime</t>
  </si>
  <si>
    <t>Vaca lechera 18% standard</t>
  </si>
  <si>
    <t>Vaca lechera 16% standard</t>
  </si>
  <si>
    <t>Kimber forraje</t>
  </si>
  <si>
    <t>Núcleo</t>
  </si>
  <si>
    <t>Otros</t>
  </si>
  <si>
    <t>Maíz triturado pollo</t>
  </si>
  <si>
    <t>Maíz entero</t>
  </si>
  <si>
    <t>Maíz triturado gallina</t>
  </si>
  <si>
    <t>Ponedora inicial</t>
  </si>
  <si>
    <t>Ponedora final</t>
  </si>
  <si>
    <t>Ponedora final pellets</t>
  </si>
  <si>
    <t>Pollita</t>
  </si>
  <si>
    <t>Ternero 1</t>
  </si>
  <si>
    <t>Ternero 2</t>
  </si>
  <si>
    <t>40-50</t>
  </si>
  <si>
    <t>Ternero crecimiento</t>
  </si>
  <si>
    <t>Sal mineral lechería AP</t>
  </si>
  <si>
    <t>Grano de avena envasado</t>
  </si>
  <si>
    <t>Conchuela fina (molida)</t>
  </si>
  <si>
    <t>Maíz entero granel</t>
  </si>
  <si>
    <t>Envases</t>
  </si>
  <si>
    <t>Bandeja 30 huevos</t>
  </si>
  <si>
    <t>Serie de precios internacionales de fertilizantes</t>
  </si>
  <si>
    <t>Potash standard muriate, Vancouver</t>
  </si>
  <si>
    <t>Potash granular muriate, Vancouver</t>
  </si>
  <si>
    <t>Roca fosfórica North Africa</t>
  </si>
  <si>
    <t>Urea US Gulf gran barge</t>
  </si>
  <si>
    <t>NOTA 1: todos los precios señalados corresponden a precios de lista del último día del mes anterior al de publicación del boletín.</t>
  </si>
  <si>
    <t>NOTA 2: cuando existe más de una fuente de información de precios, se publica el promedio simple.</t>
  </si>
  <si>
    <t>Ponedora inicial pellets</t>
  </si>
  <si>
    <t>Ponedora piso 15%</t>
  </si>
  <si>
    <t>Ponedora jaula 17%</t>
  </si>
  <si>
    <t>Teléfono :(56- 2) 3973000</t>
  </si>
  <si>
    <t xml:space="preserve">www.odepa.gob.cl  </t>
  </si>
  <si>
    <t>Código Postal 8340700</t>
  </si>
  <si>
    <t>Casilla 13.320, Correo 21, Santiago</t>
  </si>
  <si>
    <t>Teatinos 40, piso 7. Santiago, Chile</t>
  </si>
  <si>
    <t>del Ministerio de Agricultura, Gobierno de Chile</t>
  </si>
  <si>
    <t xml:space="preserve">Precios internacionales de fertilizantes </t>
  </si>
  <si>
    <t>Broiler inicial pellets</t>
  </si>
  <si>
    <t>Postura starter pellets</t>
  </si>
  <si>
    <t>Pollita pellets</t>
  </si>
  <si>
    <t>Recría pellets</t>
  </si>
  <si>
    <t>Ponedora piso 15% pellets</t>
  </si>
  <si>
    <t>Ponedora jaula 17% pellets</t>
  </si>
  <si>
    <t>Cerdo lechón pellets</t>
  </si>
  <si>
    <t>Cerdo crianza pellets</t>
  </si>
  <si>
    <t>Cerdo engorda pellets</t>
  </si>
  <si>
    <t>Cerdo gestación pellets</t>
  </si>
  <si>
    <t>Cerdo lactancia pellets</t>
  </si>
  <si>
    <t>Broiler final pellets</t>
  </si>
  <si>
    <t>Gráficos</t>
  </si>
  <si>
    <t>Cuadros</t>
  </si>
  <si>
    <t>Cuadro 1</t>
  </si>
  <si>
    <t>Cuadro 2</t>
  </si>
  <si>
    <t>Cuadro 4</t>
  </si>
  <si>
    <t>Cuadro 5</t>
  </si>
  <si>
    <t>Cuadro 6</t>
  </si>
  <si>
    <t>Cuadro 7</t>
  </si>
  <si>
    <t>NOTA 3: los gráficos fueron construidos con las glosas arancelarias del Servicio Nacional de Aduanas depuradas.</t>
  </si>
  <si>
    <t>Cerdo lactancia molido</t>
  </si>
  <si>
    <t>Especie</t>
  </si>
  <si>
    <t>Variedad</t>
  </si>
  <si>
    <t>Valor saco 50 kg</t>
  </si>
  <si>
    <t>Trigo candeal</t>
  </si>
  <si>
    <t>Llareta INIA</t>
  </si>
  <si>
    <t>Pantera INIA CL</t>
  </si>
  <si>
    <t>Pandora INIA</t>
  </si>
  <si>
    <t>Maqui INIA</t>
  </si>
  <si>
    <t>Ciko INIA</t>
  </si>
  <si>
    <t>Dollinco INIA</t>
  </si>
  <si>
    <t>Rupanco INIA</t>
  </si>
  <si>
    <t>Kumpa INIA</t>
  </si>
  <si>
    <t>Bicentenario INIA CL</t>
  </si>
  <si>
    <t>Supernova INIA</t>
  </si>
  <si>
    <t>Triticale</t>
  </si>
  <si>
    <t>Aguacero INIA</t>
  </si>
  <si>
    <t>Fosfato diamónico</t>
  </si>
  <si>
    <t>Publicación de la Oficina de Estudios y Políticas Agrarias (Odepa)</t>
  </si>
  <si>
    <t>Introducción</t>
  </si>
  <si>
    <t xml:space="preserve">kg/envase </t>
  </si>
  <si>
    <t>Precio unitario ($/kg)</t>
  </si>
  <si>
    <t>Faraón INIA</t>
  </si>
  <si>
    <t>Corcolén INIA</t>
  </si>
  <si>
    <t>Tukán INIA</t>
  </si>
  <si>
    <t>semilla categoría C2</t>
  </si>
  <si>
    <t xml:space="preserve"> </t>
  </si>
  <si>
    <t>Exportaciones de  insumos y maquinaria</t>
  </si>
  <si>
    <t>Evolución del precio promedio mensual del superfosfato triple: mercado interno y valor CIF de importación</t>
  </si>
  <si>
    <t>Evolución del precio promedio mensual del sulfato de potasio: mercado interno y valor CIF de importación</t>
  </si>
  <si>
    <t>Evolución del precio promedio mensual del fosfato diamónico: mercado interno, precios internacionales y valor CIF de importación</t>
  </si>
  <si>
    <t>Konde INIA</t>
  </si>
  <si>
    <t>Maxwell INIA</t>
  </si>
  <si>
    <t>Lleuque INIA</t>
  </si>
  <si>
    <t>Productos</t>
  </si>
  <si>
    <t>Trigo panadero invierno y alternativos</t>
  </si>
  <si>
    <t>Trigo pan primavera</t>
  </si>
  <si>
    <t>Kipa INIA</t>
  </si>
  <si>
    <t>semilla certificada</t>
  </si>
  <si>
    <t>Precios de lista de fertilizantes en Santiago</t>
  </si>
  <si>
    <t>s/i</t>
  </si>
  <si>
    <t>Precio unitario (USD/kg)</t>
  </si>
  <si>
    <t>USD/tonelada</t>
  </si>
  <si>
    <t>USD/tonelada sin IVA</t>
  </si>
  <si>
    <t>Precios de lista de otros insumos</t>
  </si>
  <si>
    <t>Precios de lista de semillas INIA</t>
  </si>
  <si>
    <t>Precio de lista de otros insumos</t>
  </si>
  <si>
    <t>Precio de lista de semillas INIA</t>
  </si>
  <si>
    <t>Precio de lista de alimentos para animales</t>
  </si>
  <si>
    <t>Plaguicidas y productos químicos*</t>
  </si>
  <si>
    <t>Valor (miles de USD CIF)</t>
  </si>
  <si>
    <t>Valor (miles de USD FOB)</t>
  </si>
  <si>
    <t>Precios de lista de productos para la alimentación animal</t>
  </si>
  <si>
    <t>Evolución del precio promedio mensual de la urea: mercado interno, precios  internacionales y valor CIF de importación.</t>
  </si>
  <si>
    <t>s/i: sin información.</t>
  </si>
  <si>
    <t>Afrecho de soya (46% proteína, molido)</t>
  </si>
  <si>
    <t>Valor unitario ($/kg)</t>
  </si>
  <si>
    <t>Cuadro 3</t>
  </si>
  <si>
    <t>Maquinaria (unidades)</t>
  </si>
  <si>
    <t>Millán INIA</t>
  </si>
  <si>
    <t>02/2014</t>
  </si>
  <si>
    <r>
      <rPr>
        <i/>
        <sz val="8"/>
        <rFont val="Arial"/>
        <family val="2"/>
      </rPr>
      <t>Fuente</t>
    </r>
    <r>
      <rPr>
        <sz val="8"/>
        <rFont val="Arial"/>
        <family val="2"/>
      </rPr>
      <t>: elaborado por Odepa con información de distribuidores.</t>
    </r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</si>
  <si>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del Servicio Nacional de Aduanas. </t>
    </r>
  </si>
  <si>
    <t>DAP FOB Tampa</t>
  </si>
  <si>
    <t>Claudia Carbonell Piccardo</t>
  </si>
  <si>
    <t>Directora y Representante Legal</t>
  </si>
  <si>
    <t>03/2014</t>
  </si>
  <si>
    <t>Tabla de contenido</t>
  </si>
  <si>
    <t>Precios nominales sin IVA, en $ y USD por kg</t>
  </si>
  <si>
    <t>Avena semilla certificada</t>
  </si>
  <si>
    <t>Precios nominales sin IVA, en $ y USD por unidad</t>
  </si>
  <si>
    <t>Precio unitario (USD)</t>
  </si>
  <si>
    <t>Precio unitario ($)</t>
  </si>
  <si>
    <t>04/2014</t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</si>
  <si>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de distribuidores.</t>
    </r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</si>
  <si>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INIA.</t>
    </r>
  </si>
  <si>
    <t>05/2014</t>
  </si>
  <si>
    <t>06/2014</t>
  </si>
  <si>
    <t>07/2014</t>
  </si>
  <si>
    <t>08/2014</t>
  </si>
  <si>
    <t>09/2014</t>
  </si>
  <si>
    <t>Paquete 300 unid.</t>
  </si>
  <si>
    <t>Paquete 120 unid.</t>
  </si>
  <si>
    <t>Bandeja 6 huevos*</t>
  </si>
  <si>
    <t>10/2014</t>
  </si>
  <si>
    <t>11/2014</t>
  </si>
  <si>
    <t>* Industriales, de uso doméstico y uso agrícola.</t>
  </si>
  <si>
    <t>12/2014</t>
  </si>
  <si>
    <t>Febrero 2015</t>
  </si>
  <si>
    <t>01/2015</t>
  </si>
  <si>
    <t/>
  </si>
  <si>
    <t>Variación 2015/2014 (%)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</si>
  <si>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 Reuters, Green Markets, ICIS pricing y Fertecon. </t>
    </r>
  </si>
  <si>
    <t xml:space="preserve">        Marzo 2015</t>
  </si>
  <si>
    <t>Marzo 2015</t>
  </si>
  <si>
    <t>% variación febrero 2015/2014</t>
  </si>
  <si>
    <t>02/2015</t>
  </si>
  <si>
    <t>Nota: dólar observado promedio de febrero USD 1=  $ 623,62.</t>
  </si>
  <si>
    <t xml:space="preserve">Enero-febrero </t>
  </si>
  <si>
    <t xml:space="preserve">Enero- febrero </t>
  </si>
  <si>
    <t>Conchuela gruesa</t>
  </si>
  <si>
    <t>con información a febrero 2015</t>
  </si>
  <si>
    <t>Ana Sudy Bustamante</t>
  </si>
  <si>
    <t>Nitrato de amonio</t>
  </si>
  <si>
    <t>Fosfato monoamónico</t>
  </si>
  <si>
    <t>Otros insumos veterinarios</t>
  </si>
  <si>
    <t>Otros insumos</t>
  </si>
  <si>
    <t>El producto Sustituto lácteo KalbMilch está discontinuado.</t>
  </si>
  <si>
    <t>* Bandeja de 12 huevos discontinuada.</t>
  </si>
</sst>
</file>

<file path=xl/styles.xml><?xml version="1.0" encoding="utf-8"?>
<styleSheet xmlns="http://schemas.openxmlformats.org/spreadsheetml/2006/main">
  <numFmts count="2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a_-;\-* #,##0.00\ _p_t_a_-;_-* &quot;-&quot;??\ _p_t_a_-;_-@_-"/>
    <numFmt numFmtId="181" formatCode="#,##0.0"/>
    <numFmt numFmtId="182" formatCode="#,##0.0000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b/>
      <sz val="8"/>
      <color indexed="9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63"/>
      <name val="Arial"/>
      <family val="2"/>
    </font>
    <font>
      <sz val="7"/>
      <color indexed="8"/>
      <name val="Arial"/>
      <family val="2"/>
    </font>
    <font>
      <b/>
      <sz val="7"/>
      <color indexed="30"/>
      <name val="Arial"/>
      <family val="2"/>
    </font>
    <font>
      <sz val="9"/>
      <color indexed="8"/>
      <name val="Arial"/>
      <family val="2"/>
    </font>
    <font>
      <sz val="20"/>
      <color indexed="30"/>
      <name val="Arial"/>
      <family val="2"/>
    </font>
    <font>
      <b/>
      <sz val="12"/>
      <color indexed="63"/>
      <name val="Arial"/>
      <family val="2"/>
    </font>
    <font>
      <sz val="10"/>
      <color indexed="8"/>
      <name val="Verdana"/>
      <family val="0"/>
    </font>
    <font>
      <i/>
      <sz val="8"/>
      <color indexed="8"/>
      <name val="Arial"/>
      <family val="0"/>
    </font>
    <font>
      <sz val="8"/>
      <color indexed="8"/>
      <name val="Arial"/>
      <family val="0"/>
    </font>
    <font>
      <i/>
      <sz val="9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  <font>
      <b/>
      <sz val="8"/>
      <color rgb="FFFFFF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rgb="FF333333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rgb="FF0066CC"/>
      <name val="Arial"/>
      <family val="2"/>
    </font>
    <font>
      <sz val="9"/>
      <color theme="1"/>
      <name val="Arial"/>
      <family val="2"/>
    </font>
    <font>
      <sz val="20"/>
      <color rgb="FF0066CC"/>
      <name val="Arial"/>
      <family val="2"/>
    </font>
    <font>
      <b/>
      <sz val="12"/>
      <color rgb="FF333333"/>
      <name val="Arial"/>
      <family val="2"/>
    </font>
    <font>
      <sz val="10"/>
      <color rgb="FF00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594A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55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>
        <color indexed="55"/>
      </top>
      <bottom style="thin">
        <color indexed="55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>
        <color indexed="55"/>
      </top>
      <bottom/>
    </border>
  </borders>
  <cellStyleXfs count="1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9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9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9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9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9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9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9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9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9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9" fillId="20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9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69" fillId="23" borderId="0" applyNumberFormat="0" applyBorder="0" applyAlignment="0" applyProtection="0"/>
    <xf numFmtId="0" fontId="6" fillId="22" borderId="0" applyNumberFormat="0" applyBorder="0" applyAlignment="0" applyProtection="0"/>
    <xf numFmtId="0" fontId="7" fillId="24" borderId="0" applyNumberFormat="0" applyBorder="0" applyAlignment="0" applyProtection="0"/>
    <xf numFmtId="0" fontId="70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0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0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0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0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0" fillId="33" borderId="0" applyNumberFormat="0" applyBorder="0" applyAlignment="0" applyProtection="0"/>
    <xf numFmtId="0" fontId="7" fillId="32" borderId="0" applyNumberFormat="0" applyBorder="0" applyAlignment="0" applyProtection="0"/>
    <xf numFmtId="0" fontId="71" fillId="3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35" borderId="1" applyNumberFormat="0" applyAlignment="0" applyProtection="0"/>
    <xf numFmtId="0" fontId="72" fillId="36" borderId="2" applyNumberFormat="0" applyAlignment="0" applyProtection="0"/>
    <xf numFmtId="0" fontId="9" fillId="35" borderId="1" applyNumberFormat="0" applyAlignment="0" applyProtection="0"/>
    <xf numFmtId="0" fontId="10" fillId="37" borderId="3" applyNumberFormat="0" applyAlignment="0" applyProtection="0"/>
    <xf numFmtId="0" fontId="73" fillId="38" borderId="4" applyNumberFormat="0" applyAlignment="0" applyProtection="0"/>
    <xf numFmtId="0" fontId="10" fillId="37" borderId="3" applyNumberFormat="0" applyAlignment="0" applyProtection="0"/>
    <xf numFmtId="0" fontId="11" fillId="0" borderId="5" applyNumberFormat="0" applyFill="0" applyAlignment="0" applyProtection="0"/>
    <xf numFmtId="0" fontId="74" fillId="0" borderId="6" applyNumberFormat="0" applyFill="0" applyAlignment="0" applyProtection="0"/>
    <xf numFmtId="0" fontId="11" fillId="0" borderId="5" applyNumberFormat="0" applyFill="0" applyAlignment="0" applyProtection="0"/>
    <xf numFmtId="0" fontId="75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70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41" borderId="0" applyNumberFormat="0" applyBorder="0" applyAlignment="0" applyProtection="0"/>
    <xf numFmtId="0" fontId="70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3" borderId="0" applyNumberFormat="0" applyBorder="0" applyAlignment="0" applyProtection="0"/>
    <xf numFmtId="0" fontId="70" fillId="44" borderId="0" applyNumberFormat="0" applyBorder="0" applyAlignment="0" applyProtection="0"/>
    <xf numFmtId="0" fontId="7" fillId="43" borderId="0" applyNumberFormat="0" applyBorder="0" applyAlignment="0" applyProtection="0"/>
    <xf numFmtId="0" fontId="7" fillId="28" borderId="0" applyNumberFormat="0" applyBorder="0" applyAlignment="0" applyProtection="0"/>
    <xf numFmtId="0" fontId="70" fillId="45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0" fillId="46" borderId="0" applyNumberFormat="0" applyBorder="0" applyAlignment="0" applyProtection="0"/>
    <xf numFmtId="0" fontId="7" fillId="30" borderId="0" applyNumberFormat="0" applyBorder="0" applyAlignment="0" applyProtection="0"/>
    <xf numFmtId="0" fontId="7" fillId="47" borderId="0" applyNumberFormat="0" applyBorder="0" applyAlignment="0" applyProtection="0"/>
    <xf numFmtId="0" fontId="70" fillId="48" borderId="0" applyNumberFormat="0" applyBorder="0" applyAlignment="0" applyProtection="0"/>
    <xf numFmtId="0" fontId="7" fillId="47" borderId="0" applyNumberFormat="0" applyBorder="0" applyAlignment="0" applyProtection="0"/>
    <xf numFmtId="0" fontId="13" fillId="12" borderId="1" applyNumberFormat="0" applyAlignment="0" applyProtection="0"/>
    <xf numFmtId="0" fontId="77" fillId="49" borderId="2" applyNumberFormat="0" applyAlignment="0" applyProtection="0"/>
    <xf numFmtId="0" fontId="13" fillId="12" borderId="1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79" fillId="50" borderId="0" applyNumberFormat="0" applyBorder="0" applyAlignment="0" applyProtection="0"/>
    <xf numFmtId="0" fontId="14" fillId="4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80" fillId="52" borderId="0" applyNumberFormat="0" applyBorder="0" applyAlignment="0" applyProtection="0"/>
    <xf numFmtId="0" fontId="15" fillId="51" borderId="0" applyNumberFormat="0" applyBorder="0" applyAlignment="0" applyProtection="0"/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25" fillId="0" borderId="0">
      <alignment/>
      <protection/>
    </xf>
    <xf numFmtId="0" fontId="0" fillId="53" borderId="8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0" fillId="53" borderId="8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Border="0" applyProtection="0">
      <alignment horizontal="left" vertical="top"/>
    </xf>
    <xf numFmtId="0" fontId="16" fillId="35" borderId="10" applyNumberFormat="0" applyAlignment="0" applyProtection="0"/>
    <xf numFmtId="0" fontId="81" fillId="36" borderId="11" applyNumberFormat="0" applyAlignment="0" applyProtection="0"/>
    <xf numFmtId="0" fontId="16" fillId="35" borderId="10" applyNumberFormat="0" applyAlignment="0" applyProtection="0"/>
    <xf numFmtId="0" fontId="1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84" fillId="0" borderId="14" applyNumberFormat="0" applyFill="0" applyAlignment="0" applyProtection="0"/>
    <xf numFmtId="0" fontId="21" fillId="0" borderId="13" applyNumberFormat="0" applyFill="0" applyAlignment="0" applyProtection="0"/>
    <xf numFmtId="0" fontId="12" fillId="0" borderId="15" applyNumberFormat="0" applyFill="0" applyAlignment="0" applyProtection="0"/>
    <xf numFmtId="0" fontId="76" fillId="0" borderId="16" applyNumberFormat="0" applyFill="0" applyAlignment="0" applyProtection="0"/>
    <xf numFmtId="0" fontId="12" fillId="0" borderId="15" applyNumberFormat="0" applyFill="0" applyAlignment="0" applyProtection="0"/>
    <xf numFmtId="0" fontId="8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86" fillId="0" borderId="18" applyNumberFormat="0" applyFill="0" applyAlignment="0" applyProtection="0"/>
    <xf numFmtId="0" fontId="22" fillId="0" borderId="17" applyNumberFormat="0" applyFill="0" applyAlignment="0" applyProtection="0"/>
  </cellStyleXfs>
  <cellXfs count="289">
    <xf numFmtId="0" fontId="0" fillId="0" borderId="0" xfId="0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/>
    </xf>
    <xf numFmtId="0" fontId="23" fillId="55" borderId="0" xfId="0" applyFont="1" applyFill="1" applyAlignment="1">
      <alignment/>
    </xf>
    <xf numFmtId="0" fontId="23" fillId="55" borderId="0" xfId="0" applyFont="1" applyFill="1" applyAlignment="1">
      <alignment/>
    </xf>
    <xf numFmtId="0" fontId="23" fillId="56" borderId="0" xfId="0" applyFont="1" applyFill="1" applyAlignment="1">
      <alignment/>
    </xf>
    <xf numFmtId="0" fontId="23" fillId="55" borderId="0" xfId="0" applyFont="1" applyFill="1" applyBorder="1" applyAlignment="1">
      <alignment/>
    </xf>
    <xf numFmtId="0" fontId="23" fillId="0" borderId="0" xfId="0" applyFont="1" applyAlignment="1">
      <alignment/>
    </xf>
    <xf numFmtId="0" fontId="26" fillId="57" borderId="0" xfId="0" applyFont="1" applyFill="1" applyAlignment="1">
      <alignment/>
    </xf>
    <xf numFmtId="0" fontId="2" fillId="57" borderId="0" xfId="0" applyFont="1" applyFill="1" applyAlignment="1">
      <alignment/>
    </xf>
    <xf numFmtId="0" fontId="23" fillId="55" borderId="0" xfId="0" applyFont="1" applyFill="1" applyAlignment="1">
      <alignment vertical="center" wrapText="1"/>
    </xf>
    <xf numFmtId="0" fontId="24" fillId="55" borderId="0" xfId="0" applyFont="1" applyFill="1" applyAlignment="1">
      <alignment vertical="center" wrapText="1"/>
    </xf>
    <xf numFmtId="0" fontId="4" fillId="0" borderId="0" xfId="128" applyFont="1">
      <alignment/>
      <protection/>
    </xf>
    <xf numFmtId="0" fontId="0" fillId="0" borderId="0" xfId="0" applyFill="1" applyAlignment="1">
      <alignment/>
    </xf>
    <xf numFmtId="0" fontId="8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87" fillId="0" borderId="0" xfId="0" applyFont="1" applyFill="1" applyAlignment="1">
      <alignment/>
    </xf>
    <xf numFmtId="0" fontId="88" fillId="58" borderId="0" xfId="0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3" fillId="0" borderId="0" xfId="0" applyFont="1" applyAlignment="1" quotePrefix="1">
      <alignment/>
    </xf>
    <xf numFmtId="0" fontId="23" fillId="0" borderId="0" xfId="0" applyFont="1" applyAlignment="1" quotePrefix="1">
      <alignment/>
    </xf>
    <xf numFmtId="0" fontId="2" fillId="57" borderId="0" xfId="0" applyFont="1" applyFill="1" applyAlignment="1" quotePrefix="1">
      <alignment/>
    </xf>
    <xf numFmtId="0" fontId="0" fillId="0" borderId="0" xfId="0" applyFont="1" applyFill="1" applyAlignment="1">
      <alignment horizontal="justify"/>
    </xf>
    <xf numFmtId="0" fontId="0" fillId="55" borderId="0" xfId="0" applyFont="1" applyFill="1" applyAlignment="1">
      <alignment horizontal="justify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/>
    </xf>
    <xf numFmtId="0" fontId="0" fillId="0" borderId="19" xfId="0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171" fontId="3" fillId="0" borderId="0" xfId="118" applyFont="1" applyAlignment="1">
      <alignment/>
    </xf>
    <xf numFmtId="171" fontId="3" fillId="0" borderId="0" xfId="118" applyFont="1" applyFill="1" applyAlignment="1">
      <alignment/>
    </xf>
    <xf numFmtId="171" fontId="3" fillId="0" borderId="0" xfId="118" applyFont="1" applyFill="1" applyBorder="1" applyAlignment="1">
      <alignment/>
    </xf>
    <xf numFmtId="0" fontId="0" fillId="0" borderId="0" xfId="0" applyFont="1" applyFill="1" applyAlignment="1">
      <alignment horizontal="justify" vertical="top"/>
    </xf>
    <xf numFmtId="3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 quotePrefix="1">
      <alignment vertical="center"/>
    </xf>
    <xf numFmtId="9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9" fontId="0" fillId="0" borderId="0" xfId="17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3" fontId="0" fillId="0" borderId="21" xfId="0" applyNumberFormat="1" applyFont="1" applyFill="1" applyBorder="1" applyAlignment="1">
      <alignment horizontal="center"/>
    </xf>
    <xf numFmtId="181" fontId="0" fillId="0" borderId="21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 vertical="center"/>
    </xf>
    <xf numFmtId="181" fontId="0" fillId="0" borderId="22" xfId="0" applyNumberFormat="1" applyFont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left" vertical="center"/>
    </xf>
    <xf numFmtId="3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3" fontId="0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55" borderId="0" xfId="0" applyFont="1" applyFill="1" applyBorder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17" fontId="0" fillId="0" borderId="0" xfId="0" applyNumberFormat="1" applyFont="1" applyBorder="1" applyAlignment="1" quotePrefix="1">
      <alignment horizontal="center" wrapText="1"/>
    </xf>
    <xf numFmtId="4" fontId="0" fillId="59" borderId="0" xfId="0" applyNumberFormat="1" applyFont="1" applyFill="1" applyBorder="1" applyAlignment="1">
      <alignment horizontal="center" vertical="center" wrapText="1"/>
    </xf>
    <xf numFmtId="0" fontId="0" fillId="59" borderId="20" xfId="0" applyFont="1" applyFill="1" applyBorder="1" applyAlignment="1">
      <alignment horizontal="center" wrapText="1"/>
    </xf>
    <xf numFmtId="4" fontId="0" fillId="59" borderId="20" xfId="0" applyNumberFormat="1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 vertical="center"/>
    </xf>
    <xf numFmtId="0" fontId="0" fillId="56" borderId="0" xfId="0" applyFont="1" applyFill="1" applyBorder="1" applyAlignment="1">
      <alignment horizontal="center"/>
    </xf>
    <xf numFmtId="0" fontId="4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0" fillId="55" borderId="0" xfId="0" applyFont="1" applyFill="1" applyBorder="1" applyAlignment="1" quotePrefix="1">
      <alignment horizontal="center"/>
    </xf>
    <xf numFmtId="0" fontId="0" fillId="55" borderId="0" xfId="0" applyFont="1" applyFill="1" applyAlignment="1">
      <alignment horizontal="center"/>
    </xf>
    <xf numFmtId="17" fontId="0" fillId="0" borderId="0" xfId="0" applyNumberFormat="1" applyFont="1" applyBorder="1" applyAlignment="1" quotePrefix="1">
      <alignment horizontal="center" vertical="center" wrapText="1"/>
    </xf>
    <xf numFmtId="3" fontId="0" fillId="55" borderId="0" xfId="0" applyNumberFormat="1" applyFont="1" applyFill="1" applyBorder="1" applyAlignment="1">
      <alignment horizontal="center"/>
    </xf>
    <xf numFmtId="4" fontId="0" fillId="59" borderId="20" xfId="0" applyNumberFormat="1" applyFont="1" applyFill="1" applyBorder="1" applyAlignment="1" quotePrefix="1">
      <alignment horizontal="center" vertical="center" wrapText="1"/>
    </xf>
    <xf numFmtId="0" fontId="0" fillId="56" borderId="0" xfId="0" applyFont="1" applyFill="1" applyAlignment="1">
      <alignment horizontal="center"/>
    </xf>
    <xf numFmtId="0" fontId="2" fillId="55" borderId="0" xfId="0" applyFont="1" applyFill="1" applyAlignment="1">
      <alignment horizontal="center" vertical="top"/>
    </xf>
    <xf numFmtId="0" fontId="0" fillId="55" borderId="0" xfId="0" applyFont="1" applyFill="1" applyAlignment="1">
      <alignment horizontal="center" vertical="top"/>
    </xf>
    <xf numFmtId="0" fontId="0" fillId="55" borderId="0" xfId="0" applyFont="1" applyFill="1" applyAlignment="1" quotePrefix="1">
      <alignment horizontal="center"/>
    </xf>
    <xf numFmtId="0" fontId="0" fillId="55" borderId="0" xfId="0" applyFont="1" applyFill="1" applyAlignment="1">
      <alignment vertical="center"/>
    </xf>
    <xf numFmtId="0" fontId="0" fillId="57" borderId="0" xfId="0" applyFont="1" applyFill="1" applyAlignment="1">
      <alignment vertical="center"/>
    </xf>
    <xf numFmtId="0" fontId="0" fillId="56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vertical="center"/>
    </xf>
    <xf numFmtId="0" fontId="0" fillId="57" borderId="0" xfId="0" applyFont="1" applyFill="1" applyBorder="1" applyAlignment="1">
      <alignment vertical="center"/>
    </xf>
    <xf numFmtId="0" fontId="4" fillId="55" borderId="0" xfId="0" applyFont="1" applyFill="1" applyAlignment="1">
      <alignment vertical="center"/>
    </xf>
    <xf numFmtId="0" fontId="4" fillId="57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9" xfId="0" applyFont="1" applyFill="1" applyBorder="1" applyAlignment="1">
      <alignment/>
    </xf>
    <xf numFmtId="0" fontId="4" fillId="0" borderId="23" xfId="0" applyFont="1" applyFill="1" applyBorder="1" applyAlignment="1" quotePrefix="1">
      <alignment horizontal="center" vertical="center"/>
    </xf>
    <xf numFmtId="0" fontId="4" fillId="0" borderId="19" xfId="0" applyFont="1" applyFill="1" applyBorder="1" applyAlignment="1">
      <alignment horizontal="center"/>
    </xf>
    <xf numFmtId="3" fontId="0" fillId="55" borderId="0" xfId="0" applyNumberFormat="1" applyFont="1" applyFill="1" applyBorder="1" applyAlignment="1">
      <alignment vertical="center"/>
    </xf>
    <xf numFmtId="3" fontId="0" fillId="57" borderId="0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9" fontId="0" fillId="0" borderId="21" xfId="0" applyNumberFormat="1" applyFont="1" applyFill="1" applyBorder="1" applyAlignment="1">
      <alignment vertical="center"/>
    </xf>
    <xf numFmtId="0" fontId="0" fillId="55" borderId="0" xfId="0" applyFont="1" applyFill="1" applyAlignment="1">
      <alignment/>
    </xf>
    <xf numFmtId="0" fontId="0" fillId="56" borderId="0" xfId="0" applyFont="1" applyFill="1" applyAlignment="1">
      <alignment/>
    </xf>
    <xf numFmtId="0" fontId="0" fillId="57" borderId="0" xfId="0" applyFont="1" applyFill="1" applyAlignment="1">
      <alignment/>
    </xf>
    <xf numFmtId="0" fontId="4" fillId="0" borderId="0" xfId="0" applyFont="1" applyFill="1" applyBorder="1" applyAlignment="1" quotePrefix="1">
      <alignment/>
    </xf>
    <xf numFmtId="3" fontId="4" fillId="0" borderId="0" xfId="0" applyNumberFormat="1" applyFont="1" applyFill="1" applyBorder="1" applyAlignment="1">
      <alignment horizontal="right"/>
    </xf>
    <xf numFmtId="0" fontId="4" fillId="55" borderId="0" xfId="0" applyFont="1" applyFill="1" applyBorder="1" applyAlignment="1">
      <alignment vertical="center"/>
    </xf>
    <xf numFmtId="0" fontId="4" fillId="56" borderId="0" xfId="0" applyFont="1" applyFill="1" applyAlignment="1">
      <alignment vertical="center"/>
    </xf>
    <xf numFmtId="0" fontId="89" fillId="55" borderId="0" xfId="0" applyFont="1" applyFill="1" applyAlignment="1">
      <alignment vertical="center"/>
    </xf>
    <xf numFmtId="3" fontId="0" fillId="56" borderId="0" xfId="0" applyNumberFormat="1" applyFont="1" applyFill="1" applyBorder="1" applyAlignment="1">
      <alignment vertical="center"/>
    </xf>
    <xf numFmtId="0" fontId="0" fillId="55" borderId="22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4" fillId="55" borderId="0" xfId="0" applyFont="1" applyFill="1" applyAlignment="1">
      <alignment horizontal="centerContinuous" vertical="center"/>
    </xf>
    <xf numFmtId="0" fontId="27" fillId="55" borderId="0" xfId="0" applyFont="1" applyFill="1" applyAlignment="1">
      <alignment horizontal="centerContinuous" vertical="center"/>
    </xf>
    <xf numFmtId="0" fontId="4" fillId="55" borderId="0" xfId="0" applyFont="1" applyFill="1" applyAlignment="1">
      <alignment horizontal="center"/>
    </xf>
    <xf numFmtId="0" fontId="0" fillId="55" borderId="0" xfId="0" applyFont="1" applyFill="1" applyAlignment="1">
      <alignment horizontal="center" vertical="center"/>
    </xf>
    <xf numFmtId="0" fontId="5" fillId="55" borderId="0" xfId="107" applyFont="1" applyFill="1" applyAlignment="1" applyProtection="1">
      <alignment horizontal="center" vertical="center"/>
      <protection/>
    </xf>
    <xf numFmtId="0" fontId="22" fillId="55" borderId="0" xfId="0" applyFont="1" applyFill="1" applyAlignment="1">
      <alignment horizontal="center" vertical="center"/>
    </xf>
    <xf numFmtId="0" fontId="30" fillId="55" borderId="0" xfId="107" applyFont="1" applyFill="1" applyAlignment="1" applyProtection="1">
      <alignment horizontal="center" vertical="center"/>
      <protection/>
    </xf>
    <xf numFmtId="0" fontId="0" fillId="55" borderId="0" xfId="107" applyFont="1" applyFill="1" applyAlignment="1" applyProtection="1">
      <alignment vertical="center"/>
      <protection/>
    </xf>
    <xf numFmtId="0" fontId="4" fillId="55" borderId="0" xfId="0" applyFont="1" applyFill="1" applyAlignment="1">
      <alignment horizontal="center" vertical="center"/>
    </xf>
    <xf numFmtId="0" fontId="0" fillId="55" borderId="0" xfId="107" applyFont="1" applyFill="1" applyAlignment="1" applyProtection="1">
      <alignment vertical="center" wrapText="1"/>
      <protection/>
    </xf>
    <xf numFmtId="0" fontId="6" fillId="55" borderId="0" xfId="107" applyFont="1" applyFill="1" applyAlignment="1" applyProtection="1">
      <alignment/>
      <protection/>
    </xf>
    <xf numFmtId="0" fontId="22" fillId="55" borderId="0" xfId="0" applyFont="1" applyFill="1" applyAlignment="1">
      <alignment horizontal="center"/>
    </xf>
    <xf numFmtId="0" fontId="4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90" fillId="55" borderId="0" xfId="0" applyFont="1" applyFill="1" applyAlignment="1">
      <alignment/>
    </xf>
    <xf numFmtId="0" fontId="5" fillId="55" borderId="0" xfId="107" applyFont="1" applyFill="1" applyAlignment="1" applyProtection="1">
      <alignment/>
      <protection/>
    </xf>
    <xf numFmtId="0" fontId="90" fillId="55" borderId="0" xfId="0" applyFont="1" applyFill="1" applyBorder="1" applyAlignment="1">
      <alignment vertical="center"/>
    </xf>
    <xf numFmtId="0" fontId="91" fillId="0" borderId="0" xfId="128" applyFont="1">
      <alignment/>
      <protection/>
    </xf>
    <xf numFmtId="0" fontId="92" fillId="0" borderId="0" xfId="128" applyFont="1">
      <alignment/>
      <protection/>
    </xf>
    <xf numFmtId="0" fontId="93" fillId="0" borderId="0" xfId="128" applyFont="1" applyAlignment="1">
      <alignment horizontal="center"/>
      <protection/>
    </xf>
    <xf numFmtId="17" fontId="93" fillId="0" borderId="0" xfId="128" applyNumberFormat="1" applyFont="1" applyAlignment="1" quotePrefix="1">
      <alignment horizontal="center"/>
      <protection/>
    </xf>
    <xf numFmtId="0" fontId="94" fillId="0" borderId="0" xfId="128" applyFont="1" applyAlignment="1">
      <alignment horizontal="left" indent="15"/>
      <protection/>
    </xf>
    <xf numFmtId="0" fontId="95" fillId="0" borderId="0" xfId="128" applyFont="1" applyAlignment="1">
      <alignment horizontal="center"/>
      <protection/>
    </xf>
    <xf numFmtId="0" fontId="96" fillId="0" borderId="0" xfId="128" applyFont="1">
      <alignment/>
      <protection/>
    </xf>
    <xf numFmtId="0" fontId="91" fillId="0" borderId="0" xfId="128" applyFont="1" quotePrefix="1">
      <alignment/>
      <protection/>
    </xf>
    <xf numFmtId="0" fontId="95" fillId="0" borderId="0" xfId="128" applyFont="1">
      <alignment/>
      <protection/>
    </xf>
    <xf numFmtId="0" fontId="97" fillId="0" borderId="0" xfId="128" applyFont="1">
      <alignment/>
      <protection/>
    </xf>
    <xf numFmtId="0" fontId="2" fillId="0" borderId="0" xfId="139" applyFont="1" applyBorder="1" applyAlignment="1" applyProtection="1">
      <alignment horizontal="left"/>
      <protection/>
    </xf>
    <xf numFmtId="0" fontId="2" fillId="0" borderId="0" xfId="128" applyFont="1">
      <alignment/>
      <protection/>
    </xf>
    <xf numFmtId="0" fontId="2" fillId="0" borderId="0" xfId="139" applyFont="1" applyBorder="1" applyProtection="1">
      <alignment/>
      <protection/>
    </xf>
    <xf numFmtId="0" fontId="2" fillId="0" borderId="0" xfId="139" applyFont="1" applyBorder="1" applyAlignment="1" applyProtection="1">
      <alignment horizontal="center"/>
      <protection/>
    </xf>
    <xf numFmtId="0" fontId="98" fillId="0" borderId="0" xfId="128" applyFont="1">
      <alignment/>
      <protection/>
    </xf>
    <xf numFmtId="0" fontId="2" fillId="0" borderId="0" xfId="128" applyFont="1" applyBorder="1">
      <alignment/>
      <protection/>
    </xf>
    <xf numFmtId="0" fontId="92" fillId="0" borderId="0" xfId="128" applyFont="1" applyBorder="1">
      <alignment/>
      <protection/>
    </xf>
    <xf numFmtId="0" fontId="2" fillId="0" borderId="0" xfId="139" applyFont="1" applyBorder="1" applyAlignment="1" applyProtection="1">
      <alignment horizontal="right"/>
      <protection/>
    </xf>
    <xf numFmtId="0" fontId="31" fillId="0" borderId="0" xfId="139" applyFont="1" applyBorder="1" applyAlignment="1" applyProtection="1">
      <alignment horizontal="left"/>
      <protection/>
    </xf>
    <xf numFmtId="0" fontId="31" fillId="0" borderId="0" xfId="139" applyFont="1" applyBorder="1" applyProtection="1">
      <alignment/>
      <protection/>
    </xf>
    <xf numFmtId="0" fontId="31" fillId="0" borderId="0" xfId="139" applyFont="1" applyBorder="1" applyAlignment="1" applyProtection="1">
      <alignment horizontal="center"/>
      <protection/>
    </xf>
    <xf numFmtId="0" fontId="32" fillId="0" borderId="0" xfId="139" applyFont="1" applyBorder="1" applyProtection="1">
      <alignment/>
      <protection/>
    </xf>
    <xf numFmtId="0" fontId="32" fillId="0" borderId="0" xfId="139" applyFont="1" applyBorder="1" applyAlignment="1" applyProtection="1">
      <alignment horizontal="right"/>
      <protection/>
    </xf>
    <xf numFmtId="0" fontId="2" fillId="0" borderId="0" xfId="128" applyFont="1" applyBorder="1" applyAlignment="1">
      <alignment horizontal="justify" vertical="center" wrapText="1"/>
      <protection/>
    </xf>
    <xf numFmtId="0" fontId="32" fillId="0" borderId="0" xfId="128" applyFont="1" applyBorder="1" applyAlignment="1">
      <alignment horizontal="justify" vertical="top" wrapText="1"/>
      <protection/>
    </xf>
    <xf numFmtId="0" fontId="3" fillId="0" borderId="0" xfId="128" applyFont="1">
      <alignment/>
      <protection/>
    </xf>
    <xf numFmtId="0" fontId="0" fillId="0" borderId="0" xfId="0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/>
    </xf>
    <xf numFmtId="4" fontId="4" fillId="0" borderId="2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171" fontId="0" fillId="0" borderId="0" xfId="118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90" fillId="0" borderId="0" xfId="0" applyFont="1" applyAlignment="1">
      <alignment/>
    </xf>
    <xf numFmtId="0" fontId="0" fillId="0" borderId="21" xfId="0" applyFont="1" applyBorder="1" applyAlignment="1">
      <alignment horizontal="left"/>
    </xf>
    <xf numFmtId="3" fontId="0" fillId="0" borderId="21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3" fontId="0" fillId="0" borderId="22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3" fontId="90" fillId="0" borderId="0" xfId="0" applyNumberFormat="1" applyFont="1" applyBorder="1" applyAlignment="1">
      <alignment/>
    </xf>
    <xf numFmtId="0" fontId="90" fillId="0" borderId="0" xfId="0" applyFont="1" applyBorder="1" applyAlignment="1">
      <alignment/>
    </xf>
    <xf numFmtId="0" fontId="0" fillId="0" borderId="0" xfId="0" applyFont="1" applyBorder="1" applyAlignment="1">
      <alignment horizontal="centerContinuous" vertical="center"/>
    </xf>
    <xf numFmtId="0" fontId="90" fillId="0" borderId="0" xfId="0" applyFont="1" applyBorder="1" applyAlignment="1">
      <alignment horizontal="centerContinuous" vertical="center"/>
    </xf>
    <xf numFmtId="0" fontId="90" fillId="0" borderId="0" xfId="0" applyFont="1" applyAlignment="1" quotePrefix="1">
      <alignment/>
    </xf>
    <xf numFmtId="0" fontId="4" fillId="0" borderId="23" xfId="0" applyFont="1" applyFill="1" applyBorder="1" applyAlignment="1">
      <alignment horizontal="center" wrapText="1"/>
    </xf>
    <xf numFmtId="0" fontId="0" fillId="59" borderId="20" xfId="0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/>
    </xf>
    <xf numFmtId="0" fontId="0" fillId="55" borderId="0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3" fontId="0" fillId="0" borderId="20" xfId="0" applyNumberFormat="1" applyFont="1" applyFill="1" applyBorder="1" applyAlignment="1">
      <alignment horizontal="center"/>
    </xf>
    <xf numFmtId="181" fontId="0" fillId="0" borderId="20" xfId="0" applyNumberFormat="1" applyFont="1" applyBorder="1" applyAlignment="1">
      <alignment horizontal="center"/>
    </xf>
    <xf numFmtId="0" fontId="78" fillId="0" borderId="0" xfId="111" applyFont="1" applyAlignment="1">
      <alignment horizontal="center" vertical="center"/>
    </xf>
    <xf numFmtId="182" fontId="3" fillId="0" borderId="0" xfId="0" applyNumberFormat="1" applyFont="1" applyBorder="1" applyAlignment="1">
      <alignment/>
    </xf>
    <xf numFmtId="3" fontId="0" fillId="0" borderId="21" xfId="0" applyNumberFormat="1" applyFont="1" applyFill="1" applyBorder="1" applyAlignment="1">
      <alignment horizontal="center" wrapText="1"/>
    </xf>
    <xf numFmtId="0" fontId="0" fillId="55" borderId="0" xfId="0" applyFont="1" applyFill="1" applyBorder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Fill="1" applyAlignment="1">
      <alignment/>
    </xf>
    <xf numFmtId="4" fontId="32" fillId="0" borderId="0" xfId="0" applyNumberFormat="1" applyFont="1" applyFill="1" applyAlignment="1">
      <alignment horizontal="center"/>
    </xf>
    <xf numFmtId="0" fontId="32" fillId="0" borderId="0" xfId="0" applyFont="1" applyAlignment="1">
      <alignment/>
    </xf>
    <xf numFmtId="3" fontId="32" fillId="0" borderId="0" xfId="0" applyNumberFormat="1" applyFont="1" applyBorder="1" applyAlignment="1">
      <alignment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3" fontId="34" fillId="0" borderId="0" xfId="0" applyNumberFormat="1" applyFont="1" applyAlignment="1">
      <alignment/>
    </xf>
    <xf numFmtId="0" fontId="36" fillId="0" borderId="0" xfId="0" applyFont="1" applyAlignment="1">
      <alignment/>
    </xf>
    <xf numFmtId="0" fontId="25" fillId="0" borderId="0" xfId="0" applyFont="1" applyAlignment="1">
      <alignment/>
    </xf>
    <xf numFmtId="0" fontId="37" fillId="0" borderId="0" xfId="0" applyFont="1" applyAlignment="1">
      <alignment/>
    </xf>
    <xf numFmtId="0" fontId="32" fillId="0" borderId="0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4" fontId="0" fillId="0" borderId="25" xfId="0" applyNumberFormat="1" applyFont="1" applyBorder="1" applyAlignment="1">
      <alignment horizontal="center"/>
    </xf>
    <xf numFmtId="0" fontId="93" fillId="0" borderId="0" xfId="128" applyFont="1" applyAlignment="1">
      <alignment horizontal="center"/>
      <protection/>
    </xf>
    <xf numFmtId="0" fontId="3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0" xfId="0" applyFont="1" applyAlignment="1" quotePrefix="1">
      <alignment/>
    </xf>
    <xf numFmtId="0" fontId="0" fillId="55" borderId="0" xfId="0" applyFont="1" applyFill="1" applyBorder="1" applyAlignment="1">
      <alignment horizontal="center"/>
    </xf>
    <xf numFmtId="4" fontId="0" fillId="0" borderId="20" xfId="0" applyNumberFormat="1" applyFont="1" applyBorder="1" applyAlignment="1">
      <alignment horizontal="center" vertical="center"/>
    </xf>
    <xf numFmtId="0" fontId="0" fillId="55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59" borderId="22" xfId="0" applyNumberFormat="1" applyFont="1" applyFill="1" applyBorder="1" applyAlignment="1">
      <alignment horizontal="center" vertical="center" wrapText="1"/>
    </xf>
    <xf numFmtId="4" fontId="0" fillId="55" borderId="20" xfId="0" applyNumberFormat="1" applyFont="1" applyFill="1" applyBorder="1" applyAlignment="1" quotePrefix="1">
      <alignment horizontal="center" vertical="center" wrapText="1"/>
    </xf>
    <xf numFmtId="4" fontId="0" fillId="55" borderId="20" xfId="0" applyNumberFormat="1" applyFont="1" applyFill="1" applyBorder="1" applyAlignment="1">
      <alignment horizontal="center" vertical="center" wrapText="1"/>
    </xf>
    <xf numFmtId="0" fontId="99" fillId="0" borderId="0" xfId="128" applyFont="1" applyAlignment="1">
      <alignment horizontal="center"/>
      <protection/>
    </xf>
    <xf numFmtId="0" fontId="2" fillId="0" borderId="0" xfId="128" applyFont="1" applyBorder="1" applyAlignment="1">
      <alignment horizontal="justify" vertical="center" wrapText="1"/>
      <protection/>
    </xf>
    <xf numFmtId="0" fontId="100" fillId="0" borderId="0" xfId="128" applyFont="1" applyAlignment="1">
      <alignment horizontal="left"/>
      <protection/>
    </xf>
    <xf numFmtId="0" fontId="93" fillId="0" borderId="0" xfId="128" applyFont="1" applyAlignment="1">
      <alignment horizontal="center"/>
      <protection/>
    </xf>
    <xf numFmtId="0" fontId="91" fillId="0" borderId="0" xfId="128" applyFont="1" applyAlignment="1">
      <alignment horizontal="center"/>
      <protection/>
    </xf>
    <xf numFmtId="0" fontId="95" fillId="0" borderId="0" xfId="128" applyFont="1" applyAlignment="1">
      <alignment horizontal="center"/>
      <protection/>
    </xf>
    <xf numFmtId="0" fontId="0" fillId="55" borderId="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 horizontal="justify"/>
    </xf>
    <xf numFmtId="0" fontId="0" fillId="0" borderId="0" xfId="0" applyFont="1" applyFill="1" applyAlignment="1">
      <alignment horizontal="justify" vertical="top"/>
    </xf>
    <xf numFmtId="0" fontId="4" fillId="55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01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 quotePrefix="1">
      <alignment horizontal="center" vertical="center"/>
    </xf>
    <xf numFmtId="0" fontId="4" fillId="0" borderId="19" xfId="0" applyFont="1" applyFill="1" applyBorder="1" applyAlignment="1" quotePrefix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01" fillId="0" borderId="0" xfId="0" applyFont="1" applyBorder="1" applyAlignment="1">
      <alignment horizontal="left"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4" fillId="55" borderId="0" xfId="0" applyFont="1" applyFill="1" applyBorder="1" applyAlignment="1">
      <alignment horizontal="center" vertical="center"/>
    </xf>
    <xf numFmtId="0" fontId="4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 applyProtection="1">
      <alignment horizontal="left" vertical="center" wrapText="1"/>
      <protection/>
    </xf>
    <xf numFmtId="0" fontId="90" fillId="55" borderId="0" xfId="0" applyFont="1" applyFill="1" applyAlignment="1">
      <alignment horizontal="justify" vertical="top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55" borderId="0" xfId="0" applyFont="1" applyFill="1" applyBorder="1" applyAlignment="1">
      <alignment horizontal="center" vertical="center" wrapText="1"/>
    </xf>
    <xf numFmtId="17" fontId="0" fillId="0" borderId="0" xfId="0" applyNumberFormat="1" applyFont="1" applyAlignment="1" quotePrefix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55" borderId="0" xfId="0" applyFont="1" applyFill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32" fillId="0" borderId="0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</cellXfs>
  <cellStyles count="185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1 3" xfId="53"/>
    <cellStyle name="60% - Énfasis2" xfId="54"/>
    <cellStyle name="60% - Énfasis2 2" xfId="55"/>
    <cellStyle name="60% - Énfasis2 3" xfId="56"/>
    <cellStyle name="60% - Énfasis3" xfId="57"/>
    <cellStyle name="60% - Énfasis3 2" xfId="58"/>
    <cellStyle name="60% - Énfasis3 3" xfId="59"/>
    <cellStyle name="60% - Énfasis4" xfId="60"/>
    <cellStyle name="60% - Énfasis4 2" xfId="61"/>
    <cellStyle name="60% - Énfasis4 3" xfId="62"/>
    <cellStyle name="60% - Énfasis5" xfId="63"/>
    <cellStyle name="60% - Énfasis5 2" xfId="64"/>
    <cellStyle name="60% - Énfasis5 3" xfId="65"/>
    <cellStyle name="60% - Énfasis6" xfId="66"/>
    <cellStyle name="60% - Énfasis6 2" xfId="67"/>
    <cellStyle name="60% - Énfasis6 3" xfId="68"/>
    <cellStyle name="Buena 2" xfId="69"/>
    <cellStyle name="Buena 3" xfId="70"/>
    <cellStyle name="Bueno" xfId="71"/>
    <cellStyle name="Cálculo" xfId="72"/>
    <cellStyle name="Cálculo 2" xfId="73"/>
    <cellStyle name="Cálculo 3" xfId="74"/>
    <cellStyle name="Celda de comprobación" xfId="75"/>
    <cellStyle name="Celda de comprobación 2" xfId="76"/>
    <cellStyle name="Celda de comprobación 3" xfId="77"/>
    <cellStyle name="Celda vinculada" xfId="78"/>
    <cellStyle name="Celda vinculada 2" xfId="79"/>
    <cellStyle name="Celda vinculada 3" xfId="80"/>
    <cellStyle name="Encabezado 1" xfId="81"/>
    <cellStyle name="Encabezado 4" xfId="82"/>
    <cellStyle name="Encabezado 4 2" xfId="83"/>
    <cellStyle name="Encabezado 4 3" xfId="84"/>
    <cellStyle name="Énfasis1" xfId="85"/>
    <cellStyle name="Énfasis1 2" xfId="86"/>
    <cellStyle name="Énfasis1 3" xfId="87"/>
    <cellStyle name="Énfasis2" xfId="88"/>
    <cellStyle name="Énfasis2 2" xfId="89"/>
    <cellStyle name="Énfasis2 3" xfId="90"/>
    <cellStyle name="Énfasis3" xfId="91"/>
    <cellStyle name="Énfasis3 2" xfId="92"/>
    <cellStyle name="Énfasis3 3" xfId="93"/>
    <cellStyle name="Énfasis4" xfId="94"/>
    <cellStyle name="Énfasis4 2" xfId="95"/>
    <cellStyle name="Énfasis4 3" xfId="96"/>
    <cellStyle name="Énfasis5" xfId="97"/>
    <cellStyle name="Énfasis5 2" xfId="98"/>
    <cellStyle name="Énfasis5 3" xfId="99"/>
    <cellStyle name="Énfasis6" xfId="100"/>
    <cellStyle name="Énfasis6 2" xfId="101"/>
    <cellStyle name="Énfasis6 3" xfId="102"/>
    <cellStyle name="Entrada" xfId="103"/>
    <cellStyle name="Entrada 2" xfId="104"/>
    <cellStyle name="Entrada 3" xfId="105"/>
    <cellStyle name="Estilo 1" xfId="106"/>
    <cellStyle name="Hyperlink" xfId="107"/>
    <cellStyle name="Hipervínculo 2" xfId="108"/>
    <cellStyle name="Hipervínculo 2 2" xfId="109"/>
    <cellStyle name="Hipervínculo 2 3" xfId="110"/>
    <cellStyle name="Hipervínculo 3" xfId="111"/>
    <cellStyle name="Hipervínculo 4" xfId="112"/>
    <cellStyle name="Incorrecto" xfId="113"/>
    <cellStyle name="Incorrecto 2" xfId="114"/>
    <cellStyle name="Incorrecto 3" xfId="115"/>
    <cellStyle name="Comma" xfId="116"/>
    <cellStyle name="Comma [0]" xfId="117"/>
    <cellStyle name="Millares 12" xfId="118"/>
    <cellStyle name="Millares 2" xfId="119"/>
    <cellStyle name="Currency" xfId="120"/>
    <cellStyle name="Currency [0]" xfId="121"/>
    <cellStyle name="Neutral" xfId="122"/>
    <cellStyle name="Neutral 2" xfId="123"/>
    <cellStyle name="Neutral 3" xfId="124"/>
    <cellStyle name="Normal 2" xfId="125"/>
    <cellStyle name="Normal 2 2" xfId="126"/>
    <cellStyle name="Normal 2 2 2" xfId="127"/>
    <cellStyle name="Normal 3" xfId="128"/>
    <cellStyle name="Normal 3 2" xfId="129"/>
    <cellStyle name="Normal 3 2 2" xfId="130"/>
    <cellStyle name="Normal 3 3" xfId="131"/>
    <cellStyle name="Normal 3 4" xfId="132"/>
    <cellStyle name="Normal 4 2" xfId="133"/>
    <cellStyle name="Normal 4 2 2" xfId="134"/>
    <cellStyle name="Normal 4 3" xfId="135"/>
    <cellStyle name="Normal 5 2" xfId="136"/>
    <cellStyle name="Normal 5 2 2" xfId="137"/>
    <cellStyle name="Normal 7" xfId="138"/>
    <cellStyle name="Normal_indice" xfId="139"/>
    <cellStyle name="Notas" xfId="140"/>
    <cellStyle name="Notas 10" xfId="141"/>
    <cellStyle name="Notas 10 2" xfId="142"/>
    <cellStyle name="Notas 11" xfId="143"/>
    <cellStyle name="Notas 11 2" xfId="144"/>
    <cellStyle name="Notas 12" xfId="145"/>
    <cellStyle name="Notas 12 2" xfId="146"/>
    <cellStyle name="Notas 13" xfId="147"/>
    <cellStyle name="Notas 13 2" xfId="148"/>
    <cellStyle name="Notas 14" xfId="149"/>
    <cellStyle name="Notas 14 2" xfId="150"/>
    <cellStyle name="Notas 15" xfId="151"/>
    <cellStyle name="Notas 15 2" xfId="152"/>
    <cellStyle name="Notas 16" xfId="153"/>
    <cellStyle name="Notas 2" xfId="154"/>
    <cellStyle name="Notas 2 2" xfId="155"/>
    <cellStyle name="Notas 3" xfId="156"/>
    <cellStyle name="Notas 3 2" xfId="157"/>
    <cellStyle name="Notas 4" xfId="158"/>
    <cellStyle name="Notas 4 2" xfId="159"/>
    <cellStyle name="Notas 5" xfId="160"/>
    <cellStyle name="Notas 5 2" xfId="161"/>
    <cellStyle name="Notas 6" xfId="162"/>
    <cellStyle name="Notas 6 2" xfId="163"/>
    <cellStyle name="Notas 7" xfId="164"/>
    <cellStyle name="Notas 7 2" xfId="165"/>
    <cellStyle name="Notas 8" xfId="166"/>
    <cellStyle name="Notas 8 2" xfId="167"/>
    <cellStyle name="Notas 9" xfId="168"/>
    <cellStyle name="Notas 9 2" xfId="169"/>
    <cellStyle name="Percent" xfId="170"/>
    <cellStyle name="Porcentaje 2" xfId="171"/>
    <cellStyle name="Porcentaje 3" xfId="172"/>
    <cellStyle name="Porcentual 2" xfId="173"/>
    <cellStyle name="Porcentual 2 2" xfId="174"/>
    <cellStyle name="Porcentual_Productos Sice" xfId="175"/>
    <cellStyle name="Salida" xfId="176"/>
    <cellStyle name="Salida 2" xfId="177"/>
    <cellStyle name="Salida 3" xfId="178"/>
    <cellStyle name="Texto de advertencia" xfId="179"/>
    <cellStyle name="Texto de advertencia 2" xfId="180"/>
    <cellStyle name="Texto de advertencia 3" xfId="181"/>
    <cellStyle name="Texto explicativo" xfId="182"/>
    <cellStyle name="Texto explicativo 2" xfId="183"/>
    <cellStyle name="Texto explicativo 3" xfId="184"/>
    <cellStyle name="Título" xfId="185"/>
    <cellStyle name="Título 1 2" xfId="186"/>
    <cellStyle name="Título 1 3" xfId="187"/>
    <cellStyle name="Título 2" xfId="188"/>
    <cellStyle name="Título 2 2" xfId="189"/>
    <cellStyle name="Título 2 3" xfId="190"/>
    <cellStyle name="Título 3" xfId="191"/>
    <cellStyle name="Título 3 2" xfId="192"/>
    <cellStyle name="Título 3 3" xfId="193"/>
    <cellStyle name="Título 4" xfId="194"/>
    <cellStyle name="Título 5" xfId="195"/>
    <cellStyle name="Total" xfId="196"/>
    <cellStyle name="Total 2" xfId="197"/>
    <cellStyle name="Total 3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1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mensuales de fosfato diamónico (DAP)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febrero 2015</a:t>
            </a:r>
          </a:p>
        </c:rich>
      </c:tx>
      <c:layout>
        <c:manualLayout>
          <c:xMode val="factor"/>
          <c:yMode val="factor"/>
          <c:x val="-0.00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5"/>
          <c:y val="0.203"/>
          <c:w val="0.711"/>
          <c:h val="0.71725"/>
        </c:manualLayout>
      </c:layout>
      <c:lineChart>
        <c:grouping val="standard"/>
        <c:varyColors val="0"/>
        <c:ser>
          <c:idx val="0"/>
          <c:order val="0"/>
          <c:tx>
            <c:v>Precio nominal 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0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</c:numLit>
          </c:cat>
          <c:val>
            <c:numLit>
              <c:ptCount val="50"/>
              <c:pt idx="0">
                <c:v>795.62</c:v>
              </c:pt>
              <c:pt idx="1">
                <c:v>818.62</c:v>
              </c:pt>
              <c:pt idx="2">
                <c:v>811.86</c:v>
              </c:pt>
              <c:pt idx="3">
                <c:v>826.21</c:v>
              </c:pt>
              <c:pt idx="4">
                <c:v>832.55</c:v>
              </c:pt>
              <c:pt idx="5">
                <c:v>829.57</c:v>
              </c:pt>
              <c:pt idx="6">
                <c:v>841.57</c:v>
              </c:pt>
              <c:pt idx="7">
                <c:v>834.23</c:v>
              </c:pt>
              <c:pt idx="8">
                <c:v>909.67</c:v>
              </c:pt>
              <c:pt idx="9">
                <c:v>859.81</c:v>
              </c:pt>
              <c:pt idx="10">
                <c:v>865.39</c:v>
              </c:pt>
              <c:pt idx="11">
                <c:v>850.78</c:v>
              </c:pt>
              <c:pt idx="12">
                <c:v>877.65</c:v>
              </c:pt>
              <c:pt idx="13">
                <c:v>895.68</c:v>
              </c:pt>
              <c:pt idx="14">
                <c:v>900.23</c:v>
              </c:pt>
              <c:pt idx="15">
                <c:v>899.12</c:v>
              </c:pt>
              <c:pt idx="16">
                <c:v>879.06</c:v>
              </c:pt>
              <c:pt idx="17">
                <c:v>757.47</c:v>
              </c:pt>
              <c:pt idx="18">
                <c:v>778.57</c:v>
              </c:pt>
              <c:pt idx="19">
                <c:v>796.27</c:v>
              </c:pt>
              <c:pt idx="20">
                <c:v>806.37</c:v>
              </c:pt>
              <c:pt idx="21">
                <c:v>805.71</c:v>
              </c:pt>
              <c:pt idx="22">
                <c:v>799.05</c:v>
              </c:pt>
              <c:pt idx="23">
                <c:v>804.81</c:v>
              </c:pt>
              <c:pt idx="24">
                <c:v>812.41</c:v>
              </c:pt>
              <c:pt idx="25">
                <c:v>804.51</c:v>
              </c:pt>
              <c:pt idx="26">
                <c:v>804.27</c:v>
              </c:pt>
              <c:pt idx="27">
                <c:v>804.85</c:v>
              </c:pt>
              <c:pt idx="28">
                <c:v>771.9</c:v>
              </c:pt>
              <c:pt idx="29">
                <c:v>743.7</c:v>
              </c:pt>
              <c:pt idx="30">
                <c:v>740.65</c:v>
              </c:pt>
              <c:pt idx="31">
                <c:v>747.19</c:v>
              </c:pt>
              <c:pt idx="32">
                <c:v>726.36</c:v>
              </c:pt>
              <c:pt idx="33">
                <c:v>737.8</c:v>
              </c:pt>
              <c:pt idx="34">
                <c:v>711.6</c:v>
              </c:pt>
              <c:pt idx="35">
                <c:v>697.89</c:v>
              </c:pt>
              <c:pt idx="36">
                <c:v>688.04</c:v>
              </c:pt>
              <c:pt idx="37">
                <c:v>685.41</c:v>
              </c:pt>
              <c:pt idx="38">
                <c:v>727.41</c:v>
              </c:pt>
              <c:pt idx="39">
                <c:v>731.34</c:v>
              </c:pt>
              <c:pt idx="40">
                <c:v>724.01</c:v>
              </c:pt>
              <c:pt idx="41">
                <c:v>707.19</c:v>
              </c:pt>
              <c:pt idx="42">
                <c:v>719.47</c:v>
              </c:pt>
              <c:pt idx="43">
                <c:v>693.58</c:v>
              </c:pt>
              <c:pt idx="44">
                <c:v>695.23</c:v>
              </c:pt>
              <c:pt idx="45">
                <c:v>699.35</c:v>
              </c:pt>
              <c:pt idx="46">
                <c:v>708.53</c:v>
              </c:pt>
              <c:pt idx="47">
                <c:v>703.4</c:v>
              </c:pt>
              <c:pt idx="48">
                <c:v>694.35</c:v>
              </c:pt>
              <c:pt idx="49">
                <c:v>705.56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0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</c:numLit>
          </c:cat>
          <c:val>
            <c:numLit>
              <c:ptCount val="50"/>
              <c:pt idx="0">
                <c:v>513.5387488328665</c:v>
              </c:pt>
              <c:pt idx="1">
                <c:v>628.1726205500626</c:v>
              </c:pt>
              <c:pt idx="2">
                <c:v>659.3334531081567</c:v>
              </c:pt>
              <c:pt idx="3">
                <c:v>632.0911345927939</c:v>
              </c:pt>
              <c:pt idx="4">
                <c:v>647.16</c:v>
              </c:pt>
              <c:pt idx="5">
                <c:v>640.55</c:v>
              </c:pt>
              <c:pt idx="6">
                <c:v>639.7517114539695</c:v>
              </c:pt>
              <c:pt idx="7">
                <c:v>642.4159443067755</c:v>
              </c:pt>
              <c:pt idx="8">
                <c:v>668.8062075458439</c:v>
              </c:pt>
              <c:pt idx="9">
                <c:v>682.1552818398978</c:v>
              </c:pt>
              <c:pt idx="10">
                <c:v>675.7765934680892</c:v>
              </c:pt>
              <c:pt idx="11">
                <c:v>684.532122905028</c:v>
              </c:pt>
              <c:pt idx="13">
                <c:v>644.5835389430957</c:v>
              </c:pt>
              <c:pt idx="14">
                <c:v>588.6810423611172</c:v>
              </c:pt>
              <c:pt idx="15">
                <c:v>612.7140633108459</c:v>
              </c:pt>
              <c:pt idx="16">
                <c:v>549.0833791615413</c:v>
              </c:pt>
              <c:pt idx="17">
                <c:v>548.08</c:v>
              </c:pt>
              <c:pt idx="18">
                <c:v>541.13</c:v>
              </c:pt>
              <c:pt idx="19">
                <c:v>589.5574116298753</c:v>
              </c:pt>
              <c:pt idx="20">
                <c:v>602.68</c:v>
              </c:pt>
              <c:pt idx="21">
                <c:v>602.6758409785932</c:v>
              </c:pt>
              <c:pt idx="22">
                <c:v>575.0085792724776</c:v>
              </c:pt>
              <c:pt idx="24">
                <c:v>596.977329974811</c:v>
              </c:pt>
              <c:pt idx="25">
                <c:v>532.8579022803613</c:v>
              </c:pt>
              <c:pt idx="26">
                <c:v>519.55</c:v>
              </c:pt>
              <c:pt idx="27">
                <c:v>526.2039511401806</c:v>
              </c:pt>
              <c:pt idx="28">
                <c:v>546.9916219859983</c:v>
              </c:pt>
              <c:pt idx="29">
                <c:v>546.1616429978956</c:v>
              </c:pt>
              <c:pt idx="30">
                <c:v>507.0761238167361</c:v>
              </c:pt>
              <c:pt idx="31">
                <c:v>515.23</c:v>
              </c:pt>
              <c:pt idx="32">
                <c:v>505.9748766196022</c:v>
              </c:pt>
              <c:pt idx="33">
                <c:v>483.47765106741736</c:v>
              </c:pt>
              <c:pt idx="34">
                <c:v>478.53255368098166</c:v>
              </c:pt>
              <c:pt idx="36">
                <c:v>423.97464184644514</c:v>
              </c:pt>
              <c:pt idx="37">
                <c:v>440.02304013134284</c:v>
              </c:pt>
              <c:pt idx="38">
                <c:v>442.8904026902126</c:v>
              </c:pt>
              <c:pt idx="39">
                <c:v>489.34450650763824</c:v>
              </c:pt>
              <c:pt idx="40">
                <c:v>533.9585738207898</c:v>
              </c:pt>
              <c:pt idx="41">
                <c:v>501.7346977044816</c:v>
              </c:pt>
              <c:pt idx="42">
                <c:v>488.8007726314007</c:v>
              </c:pt>
              <c:pt idx="43">
                <c:v>497.37326996193474</c:v>
              </c:pt>
              <c:pt idx="44">
                <c:v>497.13726405291675</c:v>
              </c:pt>
              <c:pt idx="45">
                <c:v>498.8942251124064</c:v>
              </c:pt>
              <c:pt idx="46">
                <c:v>516.848437032209</c:v>
              </c:pt>
              <c:pt idx="47">
                <c:v>510</c:v>
              </c:pt>
              <c:pt idx="48">
                <c:v>509.98</c:v>
              </c:pt>
              <c:pt idx="49">
                <c:v>516.37</c:v>
              </c:pt>
            </c:numLit>
          </c:val>
          <c:smooth val="0"/>
        </c:ser>
        <c:ser>
          <c:idx val="2"/>
          <c:order val="2"/>
          <c:tx>
            <c:v>DAP NOLA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50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</c:numLit>
          </c:cat>
          <c:val>
            <c:numLit>
              <c:ptCount val="50"/>
              <c:pt idx="0">
                <c:v>431.47</c:v>
              </c:pt>
              <c:pt idx="1">
                <c:v>432.8</c:v>
              </c:pt>
              <c:pt idx="2">
                <c:v>433.3</c:v>
              </c:pt>
              <c:pt idx="3">
                <c:v>430.2</c:v>
              </c:pt>
              <c:pt idx="4">
                <c:v>425.89</c:v>
              </c:pt>
              <c:pt idx="5">
                <c:v>449.57</c:v>
              </c:pt>
              <c:pt idx="6">
                <c:v>457.79</c:v>
              </c:pt>
              <c:pt idx="7">
                <c:v>459.3</c:v>
              </c:pt>
              <c:pt idx="8">
                <c:v>453.2</c:v>
              </c:pt>
              <c:pt idx="9">
                <c:v>444.9</c:v>
              </c:pt>
              <c:pt idx="10">
                <c:v>439.83</c:v>
              </c:pt>
              <c:pt idx="11">
                <c:v>414.5</c:v>
              </c:pt>
              <c:pt idx="12">
                <c:v>388.3</c:v>
              </c:pt>
              <c:pt idx="13">
                <c:v>377</c:v>
              </c:pt>
              <c:pt idx="14">
                <c:v>379.63</c:v>
              </c:pt>
              <c:pt idx="15">
                <c:v>394.2</c:v>
              </c:pt>
              <c:pt idx="16">
                <c:v>477.8</c:v>
              </c:pt>
              <c:pt idx="17">
                <c:v>446.7</c:v>
              </c:pt>
              <c:pt idx="18">
                <c:v>510.2</c:v>
              </c:pt>
              <c:pt idx="19">
                <c:v>506.1</c:v>
              </c:pt>
              <c:pt idx="20">
                <c:v>533.3</c:v>
              </c:pt>
              <c:pt idx="21">
                <c:v>528.1</c:v>
              </c:pt>
              <c:pt idx="22">
                <c:v>490.9</c:v>
              </c:pt>
              <c:pt idx="23">
                <c:v>470.83</c:v>
              </c:pt>
              <c:pt idx="24">
                <c:v>457</c:v>
              </c:pt>
              <c:pt idx="25">
                <c:v>414.5</c:v>
              </c:pt>
              <c:pt idx="26">
                <c:v>468.29</c:v>
              </c:pt>
              <c:pt idx="27">
                <c:v>452.6</c:v>
              </c:pt>
              <c:pt idx="28">
                <c:v>420.6</c:v>
              </c:pt>
              <c:pt idx="29">
                <c:v>435.8</c:v>
              </c:pt>
              <c:pt idx="30">
                <c:v>449.8</c:v>
              </c:pt>
              <c:pt idx="31">
                <c:v>389.75</c:v>
              </c:pt>
              <c:pt idx="32">
                <c:v>406.97</c:v>
              </c:pt>
              <c:pt idx="33">
                <c:v>396.39</c:v>
              </c:pt>
              <c:pt idx="34">
                <c:v>368.49</c:v>
              </c:pt>
              <c:pt idx="35">
                <c:v>385.15</c:v>
              </c:pt>
              <c:pt idx="36">
                <c:v>454.89</c:v>
              </c:pt>
              <c:pt idx="37">
                <c:v>513.04</c:v>
              </c:pt>
              <c:pt idx="38">
                <c:v>527.46</c:v>
              </c:pt>
              <c:pt idx="39">
                <c:v>518.78</c:v>
              </c:pt>
              <c:pt idx="40">
                <c:v>472.82</c:v>
              </c:pt>
              <c:pt idx="41">
                <c:v>476.2</c:v>
              </c:pt>
              <c:pt idx="42">
                <c:v>485.2</c:v>
              </c:pt>
              <c:pt idx="43">
                <c:v>491.63</c:v>
              </c:pt>
              <c:pt idx="44">
                <c:v>479.51</c:v>
              </c:pt>
              <c:pt idx="45">
                <c:v>454.4</c:v>
              </c:pt>
              <c:pt idx="46">
                <c:v>448.09</c:v>
              </c:pt>
              <c:pt idx="47">
                <c:v>465.46</c:v>
              </c:pt>
              <c:pt idx="48">
                <c:v>487.38</c:v>
              </c:pt>
              <c:pt idx="49">
                <c:v>487.23</c:v>
              </c:pt>
            </c:numLit>
          </c:val>
          <c:smooth val="0"/>
        </c:ser>
        <c:ser>
          <c:idx val="3"/>
          <c:order val="3"/>
          <c:tx>
            <c:v>DAP FOB TAMPA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0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</c:numLit>
          </c:cat>
          <c:val>
            <c:numLit>
              <c:ptCount val="50"/>
              <c:pt idx="0">
                <c:v>594.38</c:v>
              </c:pt>
              <c:pt idx="1">
                <c:v>606.9</c:v>
              </c:pt>
              <c:pt idx="2">
                <c:v>618.4</c:v>
              </c:pt>
              <c:pt idx="3">
                <c:v>612.75</c:v>
              </c:pt>
              <c:pt idx="4">
                <c:v>603.13</c:v>
              </c:pt>
              <c:pt idx="5">
                <c:v>623.8</c:v>
              </c:pt>
              <c:pt idx="6">
                <c:v>648.75</c:v>
              </c:pt>
              <c:pt idx="7">
                <c:v>656.3</c:v>
              </c:pt>
              <c:pt idx="8">
                <c:v>637.13</c:v>
              </c:pt>
              <c:pt idx="9">
                <c:v>622.4</c:v>
              </c:pt>
              <c:pt idx="10">
                <c:v>618.5</c:v>
              </c:pt>
              <c:pt idx="11">
                <c:v>590.83</c:v>
              </c:pt>
              <c:pt idx="12">
                <c:v>528.8</c:v>
              </c:pt>
              <c:pt idx="13">
                <c:v>514.6</c:v>
              </c:pt>
              <c:pt idx="14">
                <c:v>503.7</c:v>
              </c:pt>
              <c:pt idx="15">
                <c:v>525.6</c:v>
              </c:pt>
              <c:pt idx="16">
                <c:v>557.2</c:v>
              </c:pt>
              <c:pt idx="17">
                <c:v>559.1</c:v>
              </c:pt>
              <c:pt idx="18">
                <c:v>553.4</c:v>
              </c:pt>
              <c:pt idx="19">
                <c:v>555.2</c:v>
              </c:pt>
              <c:pt idx="20">
                <c:v>551</c:v>
              </c:pt>
              <c:pt idx="21">
                <c:v>550</c:v>
              </c:pt>
              <c:pt idx="22">
                <c:v>515</c:v>
              </c:pt>
              <c:pt idx="23">
                <c:v>495.83</c:v>
              </c:pt>
              <c:pt idx="24">
                <c:v>477.5</c:v>
              </c:pt>
              <c:pt idx="25">
                <c:v>590.83</c:v>
              </c:pt>
              <c:pt idx="26">
                <c:v>504.88</c:v>
              </c:pt>
              <c:pt idx="27">
                <c:v>505.6</c:v>
              </c:pt>
              <c:pt idx="28">
                <c:v>478.8</c:v>
              </c:pt>
              <c:pt idx="29">
                <c:v>470.4</c:v>
              </c:pt>
              <c:pt idx="30">
                <c:v>452.8</c:v>
              </c:pt>
              <c:pt idx="31">
                <c:v>433.5</c:v>
              </c:pt>
              <c:pt idx="32">
                <c:v>390.63</c:v>
              </c:pt>
              <c:pt idx="33">
                <c:v>367.7</c:v>
              </c:pt>
              <c:pt idx="34">
                <c:v>349.13</c:v>
              </c:pt>
              <c:pt idx="35">
                <c:v>368.5</c:v>
              </c:pt>
              <c:pt idx="36">
                <c:v>438.3</c:v>
              </c:pt>
              <c:pt idx="37">
                <c:v>487.5</c:v>
              </c:pt>
              <c:pt idx="38">
                <c:v>497.5</c:v>
              </c:pt>
              <c:pt idx="39">
                <c:v>470.38</c:v>
              </c:pt>
              <c:pt idx="40">
                <c:v>440.6</c:v>
              </c:pt>
              <c:pt idx="41">
                <c:v>462.75</c:v>
              </c:pt>
              <c:pt idx="42">
                <c:v>506.4</c:v>
              </c:pt>
              <c:pt idx="43">
                <c:v>503.88</c:v>
              </c:pt>
              <c:pt idx="44">
                <c:v>478.75</c:v>
              </c:pt>
              <c:pt idx="45">
                <c:v>463.75</c:v>
              </c:pt>
              <c:pt idx="46">
                <c:v>452.13</c:v>
              </c:pt>
              <c:pt idx="47">
                <c:v>460.83</c:v>
              </c:pt>
              <c:pt idx="48">
                <c:v>460.83</c:v>
              </c:pt>
            </c:numLit>
          </c:val>
          <c:smooth val="0"/>
        </c:ser>
        <c:ser>
          <c:idx val="4"/>
          <c:order val="4"/>
          <c:tx>
            <c:v>DAP US Gulf export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Lit>
              <c:ptCount val="50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</c:numLit>
          </c:cat>
          <c:val>
            <c:numLit>
              <c:ptCount val="50"/>
              <c:pt idx="0">
                <c:v>600</c:v>
              </c:pt>
              <c:pt idx="1">
                <c:v>607.4</c:v>
              </c:pt>
              <c:pt idx="2">
                <c:v>620</c:v>
              </c:pt>
              <c:pt idx="3">
                <c:v>606</c:v>
              </c:pt>
              <c:pt idx="4">
                <c:v>613.4</c:v>
              </c:pt>
              <c:pt idx="5">
                <c:v>618.13</c:v>
              </c:pt>
              <c:pt idx="6">
                <c:v>644.4</c:v>
              </c:pt>
              <c:pt idx="7">
                <c:v>656.5</c:v>
              </c:pt>
              <c:pt idx="8">
                <c:v>641.38</c:v>
              </c:pt>
              <c:pt idx="9">
                <c:v>573.8</c:v>
              </c:pt>
              <c:pt idx="10">
                <c:v>625</c:v>
              </c:pt>
              <c:pt idx="11">
                <c:v>598.33</c:v>
              </c:pt>
              <c:pt idx="12">
                <c:v>540.5</c:v>
              </c:pt>
              <c:pt idx="13">
                <c:v>516.6</c:v>
              </c:pt>
              <c:pt idx="14">
                <c:v>511.63</c:v>
              </c:pt>
              <c:pt idx="15">
                <c:v>517.4</c:v>
              </c:pt>
              <c:pt idx="16">
                <c:v>546</c:v>
              </c:pt>
              <c:pt idx="17">
                <c:v>558.8</c:v>
              </c:pt>
              <c:pt idx="18">
                <c:v>566</c:v>
              </c:pt>
              <c:pt idx="19">
                <c:v>562</c:v>
              </c:pt>
              <c:pt idx="20">
                <c:v>562.5</c:v>
              </c:pt>
              <c:pt idx="21">
                <c:v>549</c:v>
              </c:pt>
              <c:pt idx="22">
                <c:v>528.25</c:v>
              </c:pt>
              <c:pt idx="23">
                <c:v>500.7</c:v>
              </c:pt>
              <c:pt idx="24">
                <c:v>492.4</c:v>
              </c:pt>
              <c:pt idx="25">
                <c:v>598.83</c:v>
              </c:pt>
              <c:pt idx="26">
                <c:v>495</c:v>
              </c:pt>
              <c:pt idx="27">
                <c:v>514.6</c:v>
              </c:pt>
              <c:pt idx="28">
                <c:v>484.8</c:v>
              </c:pt>
              <c:pt idx="29">
                <c:v>479</c:v>
              </c:pt>
              <c:pt idx="30">
                <c:v>462.9</c:v>
              </c:pt>
              <c:pt idx="31">
                <c:v>451.25</c:v>
              </c:pt>
              <c:pt idx="32">
                <c:v>404</c:v>
              </c:pt>
              <c:pt idx="33">
                <c:v>368.13</c:v>
              </c:pt>
              <c:pt idx="34">
                <c:v>354.38</c:v>
              </c:pt>
              <c:pt idx="35">
                <c:v>358.13</c:v>
              </c:pt>
              <c:pt idx="36">
                <c:v>430.38</c:v>
              </c:pt>
              <c:pt idx="37">
                <c:v>478.13</c:v>
              </c:pt>
              <c:pt idx="38">
                <c:v>500</c:v>
              </c:pt>
              <c:pt idx="39">
                <c:v>490</c:v>
              </c:pt>
              <c:pt idx="40">
                <c:v>445.63</c:v>
              </c:pt>
              <c:pt idx="41">
                <c:v>459.6</c:v>
              </c:pt>
              <c:pt idx="42">
                <c:v>501.63</c:v>
              </c:pt>
              <c:pt idx="43">
                <c:v>445.63</c:v>
              </c:pt>
              <c:pt idx="44">
                <c:v>489</c:v>
              </c:pt>
              <c:pt idx="45">
                <c:v>470</c:v>
              </c:pt>
              <c:pt idx="46">
                <c:v>458.75</c:v>
              </c:pt>
              <c:pt idx="47">
                <c:v>458.13</c:v>
              </c:pt>
              <c:pt idx="48">
                <c:v>440.25</c:v>
              </c:pt>
              <c:pt idx="49">
                <c:v>444.13</c:v>
              </c:pt>
            </c:numLit>
          </c:val>
          <c:smooth val="0"/>
        </c:ser>
        <c:marker val="1"/>
        <c:axId val="24824645"/>
        <c:axId val="22095214"/>
      </c:lineChart>
      <c:catAx>
        <c:axId val="24824645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95214"/>
        <c:crosses val="autoZero"/>
        <c:auto val="1"/>
        <c:lblOffset val="100"/>
        <c:tickLblSkip val="3"/>
        <c:noMultiLvlLbl val="0"/>
      </c:catAx>
      <c:valAx>
        <c:axId val="220952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6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8246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5"/>
          <c:y val="0.305"/>
          <c:w val="0.17125"/>
          <c:h val="0.46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2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superfosfato triple (SFT)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febrero 2015
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25"/>
          <c:y val="0.211"/>
          <c:w val="0.65425"/>
          <c:h val="0.6677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50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</c:numLit>
          </c:cat>
          <c:val>
            <c:numLit>
              <c:ptCount val="50"/>
              <c:pt idx="0">
                <c:v>669.86</c:v>
              </c:pt>
              <c:pt idx="1">
                <c:v>695.53</c:v>
              </c:pt>
              <c:pt idx="2">
                <c:v>689.79</c:v>
              </c:pt>
              <c:pt idx="3">
                <c:v>740.56</c:v>
              </c:pt>
              <c:pt idx="4">
                <c:v>763.85</c:v>
              </c:pt>
              <c:pt idx="5">
                <c:v>761.12</c:v>
              </c:pt>
              <c:pt idx="6">
                <c:v>771.75</c:v>
              </c:pt>
              <c:pt idx="7">
                <c:v>754.68</c:v>
              </c:pt>
              <c:pt idx="8">
                <c:v>802.13</c:v>
              </c:pt>
              <c:pt idx="9">
                <c:v>768.91</c:v>
              </c:pt>
              <c:pt idx="10">
                <c:v>779.8</c:v>
              </c:pt>
              <c:pt idx="11">
                <c:v>766.64</c:v>
              </c:pt>
              <c:pt idx="12">
                <c:v>756.94</c:v>
              </c:pt>
              <c:pt idx="13">
                <c:v>788.14</c:v>
              </c:pt>
              <c:pt idx="14">
                <c:v>725.54</c:v>
              </c:pt>
              <c:pt idx="15">
                <c:v>721.55</c:v>
              </c:pt>
              <c:pt idx="16">
                <c:v>683.33</c:v>
              </c:pt>
              <c:pt idx="17">
                <c:v>645.73</c:v>
              </c:pt>
              <c:pt idx="18">
                <c:v>656.6</c:v>
              </c:pt>
              <c:pt idx="19">
                <c:v>678.81</c:v>
              </c:pt>
              <c:pt idx="20">
                <c:v>687.41</c:v>
              </c:pt>
              <c:pt idx="21">
                <c:v>686.85</c:v>
              </c:pt>
              <c:pt idx="22">
                <c:v>679.4</c:v>
              </c:pt>
              <c:pt idx="23">
                <c:v>684.3</c:v>
              </c:pt>
              <c:pt idx="24">
                <c:v>690.76</c:v>
              </c:pt>
              <c:pt idx="25">
                <c:v>684.89</c:v>
              </c:pt>
              <c:pt idx="26">
                <c:v>693.15</c:v>
              </c:pt>
              <c:pt idx="27">
                <c:v>693.65</c:v>
              </c:pt>
              <c:pt idx="28">
                <c:v>675.93</c:v>
              </c:pt>
              <c:pt idx="29">
                <c:v>651.24</c:v>
              </c:pt>
              <c:pt idx="30">
                <c:v>641.64</c:v>
              </c:pt>
              <c:pt idx="31">
                <c:v>632.08</c:v>
              </c:pt>
              <c:pt idx="32">
                <c:v>642.13</c:v>
              </c:pt>
              <c:pt idx="33">
                <c:v>638.96</c:v>
              </c:pt>
              <c:pt idx="34">
                <c:v>616.27</c:v>
              </c:pt>
              <c:pt idx="35">
                <c:v>600.62</c:v>
              </c:pt>
              <c:pt idx="36">
                <c:v>592.15</c:v>
              </c:pt>
              <c:pt idx="37">
                <c:v>594.33</c:v>
              </c:pt>
              <c:pt idx="38">
                <c:v>654.93</c:v>
              </c:pt>
              <c:pt idx="39">
                <c:v>655.77</c:v>
              </c:pt>
              <c:pt idx="40">
                <c:v>638.22</c:v>
              </c:pt>
              <c:pt idx="41">
                <c:v>635.5</c:v>
              </c:pt>
              <c:pt idx="42">
                <c:v>629.64</c:v>
              </c:pt>
              <c:pt idx="43">
                <c:v>606.98</c:v>
              </c:pt>
              <c:pt idx="44">
                <c:v>608.46</c:v>
              </c:pt>
              <c:pt idx="45">
                <c:v>612.05</c:v>
              </c:pt>
              <c:pt idx="46">
                <c:v>610.32</c:v>
              </c:pt>
              <c:pt idx="47">
                <c:v>594.75</c:v>
              </c:pt>
              <c:pt idx="48">
                <c:v>587.1</c:v>
              </c:pt>
              <c:pt idx="49">
                <c:v>578.88</c:v>
              </c:pt>
            </c:numLit>
          </c:val>
          <c:smooth val="0"/>
        </c:ser>
        <c:ser>
          <c:idx val="1"/>
          <c:order val="1"/>
          <c:tx>
            <c:v>Valor  CIF importaciones reales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50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</c:numLit>
          </c:cat>
          <c:val>
            <c:numLit>
              <c:ptCount val="50"/>
              <c:pt idx="0">
                <c:v>358.015031693889</c:v>
              </c:pt>
              <c:pt idx="2">
                <c:v>521.689828942894</c:v>
              </c:pt>
              <c:pt idx="3">
                <c:v>535.4997572595283</c:v>
              </c:pt>
              <c:pt idx="4">
                <c:v>556.0136701127714</c:v>
              </c:pt>
              <c:pt idx="5">
                <c:v>555.298368665439</c:v>
              </c:pt>
              <c:pt idx="6">
                <c:v>551.2978205904708</c:v>
              </c:pt>
              <c:pt idx="7">
                <c:v>552.1545752604248</c:v>
              </c:pt>
              <c:pt idx="8">
                <c:v>579.0629298168993</c:v>
              </c:pt>
              <c:pt idx="9">
                <c:v>677.068094077009</c:v>
              </c:pt>
              <c:pt idx="11">
                <c:v>660</c:v>
              </c:pt>
              <c:pt idx="12">
                <c:v>505.58666666666664</c:v>
              </c:pt>
              <c:pt idx="13">
                <c:v>513.0328216929495</c:v>
              </c:pt>
              <c:pt idx="14">
                <c:v>520.4473163075918</c:v>
              </c:pt>
              <c:pt idx="15">
                <c:v>476.65318560312437</c:v>
              </c:pt>
              <c:pt idx="16">
                <c:v>488.643526721357</c:v>
              </c:pt>
              <c:pt idx="17">
                <c:v>444.74</c:v>
              </c:pt>
              <c:pt idx="18">
                <c:v>451.02</c:v>
              </c:pt>
              <c:pt idx="19">
                <c:v>487.1935536663099</c:v>
              </c:pt>
              <c:pt idx="20">
                <c:v>488.59276450000937</c:v>
              </c:pt>
              <c:pt idx="21">
                <c:v>476.55161814970563</c:v>
              </c:pt>
              <c:pt idx="22">
                <c:v>473.5290042490301</c:v>
              </c:pt>
              <c:pt idx="23">
                <c:v>478.29445292030607</c:v>
              </c:pt>
              <c:pt idx="24">
                <c:v>480.3035860260771</c:v>
              </c:pt>
              <c:pt idx="25">
                <c:v>472.478</c:v>
              </c:pt>
              <c:pt idx="26">
                <c:v>473.28160679374395</c:v>
              </c:pt>
              <c:pt idx="27">
                <c:v>442.33</c:v>
              </c:pt>
              <c:pt idx="28">
                <c:v>456.1587392626771</c:v>
              </c:pt>
              <c:pt idx="29">
                <c:v>458.0769294595016</c:v>
              </c:pt>
              <c:pt idx="30">
                <c:v>443.98856459543725</c:v>
              </c:pt>
              <c:pt idx="31">
                <c:v>427.03</c:v>
              </c:pt>
              <c:pt idx="32">
                <c:v>441.240468867694</c:v>
              </c:pt>
              <c:pt idx="33">
                <c:v>415.48264986714815</c:v>
              </c:pt>
              <c:pt idx="34">
                <c:v>418.3863430127042</c:v>
              </c:pt>
              <c:pt idx="35">
                <c:v>410.48</c:v>
              </c:pt>
              <c:pt idx="36">
                <c:v>410.6893646944974</c:v>
              </c:pt>
              <c:pt idx="37">
                <c:v>367.38153692663747</c:v>
              </c:pt>
              <c:pt idx="38">
                <c:v>371.9222150712478</c:v>
              </c:pt>
              <c:pt idx="39">
                <c:v>435.6014921114623</c:v>
              </c:pt>
              <c:pt idx="40">
                <c:v>439.63464749449287</c:v>
              </c:pt>
              <c:pt idx="41">
                <c:v>403.20611644856393</c:v>
              </c:pt>
              <c:pt idx="42">
                <c:v>390.1428643112182</c:v>
              </c:pt>
              <c:pt idx="43">
                <c:v>411.9953757147466</c:v>
              </c:pt>
              <c:pt idx="44">
                <c:v>429.16934201445684</c:v>
              </c:pt>
              <c:pt idx="45">
                <c:v>405.93135554401596</c:v>
              </c:pt>
              <c:pt idx="46">
                <c:v>428.9594751395696</c:v>
              </c:pt>
              <c:pt idx="47">
                <c:v>411.7583333333333</c:v>
              </c:pt>
              <c:pt idx="49">
                <c:v>424.0083319291975</c:v>
              </c:pt>
            </c:numLit>
          </c:val>
          <c:smooth val="0"/>
        </c:ser>
        <c:marker val="1"/>
        <c:axId val="64639199"/>
        <c:axId val="44881880"/>
      </c:lineChart>
      <c:dateAx>
        <c:axId val="64639199"/>
        <c:scaling>
          <c:orientation val="minMax"/>
          <c:max val="42036"/>
          <c:min val="40544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8188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4881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427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6391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975"/>
          <c:y val="0.29725"/>
          <c:w val="0.17775"/>
          <c:h val="0.39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3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sulfato de potasio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febrero 2015</a:t>
            </a:r>
          </a:p>
        </c:rich>
      </c:tx>
      <c:layout>
        <c:manualLayout>
          <c:xMode val="factor"/>
          <c:yMode val="factor"/>
          <c:x val="-0.0027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25"/>
          <c:y val="0.1915"/>
          <c:w val="0.695"/>
          <c:h val="0.70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0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</c:numLit>
          </c:cat>
          <c:val>
            <c:numLit>
              <c:ptCount val="50"/>
              <c:pt idx="0">
                <c:v>1080.94</c:v>
              </c:pt>
              <c:pt idx="1">
                <c:v>1122.7</c:v>
              </c:pt>
              <c:pt idx="2">
                <c:v>1124.89</c:v>
              </c:pt>
              <c:pt idx="3">
                <c:v>1144.77</c:v>
              </c:pt>
              <c:pt idx="4">
                <c:v>1092.51</c:v>
              </c:pt>
              <c:pt idx="5">
                <c:v>1088.6</c:v>
              </c:pt>
              <c:pt idx="6">
                <c:v>1103.81</c:v>
              </c:pt>
              <c:pt idx="7">
                <c:v>1071.15</c:v>
              </c:pt>
              <c:pt idx="8">
                <c:v>1046.12</c:v>
              </c:pt>
              <c:pt idx="9">
                <c:v>988.78</c:v>
              </c:pt>
              <c:pt idx="10">
                <c:v>995.2</c:v>
              </c:pt>
              <c:pt idx="11">
                <c:v>978.4</c:v>
              </c:pt>
              <c:pt idx="12">
                <c:v>987.35</c:v>
              </c:pt>
              <c:pt idx="13">
                <c:v>1028.06</c:v>
              </c:pt>
              <c:pt idx="14">
                <c:v>1005.36</c:v>
              </c:pt>
              <c:pt idx="15">
                <c:v>1004.12</c:v>
              </c:pt>
              <c:pt idx="16">
                <c:v>981.71</c:v>
              </c:pt>
              <c:pt idx="17">
                <c:v>965.13</c:v>
              </c:pt>
              <c:pt idx="18">
                <c:v>971.68</c:v>
              </c:pt>
              <c:pt idx="19">
                <c:v>1014.57</c:v>
              </c:pt>
              <c:pt idx="20">
                <c:v>1027.43</c:v>
              </c:pt>
              <c:pt idx="21">
                <c:v>1039.21</c:v>
              </c:pt>
              <c:pt idx="22">
                <c:v>1027.95</c:v>
              </c:pt>
              <c:pt idx="23">
                <c:v>1016.49</c:v>
              </c:pt>
              <c:pt idx="24">
                <c:v>1026.09</c:v>
              </c:pt>
              <c:pt idx="25">
                <c:v>1026.8</c:v>
              </c:pt>
              <c:pt idx="26">
                <c:v>1026.5</c:v>
              </c:pt>
              <c:pt idx="27">
                <c:v>1027.24</c:v>
              </c:pt>
              <c:pt idx="28">
                <c:v>992.74</c:v>
              </c:pt>
              <c:pt idx="29">
                <c:v>956.47</c:v>
              </c:pt>
              <c:pt idx="30">
                <c:v>956.51</c:v>
              </c:pt>
              <c:pt idx="31">
                <c:v>942.27</c:v>
              </c:pt>
              <c:pt idx="32">
                <c:v>957.25</c:v>
              </c:pt>
              <c:pt idx="33">
                <c:v>986.4</c:v>
              </c:pt>
              <c:pt idx="34">
                <c:v>951.37</c:v>
              </c:pt>
              <c:pt idx="35">
                <c:v>955.71</c:v>
              </c:pt>
              <c:pt idx="36">
                <c:v>942.22</c:v>
              </c:pt>
              <c:pt idx="37">
                <c:v>946.95</c:v>
              </c:pt>
              <c:pt idx="38">
                <c:v>930.01</c:v>
              </c:pt>
              <c:pt idx="39">
                <c:v>946.56</c:v>
              </c:pt>
              <c:pt idx="40">
                <c:v>985.1</c:v>
              </c:pt>
              <c:pt idx="41">
                <c:v>1159.23</c:v>
              </c:pt>
              <c:pt idx="42">
                <c:v>1148.53</c:v>
              </c:pt>
              <c:pt idx="43">
                <c:v>1107.2</c:v>
              </c:pt>
              <c:pt idx="45">
                <c:v>1344.11</c:v>
              </c:pt>
              <c:pt idx="46">
                <c:v>1348.49</c:v>
              </c:pt>
              <c:pt idx="47">
                <c:v>1293.81</c:v>
              </c:pt>
              <c:pt idx="48">
                <c:v>1277.16</c:v>
              </c:pt>
              <c:pt idx="49">
                <c:v>1271.61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0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</c:numLit>
          </c:cat>
          <c:val>
            <c:numLit>
              <c:ptCount val="50"/>
              <c:pt idx="0">
                <c:v>667</c:v>
              </c:pt>
              <c:pt idx="1">
                <c:v>593.0000955292319</c:v>
              </c:pt>
              <c:pt idx="2">
                <c:v>659.3334531081567</c:v>
              </c:pt>
              <c:pt idx="3">
                <c:v>688.8930249897024</c:v>
              </c:pt>
              <c:pt idx="5">
                <c:v>705.8034534502178</c:v>
              </c:pt>
              <c:pt idx="6">
                <c:v>694.9126791833447</c:v>
              </c:pt>
              <c:pt idx="7">
                <c:v>670.0021565667457</c:v>
              </c:pt>
              <c:pt idx="8">
                <c:v>751.8040062018467</c:v>
              </c:pt>
              <c:pt idx="9">
                <c:v>677.068094077009</c:v>
              </c:pt>
              <c:pt idx="11">
                <c:v>660</c:v>
              </c:pt>
              <c:pt idx="12">
                <c:v>694.2345950646237</c:v>
              </c:pt>
              <c:pt idx="13">
                <c:v>630</c:v>
              </c:pt>
              <c:pt idx="14">
                <c:v>760</c:v>
              </c:pt>
              <c:pt idx="16">
                <c:v>651.2543963607257</c:v>
              </c:pt>
              <c:pt idx="17">
                <c:v>605.01</c:v>
              </c:pt>
              <c:pt idx="18">
                <c:v>680.83</c:v>
              </c:pt>
              <c:pt idx="19">
                <c:v>610.1065087343497</c:v>
              </c:pt>
              <c:pt idx="20">
                <c:v>728.2962200863503</c:v>
              </c:pt>
              <c:pt idx="21">
                <c:v>671.2391861023194</c:v>
              </c:pt>
              <c:pt idx="22">
                <c:v>742.5</c:v>
              </c:pt>
              <c:pt idx="23">
                <c:v>605</c:v>
              </c:pt>
              <c:pt idx="25">
                <c:v>672.1158777229862</c:v>
              </c:pt>
              <c:pt idx="27">
                <c:v>610</c:v>
              </c:pt>
              <c:pt idx="29">
                <c:v>609.9996163916485</c:v>
              </c:pt>
              <c:pt idx="30">
                <c:v>691.7024864664669</c:v>
              </c:pt>
              <c:pt idx="31">
                <c:v>698.1396472729556</c:v>
              </c:pt>
              <c:pt idx="32">
                <c:v>721.1490673953008</c:v>
              </c:pt>
              <c:pt idx="33">
                <c:v>622.5964259418653</c:v>
              </c:pt>
              <c:pt idx="35">
                <c:v>622.5964259418653</c:v>
              </c:pt>
              <c:pt idx="36">
                <c:v>701.5769230769231</c:v>
              </c:pt>
              <c:pt idx="37">
                <c:v>695</c:v>
              </c:pt>
              <c:pt idx="38">
                <c:v>658.3333333333334</c:v>
              </c:pt>
              <c:pt idx="39">
                <c:v>670.62894788788</c:v>
              </c:pt>
              <c:pt idx="40">
                <c:v>688.429384757449</c:v>
              </c:pt>
              <c:pt idx="41">
                <c:v>713.5294117647059</c:v>
              </c:pt>
              <c:pt idx="42">
                <c:v>709.4976539034374</c:v>
              </c:pt>
              <c:pt idx="43">
                <c:v>878.7464522548975</c:v>
              </c:pt>
              <c:pt idx="44">
                <c:v>765.0192551660427</c:v>
              </c:pt>
              <c:pt idx="45">
                <c:v>723.5007664793051</c:v>
              </c:pt>
              <c:pt idx="46">
                <c:v>720.0002111424619</c:v>
              </c:pt>
              <c:pt idx="47">
                <c:v>762.4998503889886</c:v>
              </c:pt>
              <c:pt idx="48">
                <c:v>852.87</c:v>
              </c:pt>
              <c:pt idx="49">
                <c:v>761.2007168458781</c:v>
              </c:pt>
            </c:numLit>
          </c:val>
          <c:smooth val="0"/>
        </c:ser>
        <c:marker val="1"/>
        <c:axId val="1283737"/>
        <c:axId val="11553634"/>
      </c:lineChart>
      <c:dateAx>
        <c:axId val="1283737"/>
        <c:scaling>
          <c:orientation val="minMax"/>
          <c:max val="42036"/>
          <c:min val="40544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5363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1553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33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837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25"/>
          <c:y val="0.32825"/>
          <c:w val="0.18725"/>
          <c:h val="0.3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4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promedio mensuales de urea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febrero 2015
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75"/>
          <c:y val="0.188"/>
          <c:w val="0.71675"/>
          <c:h val="0.684"/>
        </c:manualLayout>
      </c:layout>
      <c:lineChart>
        <c:grouping val="standard"/>
        <c:varyColors val="0"/>
        <c:ser>
          <c:idx val="0"/>
          <c:order val="0"/>
          <c:tx>
            <c:v>Precio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50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</c:numLit>
          </c:cat>
          <c:val>
            <c:numLit>
              <c:ptCount val="50"/>
              <c:pt idx="0">
                <c:v>619.28</c:v>
              </c:pt>
              <c:pt idx="1">
                <c:v>637.18</c:v>
              </c:pt>
              <c:pt idx="2">
                <c:v>628.79</c:v>
              </c:pt>
              <c:pt idx="3">
                <c:v>605.32</c:v>
              </c:pt>
              <c:pt idx="4">
                <c:v>706.39</c:v>
              </c:pt>
              <c:pt idx="5">
                <c:v>725.16</c:v>
              </c:pt>
              <c:pt idx="6">
                <c:v>735.3</c:v>
              </c:pt>
              <c:pt idx="7">
                <c:v>711.51</c:v>
              </c:pt>
              <c:pt idx="8">
                <c:v>755.67</c:v>
              </c:pt>
              <c:pt idx="9">
                <c:v>714.25</c:v>
              </c:pt>
              <c:pt idx="10">
                <c:v>710.03</c:v>
              </c:pt>
              <c:pt idx="11">
                <c:v>698.05</c:v>
              </c:pt>
              <c:pt idx="12">
                <c:v>692.16</c:v>
              </c:pt>
              <c:pt idx="13">
                <c:v>690.16</c:v>
              </c:pt>
              <c:pt idx="14">
                <c:v>666.46</c:v>
              </c:pt>
              <c:pt idx="15">
                <c:v>740.74</c:v>
              </c:pt>
              <c:pt idx="16">
                <c:v>735.28</c:v>
              </c:pt>
              <c:pt idx="17">
                <c:v>705.06</c:v>
              </c:pt>
              <c:pt idx="18">
                <c:v>717.58</c:v>
              </c:pt>
              <c:pt idx="19">
                <c:v>713.25</c:v>
              </c:pt>
              <c:pt idx="20">
                <c:v>722.29</c:v>
              </c:pt>
              <c:pt idx="21">
                <c:v>692.24</c:v>
              </c:pt>
              <c:pt idx="22">
                <c:v>684.74</c:v>
              </c:pt>
              <c:pt idx="23">
                <c:v>681.29</c:v>
              </c:pt>
              <c:pt idx="24">
                <c:v>687.72</c:v>
              </c:pt>
              <c:pt idx="25">
                <c:v>697.73</c:v>
              </c:pt>
              <c:pt idx="26">
                <c:v>697.52</c:v>
              </c:pt>
              <c:pt idx="27">
                <c:v>698.02</c:v>
              </c:pt>
              <c:pt idx="28">
                <c:v>657.49</c:v>
              </c:pt>
              <c:pt idx="29">
                <c:v>633.47</c:v>
              </c:pt>
              <c:pt idx="30">
                <c:v>606.12</c:v>
              </c:pt>
              <c:pt idx="31">
                <c:v>597.12</c:v>
              </c:pt>
              <c:pt idx="32">
                <c:v>606.59</c:v>
              </c:pt>
              <c:pt idx="33">
                <c:v>651.08</c:v>
              </c:pt>
              <c:pt idx="34">
                <c:v>627.95</c:v>
              </c:pt>
              <c:pt idx="35">
                <c:v>586.61</c:v>
              </c:pt>
              <c:pt idx="36">
                <c:v>593.98</c:v>
              </c:pt>
              <c:pt idx="37">
                <c:v>578.06</c:v>
              </c:pt>
              <c:pt idx="38">
                <c:v>585.58</c:v>
              </c:pt>
              <c:pt idx="39">
                <c:v>581.58</c:v>
              </c:pt>
              <c:pt idx="40">
                <c:v>560.81</c:v>
              </c:pt>
              <c:pt idx="41">
                <c:v>541.49</c:v>
              </c:pt>
              <c:pt idx="42">
                <c:v>558.88</c:v>
              </c:pt>
              <c:pt idx="43">
                <c:v>538.77</c:v>
              </c:pt>
              <c:pt idx="44">
                <c:v>599.86</c:v>
              </c:pt>
              <c:pt idx="45">
                <c:v>603.41</c:v>
              </c:pt>
              <c:pt idx="46">
                <c:v>555.42</c:v>
              </c:pt>
              <c:pt idx="47">
                <c:v>569.36</c:v>
              </c:pt>
              <c:pt idx="48">
                <c:v>562.03</c:v>
              </c:pt>
              <c:pt idx="49">
                <c:v>549.97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numLit>
              <c:ptCount val="50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</c:numLit>
          </c:cat>
          <c:val>
            <c:numLit>
              <c:ptCount val="50"/>
              <c:pt idx="0">
                <c:v>440.5818100860906</c:v>
              </c:pt>
              <c:pt idx="1">
                <c:v>441.864003922512</c:v>
              </c:pt>
              <c:pt idx="2">
                <c:v>459.9972213524979</c:v>
              </c:pt>
              <c:pt idx="3">
                <c:v>404.8221296751432</c:v>
              </c:pt>
              <c:pt idx="4">
                <c:v>433.32</c:v>
              </c:pt>
              <c:pt idx="5">
                <c:v>456.9</c:v>
              </c:pt>
              <c:pt idx="6">
                <c:v>517.2574768428623</c:v>
              </c:pt>
              <c:pt idx="7">
                <c:v>516.1481458623916</c:v>
              </c:pt>
              <c:pt idx="8">
                <c:v>515.5093064975919</c:v>
              </c:pt>
              <c:pt idx="9">
                <c:v>555.3</c:v>
              </c:pt>
              <c:pt idx="10">
                <c:v>540.3685182589738</c:v>
              </c:pt>
              <c:pt idx="11">
                <c:v>521.6453366032836</c:v>
              </c:pt>
              <c:pt idx="12">
                <c:v>456.210820120267</c:v>
              </c:pt>
              <c:pt idx="13">
                <c:v>455.54128699238663</c:v>
              </c:pt>
              <c:pt idx="14">
                <c:v>456.95211260913266</c:v>
              </c:pt>
              <c:pt idx="15">
                <c:v>492.9136540150961</c:v>
              </c:pt>
              <c:pt idx="16">
                <c:v>555.140022273996</c:v>
              </c:pt>
              <c:pt idx="17">
                <c:v>519.63</c:v>
              </c:pt>
              <c:pt idx="18">
                <c:v>527.3</c:v>
              </c:pt>
              <c:pt idx="19">
                <c:v>521.0338556368134</c:v>
              </c:pt>
              <c:pt idx="20">
                <c:v>480.6311719055472</c:v>
              </c:pt>
              <c:pt idx="21">
                <c:v>461.6579063207245</c:v>
              </c:pt>
              <c:pt idx="22">
                <c:v>455.325690133289</c:v>
              </c:pt>
              <c:pt idx="23">
                <c:v>459.8795409055834</c:v>
              </c:pt>
              <c:pt idx="24">
                <c:v>458.5887274833168</c:v>
              </c:pt>
              <c:pt idx="25">
                <c:v>466.4636378354672</c:v>
              </c:pt>
              <c:pt idx="26">
                <c:v>476.4556224870168</c:v>
              </c:pt>
              <c:pt idx="27">
                <c:v>488.3209059605616</c:v>
              </c:pt>
              <c:pt idx="28">
                <c:v>471.50323520802135</c:v>
              </c:pt>
              <c:pt idx="29">
                <c:v>436.35961823130873</c:v>
              </c:pt>
              <c:pt idx="30">
                <c:v>418.23815068737133</c:v>
              </c:pt>
              <c:pt idx="31">
                <c:v>390.56</c:v>
              </c:pt>
              <c:pt idx="32">
                <c:v>368.7301160373724</c:v>
              </c:pt>
              <c:pt idx="33">
                <c:v>359.44988785506695</c:v>
              </c:pt>
              <c:pt idx="34">
                <c:v>351.5825520104257</c:v>
              </c:pt>
              <c:pt idx="35">
                <c:v>361.41359760976724</c:v>
              </c:pt>
              <c:pt idx="36">
                <c:v>407.54792286293576</c:v>
              </c:pt>
              <c:pt idx="37">
                <c:v>405.24230582362543</c:v>
              </c:pt>
              <c:pt idx="38">
                <c:v>392.18428726967943</c:v>
              </c:pt>
              <c:pt idx="39">
                <c:v>413.86129176195703</c:v>
              </c:pt>
              <c:pt idx="40">
                <c:v>399.4164245443729</c:v>
              </c:pt>
              <c:pt idx="41">
                <c:v>382.11999622091236</c:v>
              </c:pt>
              <c:pt idx="42">
                <c:v>364.29406297595824</c:v>
              </c:pt>
              <c:pt idx="43">
                <c:v>334.3638746499138</c:v>
              </c:pt>
              <c:pt idx="44">
                <c:v>331.19240043688967</c:v>
              </c:pt>
              <c:pt idx="45">
                <c:v>353.3363572339134</c:v>
              </c:pt>
              <c:pt idx="46">
                <c:v>400.50189725876686</c:v>
              </c:pt>
              <c:pt idx="47">
                <c:v>329.0780141843972</c:v>
              </c:pt>
              <c:pt idx="48">
                <c:v>366.4420555664612</c:v>
              </c:pt>
              <c:pt idx="49">
                <c:v>358.5779017051862</c:v>
              </c:pt>
            </c:numLit>
          </c:val>
          <c:smooth val="0"/>
        </c:ser>
        <c:ser>
          <c:idx val="2"/>
          <c:order val="2"/>
          <c:tx>
            <c:v>Precio FOB  Golfo gran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50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</c:numLit>
          </c:cat>
          <c:val>
            <c:numLit>
              <c:ptCount val="50"/>
              <c:pt idx="0">
                <c:v>380.3</c:v>
              </c:pt>
              <c:pt idx="1">
                <c:v>374.9</c:v>
              </c:pt>
              <c:pt idx="2">
                <c:v>355.6</c:v>
              </c:pt>
              <c:pt idx="3">
                <c:v>330.8</c:v>
              </c:pt>
              <c:pt idx="4">
                <c:v>390.5</c:v>
              </c:pt>
              <c:pt idx="5">
                <c:v>475.4</c:v>
              </c:pt>
              <c:pt idx="6">
                <c:v>483.5</c:v>
              </c:pt>
              <c:pt idx="7">
                <c:v>483.9</c:v>
              </c:pt>
              <c:pt idx="8">
                <c:v>506.8</c:v>
              </c:pt>
              <c:pt idx="9">
                <c:v>478</c:v>
              </c:pt>
              <c:pt idx="10">
                <c:v>469.6</c:v>
              </c:pt>
              <c:pt idx="11">
                <c:v>397.5</c:v>
              </c:pt>
              <c:pt idx="12">
                <c:v>392.5</c:v>
              </c:pt>
              <c:pt idx="13">
                <c:v>414.9</c:v>
              </c:pt>
              <c:pt idx="14">
                <c:v>535.38</c:v>
              </c:pt>
              <c:pt idx="15">
                <c:v>660</c:v>
              </c:pt>
              <c:pt idx="16">
                <c:v>666.3</c:v>
              </c:pt>
              <c:pt idx="17">
                <c:v>491.1</c:v>
              </c:pt>
              <c:pt idx="18">
                <c:v>443.8</c:v>
              </c:pt>
              <c:pt idx="19">
                <c:v>436.3</c:v>
              </c:pt>
              <c:pt idx="20">
                <c:v>429.1</c:v>
              </c:pt>
              <c:pt idx="21">
                <c:v>428.7</c:v>
              </c:pt>
              <c:pt idx="22">
                <c:v>396.1</c:v>
              </c:pt>
              <c:pt idx="23">
                <c:v>402</c:v>
              </c:pt>
              <c:pt idx="24">
                <c:v>409.1</c:v>
              </c:pt>
              <c:pt idx="25">
                <c:v>397.5</c:v>
              </c:pt>
              <c:pt idx="26">
                <c:v>401.9</c:v>
              </c:pt>
              <c:pt idx="27">
                <c:v>379.9</c:v>
              </c:pt>
              <c:pt idx="28">
                <c:v>333</c:v>
              </c:pt>
              <c:pt idx="29">
                <c:v>326.5</c:v>
              </c:pt>
              <c:pt idx="30">
                <c:v>314.8</c:v>
              </c:pt>
              <c:pt idx="31">
                <c:v>305.3</c:v>
              </c:pt>
              <c:pt idx="32">
                <c:v>291.7</c:v>
              </c:pt>
              <c:pt idx="33">
                <c:v>287.6</c:v>
              </c:pt>
              <c:pt idx="34">
                <c:v>306.25</c:v>
              </c:pt>
              <c:pt idx="35">
                <c:v>327.5</c:v>
              </c:pt>
              <c:pt idx="36">
                <c:v>377</c:v>
              </c:pt>
              <c:pt idx="37">
                <c:v>409.75</c:v>
              </c:pt>
              <c:pt idx="38">
                <c:v>410.8</c:v>
              </c:pt>
              <c:pt idx="39">
                <c:v>401.75</c:v>
              </c:pt>
              <c:pt idx="40">
                <c:v>339.8</c:v>
              </c:pt>
              <c:pt idx="41">
                <c:v>341.1</c:v>
              </c:pt>
              <c:pt idx="42">
                <c:v>363.13</c:v>
              </c:pt>
              <c:pt idx="43">
                <c:v>343.75</c:v>
              </c:pt>
              <c:pt idx="44">
                <c:v>344.1</c:v>
              </c:pt>
              <c:pt idx="45">
                <c:v>313.6</c:v>
              </c:pt>
              <c:pt idx="46">
                <c:v>309.13</c:v>
              </c:pt>
              <c:pt idx="47">
                <c:v>316</c:v>
              </c:pt>
              <c:pt idx="48">
                <c:v>336.03</c:v>
              </c:pt>
              <c:pt idx="49">
                <c:v>316</c:v>
              </c:pt>
            </c:numLit>
          </c:val>
          <c:smooth val="0"/>
        </c:ser>
        <c:marker val="1"/>
        <c:axId val="36873843"/>
        <c:axId val="63429132"/>
      </c:lineChart>
      <c:dateAx>
        <c:axId val="36873843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2913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3429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8738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225"/>
          <c:y val="0.33475"/>
          <c:w val="0.1915"/>
          <c:h val="0.33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476250</xdr:colOff>
      <xdr:row>83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16175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2</xdr:col>
      <xdr:colOff>371475</xdr:colOff>
      <xdr:row>8</xdr:row>
      <xdr:rowOff>66675</xdr:rowOff>
    </xdr:to>
    <xdr:pic>
      <xdr:nvPicPr>
        <xdr:cNvPr id="2" name="Picture 2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18288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66675</xdr:rowOff>
    </xdr:from>
    <xdr:to>
      <xdr:col>2</xdr:col>
      <xdr:colOff>419100</xdr:colOff>
      <xdr:row>39</xdr:row>
      <xdr:rowOff>180975</xdr:rowOff>
    </xdr:to>
    <xdr:pic>
      <xdr:nvPicPr>
        <xdr:cNvPr id="3" name="Picture 1" descr="LOGO_FUCOA"/>
        <xdr:cNvPicPr preferRelativeResize="1">
          <a:picLocks noChangeAspect="1"/>
        </xdr:cNvPicPr>
      </xdr:nvPicPr>
      <xdr:blipFill>
        <a:blip r:embed="rId3"/>
        <a:srcRect t="45156" b="48161"/>
        <a:stretch>
          <a:fillRect/>
        </a:stretch>
      </xdr:blipFill>
      <xdr:spPr>
        <a:xfrm>
          <a:off x="0" y="7362825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77</xdr:row>
      <xdr:rowOff>9525</xdr:rowOff>
    </xdr:from>
    <xdr:to>
      <xdr:col>7</xdr:col>
      <xdr:colOff>257175</xdr:colOff>
      <xdr:row>83</xdr:row>
      <xdr:rowOff>76200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0" y="14268450"/>
          <a:ext cx="3905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742950</xdr:colOff>
      <xdr:row>30</xdr:row>
      <xdr:rowOff>123825</xdr:rowOff>
    </xdr:to>
    <xdr:graphicFrame>
      <xdr:nvGraphicFramePr>
        <xdr:cNvPr id="1" name="2 Gráfico"/>
        <xdr:cNvGraphicFramePr/>
      </xdr:nvGraphicFramePr>
      <xdr:xfrm>
        <a:off x="0" y="0"/>
        <a:ext cx="76009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8</xdr:col>
      <xdr:colOff>695325</xdr:colOff>
      <xdr:row>6</xdr:row>
      <xdr:rowOff>104775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171450"/>
          <a:ext cx="67913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boletín contiene información sobre los principales insumos utilizados en la agricultura nacional, entre los que se encuentran: productos para la alimentación animal, fertilizantes, agroquímicos y semillas. La información corresponde al mes de febrero de 2015.
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0.9605</cdr:y>
    </cdr:from>
    <cdr:to>
      <cdr:x>0.9155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4581525"/>
          <a:ext cx="7000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elaborado por Odepa con información de Servicio Nacional de Aduanas, distribuidores,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Markets, Icis Pricing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Fertecon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9</xdr:col>
      <xdr:colOff>733425</xdr:colOff>
      <xdr:row>29</xdr:row>
      <xdr:rowOff>104775</xdr:rowOff>
    </xdr:to>
    <xdr:graphicFrame>
      <xdr:nvGraphicFramePr>
        <xdr:cNvPr id="1" name="4 Gráfico"/>
        <xdr:cNvGraphicFramePr/>
      </xdr:nvGraphicFramePr>
      <xdr:xfrm>
        <a:off x="0" y="28575"/>
        <a:ext cx="75914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0.9515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4438650"/>
          <a:ext cx="76771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733425</xdr:colOff>
      <xdr:row>28</xdr:row>
      <xdr:rowOff>133350</xdr:rowOff>
    </xdr:to>
    <xdr:graphicFrame>
      <xdr:nvGraphicFramePr>
        <xdr:cNvPr id="1" name="3 Gráfico"/>
        <xdr:cNvGraphicFramePr/>
      </xdr:nvGraphicFramePr>
      <xdr:xfrm>
        <a:off x="0" y="0"/>
        <a:ext cx="7591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-0.00575</cdr:x>
      <cdr:y>0.945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38099" y="4686300"/>
          <a:ext cx="69437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752475</xdr:colOff>
      <xdr:row>30</xdr:row>
      <xdr:rowOff>104775</xdr:rowOff>
    </xdr:to>
    <xdr:graphicFrame>
      <xdr:nvGraphicFramePr>
        <xdr:cNvPr id="1" name="3 Gráfico"/>
        <xdr:cNvGraphicFramePr/>
      </xdr:nvGraphicFramePr>
      <xdr:xfrm>
        <a:off x="0" y="0"/>
        <a:ext cx="68484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-0.00375</cdr:x>
      <cdr:y>0.9105</cdr:y>
    </cdr:from>
    <cdr:to>
      <cdr:x>0.96875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4533900"/>
          <a:ext cx="73914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elaborado por Odepa con información del Servicio Nacional de Aduanas, distribuidores,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Markets,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Icis pricing y Fertecon.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view="pageBreakPreview" zoomScaleSheetLayoutView="100" zoomScalePageLayoutView="0" workbookViewId="0" topLeftCell="A1">
      <selection activeCell="A13" sqref="A13:H13"/>
    </sheetView>
  </sheetViews>
  <sheetFormatPr defaultColWidth="11.421875" defaultRowHeight="12.75"/>
  <cols>
    <col min="1" max="2" width="11.421875" style="140" customWidth="1"/>
    <col min="3" max="3" width="10.7109375" style="140" customWidth="1"/>
    <col min="4" max="6" width="11.421875" style="140" customWidth="1"/>
    <col min="7" max="7" width="11.140625" style="140" customWidth="1"/>
    <col min="8" max="8" width="4.421875" style="140" customWidth="1"/>
    <col min="9" max="16384" width="11.421875" style="140" customWidth="1"/>
  </cols>
  <sheetData>
    <row r="1" spans="1:9" ht="15">
      <c r="A1" s="139"/>
      <c r="I1" s="140" t="s">
        <v>142</v>
      </c>
    </row>
    <row r="3" ht="15">
      <c r="A3" s="139"/>
    </row>
    <row r="4" ht="14.25">
      <c r="D4" s="141"/>
    </row>
    <row r="5" spans="1:4" ht="15">
      <c r="A5" s="139"/>
      <c r="D5" s="142"/>
    </row>
    <row r="6" ht="15">
      <c r="A6" s="139"/>
    </row>
    <row r="7" ht="15">
      <c r="A7" s="139"/>
    </row>
    <row r="8" ht="14.25">
      <c r="D8" s="141"/>
    </row>
    <row r="9" ht="15">
      <c r="A9" s="143"/>
    </row>
    <row r="10" ht="15">
      <c r="A10" s="139"/>
    </row>
    <row r="11" ht="15">
      <c r="A11" s="139"/>
    </row>
    <row r="12" ht="15">
      <c r="A12" s="139"/>
    </row>
    <row r="13" spans="1:8" ht="25.5">
      <c r="A13" s="242" t="s">
        <v>2</v>
      </c>
      <c r="B13" s="242"/>
      <c r="C13" s="242"/>
      <c r="D13" s="242"/>
      <c r="E13" s="242"/>
      <c r="F13" s="242"/>
      <c r="G13" s="242"/>
      <c r="H13" s="242"/>
    </row>
    <row r="15" spans="3:8" ht="15.75">
      <c r="C15" s="244"/>
      <c r="D15" s="244"/>
      <c r="E15" s="244"/>
      <c r="F15" s="244"/>
      <c r="G15" s="244"/>
      <c r="H15" s="244"/>
    </row>
    <row r="20" ht="15">
      <c r="A20" s="139"/>
    </row>
    <row r="21" spans="1:4" ht="15">
      <c r="A21" s="139"/>
      <c r="D21" s="141"/>
    </row>
    <row r="22" spans="1:4" ht="15">
      <c r="A22" s="139"/>
      <c r="D22" s="144"/>
    </row>
    <row r="23" ht="15">
      <c r="A23" s="139"/>
    </row>
    <row r="24" ht="15">
      <c r="A24" s="139"/>
    </row>
    <row r="25" ht="15">
      <c r="A25" s="139"/>
    </row>
    <row r="26" spans="1:4" ht="15">
      <c r="A26" s="139"/>
      <c r="D26" s="141"/>
    </row>
    <row r="27" ht="15">
      <c r="A27" s="139"/>
    </row>
    <row r="28" ht="15">
      <c r="A28" s="139"/>
    </row>
    <row r="29" ht="15">
      <c r="A29" s="139"/>
    </row>
    <row r="30" ht="15">
      <c r="A30" s="139"/>
    </row>
    <row r="34" ht="15">
      <c r="A34" s="139"/>
    </row>
    <row r="35" ht="15">
      <c r="A35" s="139"/>
    </row>
    <row r="36" ht="15">
      <c r="A36" s="139"/>
    </row>
    <row r="37" ht="15">
      <c r="A37" s="139"/>
    </row>
    <row r="38" spans="1:4" ht="15">
      <c r="A38" s="145"/>
      <c r="C38" s="145"/>
      <c r="D38" s="146"/>
    </row>
    <row r="39" ht="15">
      <c r="A39" s="139"/>
    </row>
    <row r="40" spans="3:5" ht="15">
      <c r="C40" s="246" t="s">
        <v>209</v>
      </c>
      <c r="D40" s="246"/>
      <c r="E40" s="246"/>
    </row>
    <row r="44" ht="14.25">
      <c r="D44" s="141" t="s">
        <v>2</v>
      </c>
    </row>
    <row r="45" spans="1:4" ht="15">
      <c r="A45" s="139"/>
      <c r="D45" s="142" t="s">
        <v>210</v>
      </c>
    </row>
    <row r="46" spans="1:5" ht="15">
      <c r="A46" s="139"/>
      <c r="C46" s="247" t="s">
        <v>217</v>
      </c>
      <c r="D46" s="247"/>
      <c r="E46" s="247"/>
    </row>
    <row r="47" ht="15">
      <c r="A47" s="139"/>
    </row>
    <row r="48" ht="14.25">
      <c r="D48" s="141" t="s">
        <v>3</v>
      </c>
    </row>
    <row r="49" spans="1:4" ht="15">
      <c r="A49" s="143"/>
      <c r="D49" s="230" t="s">
        <v>218</v>
      </c>
    </row>
    <row r="50" ht="15">
      <c r="A50" s="139"/>
    </row>
    <row r="53" ht="14.25">
      <c r="D53" s="144" t="s">
        <v>134</v>
      </c>
    </row>
    <row r="54" ht="14.25">
      <c r="D54" s="144" t="s">
        <v>93</v>
      </c>
    </row>
    <row r="58" ht="15">
      <c r="A58" s="139"/>
    </row>
    <row r="59" spans="1:4" ht="15">
      <c r="A59" s="139"/>
      <c r="D59" s="141" t="s">
        <v>181</v>
      </c>
    </row>
    <row r="60" spans="1:4" ht="15">
      <c r="A60" s="139"/>
      <c r="D60" s="144" t="s">
        <v>180</v>
      </c>
    </row>
    <row r="61" spans="1:12" ht="15">
      <c r="A61" s="139"/>
      <c r="L61" s="147"/>
    </row>
    <row r="62" ht="15">
      <c r="A62" s="139"/>
    </row>
    <row r="63" ht="15">
      <c r="A63" s="139"/>
    </row>
    <row r="64" spans="1:8" ht="14.25">
      <c r="A64" s="245" t="s">
        <v>1</v>
      </c>
      <c r="B64" s="245"/>
      <c r="C64" s="245"/>
      <c r="D64" s="245"/>
      <c r="E64" s="245"/>
      <c r="F64" s="245"/>
      <c r="G64" s="245"/>
      <c r="H64" s="245"/>
    </row>
    <row r="65" ht="15">
      <c r="A65" s="139"/>
    </row>
    <row r="66" ht="15">
      <c r="A66" s="139"/>
    </row>
    <row r="67" ht="15">
      <c r="A67" s="139"/>
    </row>
    <row r="68" ht="15">
      <c r="A68" s="139"/>
    </row>
    <row r="69" ht="15">
      <c r="A69" s="139"/>
    </row>
    <row r="70" ht="15">
      <c r="A70" s="139"/>
    </row>
    <row r="71" ht="15">
      <c r="A71" s="139"/>
    </row>
    <row r="72" ht="15">
      <c r="A72" s="139"/>
    </row>
    <row r="73" ht="15">
      <c r="A73" s="139"/>
    </row>
    <row r="74" ht="15">
      <c r="A74" s="139"/>
    </row>
    <row r="75" ht="15">
      <c r="A75" s="139"/>
    </row>
    <row r="76" ht="15">
      <c r="A76" s="139"/>
    </row>
    <row r="77" ht="15">
      <c r="A77" s="139"/>
    </row>
    <row r="78" ht="15">
      <c r="A78" s="139"/>
    </row>
    <row r="79" ht="10.5" customHeight="1">
      <c r="A79" s="145" t="s">
        <v>92</v>
      </c>
    </row>
    <row r="80" ht="10.5" customHeight="1">
      <c r="A80" s="145" t="s">
        <v>88</v>
      </c>
    </row>
    <row r="81" ht="10.5" customHeight="1">
      <c r="A81" s="145" t="s">
        <v>91</v>
      </c>
    </row>
    <row r="82" spans="1:4" ht="10.5" customHeight="1">
      <c r="A82" s="145" t="s">
        <v>90</v>
      </c>
      <c r="C82" s="145"/>
      <c r="D82" s="146"/>
    </row>
    <row r="83" ht="10.5" customHeight="1">
      <c r="A83" s="148" t="s">
        <v>89</v>
      </c>
    </row>
    <row r="84" ht="14.25"/>
    <row r="85" spans="1:7" ht="14.25">
      <c r="A85" s="149"/>
      <c r="B85" s="150"/>
      <c r="C85" s="151"/>
      <c r="D85" s="151"/>
      <c r="E85" s="151"/>
      <c r="F85" s="151"/>
      <c r="G85" s="152"/>
    </row>
    <row r="86" spans="1:12" ht="6.75" customHeight="1">
      <c r="A86" s="149"/>
      <c r="B86" s="150"/>
      <c r="C86" s="151"/>
      <c r="D86" s="151"/>
      <c r="E86" s="151"/>
      <c r="F86" s="151"/>
      <c r="G86" s="152"/>
      <c r="L86" s="141"/>
    </row>
    <row r="87" spans="1:12" ht="16.5" customHeight="1">
      <c r="A87" s="145"/>
      <c r="B87" s="150"/>
      <c r="C87" s="151"/>
      <c r="D87" s="151"/>
      <c r="E87" s="151"/>
      <c r="F87" s="151"/>
      <c r="G87" s="152"/>
      <c r="L87" s="144"/>
    </row>
    <row r="88" spans="1:12" ht="12.75" customHeight="1">
      <c r="A88" s="145"/>
      <c r="B88" s="150"/>
      <c r="C88" s="151"/>
      <c r="D88" s="151"/>
      <c r="E88" s="151"/>
      <c r="F88" s="151"/>
      <c r="G88" s="152"/>
      <c r="L88" s="153"/>
    </row>
    <row r="89" spans="1:12" ht="12.75" customHeight="1">
      <c r="A89" s="145"/>
      <c r="B89" s="150"/>
      <c r="C89" s="151"/>
      <c r="D89" s="151"/>
      <c r="E89" s="151"/>
      <c r="F89" s="151"/>
      <c r="G89" s="152"/>
      <c r="L89" s="153"/>
    </row>
    <row r="90" spans="1:12" ht="12.75" customHeight="1">
      <c r="A90" s="145"/>
      <c r="B90" s="150"/>
      <c r="C90" s="151"/>
      <c r="D90" s="151"/>
      <c r="E90" s="151"/>
      <c r="F90" s="151"/>
      <c r="G90" s="152"/>
      <c r="L90" s="153"/>
    </row>
    <row r="91" spans="1:12" ht="12.75" customHeight="1">
      <c r="A91" s="148"/>
      <c r="B91" s="150"/>
      <c r="C91" s="151"/>
      <c r="D91" s="151"/>
      <c r="E91" s="151"/>
      <c r="F91" s="151"/>
      <c r="G91" s="152"/>
      <c r="L91" s="141"/>
    </row>
    <row r="92" spans="1:12" ht="12.75" customHeight="1">
      <c r="A92" s="149"/>
      <c r="B92" s="150"/>
      <c r="C92" s="151"/>
      <c r="D92" s="151"/>
      <c r="E92" s="151"/>
      <c r="F92" s="151"/>
      <c r="G92" s="152"/>
      <c r="L92" s="153"/>
    </row>
    <row r="93" spans="1:12" ht="12.75" customHeight="1">
      <c r="A93" s="149"/>
      <c r="B93" s="150"/>
      <c r="C93" s="151"/>
      <c r="D93" s="151"/>
      <c r="E93" s="151"/>
      <c r="F93" s="151"/>
      <c r="G93" s="152"/>
      <c r="L93" s="153"/>
    </row>
    <row r="94" spans="1:12" ht="12.75" customHeight="1">
      <c r="A94" s="149"/>
      <c r="B94" s="150"/>
      <c r="C94" s="151"/>
      <c r="D94" s="151"/>
      <c r="E94" s="151"/>
      <c r="F94" s="151"/>
      <c r="G94" s="152"/>
      <c r="L94" s="153"/>
    </row>
    <row r="95" spans="1:12" ht="12.75" customHeight="1">
      <c r="A95" s="149"/>
      <c r="B95" s="150"/>
      <c r="C95" s="151"/>
      <c r="D95" s="151"/>
      <c r="E95" s="151"/>
      <c r="F95" s="151"/>
      <c r="G95" s="152"/>
      <c r="L95" s="153"/>
    </row>
    <row r="96" spans="1:12" ht="12.75" customHeight="1">
      <c r="A96" s="149"/>
      <c r="B96" s="150"/>
      <c r="C96" s="151"/>
      <c r="D96" s="151"/>
      <c r="E96" s="151"/>
      <c r="F96" s="151"/>
      <c r="G96" s="152"/>
      <c r="L96" s="153"/>
    </row>
    <row r="97" spans="1:12" ht="12.75" customHeight="1">
      <c r="A97" s="149"/>
      <c r="B97" s="150"/>
      <c r="C97" s="151"/>
      <c r="D97" s="151"/>
      <c r="E97" s="151"/>
      <c r="F97" s="151"/>
      <c r="G97" s="152"/>
      <c r="L97" s="153"/>
    </row>
    <row r="98" spans="1:12" ht="12.75" customHeight="1">
      <c r="A98" s="149"/>
      <c r="B98" s="150"/>
      <c r="C98" s="150"/>
      <c r="D98" s="150"/>
      <c r="E98" s="151"/>
      <c r="F98" s="151"/>
      <c r="G98" s="152"/>
      <c r="L98" s="153"/>
    </row>
    <row r="99" spans="1:12" ht="12.75" customHeight="1">
      <c r="A99" s="149"/>
      <c r="B99" s="150"/>
      <c r="C99" s="151"/>
      <c r="D99" s="151"/>
      <c r="E99" s="151"/>
      <c r="F99" s="151"/>
      <c r="G99" s="152"/>
      <c r="L99" s="145"/>
    </row>
    <row r="100" spans="1:12" ht="12.75" customHeight="1">
      <c r="A100" s="149"/>
      <c r="B100" s="150"/>
      <c r="C100" s="151"/>
      <c r="D100" s="151"/>
      <c r="E100" s="151"/>
      <c r="F100" s="151"/>
      <c r="G100" s="152"/>
      <c r="L100" s="145"/>
    </row>
    <row r="101" spans="1:12" ht="12.75" customHeight="1">
      <c r="A101" s="149"/>
      <c r="B101" s="150"/>
      <c r="C101" s="151"/>
      <c r="D101" s="151"/>
      <c r="E101" s="151"/>
      <c r="F101" s="151"/>
      <c r="G101" s="152"/>
      <c r="L101" s="145"/>
    </row>
    <row r="102" spans="1:12" ht="12.75" customHeight="1">
      <c r="A102" s="149"/>
      <c r="B102" s="150"/>
      <c r="C102" s="151"/>
      <c r="D102" s="151"/>
      <c r="E102" s="151"/>
      <c r="F102" s="151"/>
      <c r="G102" s="152"/>
      <c r="L102" s="148"/>
    </row>
    <row r="103" spans="1:7" ht="12.75" customHeight="1">
      <c r="A103" s="149"/>
      <c r="B103" s="150"/>
      <c r="C103" s="151"/>
      <c r="D103" s="151"/>
      <c r="E103" s="151"/>
      <c r="F103" s="151"/>
      <c r="G103" s="152"/>
    </row>
    <row r="104" spans="1:7" ht="12.75" customHeight="1">
      <c r="A104" s="149"/>
      <c r="B104" s="150"/>
      <c r="C104" s="151"/>
      <c r="D104" s="151"/>
      <c r="E104" s="151"/>
      <c r="F104" s="151"/>
      <c r="G104" s="152"/>
    </row>
    <row r="105" spans="1:7" ht="12.75" customHeight="1">
      <c r="A105" s="149"/>
      <c r="B105" s="150"/>
      <c r="C105" s="151"/>
      <c r="D105" s="151"/>
      <c r="E105" s="151"/>
      <c r="F105" s="151"/>
      <c r="G105" s="152"/>
    </row>
    <row r="106" spans="1:8" ht="12.75" customHeight="1">
      <c r="A106" s="149"/>
      <c r="B106" s="154"/>
      <c r="C106" s="151"/>
      <c r="D106" s="151"/>
      <c r="E106" s="151"/>
      <c r="F106" s="151"/>
      <c r="G106" s="152"/>
      <c r="H106" s="155"/>
    </row>
    <row r="107" spans="1:8" ht="12.75" customHeight="1">
      <c r="A107" s="149"/>
      <c r="B107" s="154"/>
      <c r="C107" s="151"/>
      <c r="D107" s="151"/>
      <c r="E107" s="151"/>
      <c r="F107" s="151"/>
      <c r="G107" s="152"/>
      <c r="H107" s="155"/>
    </row>
    <row r="108" spans="1:8" ht="6.75" customHeight="1">
      <c r="A108" s="149"/>
      <c r="B108" s="151"/>
      <c r="C108" s="151"/>
      <c r="D108" s="151"/>
      <c r="E108" s="151"/>
      <c r="F108" s="151"/>
      <c r="G108" s="156"/>
      <c r="H108" s="155"/>
    </row>
    <row r="109" spans="1:8" ht="14.25">
      <c r="A109" s="157"/>
      <c r="B109" s="158"/>
      <c r="C109" s="158"/>
      <c r="D109" s="158"/>
      <c r="E109" s="158"/>
      <c r="F109" s="158"/>
      <c r="G109" s="159"/>
      <c r="H109" s="155"/>
    </row>
    <row r="110" spans="1:8" ht="6.75" customHeight="1">
      <c r="A110" s="157"/>
      <c r="B110" s="160"/>
      <c r="C110" s="160"/>
      <c r="D110" s="160"/>
      <c r="E110" s="160"/>
      <c r="F110" s="160"/>
      <c r="G110" s="161"/>
      <c r="H110" s="155"/>
    </row>
    <row r="111" spans="1:8" ht="12.75" customHeight="1">
      <c r="A111" s="149"/>
      <c r="B111" s="154"/>
      <c r="C111" s="151"/>
      <c r="D111" s="151"/>
      <c r="E111" s="151"/>
      <c r="F111" s="151"/>
      <c r="G111" s="152"/>
      <c r="H111" s="155"/>
    </row>
    <row r="112" spans="1:8" ht="12.75" customHeight="1">
      <c r="A112" s="149"/>
      <c r="B112" s="154"/>
      <c r="C112" s="151"/>
      <c r="D112" s="151"/>
      <c r="E112" s="151"/>
      <c r="F112" s="151"/>
      <c r="G112" s="152"/>
      <c r="H112" s="155"/>
    </row>
    <row r="113" spans="1:8" ht="12.75" customHeight="1">
      <c r="A113" s="149"/>
      <c r="B113" s="154"/>
      <c r="C113" s="151"/>
      <c r="D113" s="151"/>
      <c r="E113" s="151"/>
      <c r="F113" s="151"/>
      <c r="G113" s="152"/>
      <c r="H113" s="155"/>
    </row>
    <row r="114" spans="1:8" ht="12.75" customHeight="1">
      <c r="A114" s="149"/>
      <c r="B114" s="154"/>
      <c r="C114" s="151"/>
      <c r="D114" s="151"/>
      <c r="E114" s="151"/>
      <c r="F114" s="151"/>
      <c r="G114" s="152"/>
      <c r="H114" s="155"/>
    </row>
    <row r="115" spans="1:8" ht="12.75" customHeight="1">
      <c r="A115" s="149"/>
      <c r="B115" s="154"/>
      <c r="C115" s="151"/>
      <c r="D115" s="151"/>
      <c r="E115" s="151"/>
      <c r="F115" s="151"/>
      <c r="G115" s="152"/>
      <c r="H115" s="155"/>
    </row>
    <row r="116" spans="1:8" ht="12.75" customHeight="1">
      <c r="A116" s="149"/>
      <c r="B116" s="154"/>
      <c r="C116" s="151"/>
      <c r="D116" s="151"/>
      <c r="E116" s="151"/>
      <c r="F116" s="151"/>
      <c r="G116" s="152"/>
      <c r="H116" s="155"/>
    </row>
    <row r="117" spans="1:8" ht="12.75" customHeight="1">
      <c r="A117" s="149"/>
      <c r="B117" s="154"/>
      <c r="C117" s="151"/>
      <c r="D117" s="151"/>
      <c r="E117" s="151"/>
      <c r="F117" s="151"/>
      <c r="G117" s="152"/>
      <c r="H117" s="155"/>
    </row>
    <row r="118" spans="1:8" ht="12.75" customHeight="1">
      <c r="A118" s="149"/>
      <c r="B118" s="154"/>
      <c r="C118" s="151"/>
      <c r="D118" s="151"/>
      <c r="E118" s="151"/>
      <c r="F118" s="151"/>
      <c r="G118" s="152"/>
      <c r="H118" s="155"/>
    </row>
    <row r="119" spans="1:8" ht="12.75" customHeight="1">
      <c r="A119" s="149"/>
      <c r="B119" s="154"/>
      <c r="C119" s="151"/>
      <c r="D119" s="151"/>
      <c r="E119" s="151"/>
      <c r="F119" s="151"/>
      <c r="G119" s="152"/>
      <c r="H119" s="155"/>
    </row>
    <row r="120" spans="1:8" ht="12.75" customHeight="1">
      <c r="A120" s="149"/>
      <c r="B120" s="154"/>
      <c r="C120" s="151"/>
      <c r="D120" s="151"/>
      <c r="E120" s="151"/>
      <c r="F120" s="151"/>
      <c r="G120" s="152"/>
      <c r="H120" s="155"/>
    </row>
    <row r="121" spans="1:8" ht="12.75" customHeight="1">
      <c r="A121" s="149"/>
      <c r="B121" s="154"/>
      <c r="C121" s="151"/>
      <c r="D121" s="151"/>
      <c r="E121" s="151"/>
      <c r="F121" s="151"/>
      <c r="G121" s="152"/>
      <c r="H121" s="155"/>
    </row>
    <row r="122" spans="1:8" ht="12.75" customHeight="1">
      <c r="A122" s="149"/>
      <c r="B122" s="154"/>
      <c r="C122" s="151"/>
      <c r="D122" s="151"/>
      <c r="E122" s="151"/>
      <c r="F122" s="151"/>
      <c r="G122" s="152"/>
      <c r="H122" s="155"/>
    </row>
    <row r="123" spans="1:8" ht="54.75" customHeight="1">
      <c r="A123" s="243"/>
      <c r="B123" s="243"/>
      <c r="C123" s="243"/>
      <c r="D123" s="243"/>
      <c r="E123" s="243"/>
      <c r="F123" s="243"/>
      <c r="G123" s="243"/>
      <c r="H123" s="155"/>
    </row>
    <row r="124" spans="1:7" ht="15" customHeight="1">
      <c r="A124" s="162"/>
      <c r="B124" s="162"/>
      <c r="C124" s="162"/>
      <c r="D124" s="162"/>
      <c r="E124" s="162"/>
      <c r="F124" s="162"/>
      <c r="G124" s="162"/>
    </row>
    <row r="125" spans="1:7" ht="15" customHeight="1">
      <c r="A125" s="163"/>
      <c r="B125" s="163"/>
      <c r="C125" s="163"/>
      <c r="D125" s="163"/>
      <c r="E125" s="163"/>
      <c r="F125" s="163"/>
      <c r="G125" s="163"/>
    </row>
    <row r="126" spans="1:7" ht="15" customHeight="1">
      <c r="A126" s="150"/>
      <c r="B126" s="150"/>
      <c r="C126" s="150"/>
      <c r="D126" s="150"/>
      <c r="E126" s="150"/>
      <c r="F126" s="150"/>
      <c r="G126" s="150"/>
    </row>
    <row r="127" spans="1:7" ht="10.5" customHeight="1">
      <c r="A127" s="164"/>
      <c r="C127" s="155"/>
      <c r="D127" s="155"/>
      <c r="E127" s="155"/>
      <c r="F127" s="155"/>
      <c r="G127" s="155"/>
    </row>
    <row r="128" spans="1:7" ht="10.5" customHeight="1">
      <c r="A128" s="164"/>
      <c r="C128" s="155"/>
      <c r="D128" s="155"/>
      <c r="E128" s="155"/>
      <c r="F128" s="155"/>
      <c r="G128" s="155"/>
    </row>
    <row r="129" spans="1:7" ht="10.5" customHeight="1">
      <c r="A129" s="164"/>
      <c r="C129" s="155"/>
      <c r="D129" s="155"/>
      <c r="E129" s="155"/>
      <c r="F129" s="155"/>
      <c r="G129" s="155"/>
    </row>
    <row r="130" spans="1:7" ht="10.5" customHeight="1">
      <c r="A130" s="148"/>
      <c r="B130" s="15"/>
      <c r="C130" s="155"/>
      <c r="D130" s="155"/>
      <c r="E130" s="155"/>
      <c r="F130" s="155"/>
      <c r="G130" s="155"/>
    </row>
    <row r="131" ht="10.5" customHeight="1"/>
  </sheetData>
  <sheetProtection/>
  <mergeCells count="6">
    <mergeCell ref="A13:H13"/>
    <mergeCell ref="A123:G123"/>
    <mergeCell ref="C15:H15"/>
    <mergeCell ref="A64:H64"/>
    <mergeCell ref="C40:E40"/>
    <mergeCell ref="C46:E46"/>
  </mergeCells>
  <printOptions/>
  <pageMargins left="0.7480314960629921" right="0.7480314960629921" top="1.5392519685039372" bottom="0.984251968503937" header="0.31496062992125984" footer="0.31496062992125984"/>
  <pageSetup orientation="portrait" scale="95" r:id="rId2"/>
  <rowBreaks count="2" manualBreakCount="2">
    <brk id="41" max="7" man="1"/>
    <brk id="84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L41"/>
  <sheetViews>
    <sheetView view="pageBreakPreview" zoomScale="90" zoomScaleSheetLayoutView="90" zoomScalePageLayoutView="0" workbookViewId="0" topLeftCell="A1">
      <selection activeCell="J1" sqref="J1"/>
    </sheetView>
  </sheetViews>
  <sheetFormatPr defaultColWidth="11.421875" defaultRowHeight="12.75"/>
  <cols>
    <col min="1" max="16384" width="11.421875" style="48" customWidth="1"/>
  </cols>
  <sheetData>
    <row r="13" ht="12.75">
      <c r="L13" s="238"/>
    </row>
    <row r="31" spans="1:9" ht="12.75">
      <c r="A31" s="121"/>
      <c r="B31" s="121"/>
      <c r="C31" s="121"/>
      <c r="D31" s="121"/>
      <c r="E31" s="121"/>
      <c r="F31" s="121"/>
      <c r="G31" s="121"/>
      <c r="H31" s="121"/>
      <c r="I31" s="121"/>
    </row>
    <row r="41" ht="12.75">
      <c r="D41" s="234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K37"/>
  <sheetViews>
    <sheetView showZeros="0" view="pageBreakPreview" zoomScale="90" zoomScaleSheetLayoutView="90" zoomScalePageLayoutView="0" workbookViewId="0" topLeftCell="A1">
      <selection activeCell="K1" sqref="K1"/>
    </sheetView>
  </sheetViews>
  <sheetFormatPr defaultColWidth="11.421875" defaultRowHeight="12.75" customHeight="1"/>
  <cols>
    <col min="1" max="16384" width="11.421875" style="2" customWidth="1"/>
  </cols>
  <sheetData>
    <row r="1" ht="12.75" customHeight="1">
      <c r="K1" s="19"/>
    </row>
    <row r="37" ht="12.75" customHeight="1">
      <c r="D37" s="23"/>
    </row>
  </sheetData>
  <sheetProtection/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Zeros="0" view="pageBreakPreview" zoomScaleSheetLayoutView="100" zoomScalePageLayoutView="0" workbookViewId="0" topLeftCell="A31">
      <selection activeCell="F35" sqref="F35"/>
    </sheetView>
  </sheetViews>
  <sheetFormatPr defaultColWidth="11.421875" defaultRowHeight="12.75"/>
  <cols>
    <col min="1" max="1" width="41.421875" style="183" customWidth="1"/>
    <col min="2" max="2" width="13.140625" style="48" bestFit="1" customWidth="1"/>
    <col min="3" max="3" width="23.140625" style="184" customWidth="1"/>
    <col min="4" max="4" width="27.00390625" style="17" bestFit="1" customWidth="1"/>
    <col min="5" max="5" width="11.421875" style="17" customWidth="1"/>
    <col min="6" max="16384" width="11.421875" style="2" customWidth="1"/>
  </cols>
  <sheetData>
    <row r="1" spans="1:8" ht="12.75">
      <c r="A1" s="270" t="s">
        <v>112</v>
      </c>
      <c r="B1" s="270"/>
      <c r="C1" s="270"/>
      <c r="D1" s="270"/>
      <c r="E1" s="48"/>
      <c r="F1" s="48"/>
      <c r="G1" s="33"/>
      <c r="H1" s="33"/>
    </row>
    <row r="2" spans="1:8" ht="15" customHeight="1">
      <c r="A2" s="271" t="s">
        <v>164</v>
      </c>
      <c r="B2" s="271"/>
      <c r="C2" s="271"/>
      <c r="D2" s="271"/>
      <c r="E2" s="48"/>
      <c r="F2" s="48"/>
      <c r="G2" s="33"/>
      <c r="H2" s="33"/>
    </row>
    <row r="3" spans="1:8" s="19" customFormat="1" ht="15" customHeight="1">
      <c r="A3" s="272" t="s">
        <v>184</v>
      </c>
      <c r="B3" s="272"/>
      <c r="C3" s="272"/>
      <c r="D3" s="272"/>
      <c r="E3" s="48"/>
      <c r="F3" s="48"/>
      <c r="G3" s="34"/>
      <c r="H3" s="34"/>
    </row>
    <row r="4" spans="1:8" s="19" customFormat="1" ht="15" customHeight="1">
      <c r="A4" s="273" t="s">
        <v>204</v>
      </c>
      <c r="B4" s="273"/>
      <c r="C4" s="273"/>
      <c r="D4" s="273"/>
      <c r="E4" s="48"/>
      <c r="F4" s="48"/>
      <c r="G4" s="34"/>
      <c r="H4" s="34"/>
    </row>
    <row r="5" spans="1:8" s="19" customFormat="1" ht="15" customHeight="1">
      <c r="A5" s="165"/>
      <c r="B5" s="166"/>
      <c r="C5" s="167"/>
      <c r="D5" s="20"/>
      <c r="E5" s="48"/>
      <c r="F5" s="48"/>
      <c r="G5" s="34"/>
      <c r="H5" s="34"/>
    </row>
    <row r="6" spans="1:12" s="19" customFormat="1" ht="15" customHeight="1">
      <c r="A6" s="168" t="s">
        <v>40</v>
      </c>
      <c r="B6" s="204" t="s">
        <v>136</v>
      </c>
      <c r="C6" s="169" t="s">
        <v>137</v>
      </c>
      <c r="D6" s="170" t="s">
        <v>157</v>
      </c>
      <c r="E6" s="48"/>
      <c r="F6" s="48"/>
      <c r="G6" s="35"/>
      <c r="H6" s="35"/>
      <c r="I6" s="18"/>
      <c r="J6" s="18"/>
      <c r="K6" s="18"/>
      <c r="L6" s="18"/>
    </row>
    <row r="7" spans="1:12" s="19" customFormat="1" ht="15" customHeight="1">
      <c r="A7" s="267" t="s">
        <v>42</v>
      </c>
      <c r="B7" s="267"/>
      <c r="C7" s="267"/>
      <c r="D7" s="268"/>
      <c r="E7" s="48"/>
      <c r="F7" s="48"/>
      <c r="G7" s="35"/>
      <c r="H7" s="35"/>
      <c r="I7" s="18"/>
      <c r="J7" s="18"/>
      <c r="K7" s="18"/>
      <c r="L7" s="18"/>
    </row>
    <row r="8" spans="1:12" s="19" customFormat="1" ht="15" customHeight="1">
      <c r="A8" s="171" t="s">
        <v>43</v>
      </c>
      <c r="B8" s="172">
        <v>40</v>
      </c>
      <c r="C8" s="173">
        <v>276</v>
      </c>
      <c r="D8" s="174">
        <f aca="true" t="shared" si="0" ref="D8:D25">C8/623.62</f>
        <v>0.4425772104807415</v>
      </c>
      <c r="E8" s="48"/>
      <c r="F8" s="48"/>
      <c r="G8" s="35"/>
      <c r="H8" s="35"/>
      <c r="I8" s="18"/>
      <c r="J8" s="18"/>
      <c r="K8" s="18"/>
      <c r="L8" s="18"/>
    </row>
    <row r="9" spans="1:12" s="19" customFormat="1" ht="15" customHeight="1">
      <c r="A9" s="171" t="s">
        <v>95</v>
      </c>
      <c r="B9" s="172">
        <v>40</v>
      </c>
      <c r="C9" s="173">
        <v>284</v>
      </c>
      <c r="D9" s="173">
        <f t="shared" si="0"/>
        <v>0.45540553542221224</v>
      </c>
      <c r="E9" s="48"/>
      <c r="F9" s="48"/>
      <c r="G9" s="35"/>
      <c r="H9" s="35"/>
      <c r="I9" s="18"/>
      <c r="J9" s="18"/>
      <c r="K9" s="18"/>
      <c r="L9" s="18"/>
    </row>
    <row r="10" spans="1:12" s="19" customFormat="1" ht="15" customHeight="1">
      <c r="A10" s="171" t="s">
        <v>44</v>
      </c>
      <c r="B10" s="172">
        <v>40</v>
      </c>
      <c r="C10" s="173">
        <v>264</v>
      </c>
      <c r="D10" s="173">
        <f t="shared" si="0"/>
        <v>0.4233347230685353</v>
      </c>
      <c r="E10" s="48"/>
      <c r="F10" s="48"/>
      <c r="G10" s="35"/>
      <c r="H10" s="35"/>
      <c r="I10" s="18"/>
      <c r="J10" s="18"/>
      <c r="K10" s="18"/>
      <c r="L10" s="18"/>
    </row>
    <row r="11" spans="1:12" s="19" customFormat="1" ht="15" customHeight="1">
      <c r="A11" s="171" t="s">
        <v>106</v>
      </c>
      <c r="B11" s="172">
        <v>40</v>
      </c>
      <c r="C11" s="173">
        <v>271</v>
      </c>
      <c r="D11" s="173">
        <f t="shared" si="0"/>
        <v>0.43455950739232224</v>
      </c>
      <c r="E11" s="48"/>
      <c r="F11" s="48"/>
      <c r="G11" s="35"/>
      <c r="H11" s="35"/>
      <c r="I11" s="18"/>
      <c r="J11" s="18"/>
      <c r="K11" s="18"/>
      <c r="L11" s="18"/>
    </row>
    <row r="12" spans="1:12" s="19" customFormat="1" ht="15" customHeight="1">
      <c r="A12" s="171" t="s">
        <v>45</v>
      </c>
      <c r="B12" s="172">
        <v>40</v>
      </c>
      <c r="C12" s="173">
        <v>264</v>
      </c>
      <c r="D12" s="173">
        <f t="shared" si="0"/>
        <v>0.4233347230685353</v>
      </c>
      <c r="E12" s="48"/>
      <c r="F12" s="48"/>
      <c r="G12" s="35"/>
      <c r="H12" s="35"/>
      <c r="I12" s="18"/>
      <c r="J12" s="18"/>
      <c r="K12" s="18"/>
      <c r="L12" s="18"/>
    </row>
    <row r="13" spans="1:12" s="19" customFormat="1" ht="15" customHeight="1">
      <c r="A13" s="171" t="s">
        <v>96</v>
      </c>
      <c r="B13" s="172">
        <v>40</v>
      </c>
      <c r="C13" s="173">
        <v>262</v>
      </c>
      <c r="D13" s="173">
        <f t="shared" si="0"/>
        <v>0.42012764183316764</v>
      </c>
      <c r="E13" s="48"/>
      <c r="F13" s="48"/>
      <c r="G13" s="35"/>
      <c r="H13" s="35"/>
      <c r="I13" s="18"/>
      <c r="J13" s="18"/>
      <c r="K13" s="18"/>
      <c r="L13" s="18"/>
    </row>
    <row r="14" spans="1:12" s="19" customFormat="1" ht="15" customHeight="1">
      <c r="A14" s="171" t="s">
        <v>67</v>
      </c>
      <c r="B14" s="172">
        <v>40</v>
      </c>
      <c r="C14" s="173">
        <v>238</v>
      </c>
      <c r="D14" s="173">
        <f t="shared" si="0"/>
        <v>0.3816426670087553</v>
      </c>
      <c r="E14" s="175"/>
      <c r="F14" s="35"/>
      <c r="G14" s="35"/>
      <c r="H14" s="35"/>
      <c r="I14" s="18"/>
      <c r="J14" s="18"/>
      <c r="K14" s="18"/>
      <c r="L14" s="18"/>
    </row>
    <row r="15" spans="1:12" s="19" customFormat="1" ht="15" customHeight="1">
      <c r="A15" s="171" t="s">
        <v>97</v>
      </c>
      <c r="B15" s="172">
        <v>40</v>
      </c>
      <c r="C15" s="173">
        <v>246</v>
      </c>
      <c r="D15" s="173">
        <f t="shared" si="0"/>
        <v>0.3944709919502261</v>
      </c>
      <c r="E15" s="172"/>
      <c r="F15" s="18"/>
      <c r="G15" s="18"/>
      <c r="H15" s="18"/>
      <c r="I15" s="18"/>
      <c r="J15" s="18"/>
      <c r="K15" s="18"/>
      <c r="L15" s="18"/>
    </row>
    <row r="16" spans="1:12" s="19" customFormat="1" ht="15" customHeight="1">
      <c r="A16" s="171" t="s">
        <v>46</v>
      </c>
      <c r="B16" s="172">
        <v>40</v>
      </c>
      <c r="C16" s="173">
        <v>231</v>
      </c>
      <c r="D16" s="173">
        <f t="shared" si="0"/>
        <v>0.3704178826849684</v>
      </c>
      <c r="E16" s="172"/>
      <c r="F16" s="18"/>
      <c r="G16" s="18"/>
      <c r="H16" s="18"/>
      <c r="I16" s="18"/>
      <c r="J16" s="18"/>
      <c r="K16" s="18"/>
      <c r="L16" s="18"/>
    </row>
    <row r="17" spans="1:12" s="19" customFormat="1" ht="15" customHeight="1">
      <c r="A17" s="171" t="s">
        <v>98</v>
      </c>
      <c r="B17" s="172">
        <v>40</v>
      </c>
      <c r="C17" s="173">
        <v>238</v>
      </c>
      <c r="D17" s="173">
        <f t="shared" si="0"/>
        <v>0.3816426670087553</v>
      </c>
      <c r="E17" s="172"/>
      <c r="F17" s="18"/>
      <c r="G17" s="18"/>
      <c r="H17" s="18"/>
      <c r="I17" s="18"/>
      <c r="J17" s="18"/>
      <c r="K17" s="18"/>
      <c r="L17" s="18"/>
    </row>
    <row r="18" spans="1:12" s="19" customFormat="1" ht="15" customHeight="1">
      <c r="A18" s="171" t="s">
        <v>64</v>
      </c>
      <c r="B18" s="172">
        <v>40</v>
      </c>
      <c r="C18" s="173">
        <v>241</v>
      </c>
      <c r="D18" s="173">
        <f t="shared" si="0"/>
        <v>0.38645328886180685</v>
      </c>
      <c r="E18" s="172"/>
      <c r="F18" s="18"/>
      <c r="G18" s="18"/>
      <c r="H18" s="18"/>
      <c r="I18" s="18"/>
      <c r="J18" s="18"/>
      <c r="K18" s="18"/>
      <c r="L18" s="18"/>
    </row>
    <row r="19" spans="1:12" s="19" customFormat="1" ht="15" customHeight="1">
      <c r="A19" s="171" t="s">
        <v>85</v>
      </c>
      <c r="B19" s="172">
        <v>40</v>
      </c>
      <c r="C19" s="173">
        <v>246</v>
      </c>
      <c r="D19" s="173">
        <f t="shared" si="0"/>
        <v>0.3944709919502261</v>
      </c>
      <c r="E19" s="172"/>
      <c r="F19" s="18"/>
      <c r="G19" s="18"/>
      <c r="H19" s="18"/>
      <c r="I19" s="18"/>
      <c r="J19" s="18"/>
      <c r="K19" s="18"/>
      <c r="L19" s="18"/>
    </row>
    <row r="20" spans="1:12" s="19" customFormat="1" ht="15" customHeight="1">
      <c r="A20" s="171" t="s">
        <v>65</v>
      </c>
      <c r="B20" s="172">
        <v>40</v>
      </c>
      <c r="C20" s="173">
        <v>224</v>
      </c>
      <c r="D20" s="173">
        <f t="shared" si="0"/>
        <v>0.35919309836118146</v>
      </c>
      <c r="E20" s="172"/>
      <c r="F20" s="18"/>
      <c r="G20" s="18"/>
      <c r="H20" s="18"/>
      <c r="I20" s="18"/>
      <c r="J20" s="18"/>
      <c r="K20" s="18"/>
      <c r="L20" s="18"/>
    </row>
    <row r="21" spans="1:12" s="19" customFormat="1" ht="15" customHeight="1">
      <c r="A21" s="171" t="s">
        <v>66</v>
      </c>
      <c r="B21" s="172">
        <v>40</v>
      </c>
      <c r="C21" s="173">
        <v>229</v>
      </c>
      <c r="D21" s="173">
        <f t="shared" si="0"/>
        <v>0.3672108014496007</v>
      </c>
      <c r="E21" s="172"/>
      <c r="F21" s="18"/>
      <c r="G21" s="18"/>
      <c r="H21" s="18"/>
      <c r="I21" s="18"/>
      <c r="J21" s="18"/>
      <c r="K21" s="18"/>
      <c r="L21" s="18"/>
    </row>
    <row r="22" spans="1:12" s="19" customFormat="1" ht="15" customHeight="1">
      <c r="A22" s="171" t="s">
        <v>86</v>
      </c>
      <c r="B22" s="172">
        <v>40</v>
      </c>
      <c r="C22" s="173">
        <v>232</v>
      </c>
      <c r="D22" s="173">
        <f t="shared" si="0"/>
        <v>0.37202142330265225</v>
      </c>
      <c r="E22" s="172"/>
      <c r="F22" s="18"/>
      <c r="G22" s="18"/>
      <c r="H22" s="18"/>
      <c r="I22" s="18"/>
      <c r="J22" s="18"/>
      <c r="K22" s="18"/>
      <c r="L22" s="18"/>
    </row>
    <row r="23" spans="1:12" s="19" customFormat="1" ht="15" customHeight="1">
      <c r="A23" s="171" t="s">
        <v>99</v>
      </c>
      <c r="B23" s="172">
        <v>40</v>
      </c>
      <c r="C23" s="173">
        <v>242</v>
      </c>
      <c r="D23" s="173">
        <f t="shared" si="0"/>
        <v>0.3880568294794907</v>
      </c>
      <c r="E23" s="172"/>
      <c r="F23" s="18"/>
      <c r="G23" s="18"/>
      <c r="H23" s="18"/>
      <c r="I23" s="18"/>
      <c r="J23" s="18"/>
      <c r="K23" s="18"/>
      <c r="L23" s="18"/>
    </row>
    <row r="24" spans="1:12" s="19" customFormat="1" ht="15" customHeight="1">
      <c r="A24" s="171" t="s">
        <v>87</v>
      </c>
      <c r="B24" s="172">
        <v>40</v>
      </c>
      <c r="C24" s="173">
        <v>239</v>
      </c>
      <c r="D24" s="173">
        <f t="shared" si="0"/>
        <v>0.3832462076264392</v>
      </c>
      <c r="E24" s="172"/>
      <c r="F24" s="18"/>
      <c r="G24" s="18"/>
      <c r="H24" s="18"/>
      <c r="I24" s="18"/>
      <c r="J24" s="18"/>
      <c r="K24" s="18"/>
      <c r="L24" s="18"/>
    </row>
    <row r="25" spans="1:12" s="19" customFormat="1" ht="15" customHeight="1">
      <c r="A25" s="171" t="s">
        <v>100</v>
      </c>
      <c r="B25" s="172">
        <v>40</v>
      </c>
      <c r="C25" s="173">
        <v>249</v>
      </c>
      <c r="D25" s="176">
        <f t="shared" si="0"/>
        <v>0.39928161380327765</v>
      </c>
      <c r="E25" s="172"/>
      <c r="F25" s="18"/>
      <c r="G25" s="18"/>
      <c r="H25" s="18"/>
      <c r="I25" s="18"/>
      <c r="J25" s="18"/>
      <c r="K25" s="18"/>
      <c r="L25" s="18"/>
    </row>
    <row r="26" spans="1:12" s="19" customFormat="1" ht="15" customHeight="1">
      <c r="A26" s="267" t="s">
        <v>47</v>
      </c>
      <c r="B26" s="267"/>
      <c r="C26" s="267"/>
      <c r="D26" s="269"/>
      <c r="E26" s="20"/>
      <c r="F26" s="18"/>
      <c r="G26" s="18"/>
      <c r="H26" s="18"/>
      <c r="I26" s="18"/>
      <c r="J26" s="18"/>
      <c r="K26" s="18"/>
      <c r="L26" s="18"/>
    </row>
    <row r="27" spans="1:12" s="19" customFormat="1" ht="15" customHeight="1">
      <c r="A27" s="171" t="s">
        <v>101</v>
      </c>
      <c r="B27" s="172">
        <v>40</v>
      </c>
      <c r="C27" s="173">
        <v>262</v>
      </c>
      <c r="D27" s="174">
        <f aca="true" t="shared" si="1" ref="D27:D36">C27/623.62</f>
        <v>0.42012764183316764</v>
      </c>
      <c r="E27" s="20"/>
      <c r="F27" s="18"/>
      <c r="G27" s="18"/>
      <c r="H27" s="18"/>
      <c r="I27" s="18"/>
      <c r="J27" s="18"/>
      <c r="K27" s="18"/>
      <c r="L27" s="18"/>
    </row>
    <row r="28" spans="1:12" s="19" customFormat="1" ht="15" customHeight="1">
      <c r="A28" s="171" t="s">
        <v>48</v>
      </c>
      <c r="B28" s="172">
        <v>40</v>
      </c>
      <c r="C28" s="173">
        <v>241</v>
      </c>
      <c r="D28" s="173">
        <f t="shared" si="1"/>
        <v>0.38645328886180685</v>
      </c>
      <c r="E28" s="20"/>
      <c r="F28" s="18"/>
      <c r="G28" s="18"/>
      <c r="H28" s="18"/>
      <c r="I28" s="18"/>
      <c r="J28" s="18"/>
      <c r="K28" s="18"/>
      <c r="L28" s="18"/>
    </row>
    <row r="29" spans="1:12" s="19" customFormat="1" ht="15" customHeight="1">
      <c r="A29" s="171" t="s">
        <v>102</v>
      </c>
      <c r="B29" s="172">
        <v>40</v>
      </c>
      <c r="C29" s="173">
        <v>231</v>
      </c>
      <c r="D29" s="173">
        <f t="shared" si="1"/>
        <v>0.3704178826849684</v>
      </c>
      <c r="E29" s="20"/>
      <c r="F29" s="18"/>
      <c r="G29" s="18"/>
      <c r="H29" s="18"/>
      <c r="I29" s="18"/>
      <c r="J29" s="18"/>
      <c r="K29" s="18"/>
      <c r="L29" s="18"/>
    </row>
    <row r="30" spans="1:12" s="19" customFormat="1" ht="15" customHeight="1">
      <c r="A30" s="171" t="s">
        <v>49</v>
      </c>
      <c r="B30" s="172">
        <v>40</v>
      </c>
      <c r="C30" s="173">
        <v>225</v>
      </c>
      <c r="D30" s="173">
        <f t="shared" si="1"/>
        <v>0.3607966389788653</v>
      </c>
      <c r="E30" s="20"/>
      <c r="F30" s="18"/>
      <c r="G30" s="18"/>
      <c r="H30" s="18"/>
      <c r="I30" s="18"/>
      <c r="J30" s="18"/>
      <c r="K30" s="18"/>
      <c r="L30" s="18"/>
    </row>
    <row r="31" spans="1:12" s="19" customFormat="1" ht="15" customHeight="1">
      <c r="A31" s="171" t="s">
        <v>103</v>
      </c>
      <c r="B31" s="172">
        <v>40</v>
      </c>
      <c r="C31" s="173">
        <v>211</v>
      </c>
      <c r="D31" s="173">
        <f t="shared" si="1"/>
        <v>0.33834707033129147</v>
      </c>
      <c r="E31" s="20"/>
      <c r="F31" s="18"/>
      <c r="G31" s="18"/>
      <c r="H31" s="18"/>
      <c r="I31" s="18"/>
      <c r="J31" s="18"/>
      <c r="K31" s="18"/>
      <c r="L31" s="18"/>
    </row>
    <row r="32" spans="1:12" s="19" customFormat="1" ht="15" customHeight="1">
      <c r="A32" s="171" t="s">
        <v>50</v>
      </c>
      <c r="B32" s="172">
        <v>40</v>
      </c>
      <c r="C32" s="173">
        <v>214</v>
      </c>
      <c r="D32" s="173">
        <f t="shared" si="1"/>
        <v>0.343157692184343</v>
      </c>
      <c r="E32" s="20"/>
      <c r="F32" s="18"/>
      <c r="G32" s="18"/>
      <c r="H32" s="18"/>
      <c r="I32" s="18"/>
      <c r="J32" s="18"/>
      <c r="K32" s="18"/>
      <c r="L32" s="18"/>
    </row>
    <row r="33" spans="1:12" s="19" customFormat="1" ht="15" customHeight="1">
      <c r="A33" s="171" t="s">
        <v>104</v>
      </c>
      <c r="B33" s="172">
        <v>40</v>
      </c>
      <c r="C33" s="173">
        <v>211</v>
      </c>
      <c r="D33" s="173">
        <f t="shared" si="1"/>
        <v>0.33834707033129147</v>
      </c>
      <c r="E33" s="20"/>
      <c r="F33" s="18"/>
      <c r="G33" s="18"/>
      <c r="H33" s="18"/>
      <c r="I33" s="18"/>
      <c r="J33" s="18"/>
      <c r="K33" s="18"/>
      <c r="L33" s="18"/>
    </row>
    <row r="34" spans="1:12" s="19" customFormat="1" ht="15" customHeight="1">
      <c r="A34" s="171" t="s">
        <v>51</v>
      </c>
      <c r="B34" s="172">
        <v>40</v>
      </c>
      <c r="C34" s="173">
        <v>207</v>
      </c>
      <c r="D34" s="173">
        <f t="shared" si="1"/>
        <v>0.3319329078605561</v>
      </c>
      <c r="E34" s="20"/>
      <c r="F34" s="18"/>
      <c r="G34" s="18"/>
      <c r="H34" s="18"/>
      <c r="I34" s="18"/>
      <c r="J34" s="18"/>
      <c r="K34" s="18"/>
      <c r="L34" s="18"/>
    </row>
    <row r="35" spans="1:12" s="19" customFormat="1" ht="15" customHeight="1">
      <c r="A35" s="171" t="s">
        <v>105</v>
      </c>
      <c r="B35" s="172">
        <v>40</v>
      </c>
      <c r="C35" s="173">
        <v>222</v>
      </c>
      <c r="D35" s="173">
        <f t="shared" si="1"/>
        <v>0.3559860171258138</v>
      </c>
      <c r="E35" s="20"/>
      <c r="F35" s="18"/>
      <c r="G35" s="18"/>
      <c r="H35" s="18"/>
      <c r="I35" s="18"/>
      <c r="J35" s="18"/>
      <c r="K35" s="18"/>
      <c r="L35" s="18"/>
    </row>
    <row r="36" spans="1:12" s="19" customFormat="1" ht="15" customHeight="1">
      <c r="A36" s="171" t="s">
        <v>116</v>
      </c>
      <c r="B36" s="172">
        <v>40</v>
      </c>
      <c r="C36" s="173">
        <v>218</v>
      </c>
      <c r="D36" s="176">
        <f t="shared" si="1"/>
        <v>0.3495718546550784</v>
      </c>
      <c r="E36" s="20"/>
      <c r="F36" s="18"/>
      <c r="G36" s="18"/>
      <c r="H36" s="18"/>
      <c r="I36" s="18"/>
      <c r="J36" s="18"/>
      <c r="K36" s="18"/>
      <c r="L36" s="18"/>
    </row>
    <row r="37" spans="1:12" s="19" customFormat="1" ht="15" customHeight="1">
      <c r="A37" s="268" t="s">
        <v>52</v>
      </c>
      <c r="B37" s="268"/>
      <c r="C37" s="268"/>
      <c r="D37" s="269"/>
      <c r="E37" s="20"/>
      <c r="F37" s="18"/>
      <c r="G37" s="18"/>
      <c r="H37" s="18"/>
      <c r="I37" s="18"/>
      <c r="J37" s="18"/>
      <c r="K37" s="18"/>
      <c r="L37" s="18"/>
    </row>
    <row r="38" spans="1:12" s="19" customFormat="1" ht="12.75">
      <c r="A38" s="68" t="s">
        <v>68</v>
      </c>
      <c r="B38" s="177" t="s">
        <v>70</v>
      </c>
      <c r="C38" s="174">
        <v>209</v>
      </c>
      <c r="D38" s="174">
        <f aca="true" t="shared" si="2" ref="D38:D48">C38/623.62</f>
        <v>0.3351399890959238</v>
      </c>
      <c r="E38" s="20"/>
      <c r="F38" s="18"/>
      <c r="G38" s="18"/>
      <c r="H38" s="18"/>
      <c r="I38" s="18"/>
      <c r="J38" s="18"/>
      <c r="K38" s="18"/>
      <c r="L38" s="18"/>
    </row>
    <row r="39" spans="1:12" s="19" customFormat="1" ht="12.75">
      <c r="A39" s="171" t="s">
        <v>69</v>
      </c>
      <c r="B39" s="178" t="s">
        <v>70</v>
      </c>
      <c r="C39" s="173">
        <v>189</v>
      </c>
      <c r="D39" s="173">
        <f t="shared" si="2"/>
        <v>0.30306917674224687</v>
      </c>
      <c r="E39" s="20"/>
      <c r="F39" s="18"/>
      <c r="G39" s="18"/>
      <c r="H39" s="18"/>
      <c r="I39" s="18"/>
      <c r="J39" s="18"/>
      <c r="K39" s="18"/>
      <c r="L39" s="18"/>
    </row>
    <row r="40" spans="1:12" s="19" customFormat="1" ht="12.75">
      <c r="A40" s="171" t="s">
        <v>71</v>
      </c>
      <c r="B40" s="178">
        <v>50</v>
      </c>
      <c r="C40" s="173">
        <v>198</v>
      </c>
      <c r="D40" s="173">
        <f t="shared" si="2"/>
        <v>0.31750104230140147</v>
      </c>
      <c r="E40" s="20"/>
      <c r="F40" s="18"/>
      <c r="G40" s="18"/>
      <c r="H40" s="18"/>
      <c r="I40" s="18"/>
      <c r="J40" s="18"/>
      <c r="K40" s="18"/>
      <c r="L40" s="18"/>
    </row>
    <row r="41" spans="1:12" s="19" customFormat="1" ht="15" customHeight="1">
      <c r="A41" s="171" t="s">
        <v>53</v>
      </c>
      <c r="B41" s="178">
        <v>50</v>
      </c>
      <c r="C41" s="173">
        <v>190</v>
      </c>
      <c r="D41" s="173">
        <f t="shared" si="2"/>
        <v>0.30467271735993073</v>
      </c>
      <c r="E41" s="20"/>
      <c r="F41" s="18"/>
      <c r="G41" s="18"/>
      <c r="H41" s="18"/>
      <c r="I41" s="18"/>
      <c r="J41" s="18"/>
      <c r="K41" s="18"/>
      <c r="L41" s="18"/>
    </row>
    <row r="42" spans="1:12" s="19" customFormat="1" ht="15" customHeight="1">
      <c r="A42" s="171" t="s">
        <v>54</v>
      </c>
      <c r="B42" s="178">
        <v>50</v>
      </c>
      <c r="C42" s="173">
        <v>192</v>
      </c>
      <c r="D42" s="173">
        <f t="shared" si="2"/>
        <v>0.3078797985952984</v>
      </c>
      <c r="E42" s="20"/>
      <c r="F42" s="18"/>
      <c r="G42" s="18"/>
      <c r="H42" s="18"/>
      <c r="I42" s="18"/>
      <c r="J42" s="18"/>
      <c r="K42" s="18"/>
      <c r="L42" s="18"/>
    </row>
    <row r="43" spans="1:12" s="19" customFormat="1" ht="15" customHeight="1">
      <c r="A43" s="171" t="s">
        <v>55</v>
      </c>
      <c r="B43" s="178">
        <v>50</v>
      </c>
      <c r="C43" s="173">
        <v>190</v>
      </c>
      <c r="D43" s="173">
        <f t="shared" si="2"/>
        <v>0.30467271735993073</v>
      </c>
      <c r="E43" s="20"/>
      <c r="F43" s="18"/>
      <c r="G43" s="18"/>
      <c r="H43" s="18"/>
      <c r="I43" s="18"/>
      <c r="J43" s="18"/>
      <c r="K43" s="18"/>
      <c r="L43" s="18"/>
    </row>
    <row r="44" spans="1:12" s="19" customFormat="1" ht="15" customHeight="1">
      <c r="A44" s="171" t="s">
        <v>56</v>
      </c>
      <c r="B44" s="178">
        <v>50</v>
      </c>
      <c r="C44" s="173">
        <v>186</v>
      </c>
      <c r="D44" s="173">
        <f t="shared" si="2"/>
        <v>0.29825855488919534</v>
      </c>
      <c r="E44" s="20"/>
      <c r="F44" s="18"/>
      <c r="G44" s="18"/>
      <c r="H44" s="18"/>
      <c r="I44" s="18"/>
      <c r="J44" s="18"/>
      <c r="K44" s="18"/>
      <c r="L44" s="18"/>
    </row>
    <row r="45" spans="1:12" s="19" customFormat="1" ht="15" customHeight="1">
      <c r="A45" s="171" t="s">
        <v>57</v>
      </c>
      <c r="B45" s="178">
        <v>50</v>
      </c>
      <c r="C45" s="173">
        <v>180</v>
      </c>
      <c r="D45" s="173">
        <f t="shared" si="2"/>
        <v>0.28863731118309227</v>
      </c>
      <c r="E45" s="20"/>
      <c r="F45" s="18"/>
      <c r="G45" s="18"/>
      <c r="H45" s="18"/>
      <c r="I45" s="18"/>
      <c r="J45" s="18"/>
      <c r="K45" s="18"/>
      <c r="L45" s="18"/>
    </row>
    <row r="46" spans="1:12" s="19" customFormat="1" ht="15" customHeight="1">
      <c r="A46" s="171" t="s">
        <v>58</v>
      </c>
      <c r="B46" s="178">
        <v>50</v>
      </c>
      <c r="C46" s="173">
        <v>177</v>
      </c>
      <c r="D46" s="173">
        <f t="shared" si="2"/>
        <v>0.28382668933004074</v>
      </c>
      <c r="E46" s="20"/>
      <c r="F46" s="18"/>
      <c r="G46" s="18"/>
      <c r="H46" s="18"/>
      <c r="I46" s="18"/>
      <c r="J46" s="18"/>
      <c r="K46" s="18"/>
      <c r="L46" s="18"/>
    </row>
    <row r="47" spans="1:12" s="19" customFormat="1" ht="15" customHeight="1">
      <c r="A47" s="171" t="s">
        <v>59</v>
      </c>
      <c r="B47" s="178">
        <v>50</v>
      </c>
      <c r="C47" s="173">
        <v>282</v>
      </c>
      <c r="D47" s="173">
        <f t="shared" si="2"/>
        <v>0.45219845418684457</v>
      </c>
      <c r="E47" s="20"/>
      <c r="F47" s="18"/>
      <c r="G47" s="18"/>
      <c r="H47" s="18"/>
      <c r="I47" s="18"/>
      <c r="J47" s="18"/>
      <c r="K47" s="18"/>
      <c r="L47" s="18"/>
    </row>
    <row r="48" spans="1:12" s="19" customFormat="1" ht="15" customHeight="1">
      <c r="A48" s="66" t="s">
        <v>72</v>
      </c>
      <c r="B48" s="179">
        <v>40</v>
      </c>
      <c r="C48" s="176">
        <v>390</v>
      </c>
      <c r="D48" s="176">
        <f t="shared" si="2"/>
        <v>0.6253808408966999</v>
      </c>
      <c r="E48" s="20"/>
      <c r="F48" s="18"/>
      <c r="G48" s="18"/>
      <c r="H48" s="18"/>
      <c r="I48" s="18"/>
      <c r="J48" s="18"/>
      <c r="K48" s="18"/>
      <c r="L48" s="18"/>
    </row>
    <row r="49" spans="1:12" s="19" customFormat="1" ht="15" customHeight="1">
      <c r="A49" s="233" t="s">
        <v>60</v>
      </c>
      <c r="B49" s="233"/>
      <c r="C49" s="233"/>
      <c r="D49" s="232"/>
      <c r="E49" s="20"/>
      <c r="F49" s="18"/>
      <c r="G49" s="18"/>
      <c r="H49" s="18"/>
      <c r="I49" s="18"/>
      <c r="J49" s="18"/>
      <c r="K49" s="18"/>
      <c r="L49" s="18"/>
    </row>
    <row r="50" spans="1:12" s="19" customFormat="1" ht="15" customHeight="1">
      <c r="A50" s="68" t="s">
        <v>61</v>
      </c>
      <c r="B50" s="69">
        <v>40</v>
      </c>
      <c r="C50" s="174">
        <v>265</v>
      </c>
      <c r="D50" s="174">
        <f aca="true" t="shared" si="3" ref="D50:D57">C50/623.62</f>
        <v>0.4249382636862192</v>
      </c>
      <c r="E50" s="20"/>
      <c r="F50" s="18"/>
      <c r="G50" s="18"/>
      <c r="H50" s="18"/>
      <c r="I50" s="18"/>
      <c r="J50" s="18"/>
      <c r="K50" s="18"/>
      <c r="L50" s="18"/>
    </row>
    <row r="51" spans="1:12" s="19" customFormat="1" ht="15" customHeight="1">
      <c r="A51" s="39" t="s">
        <v>63</v>
      </c>
      <c r="B51" s="180">
        <v>40</v>
      </c>
      <c r="C51" s="173">
        <v>265</v>
      </c>
      <c r="D51" s="173">
        <f t="shared" si="3"/>
        <v>0.4249382636862192</v>
      </c>
      <c r="E51" s="20"/>
      <c r="F51" s="18"/>
      <c r="G51" s="18"/>
      <c r="H51" s="18"/>
      <c r="I51" s="18"/>
      <c r="J51" s="18"/>
      <c r="K51" s="18"/>
      <c r="L51" s="18"/>
    </row>
    <row r="52" spans="1:12" s="19" customFormat="1" ht="15" customHeight="1">
      <c r="A52" s="171" t="s">
        <v>62</v>
      </c>
      <c r="B52" s="172">
        <v>40</v>
      </c>
      <c r="C52" s="173">
        <v>253</v>
      </c>
      <c r="D52" s="173">
        <f t="shared" si="3"/>
        <v>0.40569577627401304</v>
      </c>
      <c r="E52" s="20"/>
      <c r="F52" s="18"/>
      <c r="G52" s="18"/>
      <c r="H52" s="18"/>
      <c r="I52" s="18"/>
      <c r="J52" s="18"/>
      <c r="K52" s="18"/>
      <c r="L52" s="18"/>
    </row>
    <row r="53" spans="1:12" s="19" customFormat="1" ht="15" customHeight="1">
      <c r="A53" s="171" t="s">
        <v>75</v>
      </c>
      <c r="B53" s="63"/>
      <c r="C53" s="173">
        <v>166</v>
      </c>
      <c r="D53" s="173">
        <f t="shared" si="3"/>
        <v>0.2661877425355184</v>
      </c>
      <c r="E53" s="20"/>
      <c r="F53" s="18"/>
      <c r="G53" s="18"/>
      <c r="H53" s="18"/>
      <c r="I53" s="18"/>
      <c r="J53" s="18"/>
      <c r="K53" s="18"/>
      <c r="L53" s="18"/>
    </row>
    <row r="54" spans="1:12" s="19" customFormat="1" ht="15" customHeight="1">
      <c r="A54" s="171" t="s">
        <v>73</v>
      </c>
      <c r="B54" s="172">
        <v>40</v>
      </c>
      <c r="C54" s="173">
        <v>142</v>
      </c>
      <c r="D54" s="173">
        <f t="shared" si="3"/>
        <v>0.22770276771110612</v>
      </c>
      <c r="E54" s="20"/>
      <c r="F54" s="18"/>
      <c r="G54" s="18"/>
      <c r="H54" s="18"/>
      <c r="I54" s="18"/>
      <c r="J54" s="18"/>
      <c r="K54" s="18"/>
      <c r="L54" s="18"/>
    </row>
    <row r="55" spans="1:12" s="19" customFormat="1" ht="15" customHeight="1">
      <c r="A55" s="171" t="s">
        <v>74</v>
      </c>
      <c r="B55" s="172">
        <v>50</v>
      </c>
      <c r="C55" s="173">
        <v>48</v>
      </c>
      <c r="D55" s="173">
        <f t="shared" si="3"/>
        <v>0.0769699496488246</v>
      </c>
      <c r="E55" s="20"/>
      <c r="F55" s="18"/>
      <c r="G55" s="18"/>
      <c r="H55" s="18"/>
      <c r="I55" s="18"/>
      <c r="J55" s="18"/>
      <c r="K55" s="18"/>
      <c r="L55" s="18"/>
    </row>
    <row r="56" spans="1:12" s="19" customFormat="1" ht="15" customHeight="1">
      <c r="A56" s="171" t="s">
        <v>216</v>
      </c>
      <c r="B56" s="172">
        <v>50</v>
      </c>
      <c r="C56" s="173">
        <v>48</v>
      </c>
      <c r="D56" s="173">
        <f t="shared" si="3"/>
        <v>0.0769699496488246</v>
      </c>
      <c r="E56" s="20"/>
      <c r="F56" s="18"/>
      <c r="G56" s="18"/>
      <c r="H56" s="18"/>
      <c r="I56" s="18"/>
      <c r="J56" s="18"/>
      <c r="K56" s="18"/>
      <c r="L56" s="18"/>
    </row>
    <row r="57" spans="1:5" s="19" customFormat="1" ht="15" customHeight="1">
      <c r="A57" s="70" t="s">
        <v>171</v>
      </c>
      <c r="B57" s="71">
        <v>50</v>
      </c>
      <c r="C57" s="176">
        <v>335</v>
      </c>
      <c r="D57" s="176">
        <f t="shared" si="3"/>
        <v>0.5371861069240884</v>
      </c>
      <c r="E57" s="20"/>
    </row>
    <row r="58" spans="1:5" s="19" customFormat="1" ht="15" customHeight="1">
      <c r="A58" s="231" t="s">
        <v>190</v>
      </c>
      <c r="B58" s="231"/>
      <c r="C58" s="231"/>
      <c r="D58" s="20"/>
      <c r="E58" s="20"/>
    </row>
    <row r="59" spans="1:5" s="19" customFormat="1" ht="12">
      <c r="A59" s="214" t="s">
        <v>213</v>
      </c>
      <c r="B59" s="215"/>
      <c r="C59" s="216"/>
      <c r="D59" s="20"/>
      <c r="E59" s="20"/>
    </row>
    <row r="60" spans="1:5" s="19" customFormat="1" ht="12">
      <c r="A60" s="214" t="s">
        <v>223</v>
      </c>
      <c r="B60" s="215"/>
      <c r="C60" s="216"/>
      <c r="D60" s="20"/>
      <c r="E60" s="20"/>
    </row>
    <row r="61" spans="1:5" s="19" customFormat="1" ht="12.75">
      <c r="A61" s="182"/>
      <c r="B61" s="121"/>
      <c r="C61" s="181"/>
      <c r="D61" s="20"/>
      <c r="E61" s="20"/>
    </row>
  </sheetData>
  <sheetProtection/>
  <mergeCells count="7">
    <mergeCell ref="A7:D7"/>
    <mergeCell ref="A26:D26"/>
    <mergeCell ref="A37:D37"/>
    <mergeCell ref="A1:D1"/>
    <mergeCell ref="A2:D2"/>
    <mergeCell ref="A3:D3"/>
    <mergeCell ref="A4:D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4" r:id="rId1"/>
  <headerFooter>
    <oddHeader>&amp;LODEPA</oddHeader>
    <oddFooter>&amp;C12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view="pageBreakPreview" zoomScaleSheetLayoutView="100" zoomScalePageLayoutView="0" workbookViewId="0" topLeftCell="A1">
      <selection activeCell="H8" sqref="H8"/>
    </sheetView>
  </sheetViews>
  <sheetFormatPr defaultColWidth="11.421875" defaultRowHeight="12.75"/>
  <cols>
    <col min="1" max="1" width="37.57421875" style="0" customWidth="1"/>
    <col min="2" max="2" width="23.7109375" style="0" customWidth="1"/>
    <col min="3" max="3" width="18.421875" style="0" bestFit="1" customWidth="1"/>
    <col min="4" max="4" width="22.28125" style="0" customWidth="1"/>
    <col min="5" max="5" width="27.00390625" style="0" bestFit="1" customWidth="1"/>
  </cols>
  <sheetData>
    <row r="1" spans="1:5" ht="12.75">
      <c r="A1" s="270" t="s">
        <v>113</v>
      </c>
      <c r="B1" s="270"/>
      <c r="C1" s="270"/>
      <c r="D1" s="270"/>
      <c r="E1" s="270"/>
    </row>
    <row r="2" spans="1:5" ht="12.75">
      <c r="A2" s="274" t="s">
        <v>163</v>
      </c>
      <c r="B2" s="274"/>
      <c r="C2" s="274"/>
      <c r="D2" s="274"/>
      <c r="E2" s="274"/>
    </row>
    <row r="3" spans="1:5" ht="12.75" customHeight="1">
      <c r="A3" s="275" t="s">
        <v>184</v>
      </c>
      <c r="B3" s="275"/>
      <c r="C3" s="275"/>
      <c r="D3" s="275"/>
      <c r="E3" s="275"/>
    </row>
    <row r="4" spans="1:5" ht="12.75">
      <c r="A4" s="276" t="s">
        <v>204</v>
      </c>
      <c r="B4" s="276"/>
      <c r="C4" s="276"/>
      <c r="D4" s="276"/>
      <c r="E4" s="276"/>
    </row>
    <row r="5" spans="1:5" ht="12.75">
      <c r="A5" s="48"/>
      <c r="B5" s="48"/>
      <c r="C5" s="48"/>
      <c r="D5" s="48"/>
      <c r="E5" s="48"/>
    </row>
    <row r="6" spans="1:5" ht="21.75" customHeight="1">
      <c r="A6" s="49" t="s">
        <v>117</v>
      </c>
      <c r="B6" s="50" t="s">
        <v>118</v>
      </c>
      <c r="C6" s="51" t="s">
        <v>119</v>
      </c>
      <c r="D6" s="51" t="s">
        <v>172</v>
      </c>
      <c r="E6" s="52" t="s">
        <v>157</v>
      </c>
    </row>
    <row r="7" spans="1:5" ht="12.75">
      <c r="A7" s="53" t="s">
        <v>120</v>
      </c>
      <c r="B7" s="53" t="s">
        <v>121</v>
      </c>
      <c r="C7" s="54">
        <v>23500</v>
      </c>
      <c r="D7" s="55">
        <f>C7/50</f>
        <v>470</v>
      </c>
      <c r="E7" s="56">
        <f aca="true" t="shared" si="0" ref="E7:E25">D7/623.62</f>
        <v>0.7536640903114076</v>
      </c>
    </row>
    <row r="8" spans="1:5" ht="12.75">
      <c r="A8" s="57" t="s">
        <v>141</v>
      </c>
      <c r="B8" s="57" t="s">
        <v>139</v>
      </c>
      <c r="C8" s="58">
        <v>23500</v>
      </c>
      <c r="D8" s="59">
        <f aca="true" t="shared" si="1" ref="D8:D25">C8/50</f>
        <v>470</v>
      </c>
      <c r="E8" s="60">
        <f t="shared" si="0"/>
        <v>0.7536640903114076</v>
      </c>
    </row>
    <row r="9" spans="1:5" ht="12.75">
      <c r="A9" s="57"/>
      <c r="B9" s="57" t="s">
        <v>149</v>
      </c>
      <c r="C9" s="58">
        <v>23500</v>
      </c>
      <c r="D9" s="61">
        <f t="shared" si="1"/>
        <v>470</v>
      </c>
      <c r="E9" s="64">
        <f t="shared" si="0"/>
        <v>0.7536640903114076</v>
      </c>
    </row>
    <row r="10" spans="1:5" ht="12.75">
      <c r="A10" s="62" t="s">
        <v>151</v>
      </c>
      <c r="B10" s="62" t="s">
        <v>124</v>
      </c>
      <c r="C10" s="54" t="s">
        <v>156</v>
      </c>
      <c r="D10" s="55" t="s">
        <v>156</v>
      </c>
      <c r="E10" s="56" t="s">
        <v>156</v>
      </c>
    </row>
    <row r="11" spans="1:5" ht="12.75">
      <c r="A11" s="57" t="s">
        <v>141</v>
      </c>
      <c r="B11" s="63" t="s">
        <v>147</v>
      </c>
      <c r="C11" s="58">
        <v>18000</v>
      </c>
      <c r="D11" s="59">
        <f t="shared" si="1"/>
        <v>360</v>
      </c>
      <c r="E11" s="60">
        <f t="shared" si="0"/>
        <v>0.5772746223661845</v>
      </c>
    </row>
    <row r="12" spans="1:5" ht="12.75">
      <c r="A12" s="57"/>
      <c r="B12" s="63" t="s">
        <v>148</v>
      </c>
      <c r="C12" s="58">
        <v>19500</v>
      </c>
      <c r="D12" s="59">
        <f t="shared" si="1"/>
        <v>390</v>
      </c>
      <c r="E12" s="60">
        <f t="shared" si="0"/>
        <v>0.6253808408966999</v>
      </c>
    </row>
    <row r="13" spans="1:5" ht="12.75">
      <c r="A13" s="57"/>
      <c r="B13" s="63" t="s">
        <v>126</v>
      </c>
      <c r="C13" s="58">
        <v>19500</v>
      </c>
      <c r="D13" s="59">
        <f t="shared" si="1"/>
        <v>390</v>
      </c>
      <c r="E13" s="60">
        <f t="shared" si="0"/>
        <v>0.6253808408966999</v>
      </c>
    </row>
    <row r="14" spans="1:5" ht="12.75">
      <c r="A14" s="57"/>
      <c r="B14" s="63" t="s">
        <v>127</v>
      </c>
      <c r="C14" s="58" t="s">
        <v>156</v>
      </c>
      <c r="D14" s="59" t="s">
        <v>156</v>
      </c>
      <c r="E14" s="60" t="s">
        <v>156</v>
      </c>
    </row>
    <row r="15" spans="1:5" ht="12.75">
      <c r="A15" s="57"/>
      <c r="B15" s="63" t="s">
        <v>140</v>
      </c>
      <c r="C15" s="58">
        <v>18000</v>
      </c>
      <c r="D15" s="59">
        <f t="shared" si="1"/>
        <v>360</v>
      </c>
      <c r="E15" s="60">
        <f t="shared" si="0"/>
        <v>0.5772746223661845</v>
      </c>
    </row>
    <row r="16" spans="1:5" ht="12.75">
      <c r="A16" s="57"/>
      <c r="B16" s="63" t="s">
        <v>128</v>
      </c>
      <c r="C16" s="58">
        <v>16500</v>
      </c>
      <c r="D16" s="59">
        <f t="shared" si="1"/>
        <v>330</v>
      </c>
      <c r="E16" s="60">
        <f t="shared" si="0"/>
        <v>0.5291684038356691</v>
      </c>
    </row>
    <row r="17" spans="1:5" ht="12.75">
      <c r="A17" s="57"/>
      <c r="B17" s="63" t="s">
        <v>129</v>
      </c>
      <c r="C17" s="58">
        <v>18000</v>
      </c>
      <c r="D17" s="59">
        <f t="shared" si="1"/>
        <v>360</v>
      </c>
      <c r="E17" s="64">
        <f t="shared" si="0"/>
        <v>0.5772746223661845</v>
      </c>
    </row>
    <row r="18" spans="1:5" ht="12.75">
      <c r="A18" s="62" t="s">
        <v>152</v>
      </c>
      <c r="B18" s="62" t="s">
        <v>125</v>
      </c>
      <c r="C18" s="54">
        <v>19500</v>
      </c>
      <c r="D18" s="55">
        <f t="shared" si="1"/>
        <v>390</v>
      </c>
      <c r="E18" s="60">
        <f t="shared" si="0"/>
        <v>0.6253808408966999</v>
      </c>
    </row>
    <row r="19" spans="1:5" ht="12.75">
      <c r="A19" s="57" t="s">
        <v>141</v>
      </c>
      <c r="B19" s="63" t="s">
        <v>122</v>
      </c>
      <c r="C19" s="58">
        <v>19500</v>
      </c>
      <c r="D19" s="59">
        <f t="shared" si="1"/>
        <v>390</v>
      </c>
      <c r="E19" s="60">
        <f t="shared" si="0"/>
        <v>0.6253808408966999</v>
      </c>
    </row>
    <row r="20" spans="1:5" ht="12.75">
      <c r="A20" s="57"/>
      <c r="B20" s="63" t="s">
        <v>123</v>
      </c>
      <c r="C20" s="58">
        <v>19500</v>
      </c>
      <c r="D20" s="59">
        <f t="shared" si="1"/>
        <v>390</v>
      </c>
      <c r="E20" s="60">
        <f t="shared" si="0"/>
        <v>0.6253808408966999</v>
      </c>
    </row>
    <row r="21" spans="1:5" ht="12.75">
      <c r="A21" s="57"/>
      <c r="B21" s="63" t="s">
        <v>153</v>
      </c>
      <c r="C21" s="58">
        <v>19500</v>
      </c>
      <c r="D21" s="59">
        <f t="shared" si="1"/>
        <v>390</v>
      </c>
      <c r="E21" s="60">
        <f t="shared" si="0"/>
        <v>0.6253808408966999</v>
      </c>
    </row>
    <row r="22" spans="1:5" ht="12.75">
      <c r="A22" s="65"/>
      <c r="B22" s="66" t="s">
        <v>175</v>
      </c>
      <c r="C22" s="67">
        <v>19500</v>
      </c>
      <c r="D22" s="61">
        <f t="shared" si="1"/>
        <v>390</v>
      </c>
      <c r="E22" s="60">
        <f t="shared" si="0"/>
        <v>0.6253808408966999</v>
      </c>
    </row>
    <row r="23" spans="1:5" ht="12.75">
      <c r="A23" s="206" t="s">
        <v>185</v>
      </c>
      <c r="B23" s="207" t="s">
        <v>130</v>
      </c>
      <c r="C23" s="208">
        <v>10000</v>
      </c>
      <c r="D23" s="209">
        <f t="shared" si="1"/>
        <v>200</v>
      </c>
      <c r="E23" s="236">
        <f t="shared" si="0"/>
        <v>0.3207081235367692</v>
      </c>
    </row>
    <row r="24" spans="1:5" ht="12.75">
      <c r="A24" s="53" t="s">
        <v>131</v>
      </c>
      <c r="B24" s="62" t="s">
        <v>132</v>
      </c>
      <c r="C24" s="54">
        <v>19500</v>
      </c>
      <c r="D24" s="55">
        <f t="shared" si="1"/>
        <v>390</v>
      </c>
      <c r="E24" s="60">
        <f t="shared" si="0"/>
        <v>0.6253808408966999</v>
      </c>
    </row>
    <row r="25" spans="1:5" ht="12.75">
      <c r="A25" s="65" t="s">
        <v>154</v>
      </c>
      <c r="B25" s="66" t="s">
        <v>138</v>
      </c>
      <c r="C25" s="67">
        <v>18500</v>
      </c>
      <c r="D25" s="61">
        <f t="shared" si="1"/>
        <v>370</v>
      </c>
      <c r="E25" s="64">
        <f t="shared" si="0"/>
        <v>0.593310028543023</v>
      </c>
    </row>
    <row r="26" spans="1:5" ht="12.75">
      <c r="A26" s="217" t="s">
        <v>191</v>
      </c>
      <c r="B26" s="48"/>
      <c r="C26" s="48"/>
      <c r="D26" s="48"/>
      <c r="E26" s="48"/>
    </row>
    <row r="27" spans="1:5" ht="12.75">
      <c r="A27" s="214" t="s">
        <v>213</v>
      </c>
      <c r="B27" s="48"/>
      <c r="C27" s="48"/>
      <c r="D27" s="48"/>
      <c r="E27" s="48"/>
    </row>
    <row r="35" ht="12.75">
      <c r="D35" s="22"/>
    </row>
  </sheetData>
  <sheetProtection/>
  <mergeCells count="4">
    <mergeCell ref="A1:E1"/>
    <mergeCell ref="A2:E2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0" r:id="rId1"/>
  <headerFooter>
    <oddFooter>&amp;C13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view="pageBreakPreview" zoomScaleSheetLayoutView="100" zoomScalePageLayoutView="0" workbookViewId="0" topLeftCell="A1">
      <selection activeCell="G12" sqref="G12"/>
    </sheetView>
  </sheetViews>
  <sheetFormatPr defaultColWidth="11.421875" defaultRowHeight="12.75"/>
  <cols>
    <col min="1" max="1" width="27.8515625" style="48" customWidth="1"/>
    <col min="2" max="2" width="17.8515625" style="48" customWidth="1"/>
    <col min="3" max="3" width="16.00390625" style="48" customWidth="1"/>
    <col min="4" max="4" width="18.8515625" style="187" customWidth="1"/>
    <col min="5" max="6" width="13.28125" style="2" customWidth="1"/>
    <col min="7" max="16384" width="11.421875" style="2" customWidth="1"/>
  </cols>
  <sheetData>
    <row r="1" spans="1:4" ht="12.75">
      <c r="A1" s="279" t="s">
        <v>114</v>
      </c>
      <c r="B1" s="279"/>
      <c r="C1" s="279"/>
      <c r="D1" s="279"/>
    </row>
    <row r="2" spans="1:7" ht="15" customHeight="1">
      <c r="A2" s="269" t="s">
        <v>162</v>
      </c>
      <c r="B2" s="269"/>
      <c r="C2" s="269"/>
      <c r="D2" s="269"/>
      <c r="E2" s="4"/>
      <c r="F2" s="4"/>
      <c r="G2" s="3"/>
    </row>
    <row r="3" spans="1:7" ht="15" customHeight="1">
      <c r="A3" s="263" t="s">
        <v>186</v>
      </c>
      <c r="B3" s="263"/>
      <c r="C3" s="263"/>
      <c r="D3" s="263"/>
      <c r="E3" s="135"/>
      <c r="F3" s="135"/>
      <c r="G3" s="3"/>
    </row>
    <row r="4" spans="1:7" ht="15" customHeight="1">
      <c r="A4" s="280" t="s">
        <v>204</v>
      </c>
      <c r="B4" s="280"/>
      <c r="C4" s="280"/>
      <c r="D4" s="280"/>
      <c r="F4" s="4"/>
      <c r="G4" s="3"/>
    </row>
    <row r="5" spans="1:7" ht="15" customHeight="1">
      <c r="A5" s="185"/>
      <c r="B5" s="186"/>
      <c r="C5" s="186"/>
      <c r="F5" s="4"/>
      <c r="G5" s="3"/>
    </row>
    <row r="6" spans="1:7" ht="15" customHeight="1">
      <c r="A6" s="282" t="s">
        <v>32</v>
      </c>
      <c r="B6" s="282"/>
      <c r="C6" s="282"/>
      <c r="D6" s="282"/>
      <c r="E6" s="5"/>
      <c r="F6" s="5"/>
      <c r="G6" s="3"/>
    </row>
    <row r="7" spans="1:7" ht="15" customHeight="1">
      <c r="A7" s="283" t="s">
        <v>40</v>
      </c>
      <c r="B7" s="285" t="s">
        <v>38</v>
      </c>
      <c r="C7" s="287" t="s">
        <v>188</v>
      </c>
      <c r="D7" s="277" t="s">
        <v>187</v>
      </c>
      <c r="E7" s="1"/>
      <c r="F7" s="1"/>
      <c r="G7" s="1"/>
    </row>
    <row r="8" spans="1:7" ht="15" customHeight="1">
      <c r="A8" s="284"/>
      <c r="B8" s="286"/>
      <c r="C8" s="288"/>
      <c r="D8" s="278"/>
      <c r="E8" s="1"/>
      <c r="F8" s="1"/>
      <c r="G8" s="1"/>
    </row>
    <row r="9" spans="1:7" ht="15" customHeight="1">
      <c r="A9" s="188" t="s">
        <v>33</v>
      </c>
      <c r="B9" s="189" t="s">
        <v>39</v>
      </c>
      <c r="C9" s="212">
        <v>5620</v>
      </c>
      <c r="D9" s="190">
        <f aca="true" t="shared" si="0" ref="D9:D14">C9/623.62</f>
        <v>9.011898271383213</v>
      </c>
      <c r="E9" s="1"/>
      <c r="F9" s="211"/>
      <c r="G9" s="1"/>
    </row>
    <row r="10" spans="1:7" ht="15" customHeight="1">
      <c r="A10" s="191" t="s">
        <v>34</v>
      </c>
      <c r="B10" s="192" t="s">
        <v>39</v>
      </c>
      <c r="C10" s="58">
        <v>5580</v>
      </c>
      <c r="D10" s="193">
        <f t="shared" si="0"/>
        <v>8.94775664667586</v>
      </c>
      <c r="E10" s="1"/>
      <c r="F10" s="1"/>
      <c r="G10" s="1"/>
    </row>
    <row r="11" spans="1:14" ht="15" customHeight="1">
      <c r="A11" s="191" t="s">
        <v>35</v>
      </c>
      <c r="B11" s="192" t="s">
        <v>39</v>
      </c>
      <c r="C11" s="58">
        <v>5125</v>
      </c>
      <c r="D11" s="193">
        <f t="shared" si="0"/>
        <v>8.218145665629711</v>
      </c>
      <c r="E11" s="1"/>
      <c r="F11" s="1"/>
      <c r="G11" s="221"/>
      <c r="H11" s="221"/>
      <c r="I11" s="221"/>
      <c r="J11" s="221"/>
      <c r="K11" s="221"/>
      <c r="L11" s="221"/>
      <c r="M11" s="221"/>
      <c r="N11" s="222"/>
    </row>
    <row r="12" spans="1:14" ht="15" customHeight="1">
      <c r="A12" s="191" t="s">
        <v>36</v>
      </c>
      <c r="B12" s="192" t="s">
        <v>39</v>
      </c>
      <c r="C12" s="58">
        <v>2090</v>
      </c>
      <c r="D12" s="193">
        <f t="shared" si="0"/>
        <v>3.351399890959238</v>
      </c>
      <c r="E12" s="1"/>
      <c r="F12" s="1"/>
      <c r="G12" s="221"/>
      <c r="H12" s="221"/>
      <c r="I12" s="221"/>
      <c r="J12" s="221"/>
      <c r="K12" s="221"/>
      <c r="L12" s="221"/>
      <c r="M12" s="223"/>
      <c r="N12" s="224"/>
    </row>
    <row r="13" spans="1:14" ht="15" customHeight="1">
      <c r="A13" s="191" t="s">
        <v>41</v>
      </c>
      <c r="B13" s="192" t="s">
        <v>39</v>
      </c>
      <c r="C13" s="58">
        <v>3410</v>
      </c>
      <c r="D13" s="193">
        <f t="shared" si="0"/>
        <v>5.468073506301915</v>
      </c>
      <c r="E13" s="1"/>
      <c r="F13" s="1"/>
      <c r="G13" s="221"/>
      <c r="H13" s="221"/>
      <c r="I13" s="221"/>
      <c r="J13" s="221"/>
      <c r="K13" s="221"/>
      <c r="L13" s="221"/>
      <c r="M13" s="223"/>
      <c r="N13" s="225"/>
    </row>
    <row r="14" spans="1:14" ht="15" customHeight="1">
      <c r="A14" s="194" t="s">
        <v>37</v>
      </c>
      <c r="B14" s="195" t="s">
        <v>39</v>
      </c>
      <c r="C14" s="67">
        <v>2580</v>
      </c>
      <c r="D14" s="196">
        <f t="shared" si="0"/>
        <v>4.137134793624322</v>
      </c>
      <c r="E14" s="1"/>
      <c r="F14" s="1"/>
      <c r="G14" s="221"/>
      <c r="H14" s="221"/>
      <c r="I14" s="221"/>
      <c r="J14" s="221"/>
      <c r="K14" s="221"/>
      <c r="L14" s="221"/>
      <c r="M14" s="223"/>
      <c r="N14" s="226"/>
    </row>
    <row r="15" spans="1:14" ht="15" customHeight="1">
      <c r="A15" s="271" t="s">
        <v>76</v>
      </c>
      <c r="B15" s="271"/>
      <c r="C15" s="271"/>
      <c r="D15" s="271"/>
      <c r="E15" s="1"/>
      <c r="F15" s="1"/>
      <c r="G15" s="221"/>
      <c r="H15" s="221"/>
      <c r="I15" s="221"/>
      <c r="J15" s="221"/>
      <c r="K15" s="221"/>
      <c r="L15" s="221"/>
      <c r="M15" s="223"/>
      <c r="N15" s="221"/>
    </row>
    <row r="16" spans="1:14" ht="15" customHeight="1">
      <c r="A16" s="188" t="s">
        <v>77</v>
      </c>
      <c r="B16" s="189" t="s">
        <v>198</v>
      </c>
      <c r="C16" s="54">
        <v>7320</v>
      </c>
      <c r="D16" s="190">
        <f>C16/623.62</f>
        <v>11.737917321445751</v>
      </c>
      <c r="E16" s="1"/>
      <c r="F16" s="1"/>
      <c r="G16" s="221"/>
      <c r="H16" s="221"/>
      <c r="I16" s="221"/>
      <c r="J16" s="221"/>
      <c r="K16" s="221"/>
      <c r="L16" s="221"/>
      <c r="M16" s="223"/>
      <c r="N16" s="226"/>
    </row>
    <row r="17" spans="1:14" ht="15" customHeight="1">
      <c r="A17" s="228" t="s">
        <v>199</v>
      </c>
      <c r="B17" s="195" t="s">
        <v>197</v>
      </c>
      <c r="C17" s="67">
        <v>13050</v>
      </c>
      <c r="D17" s="229">
        <f>C17/623.62</f>
        <v>20.92620506077419</v>
      </c>
      <c r="E17" s="1"/>
      <c r="F17" s="1"/>
      <c r="G17" s="221"/>
      <c r="H17" s="221"/>
      <c r="I17" s="221"/>
      <c r="J17" s="221"/>
      <c r="K17" s="221"/>
      <c r="L17" s="221"/>
      <c r="M17" s="223"/>
      <c r="N17" s="226"/>
    </row>
    <row r="18" spans="1:7" ht="15" customHeight="1">
      <c r="A18" s="281" t="s">
        <v>190</v>
      </c>
      <c r="B18" s="281"/>
      <c r="C18" s="281"/>
      <c r="D18" s="197"/>
      <c r="E18" s="1"/>
      <c r="F18" s="1" t="s">
        <v>142</v>
      </c>
      <c r="G18" s="1"/>
    </row>
    <row r="19" spans="1:7" ht="15" customHeight="1">
      <c r="A19" s="227" t="s">
        <v>224</v>
      </c>
      <c r="B19" s="227"/>
      <c r="C19" s="227"/>
      <c r="D19" s="197"/>
      <c r="E19" s="1"/>
      <c r="F19" s="1"/>
      <c r="G19" s="1"/>
    </row>
    <row r="20" spans="1:7" ht="15" customHeight="1">
      <c r="A20" s="214" t="s">
        <v>213</v>
      </c>
      <c r="B20" s="218"/>
      <c r="C20" s="218"/>
      <c r="D20" s="197"/>
      <c r="E20" s="1"/>
      <c r="F20" s="1"/>
      <c r="G20" s="3"/>
    </row>
    <row r="21" spans="1:7" ht="12.75">
      <c r="A21" s="57"/>
      <c r="B21" s="57"/>
      <c r="C21" s="57"/>
      <c r="D21" s="198"/>
      <c r="E21" s="3"/>
      <c r="F21" s="3"/>
      <c r="G21" s="3"/>
    </row>
    <row r="22" spans="1:7" ht="12.75">
      <c r="A22" s="57"/>
      <c r="B22" s="57"/>
      <c r="C22" s="57"/>
      <c r="D22" s="198"/>
      <c r="E22" s="3"/>
      <c r="F22" s="3"/>
      <c r="G22" s="3"/>
    </row>
    <row r="23" spans="1:7" ht="12.75">
      <c r="A23" s="199"/>
      <c r="B23" s="199"/>
      <c r="C23" s="199"/>
      <c r="D23" s="200"/>
      <c r="E23" s="3"/>
      <c r="F23" s="3"/>
      <c r="G23" s="3"/>
    </row>
    <row r="46" ht="12.75">
      <c r="D46" s="201"/>
    </row>
  </sheetData>
  <sheetProtection/>
  <mergeCells count="11">
    <mergeCell ref="C7:C8"/>
    <mergeCell ref="D7:D8"/>
    <mergeCell ref="A1:D1"/>
    <mergeCell ref="A2:D2"/>
    <mergeCell ref="A3:D3"/>
    <mergeCell ref="A4:D4"/>
    <mergeCell ref="A18:C18"/>
    <mergeCell ref="A15:D15"/>
    <mergeCell ref="A6:D6"/>
    <mergeCell ref="A7:A8"/>
    <mergeCell ref="B7:B8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view="pageBreakPreview" zoomScaleSheetLayoutView="100" zoomScalePageLayoutView="0" workbookViewId="0" topLeftCell="A1">
      <selection activeCell="D1" sqref="D1"/>
    </sheetView>
  </sheetViews>
  <sheetFormatPr defaultColWidth="11.421875" defaultRowHeight="12.75"/>
  <cols>
    <col min="1" max="1" width="9.28125" style="11" customWidth="1"/>
    <col min="2" max="2" width="91.7109375" style="11" customWidth="1"/>
    <col min="3" max="3" width="8.421875" style="11" customWidth="1"/>
    <col min="4" max="16384" width="11.421875" style="12" customWidth="1"/>
  </cols>
  <sheetData>
    <row r="1" spans="1:3" ht="21" customHeight="1">
      <c r="A1" s="122"/>
      <c r="B1" s="122" t="s">
        <v>183</v>
      </c>
      <c r="C1" s="123"/>
    </row>
    <row r="2" spans="1:3" ht="12.75">
      <c r="A2" s="124"/>
      <c r="B2" s="111"/>
      <c r="C2" s="124" t="s">
        <v>0</v>
      </c>
    </row>
    <row r="3" spans="1:3" ht="21" customHeight="1">
      <c r="A3" s="125"/>
      <c r="B3" s="93" t="s">
        <v>135</v>
      </c>
      <c r="C3" s="126">
        <v>3</v>
      </c>
    </row>
    <row r="4" spans="1:3" ht="21" customHeight="1">
      <c r="A4" s="127" t="s">
        <v>108</v>
      </c>
      <c r="B4" s="93"/>
      <c r="C4" s="128"/>
    </row>
    <row r="5" spans="1:3" ht="21" customHeight="1">
      <c r="A5" s="125">
        <v>1</v>
      </c>
      <c r="B5" s="93" t="s">
        <v>24</v>
      </c>
      <c r="C5" s="126">
        <v>4</v>
      </c>
    </row>
    <row r="6" spans="1:3" ht="21" customHeight="1">
      <c r="A6" s="125">
        <v>2</v>
      </c>
      <c r="B6" s="129" t="s">
        <v>25</v>
      </c>
      <c r="C6" s="126">
        <v>5</v>
      </c>
    </row>
    <row r="7" spans="1:3" ht="18.75" customHeight="1">
      <c r="A7" s="125">
        <v>3</v>
      </c>
      <c r="B7" s="129" t="s">
        <v>155</v>
      </c>
      <c r="C7" s="126">
        <v>6</v>
      </c>
    </row>
    <row r="8" spans="1:3" ht="21" customHeight="1">
      <c r="A8" s="125">
        <v>4</v>
      </c>
      <c r="B8" s="129" t="s">
        <v>78</v>
      </c>
      <c r="C8" s="126">
        <v>7</v>
      </c>
    </row>
    <row r="9" spans="1:3" ht="21" customHeight="1">
      <c r="A9" s="125">
        <v>5</v>
      </c>
      <c r="B9" s="129" t="s">
        <v>168</v>
      </c>
      <c r="C9" s="210">
        <v>12</v>
      </c>
    </row>
    <row r="10" spans="1:3" ht="21" customHeight="1">
      <c r="A10" s="125">
        <v>6</v>
      </c>
      <c r="B10" s="129" t="s">
        <v>161</v>
      </c>
      <c r="C10" s="126">
        <v>13</v>
      </c>
    </row>
    <row r="11" spans="1:3" ht="21" customHeight="1">
      <c r="A11" s="125">
        <v>7</v>
      </c>
      <c r="B11" s="129" t="s">
        <v>160</v>
      </c>
      <c r="C11" s="126">
        <v>14</v>
      </c>
    </row>
    <row r="12" spans="1:3" ht="24" customHeight="1">
      <c r="A12" s="127" t="s">
        <v>107</v>
      </c>
      <c r="B12" s="129"/>
      <c r="C12" s="130"/>
    </row>
    <row r="13" spans="1:3" ht="33" customHeight="1">
      <c r="A13" s="125">
        <v>1</v>
      </c>
      <c r="B13" s="131" t="s">
        <v>146</v>
      </c>
      <c r="C13" s="126">
        <v>8</v>
      </c>
    </row>
    <row r="14" spans="1:3" ht="33" customHeight="1">
      <c r="A14" s="125">
        <v>2</v>
      </c>
      <c r="B14" s="131" t="s">
        <v>144</v>
      </c>
      <c r="C14" s="126">
        <v>9</v>
      </c>
    </row>
    <row r="15" spans="1:3" ht="33" customHeight="1">
      <c r="A15" s="125">
        <v>3</v>
      </c>
      <c r="B15" s="131" t="s">
        <v>145</v>
      </c>
      <c r="C15" s="126">
        <v>10</v>
      </c>
    </row>
    <row r="16" spans="1:3" ht="33" customHeight="1">
      <c r="A16" s="125">
        <v>4</v>
      </c>
      <c r="B16" s="131" t="s">
        <v>169</v>
      </c>
      <c r="C16" s="126">
        <v>11</v>
      </c>
    </row>
    <row r="17" spans="1:3" ht="12.75">
      <c r="A17" s="111"/>
      <c r="B17" s="132"/>
      <c r="C17" s="133"/>
    </row>
    <row r="18" spans="1:3" ht="10.5" customHeight="1">
      <c r="A18" s="111"/>
      <c r="B18" s="111"/>
      <c r="C18" s="134"/>
    </row>
    <row r="19" spans="1:3" ht="26.25" customHeight="1">
      <c r="A19" s="248" t="s">
        <v>83</v>
      </c>
      <c r="B19" s="248"/>
      <c r="C19" s="248"/>
    </row>
    <row r="20" spans="1:3" ht="18" customHeight="1">
      <c r="A20" s="135" t="s">
        <v>84</v>
      </c>
      <c r="B20" s="136"/>
      <c r="C20" s="137"/>
    </row>
    <row r="21" spans="1:3" ht="21" customHeight="1">
      <c r="A21" s="135" t="s">
        <v>115</v>
      </c>
      <c r="B21" s="138"/>
      <c r="C21" s="135"/>
    </row>
    <row r="41" ht="11.25">
      <c r="D41" s="25"/>
    </row>
  </sheetData>
  <sheetProtection/>
  <mergeCells count="1">
    <mergeCell ref="A19:C19"/>
  </mergeCells>
  <hyperlinks>
    <hyperlink ref="B6" location="Cuad1!A1" display="Recepción Nacional de Leche y Elaboración de Productos Lácteos."/>
    <hyperlink ref="C5" location="'C1'!A1" display="'C1'!A1"/>
    <hyperlink ref="C6" location="'C2'!A1" display="'C2'!A1"/>
    <hyperlink ref="C7" location="'C3'!A1" display="'C3'!A1"/>
    <hyperlink ref="C8" location="'C4'!A1" display="'C4'!A1"/>
    <hyperlink ref="C10" location="'C6'!A1" display="'C6'!A1"/>
    <hyperlink ref="C14" location="'G2'!A1" display="'G2'!A1"/>
    <hyperlink ref="C16" location="'G4'!A1" display="'G4'!A1"/>
    <hyperlink ref="C15" location="'G3'!A1" display="'G3'!A1"/>
    <hyperlink ref="C3" location="Comentario!A1" display="Comentario!A1"/>
    <hyperlink ref="C13" location="'G1'!A1" display="'G1'!A1"/>
    <hyperlink ref="C9" location="'C8'!A1" display="'C8'!A1"/>
  </hyperlinks>
  <printOptions/>
  <pageMargins left="0.7480314960629921" right="0.7480314960629921" top="0.984251968503937" bottom="0.984251968503937" header="0.31496062992125984" footer="0.31496062992125984"/>
  <pageSetup firstPageNumber="12" useFirstPageNumber="1" fitToHeight="1" fitToWidth="1" horizontalDpi="600" verticalDpi="600" orientation="portrait" scale="83" r:id="rId1"/>
  <headerFooter alignWithMargins="0">
    <oddHeader>&amp;LODEPA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view="pageBreakPreview" zoomScaleSheetLayoutView="100" zoomScalePageLayoutView="0" workbookViewId="0" topLeftCell="A1">
      <selection activeCell="J1" sqref="J1"/>
    </sheetView>
  </sheetViews>
  <sheetFormatPr defaultColWidth="11.421875" defaultRowHeight="12.75"/>
  <sheetData>
    <row r="1" spans="1:9" ht="12.75">
      <c r="A1" s="249" t="s">
        <v>135</v>
      </c>
      <c r="B1" s="249"/>
      <c r="C1" s="249"/>
      <c r="D1" s="249"/>
      <c r="E1" s="249"/>
      <c r="F1" s="249"/>
      <c r="G1" s="249"/>
      <c r="H1" s="249"/>
      <c r="I1" s="249"/>
    </row>
    <row r="2" spans="1:9" ht="12.75">
      <c r="A2" s="48"/>
      <c r="B2" s="48"/>
      <c r="C2" s="48"/>
      <c r="D2" s="48"/>
      <c r="E2" s="48"/>
      <c r="F2" s="48"/>
      <c r="G2" s="48"/>
      <c r="H2" s="48"/>
      <c r="I2" s="48"/>
    </row>
    <row r="3" spans="1:9" ht="12.75">
      <c r="A3" s="48"/>
      <c r="B3" s="48"/>
      <c r="C3" s="48"/>
      <c r="D3" s="48"/>
      <c r="E3" s="48"/>
      <c r="F3" s="48"/>
      <c r="G3" s="48"/>
      <c r="H3" s="48"/>
      <c r="I3" s="48"/>
    </row>
    <row r="4" spans="1:9" ht="12.75">
      <c r="A4" s="48"/>
      <c r="B4" s="48"/>
      <c r="C4" s="48"/>
      <c r="D4" s="48"/>
      <c r="E4" s="48"/>
      <c r="F4" s="48"/>
      <c r="G4" s="48"/>
      <c r="H4" s="48"/>
      <c r="I4" s="48"/>
    </row>
    <row r="5" spans="1:9" ht="12.75">
      <c r="A5" s="48"/>
      <c r="B5" s="48"/>
      <c r="C5" s="48"/>
      <c r="D5" s="48"/>
      <c r="E5" s="48"/>
      <c r="F5" s="48"/>
      <c r="G5" s="48"/>
      <c r="H5" s="48"/>
      <c r="I5" s="48"/>
    </row>
    <row r="6" spans="1:9" ht="12.75">
      <c r="A6" s="48"/>
      <c r="B6" s="48"/>
      <c r="C6" s="48"/>
      <c r="D6" s="48"/>
      <c r="E6" s="48"/>
      <c r="F6" s="48"/>
      <c r="G6" s="48"/>
      <c r="H6" s="48"/>
      <c r="I6" s="48"/>
    </row>
    <row r="7" spans="1:9" ht="12.75">
      <c r="A7" s="48"/>
      <c r="B7" s="48"/>
      <c r="C7" s="48"/>
      <c r="D7" s="48"/>
      <c r="E7" s="48"/>
      <c r="F7" s="48"/>
      <c r="G7" s="48"/>
      <c r="H7" s="48"/>
      <c r="I7" s="48"/>
    </row>
    <row r="9" ht="18.75" customHeight="1"/>
    <row r="10" ht="33" customHeight="1"/>
    <row r="11" ht="37.5" customHeight="1"/>
    <row r="12" ht="21.75" customHeight="1"/>
    <row r="14" ht="12.75">
      <c r="N14" s="16"/>
    </row>
    <row r="35" ht="30.75" customHeight="1"/>
    <row r="45" ht="12.75">
      <c r="D45" s="22"/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showZeros="0" view="pageBreakPreview" zoomScaleSheetLayoutView="100" zoomScalePageLayoutView="0" workbookViewId="0" topLeftCell="A7">
      <selection activeCell="A17" sqref="A17"/>
    </sheetView>
  </sheetViews>
  <sheetFormatPr defaultColWidth="11.421875" defaultRowHeight="12.75"/>
  <cols>
    <col min="1" max="1" width="51.28125" style="112" customWidth="1"/>
    <col min="2" max="4" width="11.7109375" style="112" bestFit="1" customWidth="1"/>
    <col min="5" max="5" width="14.8515625" style="112" customWidth="1"/>
    <col min="6" max="6" width="6.8515625" style="112" customWidth="1"/>
    <col min="7" max="7" width="11.7109375" style="112" bestFit="1" customWidth="1"/>
    <col min="8" max="8" width="10.421875" style="112" customWidth="1"/>
    <col min="9" max="9" width="11.7109375" style="112" bestFit="1" customWidth="1"/>
    <col min="10" max="10" width="16.28125" style="112" customWidth="1"/>
    <col min="11" max="11" width="11.421875" style="111" customWidth="1"/>
    <col min="12" max="16384" width="11.421875" style="112" customWidth="1"/>
  </cols>
  <sheetData>
    <row r="1" spans="1:11" s="95" customFormat="1" ht="19.5" customHeight="1">
      <c r="A1" s="252" t="s">
        <v>109</v>
      </c>
      <c r="B1" s="252"/>
      <c r="C1" s="252"/>
      <c r="D1" s="252"/>
      <c r="E1" s="252"/>
      <c r="F1" s="252"/>
      <c r="G1" s="252"/>
      <c r="H1" s="252"/>
      <c r="I1" s="252"/>
      <c r="J1" s="252"/>
      <c r="K1" s="93"/>
    </row>
    <row r="2" spans="1:11" s="95" customFormat="1" ht="19.5" customHeight="1">
      <c r="A2" s="253" t="s">
        <v>4</v>
      </c>
      <c r="B2" s="253"/>
      <c r="C2" s="253"/>
      <c r="D2" s="253"/>
      <c r="E2" s="253"/>
      <c r="F2" s="253"/>
      <c r="G2" s="253"/>
      <c r="H2" s="253"/>
      <c r="I2" s="253"/>
      <c r="J2" s="253"/>
      <c r="K2" s="93"/>
    </row>
    <row r="3" spans="1:19" s="102" customFormat="1" ht="12.75">
      <c r="A3" s="96"/>
      <c r="B3" s="255" t="s">
        <v>5</v>
      </c>
      <c r="C3" s="255"/>
      <c r="D3" s="255"/>
      <c r="E3" s="255"/>
      <c r="F3" s="97"/>
      <c r="G3" s="255" t="s">
        <v>166</v>
      </c>
      <c r="H3" s="255"/>
      <c r="I3" s="255"/>
      <c r="J3" s="255"/>
      <c r="K3" s="114"/>
      <c r="L3" s="114"/>
      <c r="M3" s="114"/>
      <c r="N3" s="43"/>
      <c r="O3" s="43"/>
      <c r="P3" s="115"/>
      <c r="Q3" s="115"/>
      <c r="R3" s="115"/>
      <c r="S3" s="43"/>
    </row>
    <row r="4" spans="1:11" s="95" customFormat="1" ht="19.5" customHeight="1">
      <c r="A4" s="96" t="s">
        <v>150</v>
      </c>
      <c r="B4" s="256">
        <v>2014</v>
      </c>
      <c r="C4" s="258" t="s">
        <v>214</v>
      </c>
      <c r="D4" s="258"/>
      <c r="E4" s="258"/>
      <c r="F4" s="97"/>
      <c r="G4" s="256">
        <v>2014</v>
      </c>
      <c r="H4" s="258" t="s">
        <v>214</v>
      </c>
      <c r="I4" s="258"/>
      <c r="J4" s="258"/>
      <c r="K4" s="98"/>
    </row>
    <row r="5" spans="1:11" s="117" customFormat="1" ht="25.5">
      <c r="A5" s="103"/>
      <c r="B5" s="257"/>
      <c r="C5" s="104">
        <v>2014</v>
      </c>
      <c r="D5" s="104">
        <v>2015</v>
      </c>
      <c r="E5" s="202" t="s">
        <v>207</v>
      </c>
      <c r="F5" s="105"/>
      <c r="G5" s="257"/>
      <c r="H5" s="104">
        <v>2014</v>
      </c>
      <c r="I5" s="104">
        <v>2015</v>
      </c>
      <c r="J5" s="202" t="s">
        <v>207</v>
      </c>
      <c r="K5" s="116"/>
    </row>
    <row r="6" spans="1:11" s="117" customFormat="1" ht="12.75">
      <c r="A6" s="37" t="s">
        <v>6</v>
      </c>
      <c r="B6" s="37"/>
      <c r="C6" s="37"/>
      <c r="D6" s="37"/>
      <c r="E6" s="37"/>
      <c r="F6" s="37"/>
      <c r="G6" s="37">
        <v>932860.6575399999</v>
      </c>
      <c r="H6" s="37">
        <v>115974.58411999998</v>
      </c>
      <c r="I6" s="37">
        <v>109593.52421999999</v>
      </c>
      <c r="J6" s="38">
        <v>-5.502119234501805</v>
      </c>
      <c r="K6" s="100"/>
    </row>
    <row r="7" spans="1:11" s="117" customFormat="1" ht="12.75">
      <c r="A7" s="39"/>
      <c r="B7" s="40"/>
      <c r="C7" s="28"/>
      <c r="D7" s="29"/>
      <c r="E7" s="28"/>
      <c r="F7" s="28"/>
      <c r="G7" s="28"/>
      <c r="H7" s="29"/>
      <c r="I7" s="41"/>
      <c r="J7" s="42"/>
      <c r="K7" s="118"/>
    </row>
    <row r="8" spans="1:11" s="119" customFormat="1" ht="12.75">
      <c r="A8" s="43" t="s">
        <v>7</v>
      </c>
      <c r="B8" s="44">
        <v>1061940.3587467</v>
      </c>
      <c r="C8" s="44">
        <v>132962.95247770002</v>
      </c>
      <c r="D8" s="44">
        <v>120315.5972239</v>
      </c>
      <c r="E8" s="38">
        <v>-9.51193924181338</v>
      </c>
      <c r="F8" s="44"/>
      <c r="G8" s="44">
        <v>461053.72696000006</v>
      </c>
      <c r="H8" s="44">
        <v>56688.20445999999</v>
      </c>
      <c r="I8" s="44">
        <v>53263.02964</v>
      </c>
      <c r="J8" s="38">
        <v>-6.042129668116132</v>
      </c>
      <c r="K8" s="106"/>
    </row>
    <row r="9" spans="1:11" s="95" customFormat="1" ht="12.75">
      <c r="A9" s="39" t="s">
        <v>8</v>
      </c>
      <c r="B9" s="30">
        <v>528439.2816199999</v>
      </c>
      <c r="C9" s="30">
        <v>35019.1644149</v>
      </c>
      <c r="D9" s="30">
        <v>54401.629049999996</v>
      </c>
      <c r="E9" s="42">
        <v>55.34816423790261</v>
      </c>
      <c r="F9" s="30"/>
      <c r="G9" s="30">
        <v>193670.16914000004</v>
      </c>
      <c r="H9" s="30">
        <v>14078.374300000001</v>
      </c>
      <c r="I9" s="30">
        <v>19826.702840000005</v>
      </c>
      <c r="J9" s="42">
        <v>40.830911421356404</v>
      </c>
      <c r="K9" s="93"/>
    </row>
    <row r="10" spans="1:11" s="95" customFormat="1" ht="12.75">
      <c r="A10" s="39" t="s">
        <v>9</v>
      </c>
      <c r="B10" s="30">
        <v>129734.1528346</v>
      </c>
      <c r="C10" s="30">
        <v>23144.396</v>
      </c>
      <c r="D10" s="30">
        <v>16204.332</v>
      </c>
      <c r="E10" s="42">
        <v>-29.985936984486443</v>
      </c>
      <c r="F10" s="30"/>
      <c r="G10" s="30">
        <v>52380.74292</v>
      </c>
      <c r="H10" s="30">
        <v>8591.14775</v>
      </c>
      <c r="I10" s="30">
        <v>6874.1785199999995</v>
      </c>
      <c r="J10" s="42">
        <v>-19.98533001600397</v>
      </c>
      <c r="K10" s="93"/>
    </row>
    <row r="11" spans="1:11" s="95" customFormat="1" ht="12.75">
      <c r="A11" s="39" t="s">
        <v>219</v>
      </c>
      <c r="B11" s="30">
        <v>44977.7748</v>
      </c>
      <c r="C11" s="30">
        <v>7186.05</v>
      </c>
      <c r="D11" s="30">
        <v>7163.748</v>
      </c>
      <c r="E11" s="42">
        <v>-0.3103513056547058</v>
      </c>
      <c r="F11" s="30"/>
      <c r="G11" s="30">
        <v>23415.08398</v>
      </c>
      <c r="H11" s="30">
        <v>3936.64764</v>
      </c>
      <c r="I11" s="30">
        <v>3003.8831800000003</v>
      </c>
      <c r="J11" s="42">
        <v>-23.69438530698673</v>
      </c>
      <c r="K11" s="93"/>
    </row>
    <row r="12" spans="1:11" s="95" customFormat="1" ht="12.75">
      <c r="A12" s="39" t="s">
        <v>133</v>
      </c>
      <c r="B12" s="30">
        <v>79441.83768309999</v>
      </c>
      <c r="C12" s="30">
        <v>11058.028</v>
      </c>
      <c r="D12" s="30">
        <v>6611.78</v>
      </c>
      <c r="E12" s="42">
        <v>-40.20832647557051</v>
      </c>
      <c r="F12" s="30"/>
      <c r="G12" s="30">
        <v>39621.89468</v>
      </c>
      <c r="H12" s="30">
        <v>5179.90013</v>
      </c>
      <c r="I12" s="30">
        <v>3680.41934</v>
      </c>
      <c r="J12" s="42">
        <v>-28.948063714888647</v>
      </c>
      <c r="K12" s="93"/>
    </row>
    <row r="13" spans="1:11" s="95" customFormat="1" ht="12.75">
      <c r="A13" s="39" t="s">
        <v>220</v>
      </c>
      <c r="B13" s="30">
        <v>108239.33255199999</v>
      </c>
      <c r="C13" s="30">
        <v>19155.656</v>
      </c>
      <c r="D13" s="30">
        <v>3554.8</v>
      </c>
      <c r="E13" s="42">
        <v>-81.44255670492308</v>
      </c>
      <c r="F13" s="30"/>
      <c r="G13" s="30">
        <v>56535.449940000006</v>
      </c>
      <c r="H13" s="30">
        <v>8891.040309999998</v>
      </c>
      <c r="I13" s="30">
        <v>2483.41957</v>
      </c>
      <c r="J13" s="42">
        <v>-72.06829028536932</v>
      </c>
      <c r="K13" s="93"/>
    </row>
    <row r="14" spans="1:11" s="95" customFormat="1" ht="12.75">
      <c r="A14" s="39" t="s">
        <v>10</v>
      </c>
      <c r="B14" s="30">
        <v>171107.97925700003</v>
      </c>
      <c r="C14" s="30">
        <v>37399.658062799994</v>
      </c>
      <c r="D14" s="30">
        <v>32379.308173899997</v>
      </c>
      <c r="E14" s="42">
        <v>-13.42351815214468</v>
      </c>
      <c r="F14" s="30"/>
      <c r="G14" s="30">
        <v>95430.38630000001</v>
      </c>
      <c r="H14" s="30">
        <v>16011.09433</v>
      </c>
      <c r="I14" s="30">
        <v>17394.42619</v>
      </c>
      <c r="J14" s="42">
        <v>8.639833302387373</v>
      </c>
      <c r="K14" s="93"/>
    </row>
    <row r="15" spans="1:11" s="95" customFormat="1" ht="12.75">
      <c r="A15" s="39"/>
      <c r="B15" s="28"/>
      <c r="C15" s="28"/>
      <c r="D15" s="28"/>
      <c r="E15" s="42"/>
      <c r="F15" s="28"/>
      <c r="G15" s="28"/>
      <c r="H15" s="28"/>
      <c r="I15" s="45"/>
      <c r="J15" s="42"/>
      <c r="K15" s="93"/>
    </row>
    <row r="16" spans="1:11" s="95" customFormat="1" ht="12.75">
      <c r="A16" s="43" t="s">
        <v>165</v>
      </c>
      <c r="B16" s="44">
        <v>41388.1235036</v>
      </c>
      <c r="C16" s="44">
        <v>6345.216785699999</v>
      </c>
      <c r="D16" s="44">
        <v>5900.5903688</v>
      </c>
      <c r="E16" s="38">
        <v>-7.007269127542472</v>
      </c>
      <c r="F16" s="44"/>
      <c r="G16" s="44">
        <v>317491.51815</v>
      </c>
      <c r="H16" s="44">
        <v>35072.2826</v>
      </c>
      <c r="I16" s="44">
        <v>33836.843409999994</v>
      </c>
      <c r="J16" s="38">
        <v>-3.5225514235563367</v>
      </c>
      <c r="K16" s="93"/>
    </row>
    <row r="17" spans="1:11" s="95" customFormat="1" ht="12.75">
      <c r="A17" s="39" t="s">
        <v>11</v>
      </c>
      <c r="B17" s="46">
        <v>8868.2458885</v>
      </c>
      <c r="C17" s="30">
        <v>1923.7916599999999</v>
      </c>
      <c r="D17" s="30">
        <v>1471.90221</v>
      </c>
      <c r="E17" s="42">
        <v>-23.489521209380854</v>
      </c>
      <c r="F17" s="46"/>
      <c r="G17" s="30">
        <v>81477.86795</v>
      </c>
      <c r="H17" s="30">
        <v>12495.29203</v>
      </c>
      <c r="I17" s="30">
        <v>13498.695099999997</v>
      </c>
      <c r="J17" s="42">
        <v>8.03024905373097</v>
      </c>
      <c r="K17" s="93"/>
    </row>
    <row r="18" spans="1:11" s="95" customFormat="1" ht="12.75">
      <c r="A18" s="39" t="s">
        <v>12</v>
      </c>
      <c r="B18" s="46">
        <v>5160.4145960999995</v>
      </c>
      <c r="C18" s="30">
        <v>453.48865379999995</v>
      </c>
      <c r="D18" s="30">
        <v>369.9056076</v>
      </c>
      <c r="E18" s="42">
        <v>-18.431121815202502</v>
      </c>
      <c r="F18" s="30"/>
      <c r="G18" s="30">
        <v>76737.17497999998</v>
      </c>
      <c r="H18" s="30">
        <v>7032.2934399999995</v>
      </c>
      <c r="I18" s="30">
        <v>6808.97186</v>
      </c>
      <c r="J18" s="42">
        <v>-3.175657869020881</v>
      </c>
      <c r="K18" s="93"/>
    </row>
    <row r="19" spans="1:11" s="95" customFormat="1" ht="12.75">
      <c r="A19" s="39" t="s">
        <v>13</v>
      </c>
      <c r="B19" s="46">
        <v>7914.1888984</v>
      </c>
      <c r="C19" s="30">
        <v>1180.8068764</v>
      </c>
      <c r="D19" s="30">
        <v>1095.8291788000001</v>
      </c>
      <c r="E19" s="42">
        <v>-7.1965788223622695</v>
      </c>
      <c r="F19" s="30"/>
      <c r="G19" s="30">
        <v>81817.04401</v>
      </c>
      <c r="H19" s="30">
        <v>7909.97355</v>
      </c>
      <c r="I19" s="30">
        <v>6159.939920000001</v>
      </c>
      <c r="J19" s="42">
        <v>-22.124392944398636</v>
      </c>
      <c r="K19" s="93"/>
    </row>
    <row r="20" spans="1:11" s="95" customFormat="1" ht="12.75">
      <c r="A20" s="39" t="s">
        <v>14</v>
      </c>
      <c r="B20" s="46">
        <v>19445.2741206</v>
      </c>
      <c r="C20" s="30">
        <v>2787.129595499999</v>
      </c>
      <c r="D20" s="30">
        <v>2962.9533724000003</v>
      </c>
      <c r="E20" s="42">
        <v>6.308417706298258</v>
      </c>
      <c r="F20" s="30"/>
      <c r="G20" s="30">
        <v>77459.43121</v>
      </c>
      <c r="H20" s="30">
        <v>7634.723579999999</v>
      </c>
      <c r="I20" s="30">
        <v>7369.236529999999</v>
      </c>
      <c r="J20" s="42">
        <v>-3.477362961711833</v>
      </c>
      <c r="K20" s="93"/>
    </row>
    <row r="21" spans="1:11" s="95" customFormat="1" ht="12.75">
      <c r="A21" s="39"/>
      <c r="B21" s="30"/>
      <c r="C21" s="30"/>
      <c r="D21" s="30"/>
      <c r="E21" s="42"/>
      <c r="F21" s="30"/>
      <c r="G21" s="30"/>
      <c r="H21" s="30"/>
      <c r="I21" s="30"/>
      <c r="J21" s="42"/>
      <c r="K21" s="93"/>
    </row>
    <row r="22" spans="1:11" s="95" customFormat="1" ht="12.75">
      <c r="A22" s="43" t="s">
        <v>15</v>
      </c>
      <c r="B22" s="44">
        <v>3110.4284425999995</v>
      </c>
      <c r="C22" s="44">
        <v>556.4467949</v>
      </c>
      <c r="D22" s="44">
        <v>311.0924325</v>
      </c>
      <c r="E22" s="38">
        <v>-44.09304980255895</v>
      </c>
      <c r="F22" s="44"/>
      <c r="G22" s="44">
        <v>113556.52865999998</v>
      </c>
      <c r="H22" s="44">
        <v>18034.20713</v>
      </c>
      <c r="I22" s="44">
        <v>15987.644330000001</v>
      </c>
      <c r="J22" s="38">
        <v>-11.348227206482122</v>
      </c>
      <c r="K22" s="93"/>
    </row>
    <row r="23" spans="1:11" s="95" customFormat="1" ht="12.75">
      <c r="A23" s="39" t="s">
        <v>16</v>
      </c>
      <c r="B23" s="30">
        <v>1363.1643531</v>
      </c>
      <c r="C23" s="30">
        <v>182.69641969999998</v>
      </c>
      <c r="D23" s="30">
        <v>47.9734302</v>
      </c>
      <c r="E23" s="42">
        <v>-73.74145028196193</v>
      </c>
      <c r="F23" s="30"/>
      <c r="G23" s="30">
        <v>16871.56155</v>
      </c>
      <c r="H23" s="30">
        <v>2092.3709499999995</v>
      </c>
      <c r="I23" s="30">
        <v>1698.79218</v>
      </c>
      <c r="J23" s="42">
        <v>-18.810181339977007</v>
      </c>
      <c r="K23" s="93"/>
    </row>
    <row r="24" spans="1:11" s="95" customFormat="1" ht="12.75">
      <c r="A24" s="39" t="s">
        <v>17</v>
      </c>
      <c r="B24" s="30">
        <v>173.06965160000001</v>
      </c>
      <c r="C24" s="30">
        <v>24.606331</v>
      </c>
      <c r="D24" s="30">
        <v>37.9411741</v>
      </c>
      <c r="E24" s="42">
        <v>54.19273235006062</v>
      </c>
      <c r="F24" s="30"/>
      <c r="G24" s="30">
        <v>58710.59901</v>
      </c>
      <c r="H24" s="30">
        <v>10355.64577</v>
      </c>
      <c r="I24" s="30">
        <v>11053.92475</v>
      </c>
      <c r="J24" s="42">
        <v>6.74297861774005</v>
      </c>
      <c r="K24" s="93"/>
    </row>
    <row r="25" spans="1:11" s="95" customFormat="1" ht="12.75">
      <c r="A25" s="39" t="s">
        <v>221</v>
      </c>
      <c r="B25" s="30">
        <v>1574.1944378999997</v>
      </c>
      <c r="C25" s="30">
        <v>349.14404420000005</v>
      </c>
      <c r="D25" s="30">
        <v>225.1778282</v>
      </c>
      <c r="E25" s="42">
        <v>-35.505751296444444</v>
      </c>
      <c r="F25" s="30"/>
      <c r="G25" s="30">
        <v>37974.36809999999</v>
      </c>
      <c r="H25" s="30">
        <v>5586.190409999999</v>
      </c>
      <c r="I25" s="30">
        <v>3234.9274</v>
      </c>
      <c r="J25" s="42">
        <v>-42.09063489477437</v>
      </c>
      <c r="K25" s="93"/>
    </row>
    <row r="26" spans="1:11" s="95" customFormat="1" ht="12.75">
      <c r="A26" s="39"/>
      <c r="B26" s="28"/>
      <c r="C26" s="28"/>
      <c r="D26" s="28"/>
      <c r="E26" s="42"/>
      <c r="F26" s="28"/>
      <c r="G26" s="28"/>
      <c r="H26" s="28"/>
      <c r="I26" s="30"/>
      <c r="J26" s="42"/>
      <c r="K26" s="93"/>
    </row>
    <row r="27" spans="1:11" s="95" customFormat="1" ht="12.75">
      <c r="A27" s="43" t="s">
        <v>222</v>
      </c>
      <c r="B27" s="44"/>
      <c r="C27" s="44"/>
      <c r="D27" s="44"/>
      <c r="E27" s="38"/>
      <c r="F27" s="44"/>
      <c r="G27" s="44">
        <v>40758.883769999986</v>
      </c>
      <c r="H27" s="44">
        <v>6179.889929999999</v>
      </c>
      <c r="I27" s="44">
        <v>6506.006840000001</v>
      </c>
      <c r="J27" s="38">
        <v>5.2770666418649625</v>
      </c>
      <c r="K27" s="93"/>
    </row>
    <row r="28" spans="1:11" s="95" customFormat="1" ht="15" customHeight="1">
      <c r="A28" s="47" t="s">
        <v>18</v>
      </c>
      <c r="B28" s="30">
        <v>749.3383329</v>
      </c>
      <c r="C28" s="30">
        <v>94.3155614</v>
      </c>
      <c r="D28" s="30">
        <v>137.75116940000004</v>
      </c>
      <c r="E28" s="42">
        <v>46.05349038403753</v>
      </c>
      <c r="F28" s="30"/>
      <c r="G28" s="30">
        <v>16882.155009999995</v>
      </c>
      <c r="H28" s="30">
        <v>2437.0733499999997</v>
      </c>
      <c r="I28" s="30">
        <v>2518.6495300000006</v>
      </c>
      <c r="J28" s="42">
        <v>3.3473009747532245</v>
      </c>
      <c r="K28" s="93"/>
    </row>
    <row r="29" spans="1:11" s="95" customFormat="1" ht="12.75">
      <c r="A29" s="39" t="s">
        <v>19</v>
      </c>
      <c r="B29" s="30">
        <v>8295.2173829</v>
      </c>
      <c r="C29" s="30">
        <v>1300.6954148000002</v>
      </c>
      <c r="D29" s="30">
        <v>1435.3698457</v>
      </c>
      <c r="E29" s="42">
        <v>10.354032878689594</v>
      </c>
      <c r="F29" s="30"/>
      <c r="G29" s="30">
        <v>23876.728759999995</v>
      </c>
      <c r="H29" s="30">
        <v>3742.8165799999997</v>
      </c>
      <c r="I29" s="30">
        <v>3987.3573100000003</v>
      </c>
      <c r="J29" s="42">
        <v>6.533601761484135</v>
      </c>
      <c r="K29" s="93"/>
    </row>
    <row r="30" spans="1:11" s="95" customFormat="1" ht="12.75">
      <c r="A30" s="39"/>
      <c r="B30" s="28"/>
      <c r="C30" s="28"/>
      <c r="D30" s="28"/>
      <c r="E30" s="42"/>
      <c r="F30" s="28"/>
      <c r="G30" s="28"/>
      <c r="H30" s="28"/>
      <c r="I30" s="29"/>
      <c r="J30" s="42"/>
      <c r="K30" s="93"/>
    </row>
    <row r="31" spans="1:11" s="95" customFormat="1" ht="12.75">
      <c r="A31" s="37" t="s">
        <v>174</v>
      </c>
      <c r="B31" s="37"/>
      <c r="C31" s="37"/>
      <c r="D31" s="37"/>
      <c r="E31" s="38"/>
      <c r="F31" s="37"/>
      <c r="G31" s="37">
        <v>624495.48361</v>
      </c>
      <c r="H31" s="37">
        <v>110172.9111</v>
      </c>
      <c r="I31" s="37">
        <v>87591.31558000001</v>
      </c>
      <c r="J31" s="38">
        <v>-20.496504353509806</v>
      </c>
      <c r="K31" s="93"/>
    </row>
    <row r="32" spans="1:11" s="95" customFormat="1" ht="12.75">
      <c r="A32" s="39"/>
      <c r="B32" s="28"/>
      <c r="C32" s="28"/>
      <c r="D32" s="28"/>
      <c r="E32" s="42"/>
      <c r="F32" s="28"/>
      <c r="G32" s="28"/>
      <c r="H32" s="28"/>
      <c r="I32" s="46"/>
      <c r="J32" s="42"/>
      <c r="K32" s="93"/>
    </row>
    <row r="33" spans="1:11" s="119" customFormat="1" ht="12.75">
      <c r="A33" s="39" t="s">
        <v>20</v>
      </c>
      <c r="B33" s="30">
        <v>5166</v>
      </c>
      <c r="C33" s="30">
        <v>639</v>
      </c>
      <c r="D33" s="30">
        <v>563</v>
      </c>
      <c r="E33" s="42">
        <v>-11.893583724569652</v>
      </c>
      <c r="F33" s="30"/>
      <c r="G33" s="30">
        <v>116969.32772000002</v>
      </c>
      <c r="H33" s="30">
        <v>17347.07484</v>
      </c>
      <c r="I33" s="30">
        <v>12425.93773</v>
      </c>
      <c r="J33" s="42">
        <v>-28.36868552992304</v>
      </c>
      <c r="K33" s="106"/>
    </row>
    <row r="34" spans="1:11" s="95" customFormat="1" ht="12.75">
      <c r="A34" s="39" t="s">
        <v>21</v>
      </c>
      <c r="B34" s="30">
        <v>171</v>
      </c>
      <c r="C34" s="30">
        <v>44</v>
      </c>
      <c r="D34" s="30">
        <v>27</v>
      </c>
      <c r="E34" s="42">
        <v>-38.63636363636363</v>
      </c>
      <c r="F34" s="30"/>
      <c r="G34" s="30">
        <v>10575.313729999998</v>
      </c>
      <c r="H34" s="30">
        <v>2842.04434</v>
      </c>
      <c r="I34" s="30">
        <v>2610.58616</v>
      </c>
      <c r="J34" s="42">
        <v>-8.144073501682243</v>
      </c>
      <c r="K34" s="93"/>
    </row>
    <row r="35" spans="1:11" s="95" customFormat="1" ht="12.75">
      <c r="A35" s="47" t="s">
        <v>22</v>
      </c>
      <c r="B35" s="30">
        <v>1073</v>
      </c>
      <c r="C35" s="30">
        <v>85</v>
      </c>
      <c r="D35" s="30">
        <v>154</v>
      </c>
      <c r="E35" s="42">
        <v>81.1764705882353</v>
      </c>
      <c r="F35" s="30"/>
      <c r="G35" s="30">
        <v>10806.198699999999</v>
      </c>
      <c r="H35" s="30">
        <v>1134.79631</v>
      </c>
      <c r="I35" s="30">
        <v>917.1538000000002</v>
      </c>
      <c r="J35" s="42">
        <v>-19.178993453018876</v>
      </c>
      <c r="K35" s="93"/>
    </row>
    <row r="36" spans="1:11" s="95" customFormat="1" ht="12.75">
      <c r="A36" s="39" t="s">
        <v>23</v>
      </c>
      <c r="B36" s="28"/>
      <c r="C36" s="28"/>
      <c r="D36" s="28"/>
      <c r="E36" s="42"/>
      <c r="F36" s="28"/>
      <c r="G36" s="30">
        <v>486144.64346</v>
      </c>
      <c r="H36" s="30">
        <v>88848.99561</v>
      </c>
      <c r="I36" s="30">
        <v>71637.63789000001</v>
      </c>
      <c r="J36" s="42">
        <v>-19.37147133947211</v>
      </c>
      <c r="K36" s="93"/>
    </row>
    <row r="37" spans="1:11" s="95" customFormat="1" ht="12.75">
      <c r="A37" s="29"/>
      <c r="B37" s="30"/>
      <c r="C37" s="30"/>
      <c r="D37" s="30"/>
      <c r="E37" s="29"/>
      <c r="F37" s="28"/>
      <c r="G37" s="28"/>
      <c r="H37" s="28"/>
      <c r="I37" s="30"/>
      <c r="J37" s="29"/>
      <c r="K37" s="93"/>
    </row>
    <row r="38" spans="1:11" s="95" customFormat="1" ht="12.75">
      <c r="A38" s="31"/>
      <c r="B38" s="31"/>
      <c r="C38" s="32"/>
      <c r="D38" s="32"/>
      <c r="E38" s="32"/>
      <c r="F38" s="32"/>
      <c r="G38" s="32"/>
      <c r="H38" s="32"/>
      <c r="I38" s="32"/>
      <c r="J38" s="32"/>
      <c r="K38" s="120"/>
    </row>
    <row r="39" spans="1:12" s="95" customFormat="1" ht="12.75">
      <c r="A39" s="39" t="s">
        <v>178</v>
      </c>
      <c r="B39" s="28"/>
      <c r="C39" s="28"/>
      <c r="D39" s="29"/>
      <c r="E39" s="28"/>
      <c r="F39" s="28"/>
      <c r="G39" s="28"/>
      <c r="H39" s="29"/>
      <c r="I39" s="41"/>
      <c r="J39" s="28"/>
      <c r="K39" s="93"/>
      <c r="L39" s="95" t="s">
        <v>142</v>
      </c>
    </row>
    <row r="40" spans="1:10" ht="12.75">
      <c r="A40" s="121" t="s">
        <v>202</v>
      </c>
      <c r="B40" s="121"/>
      <c r="C40" s="121"/>
      <c r="D40" s="121"/>
      <c r="E40" s="121"/>
      <c r="F40" s="121"/>
      <c r="G40" s="121"/>
      <c r="H40" s="121"/>
      <c r="I40" s="121"/>
      <c r="J40" s="121"/>
    </row>
    <row r="41" spans="1:10" ht="12.75">
      <c r="A41" s="254"/>
      <c r="B41" s="254"/>
      <c r="C41" s="254"/>
      <c r="D41" s="254"/>
      <c r="E41" s="254"/>
      <c r="F41" s="254"/>
      <c r="G41" s="254"/>
      <c r="H41" s="254"/>
      <c r="I41" s="254"/>
      <c r="J41" s="254"/>
    </row>
    <row r="42" spans="1:10" ht="12.75">
      <c r="A42" s="121"/>
      <c r="B42" s="121"/>
      <c r="C42" s="121"/>
      <c r="D42" s="121"/>
      <c r="E42" s="121"/>
      <c r="F42" s="121"/>
      <c r="G42" s="121"/>
      <c r="H42" s="121"/>
      <c r="I42" s="121"/>
      <c r="J42" s="121"/>
    </row>
    <row r="48" spans="1:11" ht="12.75">
      <c r="A48" s="250"/>
      <c r="B48" s="250"/>
      <c r="C48" s="250"/>
      <c r="D48" s="250"/>
      <c r="E48" s="250"/>
      <c r="F48" s="250"/>
      <c r="G48" s="250"/>
      <c r="H48" s="250"/>
      <c r="I48" s="250"/>
      <c r="J48" s="250"/>
      <c r="K48" s="250"/>
    </row>
    <row r="49" spans="1:11" ht="12.75">
      <c r="A49" s="250"/>
      <c r="B49" s="250"/>
      <c r="C49" s="250"/>
      <c r="D49" s="250"/>
      <c r="E49" s="250"/>
      <c r="F49" s="250"/>
      <c r="G49" s="250"/>
      <c r="H49" s="250"/>
      <c r="I49" s="250"/>
      <c r="J49" s="250"/>
      <c r="K49" s="250"/>
    </row>
    <row r="50" spans="1:11" ht="12.75">
      <c r="A50" s="250"/>
      <c r="B50" s="250"/>
      <c r="C50" s="250"/>
      <c r="D50" s="250"/>
      <c r="E50" s="250"/>
      <c r="F50" s="250"/>
      <c r="G50" s="250"/>
      <c r="H50" s="250"/>
      <c r="I50" s="250"/>
      <c r="J50" s="250"/>
      <c r="K50" s="250"/>
    </row>
    <row r="51" spans="1:11" ht="12.75">
      <c r="A51" s="250"/>
      <c r="B51" s="250"/>
      <c r="C51" s="250"/>
      <c r="D51" s="250"/>
      <c r="E51" s="250"/>
      <c r="F51" s="250"/>
      <c r="G51" s="250"/>
      <c r="H51" s="250"/>
      <c r="I51" s="250"/>
      <c r="J51" s="250"/>
      <c r="K51" s="250"/>
    </row>
    <row r="52" spans="1:11" ht="12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7"/>
    </row>
    <row r="53" spans="1:11" ht="12.75">
      <c r="A53" s="251"/>
      <c r="B53" s="251"/>
      <c r="C53" s="251"/>
      <c r="D53" s="251"/>
      <c r="E53" s="251"/>
      <c r="F53" s="251"/>
      <c r="G53" s="251"/>
      <c r="H53" s="251"/>
      <c r="I53" s="251"/>
      <c r="J53" s="251"/>
      <c r="K53" s="251"/>
    </row>
    <row r="54" spans="1:11" ht="12.75">
      <c r="A54" s="251"/>
      <c r="B54" s="251"/>
      <c r="C54" s="251"/>
      <c r="D54" s="251"/>
      <c r="E54" s="251"/>
      <c r="F54" s="251"/>
      <c r="G54" s="251"/>
      <c r="H54" s="251"/>
      <c r="I54" s="251"/>
      <c r="J54" s="251"/>
      <c r="K54" s="251"/>
    </row>
    <row r="55" spans="1:11" ht="12.75">
      <c r="A55" s="251"/>
      <c r="B55" s="251"/>
      <c r="C55" s="251"/>
      <c r="D55" s="251"/>
      <c r="E55" s="251"/>
      <c r="F55" s="251"/>
      <c r="G55" s="251"/>
      <c r="H55" s="251"/>
      <c r="I55" s="251"/>
      <c r="J55" s="251"/>
      <c r="K55" s="251"/>
    </row>
    <row r="56" spans="1:11" ht="12.75">
      <c r="A56" s="251"/>
      <c r="B56" s="251"/>
      <c r="C56" s="251"/>
      <c r="D56" s="251"/>
      <c r="E56" s="251"/>
      <c r="F56" s="251"/>
      <c r="G56" s="251"/>
      <c r="H56" s="251"/>
      <c r="I56" s="251"/>
      <c r="J56" s="251"/>
      <c r="K56" s="251"/>
    </row>
    <row r="57" spans="1:11" ht="12.75">
      <c r="A57" s="251"/>
      <c r="B57" s="251"/>
      <c r="C57" s="251"/>
      <c r="D57" s="251"/>
      <c r="E57" s="251"/>
      <c r="F57" s="251"/>
      <c r="G57" s="251"/>
      <c r="H57" s="251"/>
      <c r="I57" s="251"/>
      <c r="J57" s="251"/>
      <c r="K57" s="251"/>
    </row>
    <row r="58" spans="1:11" ht="12.75">
      <c r="A58" s="251"/>
      <c r="B58" s="251"/>
      <c r="C58" s="251"/>
      <c r="D58" s="251"/>
      <c r="E58" s="251"/>
      <c r="F58" s="251"/>
      <c r="G58" s="251"/>
      <c r="H58" s="251"/>
      <c r="I58" s="251"/>
      <c r="J58" s="251"/>
      <c r="K58" s="251"/>
    </row>
    <row r="59" spans="1:11" ht="12.75">
      <c r="A59" s="251"/>
      <c r="B59" s="251"/>
      <c r="C59" s="251"/>
      <c r="D59" s="251"/>
      <c r="E59" s="251"/>
      <c r="F59" s="251"/>
      <c r="G59" s="251"/>
      <c r="H59" s="251"/>
      <c r="I59" s="251"/>
      <c r="J59" s="251"/>
      <c r="K59" s="251"/>
    </row>
    <row r="60" spans="1:11" ht="12.75">
      <c r="A60" s="251"/>
      <c r="B60" s="251"/>
      <c r="C60" s="251"/>
      <c r="D60" s="251"/>
      <c r="E60" s="251"/>
      <c r="F60" s="251"/>
      <c r="G60" s="251"/>
      <c r="H60" s="251"/>
      <c r="I60" s="251"/>
      <c r="J60" s="251"/>
      <c r="K60" s="251"/>
    </row>
    <row r="61" spans="1:11" ht="12.75">
      <c r="A61" s="251"/>
      <c r="B61" s="251"/>
      <c r="C61" s="251"/>
      <c r="D61" s="251"/>
      <c r="E61" s="251"/>
      <c r="F61" s="251"/>
      <c r="G61" s="251"/>
      <c r="H61" s="251"/>
      <c r="I61" s="251"/>
      <c r="J61" s="251"/>
      <c r="K61" s="251"/>
    </row>
    <row r="62" spans="1:11" ht="12.75">
      <c r="A62" s="251"/>
      <c r="B62" s="251"/>
      <c r="C62" s="251"/>
      <c r="D62" s="251"/>
      <c r="E62" s="251"/>
      <c r="F62" s="251"/>
      <c r="G62" s="251"/>
      <c r="H62" s="251"/>
      <c r="I62" s="251"/>
      <c r="J62" s="251"/>
      <c r="K62" s="251"/>
    </row>
    <row r="63" spans="1:11" ht="12.75">
      <c r="A63" s="251"/>
      <c r="B63" s="251"/>
      <c r="C63" s="251"/>
      <c r="D63" s="251"/>
      <c r="E63" s="251"/>
      <c r="F63" s="251"/>
      <c r="G63" s="251"/>
      <c r="H63" s="251"/>
      <c r="I63" s="251"/>
      <c r="J63" s="251"/>
      <c r="K63" s="251"/>
    </row>
  </sheetData>
  <sheetProtection/>
  <mergeCells count="13">
    <mergeCell ref="G4:G5"/>
    <mergeCell ref="C4:E4"/>
    <mergeCell ref="H4:J4"/>
    <mergeCell ref="A48:K51"/>
    <mergeCell ref="A53:K55"/>
    <mergeCell ref="A56:K59"/>
    <mergeCell ref="A60:K63"/>
    <mergeCell ref="A1:J1"/>
    <mergeCell ref="A2:J2"/>
    <mergeCell ref="A41:J41"/>
    <mergeCell ref="B3:E3"/>
    <mergeCell ref="G3:J3"/>
    <mergeCell ref="B4:B5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3" r:id="rId1"/>
  <headerFooter>
    <oddHeader>&amp;LODEPA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0"/>
  <sheetViews>
    <sheetView showZeros="0" view="pageBreakPreview" zoomScaleSheetLayoutView="100" zoomScalePageLayoutView="0" workbookViewId="0" topLeftCell="A1">
      <selection activeCell="M27" sqref="M27"/>
    </sheetView>
  </sheetViews>
  <sheetFormatPr defaultColWidth="11.421875" defaultRowHeight="12.75"/>
  <cols>
    <col min="1" max="1" width="51.8515625" style="112" customWidth="1"/>
    <col min="2" max="2" width="12.00390625" style="112" bestFit="1" customWidth="1"/>
    <col min="3" max="4" width="11.7109375" style="112" bestFit="1" customWidth="1"/>
    <col min="5" max="5" width="14.00390625" style="112" bestFit="1" customWidth="1"/>
    <col min="6" max="6" width="8.28125" style="112" customWidth="1"/>
    <col min="7" max="9" width="11.7109375" style="112" bestFit="1" customWidth="1"/>
    <col min="10" max="10" width="14.00390625" style="112" bestFit="1" customWidth="1"/>
    <col min="11" max="11" width="13.00390625" style="111" customWidth="1"/>
    <col min="12" max="16384" width="11.421875" style="112" customWidth="1"/>
  </cols>
  <sheetData>
    <row r="1" spans="1:41" s="95" customFormat="1" ht="19.5" customHeight="1">
      <c r="A1" s="252" t="s">
        <v>110</v>
      </c>
      <c r="B1" s="252"/>
      <c r="C1" s="252"/>
      <c r="D1" s="252"/>
      <c r="E1" s="252"/>
      <c r="F1" s="252"/>
      <c r="G1" s="252"/>
      <c r="H1" s="252"/>
      <c r="I1" s="252"/>
      <c r="J1" s="29"/>
      <c r="K1" s="93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</row>
    <row r="2" spans="1:41" s="29" customFormat="1" ht="12.75" customHeight="1">
      <c r="A2" s="253" t="s">
        <v>143</v>
      </c>
      <c r="B2" s="253"/>
      <c r="C2" s="253"/>
      <c r="D2" s="253"/>
      <c r="E2" s="253"/>
      <c r="F2" s="253"/>
      <c r="G2" s="253"/>
      <c r="H2" s="253"/>
      <c r="I2" s="253"/>
      <c r="J2" s="253"/>
      <c r="K2" s="93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</row>
    <row r="3" spans="1:41" s="39" customFormat="1" ht="12.75">
      <c r="A3" s="96"/>
      <c r="B3" s="255" t="s">
        <v>5</v>
      </c>
      <c r="C3" s="255"/>
      <c r="D3" s="255"/>
      <c r="E3" s="255"/>
      <c r="F3" s="97"/>
      <c r="G3" s="255" t="s">
        <v>167</v>
      </c>
      <c r="H3" s="255"/>
      <c r="I3" s="255"/>
      <c r="J3" s="255"/>
      <c r="K3" s="98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</row>
    <row r="4" spans="1:41" s="102" customFormat="1" ht="19.5" customHeight="1">
      <c r="A4" s="96" t="s">
        <v>150</v>
      </c>
      <c r="B4" s="256">
        <v>2014</v>
      </c>
      <c r="C4" s="258" t="s">
        <v>215</v>
      </c>
      <c r="D4" s="258"/>
      <c r="E4" s="258"/>
      <c r="F4" s="97"/>
      <c r="G4" s="256">
        <v>2014</v>
      </c>
      <c r="H4" s="258" t="s">
        <v>215</v>
      </c>
      <c r="I4" s="258"/>
      <c r="J4" s="258"/>
      <c r="K4" s="100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</row>
    <row r="5" spans="1:41" s="102" customFormat="1" ht="25.5">
      <c r="A5" s="103"/>
      <c r="B5" s="257"/>
      <c r="C5" s="104">
        <v>2014</v>
      </c>
      <c r="D5" s="104">
        <v>2015</v>
      </c>
      <c r="E5" s="202" t="s">
        <v>207</v>
      </c>
      <c r="F5" s="105"/>
      <c r="G5" s="257"/>
      <c r="H5" s="104">
        <v>2014</v>
      </c>
      <c r="I5" s="104">
        <v>2015</v>
      </c>
      <c r="J5" s="202" t="s">
        <v>207</v>
      </c>
      <c r="K5" s="100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</row>
    <row r="6" spans="1:41" s="102" customFormat="1" ht="12.75">
      <c r="A6" s="37" t="s">
        <v>6</v>
      </c>
      <c r="B6" s="37"/>
      <c r="C6" s="37"/>
      <c r="D6" s="37"/>
      <c r="E6" s="37"/>
      <c r="F6" s="37"/>
      <c r="G6" s="37">
        <v>871635.1780799999</v>
      </c>
      <c r="H6" s="37">
        <v>101139.07300000003</v>
      </c>
      <c r="I6" s="37">
        <v>136457.70273000002</v>
      </c>
      <c r="J6" s="38">
        <v>34.9208556914497</v>
      </c>
      <c r="K6" s="100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</row>
    <row r="7" spans="1:41" s="28" customFormat="1" ht="12.75">
      <c r="A7" s="39"/>
      <c r="D7" s="29"/>
      <c r="H7" s="29"/>
      <c r="I7" s="41"/>
      <c r="J7" s="42"/>
      <c r="K7" s="106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</row>
    <row r="8" spans="1:41" s="29" customFormat="1" ht="12.75">
      <c r="A8" s="43" t="s">
        <v>7</v>
      </c>
      <c r="B8" s="44">
        <v>2042665.8541800005</v>
      </c>
      <c r="C8" s="44">
        <v>258508.87845999998</v>
      </c>
      <c r="D8" s="44">
        <v>268548.37995</v>
      </c>
      <c r="E8" s="38">
        <v>3.8836196071128057</v>
      </c>
      <c r="F8" s="44"/>
      <c r="G8" s="44">
        <v>792950.3406499999</v>
      </c>
      <c r="H8" s="44">
        <v>92392.54862000002</v>
      </c>
      <c r="I8" s="44">
        <v>128187.43032000001</v>
      </c>
      <c r="J8" s="38">
        <v>38.74217373007019</v>
      </c>
      <c r="K8" s="93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</row>
    <row r="9" spans="1:41" s="29" customFormat="1" ht="12.75">
      <c r="A9" s="39" t="s">
        <v>8</v>
      </c>
      <c r="B9" s="28">
        <v>68.609</v>
      </c>
      <c r="C9" s="28">
        <v>19.674</v>
      </c>
      <c r="D9" s="28">
        <v>0</v>
      </c>
      <c r="E9" s="42" t="s">
        <v>206</v>
      </c>
      <c r="F9" s="28"/>
      <c r="G9" s="28">
        <v>62.9735</v>
      </c>
      <c r="H9" s="28">
        <v>19.26</v>
      </c>
      <c r="I9" s="28">
        <v>0</v>
      </c>
      <c r="J9" s="42" t="s">
        <v>206</v>
      </c>
      <c r="K9" s="93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</row>
    <row r="10" spans="1:41" s="29" customFormat="1" ht="12.75">
      <c r="A10" s="39" t="s">
        <v>9</v>
      </c>
      <c r="B10" s="28">
        <v>0</v>
      </c>
      <c r="C10" s="28">
        <v>0</v>
      </c>
      <c r="D10" s="28">
        <v>0</v>
      </c>
      <c r="E10" s="42" t="s">
        <v>206</v>
      </c>
      <c r="F10" s="30"/>
      <c r="G10" s="28">
        <v>0</v>
      </c>
      <c r="H10" s="28">
        <v>0</v>
      </c>
      <c r="I10" s="28">
        <v>0</v>
      </c>
      <c r="J10" s="42" t="s">
        <v>206</v>
      </c>
      <c r="K10" s="93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</row>
    <row r="11" spans="1:41" s="29" customFormat="1" ht="12.75">
      <c r="A11" s="39" t="s">
        <v>219</v>
      </c>
      <c r="B11" s="28">
        <v>252058.67012</v>
      </c>
      <c r="C11" s="28">
        <v>39211.970120000005</v>
      </c>
      <c r="D11" s="28">
        <v>21764.75</v>
      </c>
      <c r="E11" s="42">
        <v>-44.49462770324074</v>
      </c>
      <c r="F11" s="30"/>
      <c r="G11" s="28">
        <v>120015.97135</v>
      </c>
      <c r="H11" s="28">
        <v>17762.483040000003</v>
      </c>
      <c r="I11" s="28">
        <v>11277.244010000004</v>
      </c>
      <c r="J11" s="42">
        <v>-36.51088091341534</v>
      </c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</row>
    <row r="12" spans="1:41" s="29" customFormat="1" ht="12.75">
      <c r="A12" s="39" t="s">
        <v>133</v>
      </c>
      <c r="B12" s="28">
        <v>7.001</v>
      </c>
      <c r="C12" s="28">
        <v>7</v>
      </c>
      <c r="D12" s="28">
        <v>0</v>
      </c>
      <c r="E12" s="42" t="s">
        <v>206</v>
      </c>
      <c r="F12" s="30"/>
      <c r="G12" s="28">
        <v>4.18678</v>
      </c>
      <c r="H12" s="28">
        <v>4.09338</v>
      </c>
      <c r="I12" s="28">
        <v>0</v>
      </c>
      <c r="J12" s="42" t="s">
        <v>206</v>
      </c>
      <c r="K12" s="93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</row>
    <row r="13" spans="1:41" s="29" customFormat="1" ht="12.75">
      <c r="A13" s="39" t="s">
        <v>10</v>
      </c>
      <c r="B13" s="28">
        <v>1790531.5740600005</v>
      </c>
      <c r="C13" s="28">
        <v>219270.23433999997</v>
      </c>
      <c r="D13" s="28">
        <v>246783.62995</v>
      </c>
      <c r="E13" s="42">
        <v>12.547711134990536</v>
      </c>
      <c r="F13" s="30"/>
      <c r="G13" s="28">
        <v>672867.20902</v>
      </c>
      <c r="H13" s="28">
        <v>74606.71220000001</v>
      </c>
      <c r="I13" s="28">
        <v>116910.18631</v>
      </c>
      <c r="J13" s="42">
        <v>56.70196804356698</v>
      </c>
      <c r="K13" s="93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</row>
    <row r="14" spans="1:41" s="29" customFormat="1" ht="12.75">
      <c r="A14" s="39"/>
      <c r="B14" s="28"/>
      <c r="C14" s="28"/>
      <c r="D14" s="28"/>
      <c r="E14" s="42"/>
      <c r="F14" s="28"/>
      <c r="G14" s="28"/>
      <c r="H14" s="28"/>
      <c r="I14" s="45"/>
      <c r="J14" s="42"/>
      <c r="K14" s="93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</row>
    <row r="15" spans="1:41" s="29" customFormat="1" ht="12.75">
      <c r="A15" s="43" t="s">
        <v>165</v>
      </c>
      <c r="B15" s="44">
        <v>18692.740808200004</v>
      </c>
      <c r="C15" s="44">
        <v>2031.1253262000002</v>
      </c>
      <c r="D15" s="44">
        <v>2030.95685</v>
      </c>
      <c r="E15" s="38">
        <v>-0.008294722035458335</v>
      </c>
      <c r="F15" s="44"/>
      <c r="G15" s="44">
        <v>69746.57669999999</v>
      </c>
      <c r="H15" s="44">
        <v>7468.95347</v>
      </c>
      <c r="I15" s="44">
        <v>7326.924179999999</v>
      </c>
      <c r="J15" s="38">
        <v>-1.9015955926152088</v>
      </c>
      <c r="K15" s="93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</row>
    <row r="16" spans="1:41" s="29" customFormat="1" ht="12.75">
      <c r="A16" s="39" t="s">
        <v>11</v>
      </c>
      <c r="B16" s="46">
        <v>335.38844</v>
      </c>
      <c r="C16" s="30">
        <v>69.13144</v>
      </c>
      <c r="D16" s="30">
        <v>19.676000000000002</v>
      </c>
      <c r="E16" s="42">
        <v>-71.53827549375508</v>
      </c>
      <c r="F16" s="46"/>
      <c r="G16" s="30">
        <v>3120.3463399999996</v>
      </c>
      <c r="H16" s="30">
        <v>620.66398</v>
      </c>
      <c r="I16" s="30">
        <v>215.93380000000002</v>
      </c>
      <c r="J16" s="42">
        <v>-65.20922641587805</v>
      </c>
      <c r="K16" s="93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</row>
    <row r="17" spans="1:41" s="29" customFormat="1" ht="12.75">
      <c r="A17" s="39" t="s">
        <v>12</v>
      </c>
      <c r="B17" s="46">
        <v>13106.154968900002</v>
      </c>
      <c r="C17" s="30">
        <v>1558.65825</v>
      </c>
      <c r="D17" s="30">
        <v>1660.45346</v>
      </c>
      <c r="E17" s="42">
        <v>6.53095122038458</v>
      </c>
      <c r="F17" s="30"/>
      <c r="G17" s="30">
        <v>44458.600419999995</v>
      </c>
      <c r="H17" s="30">
        <v>4139.28739</v>
      </c>
      <c r="I17" s="30">
        <v>4947.832079999999</v>
      </c>
      <c r="J17" s="42">
        <v>19.533427225984383</v>
      </c>
      <c r="K17" s="93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</row>
    <row r="18" spans="1:41" s="29" customFormat="1" ht="12.75">
      <c r="A18" s="39" t="s">
        <v>13</v>
      </c>
      <c r="B18" s="46">
        <v>973.24939</v>
      </c>
      <c r="C18" s="30">
        <v>185.63936</v>
      </c>
      <c r="D18" s="30">
        <v>109.87137</v>
      </c>
      <c r="E18" s="42">
        <v>-40.81461496096518</v>
      </c>
      <c r="F18" s="30"/>
      <c r="G18" s="30">
        <v>11392.19104</v>
      </c>
      <c r="H18" s="30">
        <v>1799.61434</v>
      </c>
      <c r="I18" s="30">
        <v>1384.25035</v>
      </c>
      <c r="J18" s="42">
        <v>-23.080722395221628</v>
      </c>
      <c r="K18" s="93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</row>
    <row r="19" spans="1:41" s="29" customFormat="1" ht="12.75">
      <c r="A19" s="39" t="s">
        <v>14</v>
      </c>
      <c r="B19" s="46">
        <v>4277.9480093</v>
      </c>
      <c r="C19" s="30">
        <v>217.6962762</v>
      </c>
      <c r="D19" s="30">
        <v>240.95601999999997</v>
      </c>
      <c r="E19" s="42">
        <v>10.684493187486126</v>
      </c>
      <c r="F19" s="30"/>
      <c r="G19" s="30">
        <v>10775.4389</v>
      </c>
      <c r="H19" s="30">
        <v>909.38776</v>
      </c>
      <c r="I19" s="30">
        <v>778.9079499999999</v>
      </c>
      <c r="J19" s="42">
        <v>-14.348093930800218</v>
      </c>
      <c r="K19" s="93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</row>
    <row r="20" spans="1:41" s="29" customFormat="1" ht="12.75">
      <c r="A20" s="39"/>
      <c r="B20" s="30"/>
      <c r="C20" s="30"/>
      <c r="D20" s="30"/>
      <c r="E20" s="42"/>
      <c r="F20" s="30"/>
      <c r="G20" s="30"/>
      <c r="H20" s="30"/>
      <c r="I20" s="30"/>
      <c r="J20" s="42"/>
      <c r="K20" s="93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</row>
    <row r="21" spans="1:41" s="29" customFormat="1" ht="12.75">
      <c r="A21" s="43" t="s">
        <v>15</v>
      </c>
      <c r="B21" s="44">
        <v>1389.2069759999997</v>
      </c>
      <c r="C21" s="44">
        <v>283.21876</v>
      </c>
      <c r="D21" s="44">
        <v>211.18975</v>
      </c>
      <c r="E21" s="38">
        <v>-25.432287748170353</v>
      </c>
      <c r="F21" s="44"/>
      <c r="G21" s="44">
        <v>6880.443539999999</v>
      </c>
      <c r="H21" s="44">
        <v>1045.27142</v>
      </c>
      <c r="I21" s="44">
        <v>771.70609</v>
      </c>
      <c r="J21" s="38">
        <v>-26.171702848242035</v>
      </c>
      <c r="K21" s="93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</row>
    <row r="22" spans="1:41" s="29" customFormat="1" ht="12.75">
      <c r="A22" s="39" t="s">
        <v>16</v>
      </c>
      <c r="B22" s="30">
        <v>136.97590999999997</v>
      </c>
      <c r="C22" s="30">
        <v>19.1904</v>
      </c>
      <c r="D22" s="30">
        <v>4.511</v>
      </c>
      <c r="E22" s="42">
        <v>-76.49345506086377</v>
      </c>
      <c r="F22" s="30"/>
      <c r="G22" s="30">
        <v>2717.93696</v>
      </c>
      <c r="H22" s="30">
        <v>402.73359000000005</v>
      </c>
      <c r="I22" s="30">
        <v>110.04834999999999</v>
      </c>
      <c r="J22" s="42">
        <v>-72.67465323664709</v>
      </c>
      <c r="K22" s="93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</row>
    <row r="23" spans="1:41" s="29" customFormat="1" ht="12.75">
      <c r="A23" s="39" t="s">
        <v>17</v>
      </c>
      <c r="B23" s="30">
        <v>0.749</v>
      </c>
      <c r="C23" s="30">
        <v>0.052</v>
      </c>
      <c r="D23" s="30">
        <v>0.185</v>
      </c>
      <c r="E23" s="42">
        <v>255.76923076923077</v>
      </c>
      <c r="F23" s="30"/>
      <c r="G23" s="30">
        <v>309.86269</v>
      </c>
      <c r="H23" s="30">
        <v>36.82525</v>
      </c>
      <c r="I23" s="30">
        <v>74.13582000000001</v>
      </c>
      <c r="J23" s="42">
        <v>101.31790008214477</v>
      </c>
      <c r="K23" s="93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</row>
    <row r="24" spans="1:41" s="29" customFormat="1" ht="12.75">
      <c r="A24" s="39" t="s">
        <v>221</v>
      </c>
      <c r="B24" s="30">
        <v>1251.4820659999998</v>
      </c>
      <c r="C24" s="30">
        <v>263.97636</v>
      </c>
      <c r="D24" s="30">
        <v>206.49375</v>
      </c>
      <c r="E24" s="42">
        <v>-21.775665820984884</v>
      </c>
      <c r="F24" s="30"/>
      <c r="G24" s="30">
        <v>3852.6438899999994</v>
      </c>
      <c r="H24" s="30">
        <v>605.71258</v>
      </c>
      <c r="I24" s="30">
        <v>587.52192</v>
      </c>
      <c r="J24" s="42">
        <v>-3.003183457077938</v>
      </c>
      <c r="K24" s="93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</row>
    <row r="25" spans="1:41" s="29" customFormat="1" ht="12.75">
      <c r="A25" s="39"/>
      <c r="B25" s="28"/>
      <c r="C25" s="28"/>
      <c r="D25" s="28"/>
      <c r="E25" s="42"/>
      <c r="F25" s="28"/>
      <c r="G25" s="28"/>
      <c r="H25" s="28"/>
      <c r="I25" s="30"/>
      <c r="J25" s="42"/>
      <c r="K25" s="93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</row>
    <row r="26" spans="1:41" s="29" customFormat="1" ht="12.75">
      <c r="A26" s="43" t="s">
        <v>222</v>
      </c>
      <c r="B26" s="44"/>
      <c r="C26" s="44"/>
      <c r="D26" s="44"/>
      <c r="E26" s="38"/>
      <c r="F26" s="44"/>
      <c r="G26" s="44">
        <v>2057.8171899999998</v>
      </c>
      <c r="H26" s="44">
        <v>232.29949</v>
      </c>
      <c r="I26" s="44">
        <v>171.64213999999998</v>
      </c>
      <c r="J26" s="38">
        <v>-26.11170175190655</v>
      </c>
      <c r="K26" s="93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</row>
    <row r="27" spans="1:41" s="29" customFormat="1" ht="12.75" customHeight="1">
      <c r="A27" s="47" t="s">
        <v>18</v>
      </c>
      <c r="B27" s="30">
        <v>85.2919878</v>
      </c>
      <c r="C27" s="30">
        <v>0.34268850000000006</v>
      </c>
      <c r="D27" s="30">
        <v>0.42432000000000003</v>
      </c>
      <c r="E27" s="42">
        <v>23.820904407355357</v>
      </c>
      <c r="F27" s="30"/>
      <c r="G27" s="30">
        <v>420.06732</v>
      </c>
      <c r="H27" s="30">
        <v>15.815650000000002</v>
      </c>
      <c r="I27" s="30">
        <v>11.35574</v>
      </c>
      <c r="J27" s="42">
        <v>-28.199346849481373</v>
      </c>
      <c r="K27" s="93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</row>
    <row r="28" spans="1:41" s="29" customFormat="1" ht="12.75">
      <c r="A28" s="39" t="s">
        <v>19</v>
      </c>
      <c r="B28" s="30">
        <v>626.5910039</v>
      </c>
      <c r="C28" s="30">
        <v>51.619400000000006</v>
      </c>
      <c r="D28" s="30">
        <v>87.26181</v>
      </c>
      <c r="E28" s="42">
        <v>69.04847789784458</v>
      </c>
      <c r="F28" s="30"/>
      <c r="G28" s="30">
        <v>1637.7498699999999</v>
      </c>
      <c r="H28" s="30">
        <v>216.48384</v>
      </c>
      <c r="I28" s="30">
        <v>160.2864</v>
      </c>
      <c r="J28" s="42">
        <v>-25.959184759472123</v>
      </c>
      <c r="K28" s="93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</row>
    <row r="29" spans="1:41" s="29" customFormat="1" ht="12.75">
      <c r="A29" s="39"/>
      <c r="B29" s="28"/>
      <c r="C29" s="28"/>
      <c r="D29" s="28"/>
      <c r="E29" s="42"/>
      <c r="F29" s="28"/>
      <c r="G29" s="28"/>
      <c r="H29" s="28"/>
      <c r="J29" s="42"/>
      <c r="K29" s="93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</row>
    <row r="30" spans="1:41" s="29" customFormat="1" ht="12.75">
      <c r="A30" s="37" t="s">
        <v>174</v>
      </c>
      <c r="B30" s="37"/>
      <c r="C30" s="37"/>
      <c r="D30" s="37"/>
      <c r="E30" s="38"/>
      <c r="F30" s="37"/>
      <c r="G30" s="37">
        <v>18924.056409999997</v>
      </c>
      <c r="H30" s="37">
        <v>5714.53518</v>
      </c>
      <c r="I30" s="37">
        <v>2712.0758499999997</v>
      </c>
      <c r="J30" s="38">
        <v>-52.54074452998643</v>
      </c>
      <c r="K30" s="93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</row>
    <row r="31" spans="1:41" s="28" customFormat="1" ht="12.75">
      <c r="A31" s="39"/>
      <c r="E31" s="42"/>
      <c r="I31" s="46"/>
      <c r="J31" s="42"/>
      <c r="K31" s="106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</row>
    <row r="32" spans="1:41" s="29" customFormat="1" ht="12.75">
      <c r="A32" s="39" t="s">
        <v>20</v>
      </c>
      <c r="B32" s="30">
        <v>34</v>
      </c>
      <c r="C32" s="30">
        <v>1</v>
      </c>
      <c r="D32" s="30">
        <v>4</v>
      </c>
      <c r="E32" s="42">
        <v>300</v>
      </c>
      <c r="F32" s="30"/>
      <c r="G32" s="30">
        <v>410.55254</v>
      </c>
      <c r="H32" s="30">
        <v>80.632</v>
      </c>
      <c r="I32" s="30">
        <v>39.164</v>
      </c>
      <c r="J32" s="42">
        <v>-51.4287131659887</v>
      </c>
      <c r="K32" s="93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</row>
    <row r="33" spans="1:41" s="29" customFormat="1" ht="12.75">
      <c r="A33" s="39" t="s">
        <v>21</v>
      </c>
      <c r="B33" s="30">
        <v>2</v>
      </c>
      <c r="C33" s="30">
        <v>0</v>
      </c>
      <c r="D33" s="30">
        <v>0</v>
      </c>
      <c r="E33" s="42" t="s">
        <v>206</v>
      </c>
      <c r="F33" s="30"/>
      <c r="G33" s="30">
        <v>3.008</v>
      </c>
      <c r="H33" s="30">
        <v>0</v>
      </c>
      <c r="I33" s="30">
        <v>0</v>
      </c>
      <c r="J33" s="42" t="s">
        <v>206</v>
      </c>
      <c r="K33" s="93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</row>
    <row r="34" spans="1:41" s="29" customFormat="1" ht="12.75">
      <c r="A34" s="47" t="s">
        <v>22</v>
      </c>
      <c r="B34" s="30">
        <v>1</v>
      </c>
      <c r="C34" s="30">
        <v>1</v>
      </c>
      <c r="D34" s="30">
        <v>0</v>
      </c>
      <c r="E34" s="42" t="s">
        <v>206</v>
      </c>
      <c r="F34" s="30"/>
      <c r="G34" s="30">
        <v>183.16191</v>
      </c>
      <c r="H34" s="30">
        <v>183.16191</v>
      </c>
      <c r="I34" s="30">
        <v>0</v>
      </c>
      <c r="J34" s="42" t="s">
        <v>206</v>
      </c>
      <c r="K34" s="93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</row>
    <row r="35" spans="1:41" s="29" customFormat="1" ht="12.75">
      <c r="A35" s="39" t="s">
        <v>23</v>
      </c>
      <c r="B35" s="30"/>
      <c r="C35" s="30"/>
      <c r="D35" s="30"/>
      <c r="E35" s="42"/>
      <c r="F35" s="28"/>
      <c r="G35" s="30">
        <v>18327.333959999996</v>
      </c>
      <c r="H35" s="30">
        <v>5450.7412699999995</v>
      </c>
      <c r="I35" s="30">
        <v>2672.9118499999995</v>
      </c>
      <c r="J35" s="42">
        <v>-50.962415612876825</v>
      </c>
      <c r="K35" s="93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</row>
    <row r="36" spans="2:41" s="29" customFormat="1" ht="12.75">
      <c r="B36" s="28"/>
      <c r="C36" s="28"/>
      <c r="D36" s="28"/>
      <c r="F36" s="28"/>
      <c r="G36" s="28"/>
      <c r="H36" s="28"/>
      <c r="I36" s="30"/>
      <c r="J36" s="42"/>
      <c r="K36" s="93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</row>
    <row r="37" spans="1:11" s="95" customFormat="1" ht="12.75">
      <c r="A37" s="108" t="s">
        <v>178</v>
      </c>
      <c r="B37" s="109"/>
      <c r="C37" s="109"/>
      <c r="D37" s="108"/>
      <c r="E37" s="109"/>
      <c r="F37" s="109"/>
      <c r="G37" s="109"/>
      <c r="H37" s="108"/>
      <c r="I37" s="110"/>
      <c r="J37" s="109"/>
      <c r="K37" s="93"/>
    </row>
    <row r="38" spans="1:10" ht="12.75">
      <c r="A38" s="63" t="s">
        <v>202</v>
      </c>
      <c r="B38" s="63"/>
      <c r="C38" s="63"/>
      <c r="D38" s="63"/>
      <c r="E38" s="63"/>
      <c r="F38" s="63"/>
      <c r="G38" s="63"/>
      <c r="H38" s="63"/>
      <c r="I38" s="63"/>
      <c r="J38" s="63"/>
    </row>
    <row r="39" spans="1:10" ht="12.75">
      <c r="A39" s="259"/>
      <c r="B39" s="259"/>
      <c r="C39" s="259"/>
      <c r="D39" s="259"/>
      <c r="E39" s="259"/>
      <c r="F39" s="259"/>
      <c r="G39" s="259"/>
      <c r="H39" s="259"/>
      <c r="I39" s="259"/>
      <c r="J39" s="259"/>
    </row>
    <row r="40" spans="2:33" ht="12.75">
      <c r="B40" s="113"/>
      <c r="C40" s="113"/>
      <c r="D40" s="113"/>
      <c r="E40" s="113"/>
      <c r="F40" s="113"/>
      <c r="G40" s="113"/>
      <c r="H40" s="113"/>
      <c r="I40" s="113"/>
      <c r="J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</row>
    <row r="41" spans="2:33" ht="12.75">
      <c r="B41" s="113"/>
      <c r="C41" s="113"/>
      <c r="D41" s="113"/>
      <c r="E41" s="113"/>
      <c r="F41" s="113"/>
      <c r="G41" s="113"/>
      <c r="H41" s="113"/>
      <c r="I41" s="113"/>
      <c r="J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</row>
    <row r="42" spans="2:33" ht="12.75">
      <c r="B42" s="113"/>
      <c r="C42" s="113"/>
      <c r="D42" s="113"/>
      <c r="E42" s="113"/>
      <c r="F42" s="113"/>
      <c r="G42" s="113"/>
      <c r="H42" s="113"/>
      <c r="I42" s="113"/>
      <c r="J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</row>
    <row r="43" spans="2:33" ht="12.75">
      <c r="B43" s="113"/>
      <c r="C43" s="113"/>
      <c r="D43" s="113"/>
      <c r="E43" s="113"/>
      <c r="F43" s="113"/>
      <c r="G43" s="113"/>
      <c r="H43" s="113"/>
      <c r="I43" s="113"/>
      <c r="J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</row>
    <row r="44" spans="2:33" ht="12.75">
      <c r="B44" s="113"/>
      <c r="C44" s="113"/>
      <c r="D44" s="113"/>
      <c r="E44" s="113"/>
      <c r="F44" s="113"/>
      <c r="G44" s="113"/>
      <c r="H44" s="113"/>
      <c r="I44" s="113"/>
      <c r="J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</row>
    <row r="45" spans="2:33" ht="12.75">
      <c r="B45" s="113"/>
      <c r="C45" s="113"/>
      <c r="D45" s="113"/>
      <c r="E45" s="113"/>
      <c r="F45" s="113"/>
      <c r="G45" s="113"/>
      <c r="H45" s="113"/>
      <c r="I45" s="113"/>
      <c r="J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</row>
    <row r="46" spans="2:33" ht="12.75">
      <c r="B46" s="113"/>
      <c r="C46" s="113"/>
      <c r="D46" s="113"/>
      <c r="E46" s="113"/>
      <c r="F46" s="113"/>
      <c r="G46" s="113"/>
      <c r="H46" s="113"/>
      <c r="I46" s="113"/>
      <c r="J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</row>
    <row r="47" spans="2:33" ht="12.75">
      <c r="B47" s="113"/>
      <c r="C47" s="113"/>
      <c r="D47" s="113"/>
      <c r="E47" s="113"/>
      <c r="F47" s="113"/>
      <c r="G47" s="113"/>
      <c r="H47" s="113"/>
      <c r="I47" s="113"/>
      <c r="J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</row>
    <row r="48" spans="2:33" ht="12.75">
      <c r="B48" s="113"/>
      <c r="C48" s="113"/>
      <c r="D48" s="113"/>
      <c r="E48" s="113"/>
      <c r="F48" s="113"/>
      <c r="G48" s="113"/>
      <c r="H48" s="113"/>
      <c r="I48" s="113"/>
      <c r="J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</row>
    <row r="49" spans="2:33" ht="12.75">
      <c r="B49" s="113"/>
      <c r="C49" s="113"/>
      <c r="D49" s="113"/>
      <c r="E49" s="113"/>
      <c r="F49" s="113"/>
      <c r="G49" s="113"/>
      <c r="H49" s="113"/>
      <c r="I49" s="113"/>
      <c r="J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</row>
    <row r="50" spans="2:33" ht="12.75">
      <c r="B50" s="113"/>
      <c r="C50" s="113"/>
      <c r="D50" s="113"/>
      <c r="E50" s="113"/>
      <c r="F50" s="113"/>
      <c r="G50" s="113"/>
      <c r="H50" s="113"/>
      <c r="I50" s="113"/>
      <c r="J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</row>
    <row r="51" spans="2:33" ht="12.75">
      <c r="B51" s="113"/>
      <c r="C51" s="113"/>
      <c r="D51" s="113"/>
      <c r="E51" s="113"/>
      <c r="F51" s="113"/>
      <c r="G51" s="113"/>
      <c r="H51" s="113"/>
      <c r="I51" s="113"/>
      <c r="J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</row>
    <row r="52" spans="2:33" ht="12.75">
      <c r="B52" s="113"/>
      <c r="C52" s="113"/>
      <c r="D52" s="113"/>
      <c r="E52" s="113"/>
      <c r="F52" s="113"/>
      <c r="G52" s="113"/>
      <c r="H52" s="113"/>
      <c r="I52" s="113"/>
      <c r="J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</row>
    <row r="53" spans="2:33" ht="12.75">
      <c r="B53" s="113"/>
      <c r="C53" s="113"/>
      <c r="D53" s="113"/>
      <c r="E53" s="113"/>
      <c r="F53" s="113"/>
      <c r="G53" s="113"/>
      <c r="H53" s="113"/>
      <c r="I53" s="113"/>
      <c r="J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</row>
    <row r="54" spans="2:33" ht="12.75">
      <c r="B54" s="113"/>
      <c r="C54" s="113"/>
      <c r="D54" s="113"/>
      <c r="E54" s="113"/>
      <c r="F54" s="113"/>
      <c r="G54" s="113"/>
      <c r="H54" s="113"/>
      <c r="I54" s="113"/>
      <c r="J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</row>
    <row r="55" spans="2:33" ht="12.75">
      <c r="B55" s="113"/>
      <c r="C55" s="113"/>
      <c r="D55" s="113"/>
      <c r="E55" s="113"/>
      <c r="F55" s="113"/>
      <c r="G55" s="113"/>
      <c r="H55" s="113"/>
      <c r="I55" s="113"/>
      <c r="J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</row>
    <row r="56" spans="2:33" ht="12.75">
      <c r="B56" s="113"/>
      <c r="C56" s="113"/>
      <c r="D56" s="113"/>
      <c r="E56" s="113"/>
      <c r="F56" s="113"/>
      <c r="G56" s="113"/>
      <c r="H56" s="113"/>
      <c r="I56" s="113"/>
      <c r="J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</row>
    <row r="57" spans="2:33" ht="12.75">
      <c r="B57" s="113"/>
      <c r="C57" s="113"/>
      <c r="D57" s="113"/>
      <c r="E57" s="113"/>
      <c r="F57" s="113"/>
      <c r="G57" s="113"/>
      <c r="H57" s="113"/>
      <c r="I57" s="113"/>
      <c r="J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</row>
    <row r="58" spans="2:33" ht="12.75">
      <c r="B58" s="113"/>
      <c r="C58" s="113"/>
      <c r="D58" s="113"/>
      <c r="E58" s="113"/>
      <c r="F58" s="113"/>
      <c r="G58" s="113"/>
      <c r="H58" s="113"/>
      <c r="I58" s="113"/>
      <c r="J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</row>
    <row r="59" spans="2:33" ht="12.75">
      <c r="B59" s="113"/>
      <c r="C59" s="113"/>
      <c r="D59" s="113"/>
      <c r="E59" s="113"/>
      <c r="F59" s="113"/>
      <c r="G59" s="113"/>
      <c r="H59" s="113"/>
      <c r="I59" s="113"/>
      <c r="J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</row>
    <row r="60" spans="2:33" ht="12.75">
      <c r="B60" s="113"/>
      <c r="C60" s="113"/>
      <c r="D60" s="113"/>
      <c r="E60" s="113"/>
      <c r="F60" s="113"/>
      <c r="G60" s="113"/>
      <c r="H60" s="113"/>
      <c r="I60" s="113"/>
      <c r="J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</row>
    <row r="61" spans="2:33" ht="12.75">
      <c r="B61" s="113"/>
      <c r="C61" s="113"/>
      <c r="D61" s="113"/>
      <c r="E61" s="113"/>
      <c r="F61" s="113"/>
      <c r="G61" s="113"/>
      <c r="H61" s="113"/>
      <c r="I61" s="113"/>
      <c r="J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</row>
    <row r="62" spans="2:33" ht="12.75">
      <c r="B62" s="113"/>
      <c r="C62" s="113"/>
      <c r="D62" s="113"/>
      <c r="E62" s="113"/>
      <c r="F62" s="113"/>
      <c r="G62" s="113"/>
      <c r="H62" s="113"/>
      <c r="I62" s="113"/>
      <c r="J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</row>
    <row r="63" spans="2:33" ht="12.75">
      <c r="B63" s="113"/>
      <c r="C63" s="113"/>
      <c r="D63" s="113"/>
      <c r="E63" s="113"/>
      <c r="F63" s="113"/>
      <c r="G63" s="113"/>
      <c r="H63" s="113"/>
      <c r="I63" s="113"/>
      <c r="J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</row>
    <row r="64" spans="2:33" ht="12.75">
      <c r="B64" s="113"/>
      <c r="C64" s="113"/>
      <c r="D64" s="113"/>
      <c r="E64" s="113"/>
      <c r="F64" s="113"/>
      <c r="G64" s="113"/>
      <c r="H64" s="113"/>
      <c r="I64" s="113"/>
      <c r="J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</row>
    <row r="65" spans="2:33" ht="12.75">
      <c r="B65" s="113"/>
      <c r="C65" s="113"/>
      <c r="D65" s="113"/>
      <c r="E65" s="113"/>
      <c r="F65" s="113"/>
      <c r="G65" s="113"/>
      <c r="H65" s="113"/>
      <c r="I65" s="113"/>
      <c r="J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</row>
    <row r="66" spans="2:33" ht="12.75">
      <c r="B66" s="113"/>
      <c r="C66" s="113"/>
      <c r="D66" s="113"/>
      <c r="E66" s="113"/>
      <c r="F66" s="113"/>
      <c r="G66" s="113"/>
      <c r="H66" s="113"/>
      <c r="I66" s="113"/>
      <c r="J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</row>
    <row r="67" spans="2:33" ht="12.75">
      <c r="B67" s="113"/>
      <c r="C67" s="113"/>
      <c r="D67" s="113"/>
      <c r="E67" s="113"/>
      <c r="F67" s="113"/>
      <c r="G67" s="113"/>
      <c r="H67" s="113"/>
      <c r="I67" s="113"/>
      <c r="J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</row>
    <row r="68" spans="2:33" ht="12.75">
      <c r="B68" s="113"/>
      <c r="C68" s="113"/>
      <c r="D68" s="113"/>
      <c r="E68" s="113"/>
      <c r="F68" s="113"/>
      <c r="G68" s="113"/>
      <c r="H68" s="113"/>
      <c r="I68" s="113"/>
      <c r="J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</row>
    <row r="69" spans="2:33" ht="12.75">
      <c r="B69" s="113"/>
      <c r="C69" s="113"/>
      <c r="D69" s="113"/>
      <c r="E69" s="113"/>
      <c r="F69" s="113"/>
      <c r="G69" s="113"/>
      <c r="H69" s="113"/>
      <c r="I69" s="113"/>
      <c r="J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</row>
    <row r="70" spans="2:33" ht="12.75">
      <c r="B70" s="113"/>
      <c r="C70" s="113"/>
      <c r="D70" s="113"/>
      <c r="E70" s="113"/>
      <c r="F70" s="113"/>
      <c r="G70" s="113"/>
      <c r="H70" s="113"/>
      <c r="I70" s="113"/>
      <c r="J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</row>
    <row r="71" spans="2:33" ht="12.75">
      <c r="B71" s="113"/>
      <c r="C71" s="113"/>
      <c r="D71" s="113"/>
      <c r="E71" s="113"/>
      <c r="F71" s="113"/>
      <c r="G71" s="113"/>
      <c r="H71" s="113"/>
      <c r="I71" s="113"/>
      <c r="J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</row>
    <row r="72" spans="2:33" ht="12.75">
      <c r="B72" s="113"/>
      <c r="C72" s="113"/>
      <c r="D72" s="113"/>
      <c r="E72" s="113"/>
      <c r="F72" s="113"/>
      <c r="G72" s="113"/>
      <c r="H72" s="113"/>
      <c r="I72" s="113"/>
      <c r="J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</row>
    <row r="73" spans="2:33" ht="12.75">
      <c r="B73" s="113"/>
      <c r="C73" s="113"/>
      <c r="D73" s="113"/>
      <c r="E73" s="113"/>
      <c r="F73" s="113"/>
      <c r="G73" s="113"/>
      <c r="H73" s="113"/>
      <c r="I73" s="113"/>
      <c r="J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</row>
    <row r="74" spans="2:33" ht="12.75">
      <c r="B74" s="113"/>
      <c r="C74" s="113"/>
      <c r="D74" s="113"/>
      <c r="E74" s="113"/>
      <c r="F74" s="113"/>
      <c r="G74" s="113"/>
      <c r="H74" s="113"/>
      <c r="I74" s="113"/>
      <c r="J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</row>
    <row r="75" spans="2:33" ht="12.75">
      <c r="B75" s="113"/>
      <c r="C75" s="113"/>
      <c r="D75" s="113"/>
      <c r="E75" s="113"/>
      <c r="F75" s="113"/>
      <c r="G75" s="113"/>
      <c r="H75" s="113"/>
      <c r="I75" s="113"/>
      <c r="J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</row>
    <row r="76" spans="2:33" ht="12.75">
      <c r="B76" s="113"/>
      <c r="C76" s="113"/>
      <c r="D76" s="113"/>
      <c r="E76" s="113"/>
      <c r="F76" s="113"/>
      <c r="G76" s="113"/>
      <c r="H76" s="113"/>
      <c r="I76" s="113"/>
      <c r="J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</row>
    <row r="77" spans="2:33" ht="12.75">
      <c r="B77" s="113"/>
      <c r="C77" s="113"/>
      <c r="D77" s="113"/>
      <c r="E77" s="113"/>
      <c r="F77" s="113"/>
      <c r="G77" s="113"/>
      <c r="H77" s="113"/>
      <c r="I77" s="113"/>
      <c r="J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</row>
    <row r="78" spans="2:33" ht="12.75">
      <c r="B78" s="113"/>
      <c r="C78" s="113"/>
      <c r="D78" s="113"/>
      <c r="E78" s="113"/>
      <c r="F78" s="113"/>
      <c r="G78" s="113"/>
      <c r="H78" s="113"/>
      <c r="I78" s="113"/>
      <c r="J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</row>
    <row r="79" spans="2:33" ht="12.75">
      <c r="B79" s="113"/>
      <c r="C79" s="113"/>
      <c r="D79" s="113"/>
      <c r="E79" s="113"/>
      <c r="F79" s="113"/>
      <c r="G79" s="113"/>
      <c r="H79" s="113"/>
      <c r="I79" s="113"/>
      <c r="J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</row>
    <row r="80" spans="2:33" ht="12.75">
      <c r="B80" s="113"/>
      <c r="C80" s="113"/>
      <c r="D80" s="113"/>
      <c r="E80" s="113"/>
      <c r="F80" s="113"/>
      <c r="G80" s="113"/>
      <c r="H80" s="113"/>
      <c r="I80" s="113"/>
      <c r="J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</row>
    <row r="81" spans="2:33" ht="12.75">
      <c r="B81" s="113"/>
      <c r="C81" s="113"/>
      <c r="D81" s="113"/>
      <c r="E81" s="113"/>
      <c r="F81" s="113"/>
      <c r="G81" s="113"/>
      <c r="H81" s="113"/>
      <c r="I81" s="113"/>
      <c r="J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</row>
    <row r="82" spans="2:33" ht="12.75">
      <c r="B82" s="113"/>
      <c r="C82" s="113"/>
      <c r="D82" s="113"/>
      <c r="E82" s="113"/>
      <c r="F82" s="113"/>
      <c r="G82" s="113"/>
      <c r="H82" s="113"/>
      <c r="I82" s="113"/>
      <c r="J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</row>
    <row r="83" spans="2:33" ht="12.75">
      <c r="B83" s="113"/>
      <c r="C83" s="113"/>
      <c r="D83" s="113"/>
      <c r="E83" s="113"/>
      <c r="F83" s="113"/>
      <c r="G83" s="113"/>
      <c r="H83" s="113"/>
      <c r="I83" s="113"/>
      <c r="J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</row>
    <row r="84" spans="2:33" ht="12.75">
      <c r="B84" s="113"/>
      <c r="C84" s="113"/>
      <c r="D84" s="113"/>
      <c r="E84" s="113"/>
      <c r="F84" s="113"/>
      <c r="G84" s="113"/>
      <c r="H84" s="113"/>
      <c r="I84" s="113"/>
      <c r="J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</row>
    <row r="85" spans="2:33" ht="12.75">
      <c r="B85" s="113"/>
      <c r="C85" s="113"/>
      <c r="D85" s="113"/>
      <c r="E85" s="113"/>
      <c r="F85" s="113"/>
      <c r="G85" s="113"/>
      <c r="H85" s="113"/>
      <c r="I85" s="113"/>
      <c r="J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</row>
    <row r="86" spans="2:33" ht="12.75">
      <c r="B86" s="113"/>
      <c r="C86" s="113"/>
      <c r="D86" s="113"/>
      <c r="E86" s="113"/>
      <c r="F86" s="113"/>
      <c r="G86" s="113"/>
      <c r="H86" s="113"/>
      <c r="I86" s="113"/>
      <c r="J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</row>
    <row r="87" spans="2:33" ht="12.75">
      <c r="B87" s="113"/>
      <c r="C87" s="113"/>
      <c r="D87" s="113"/>
      <c r="E87" s="113"/>
      <c r="F87" s="113"/>
      <c r="G87" s="113"/>
      <c r="H87" s="113"/>
      <c r="I87" s="113"/>
      <c r="J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</row>
    <row r="88" spans="2:33" ht="12.75">
      <c r="B88" s="113"/>
      <c r="C88" s="113"/>
      <c r="D88" s="113"/>
      <c r="E88" s="113"/>
      <c r="F88" s="113"/>
      <c r="G88" s="113"/>
      <c r="H88" s="113"/>
      <c r="I88" s="113"/>
      <c r="J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</row>
    <row r="89" spans="2:33" ht="12.75">
      <c r="B89" s="113"/>
      <c r="C89" s="113"/>
      <c r="D89" s="113"/>
      <c r="E89" s="113"/>
      <c r="F89" s="113"/>
      <c r="G89" s="113"/>
      <c r="H89" s="113"/>
      <c r="I89" s="113"/>
      <c r="J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</row>
    <row r="90" spans="2:33" ht="12.75">
      <c r="B90" s="113"/>
      <c r="C90" s="113"/>
      <c r="D90" s="113"/>
      <c r="E90" s="113"/>
      <c r="F90" s="113"/>
      <c r="G90" s="113"/>
      <c r="H90" s="113"/>
      <c r="I90" s="113"/>
      <c r="J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</row>
    <row r="91" spans="2:33" ht="12.75">
      <c r="B91" s="113"/>
      <c r="C91" s="113"/>
      <c r="D91" s="113"/>
      <c r="E91" s="113"/>
      <c r="F91" s="113"/>
      <c r="G91" s="113"/>
      <c r="H91" s="113"/>
      <c r="I91" s="113"/>
      <c r="J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</row>
    <row r="92" spans="2:33" ht="12.75">
      <c r="B92" s="113"/>
      <c r="C92" s="113"/>
      <c r="D92" s="113"/>
      <c r="E92" s="113"/>
      <c r="F92" s="113"/>
      <c r="G92" s="113"/>
      <c r="H92" s="113"/>
      <c r="I92" s="113"/>
      <c r="J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</row>
    <row r="93" spans="2:33" ht="12.75">
      <c r="B93" s="113"/>
      <c r="C93" s="113"/>
      <c r="D93" s="113"/>
      <c r="E93" s="113"/>
      <c r="F93" s="113"/>
      <c r="G93" s="113"/>
      <c r="H93" s="113"/>
      <c r="I93" s="113"/>
      <c r="J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</row>
    <row r="94" spans="2:33" ht="12.75">
      <c r="B94" s="113"/>
      <c r="C94" s="113"/>
      <c r="D94" s="113"/>
      <c r="E94" s="113"/>
      <c r="F94" s="113"/>
      <c r="G94" s="113"/>
      <c r="H94" s="113"/>
      <c r="I94" s="113"/>
      <c r="J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</row>
    <row r="95" spans="2:33" ht="12.75">
      <c r="B95" s="113"/>
      <c r="C95" s="113"/>
      <c r="D95" s="113"/>
      <c r="E95" s="113"/>
      <c r="F95" s="113"/>
      <c r="G95" s="113"/>
      <c r="H95" s="113"/>
      <c r="I95" s="113"/>
      <c r="J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</row>
    <row r="96" spans="2:33" ht="12.75">
      <c r="B96" s="113"/>
      <c r="C96" s="113"/>
      <c r="D96" s="113"/>
      <c r="E96" s="113"/>
      <c r="F96" s="113"/>
      <c r="G96" s="113"/>
      <c r="H96" s="113"/>
      <c r="I96" s="113"/>
      <c r="J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</row>
    <row r="97" spans="2:33" ht="12.75">
      <c r="B97" s="113"/>
      <c r="C97" s="113"/>
      <c r="D97" s="113"/>
      <c r="E97" s="113"/>
      <c r="F97" s="113"/>
      <c r="G97" s="113"/>
      <c r="H97" s="113"/>
      <c r="I97" s="113"/>
      <c r="J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</row>
    <row r="98" spans="2:33" ht="12.75">
      <c r="B98" s="113"/>
      <c r="C98" s="113"/>
      <c r="D98" s="113"/>
      <c r="E98" s="113"/>
      <c r="F98" s="113"/>
      <c r="G98" s="113"/>
      <c r="H98" s="113"/>
      <c r="I98" s="113"/>
      <c r="J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</row>
    <row r="99" spans="2:33" ht="12.75">
      <c r="B99" s="113"/>
      <c r="C99" s="113"/>
      <c r="D99" s="113"/>
      <c r="E99" s="113"/>
      <c r="F99" s="113"/>
      <c r="G99" s="113"/>
      <c r="H99" s="113"/>
      <c r="I99" s="113"/>
      <c r="J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</row>
    <row r="100" spans="2:33" ht="12.75">
      <c r="B100" s="113"/>
      <c r="C100" s="113"/>
      <c r="D100" s="113"/>
      <c r="E100" s="113"/>
      <c r="F100" s="113"/>
      <c r="G100" s="113"/>
      <c r="H100" s="113"/>
      <c r="I100" s="113"/>
      <c r="J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</row>
    <row r="101" spans="2:33" ht="12.75">
      <c r="B101" s="113"/>
      <c r="C101" s="113"/>
      <c r="D101" s="113"/>
      <c r="E101" s="113"/>
      <c r="F101" s="113"/>
      <c r="G101" s="113"/>
      <c r="H101" s="113"/>
      <c r="I101" s="113"/>
      <c r="J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</row>
    <row r="102" spans="2:33" ht="12.75">
      <c r="B102" s="113"/>
      <c r="C102" s="113"/>
      <c r="D102" s="113"/>
      <c r="E102" s="113"/>
      <c r="F102" s="113"/>
      <c r="G102" s="113"/>
      <c r="H102" s="113"/>
      <c r="I102" s="113"/>
      <c r="J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</row>
    <row r="103" spans="2:33" ht="12.75">
      <c r="B103" s="113"/>
      <c r="C103" s="113"/>
      <c r="D103" s="113"/>
      <c r="E103" s="113"/>
      <c r="F103" s="113"/>
      <c r="G103" s="113"/>
      <c r="H103" s="113"/>
      <c r="I103" s="113"/>
      <c r="J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</row>
    <row r="104" spans="2:33" ht="12.75">
      <c r="B104" s="113"/>
      <c r="C104" s="113"/>
      <c r="D104" s="113"/>
      <c r="E104" s="113"/>
      <c r="F104" s="113"/>
      <c r="G104" s="113"/>
      <c r="H104" s="113"/>
      <c r="I104" s="113"/>
      <c r="J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</row>
    <row r="105" spans="2:33" ht="12.75">
      <c r="B105" s="113"/>
      <c r="C105" s="113"/>
      <c r="D105" s="113"/>
      <c r="E105" s="113"/>
      <c r="F105" s="113"/>
      <c r="G105" s="113"/>
      <c r="H105" s="113"/>
      <c r="I105" s="113"/>
      <c r="J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</row>
    <row r="106" spans="2:33" ht="12.75">
      <c r="B106" s="113"/>
      <c r="C106" s="113"/>
      <c r="D106" s="113"/>
      <c r="E106" s="113"/>
      <c r="F106" s="113"/>
      <c r="G106" s="113"/>
      <c r="H106" s="113"/>
      <c r="I106" s="113"/>
      <c r="J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</row>
    <row r="107" spans="2:33" ht="12.75">
      <c r="B107" s="113"/>
      <c r="C107" s="113"/>
      <c r="D107" s="113"/>
      <c r="E107" s="113"/>
      <c r="F107" s="113"/>
      <c r="G107" s="113"/>
      <c r="H107" s="113"/>
      <c r="I107" s="113"/>
      <c r="J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</row>
    <row r="108" spans="2:33" ht="12.75">
      <c r="B108" s="113"/>
      <c r="C108" s="113"/>
      <c r="D108" s="113"/>
      <c r="E108" s="113"/>
      <c r="F108" s="113"/>
      <c r="G108" s="113"/>
      <c r="H108" s="113"/>
      <c r="I108" s="113"/>
      <c r="J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</row>
    <row r="109" spans="2:33" ht="12.75">
      <c r="B109" s="113"/>
      <c r="C109" s="113"/>
      <c r="D109" s="113"/>
      <c r="E109" s="113"/>
      <c r="F109" s="113"/>
      <c r="G109" s="113"/>
      <c r="H109" s="113"/>
      <c r="I109" s="113"/>
      <c r="J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</row>
    <row r="110" spans="2:33" ht="12.75">
      <c r="B110" s="113"/>
      <c r="C110" s="113"/>
      <c r="D110" s="113"/>
      <c r="E110" s="113"/>
      <c r="F110" s="113"/>
      <c r="G110" s="113"/>
      <c r="H110" s="113"/>
      <c r="I110" s="113"/>
      <c r="J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</row>
    <row r="111" spans="2:33" ht="12.75">
      <c r="B111" s="113"/>
      <c r="C111" s="113"/>
      <c r="D111" s="113"/>
      <c r="E111" s="113"/>
      <c r="F111" s="113"/>
      <c r="G111" s="113"/>
      <c r="H111" s="113"/>
      <c r="I111" s="113"/>
      <c r="J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</row>
    <row r="112" spans="2:33" ht="12.75">
      <c r="B112" s="113"/>
      <c r="C112" s="113"/>
      <c r="D112" s="113"/>
      <c r="E112" s="113"/>
      <c r="F112" s="113"/>
      <c r="G112" s="113"/>
      <c r="H112" s="113"/>
      <c r="I112" s="113"/>
      <c r="J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</row>
    <row r="113" spans="2:33" ht="12.75">
      <c r="B113" s="113"/>
      <c r="C113" s="113"/>
      <c r="D113" s="113"/>
      <c r="E113" s="113"/>
      <c r="F113" s="113"/>
      <c r="G113" s="113"/>
      <c r="H113" s="113"/>
      <c r="I113" s="113"/>
      <c r="J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</row>
    <row r="114" spans="2:33" ht="12.75">
      <c r="B114" s="113"/>
      <c r="C114" s="113"/>
      <c r="D114" s="113"/>
      <c r="E114" s="113"/>
      <c r="F114" s="113"/>
      <c r="G114" s="113"/>
      <c r="H114" s="113"/>
      <c r="I114" s="113"/>
      <c r="J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</row>
    <row r="115" spans="2:33" ht="12.75">
      <c r="B115" s="113"/>
      <c r="C115" s="113"/>
      <c r="D115" s="113"/>
      <c r="E115" s="113"/>
      <c r="F115" s="113"/>
      <c r="G115" s="113"/>
      <c r="H115" s="113"/>
      <c r="I115" s="113"/>
      <c r="J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</row>
    <row r="116" spans="2:33" ht="12.75">
      <c r="B116" s="113"/>
      <c r="C116" s="113"/>
      <c r="D116" s="113"/>
      <c r="E116" s="113"/>
      <c r="F116" s="113"/>
      <c r="G116" s="113"/>
      <c r="H116" s="113"/>
      <c r="I116" s="113"/>
      <c r="J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</row>
    <row r="117" spans="2:33" ht="12.75">
      <c r="B117" s="113"/>
      <c r="C117" s="113"/>
      <c r="D117" s="113"/>
      <c r="E117" s="113"/>
      <c r="F117" s="113"/>
      <c r="G117" s="113"/>
      <c r="H117" s="113"/>
      <c r="I117" s="113"/>
      <c r="J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</row>
    <row r="118" spans="2:33" ht="12.75">
      <c r="B118" s="113"/>
      <c r="C118" s="113"/>
      <c r="D118" s="113"/>
      <c r="E118" s="113"/>
      <c r="F118" s="113"/>
      <c r="G118" s="113"/>
      <c r="H118" s="113"/>
      <c r="I118" s="113"/>
      <c r="J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</row>
    <row r="119" spans="2:33" ht="12.75">
      <c r="B119" s="113"/>
      <c r="C119" s="113"/>
      <c r="D119" s="113"/>
      <c r="E119" s="113"/>
      <c r="F119" s="113"/>
      <c r="G119" s="113"/>
      <c r="H119" s="113"/>
      <c r="I119" s="113"/>
      <c r="J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</row>
    <row r="120" spans="2:33" ht="12.75">
      <c r="B120" s="113"/>
      <c r="C120" s="113"/>
      <c r="D120" s="113"/>
      <c r="E120" s="113"/>
      <c r="F120" s="113"/>
      <c r="G120" s="113"/>
      <c r="H120" s="113"/>
      <c r="I120" s="113"/>
      <c r="J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</row>
    <row r="121" spans="2:33" ht="12.75">
      <c r="B121" s="113"/>
      <c r="C121" s="113"/>
      <c r="D121" s="113"/>
      <c r="E121" s="113"/>
      <c r="F121" s="113"/>
      <c r="G121" s="113"/>
      <c r="H121" s="113"/>
      <c r="I121" s="113"/>
      <c r="J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13"/>
    </row>
    <row r="122" spans="2:33" ht="12.75">
      <c r="B122" s="113"/>
      <c r="C122" s="113"/>
      <c r="D122" s="113"/>
      <c r="E122" s="113"/>
      <c r="F122" s="113"/>
      <c r="G122" s="113"/>
      <c r="H122" s="113"/>
      <c r="I122" s="113"/>
      <c r="J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  <c r="AF122" s="113"/>
      <c r="AG122" s="113"/>
    </row>
    <row r="123" spans="2:33" ht="12.75">
      <c r="B123" s="113"/>
      <c r="C123" s="113"/>
      <c r="D123" s="113"/>
      <c r="E123" s="113"/>
      <c r="F123" s="113"/>
      <c r="G123" s="113"/>
      <c r="H123" s="113"/>
      <c r="I123" s="113"/>
      <c r="J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</row>
    <row r="124" spans="2:33" ht="12.75">
      <c r="B124" s="113"/>
      <c r="C124" s="113"/>
      <c r="D124" s="113"/>
      <c r="E124" s="113"/>
      <c r="F124" s="113"/>
      <c r="G124" s="113"/>
      <c r="H124" s="113"/>
      <c r="I124" s="113"/>
      <c r="J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3"/>
      <c r="AG124" s="113"/>
    </row>
    <row r="125" spans="12:33" ht="12.75"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3"/>
      <c r="AG125" s="113"/>
    </row>
    <row r="126" spans="12:33" ht="12.75"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3"/>
      <c r="AF126" s="113"/>
      <c r="AG126" s="113"/>
    </row>
    <row r="127" spans="12:33" ht="12.75"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</row>
    <row r="128" spans="12:33" ht="12.75"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3"/>
      <c r="AG128" s="113"/>
    </row>
    <row r="129" spans="12:33" ht="12.75"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3"/>
      <c r="AG129" s="113"/>
    </row>
    <row r="130" spans="12:33" ht="12.75"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3"/>
      <c r="AG130" s="113"/>
    </row>
  </sheetData>
  <sheetProtection/>
  <mergeCells count="9">
    <mergeCell ref="A39:J39"/>
    <mergeCell ref="A1:I1"/>
    <mergeCell ref="A2:J2"/>
    <mergeCell ref="C4:E4"/>
    <mergeCell ref="H4:J4"/>
    <mergeCell ref="B3:E3"/>
    <mergeCell ref="G3:J3"/>
    <mergeCell ref="B4:B5"/>
    <mergeCell ref="G4:G5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3" r:id="rId1"/>
  <headerFooter>
    <oddHeader>&amp;LODEPA</oddHead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38"/>
  <sheetViews>
    <sheetView view="pageBreakPreview" zoomScaleSheetLayoutView="100" zoomScalePageLayoutView="0" workbookViewId="0" topLeftCell="A1">
      <selection activeCell="H1" sqref="H1"/>
    </sheetView>
  </sheetViews>
  <sheetFormatPr defaultColWidth="12.140625" defaultRowHeight="12.75"/>
  <cols>
    <col min="1" max="1" width="17.421875" style="89" customWidth="1"/>
    <col min="2" max="5" width="12.140625" style="89" customWidth="1"/>
    <col min="6" max="6" width="14.7109375" style="89" customWidth="1"/>
    <col min="7" max="10" width="12.140625" style="89" customWidth="1"/>
    <col min="11" max="163" width="12.140625" style="85" customWidth="1"/>
    <col min="164" max="16384" width="12.140625" style="89" customWidth="1"/>
  </cols>
  <sheetData>
    <row r="1" spans="1:163" s="81" customFormat="1" ht="21.75" customHeight="1">
      <c r="A1" s="261" t="s">
        <v>173</v>
      </c>
      <c r="B1" s="261"/>
      <c r="C1" s="261"/>
      <c r="D1" s="261"/>
      <c r="E1" s="261"/>
      <c r="F1" s="261"/>
      <c r="G1" s="261"/>
      <c r="H1" s="79"/>
      <c r="I1" s="79"/>
      <c r="J1" s="80"/>
      <c r="K1" s="80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</row>
    <row r="2" spans="1:163" s="81" customFormat="1" ht="12" customHeight="1">
      <c r="A2" s="262" t="s">
        <v>155</v>
      </c>
      <c r="B2" s="262"/>
      <c r="C2" s="262"/>
      <c r="D2" s="262"/>
      <c r="E2" s="262"/>
      <c r="F2" s="262"/>
      <c r="G2" s="262"/>
      <c r="H2" s="82"/>
      <c r="I2" s="82"/>
      <c r="J2" s="80"/>
      <c r="K2" s="80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</row>
    <row r="3" spans="1:163" s="81" customFormat="1" ht="24.75" customHeight="1">
      <c r="A3" s="263" t="s">
        <v>159</v>
      </c>
      <c r="B3" s="263"/>
      <c r="C3" s="263"/>
      <c r="D3" s="263"/>
      <c r="E3" s="263"/>
      <c r="F3" s="263"/>
      <c r="G3" s="263"/>
      <c r="H3" s="83"/>
      <c r="I3" s="83"/>
      <c r="J3" s="79"/>
      <c r="K3" s="84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</row>
    <row r="4" spans="1:163" s="81" customFormat="1" ht="17.25" customHeight="1">
      <c r="A4" s="85"/>
      <c r="B4" s="85"/>
      <c r="C4" s="85"/>
      <c r="D4" s="85"/>
      <c r="E4" s="85"/>
      <c r="F4" s="79"/>
      <c r="G4" s="79"/>
      <c r="H4" s="84"/>
      <c r="I4" s="79"/>
      <c r="J4" s="79"/>
      <c r="K4" s="84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</row>
    <row r="5" spans="1:163" s="81" customFormat="1" ht="46.5" customHeight="1">
      <c r="A5" s="74" t="s">
        <v>26</v>
      </c>
      <c r="B5" s="74" t="s">
        <v>133</v>
      </c>
      <c r="C5" s="74" t="s">
        <v>27</v>
      </c>
      <c r="D5" s="74" t="s">
        <v>28</v>
      </c>
      <c r="E5" s="74" t="s">
        <v>29</v>
      </c>
      <c r="F5" s="74" t="s">
        <v>30</v>
      </c>
      <c r="G5" s="74" t="s">
        <v>8</v>
      </c>
      <c r="H5" s="84"/>
      <c r="I5" s="21"/>
      <c r="J5" s="21"/>
      <c r="K5" s="21"/>
      <c r="L5" s="21"/>
      <c r="M5" s="21"/>
      <c r="N5" s="21"/>
      <c r="O5" s="21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</row>
    <row r="6" spans="1:163" s="81" customFormat="1" ht="18" customHeight="1">
      <c r="A6" s="86" t="s">
        <v>176</v>
      </c>
      <c r="B6" s="76">
        <v>685.41</v>
      </c>
      <c r="C6" s="76">
        <v>937.93</v>
      </c>
      <c r="D6" s="76">
        <v>927.11</v>
      </c>
      <c r="E6" s="76">
        <v>946.95</v>
      </c>
      <c r="F6" s="76">
        <v>594.33</v>
      </c>
      <c r="G6" s="76">
        <v>578.06</v>
      </c>
      <c r="H6" s="79"/>
      <c r="I6" s="87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</row>
    <row r="7" spans="1:163" s="81" customFormat="1" ht="12.75">
      <c r="A7" s="86" t="s">
        <v>182</v>
      </c>
      <c r="B7" s="76">
        <v>727.41</v>
      </c>
      <c r="C7" s="76" t="s">
        <v>156</v>
      </c>
      <c r="D7" s="76">
        <v>938.87</v>
      </c>
      <c r="E7" s="76">
        <v>930.01</v>
      </c>
      <c r="F7" s="76">
        <v>654.93</v>
      </c>
      <c r="G7" s="76">
        <v>585.58</v>
      </c>
      <c r="H7" s="79"/>
      <c r="I7" s="87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</row>
    <row r="8" spans="1:163" s="81" customFormat="1" ht="19.5" customHeight="1">
      <c r="A8" s="86" t="s">
        <v>189</v>
      </c>
      <c r="B8" s="76">
        <v>731.34</v>
      </c>
      <c r="C8" s="76">
        <v>995.24</v>
      </c>
      <c r="D8" s="76">
        <v>955.57</v>
      </c>
      <c r="E8" s="76">
        <v>946.56</v>
      </c>
      <c r="F8" s="76">
        <v>655.77</v>
      </c>
      <c r="G8" s="76">
        <v>581.58</v>
      </c>
      <c r="H8" s="79"/>
      <c r="I8" s="87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</row>
    <row r="9" spans="1:163" s="81" customFormat="1" ht="19.5" customHeight="1">
      <c r="A9" s="86" t="s">
        <v>192</v>
      </c>
      <c r="B9" s="76">
        <v>724.01</v>
      </c>
      <c r="C9" s="76">
        <v>993.88</v>
      </c>
      <c r="D9" s="76">
        <v>954.27</v>
      </c>
      <c r="E9" s="76">
        <v>985.1</v>
      </c>
      <c r="F9" s="76">
        <v>638.22</v>
      </c>
      <c r="G9" s="76">
        <v>560.81</v>
      </c>
      <c r="H9" s="79"/>
      <c r="I9" s="87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</row>
    <row r="10" spans="1:163" s="81" customFormat="1" ht="19.5" customHeight="1">
      <c r="A10" s="86" t="s">
        <v>193</v>
      </c>
      <c r="B10" s="76">
        <v>707.19</v>
      </c>
      <c r="C10" s="76">
        <v>1081.26</v>
      </c>
      <c r="D10" s="76" t="s">
        <v>156</v>
      </c>
      <c r="E10" s="76">
        <v>1159.23</v>
      </c>
      <c r="F10" s="76">
        <v>635.5</v>
      </c>
      <c r="G10" s="76">
        <v>541.49</v>
      </c>
      <c r="H10" s="79"/>
      <c r="I10" s="87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</row>
    <row r="11" spans="1:163" s="81" customFormat="1" ht="19.5" customHeight="1">
      <c r="A11" s="86" t="s">
        <v>194</v>
      </c>
      <c r="B11" s="76">
        <v>719.47</v>
      </c>
      <c r="C11" s="76">
        <v>1071.28</v>
      </c>
      <c r="D11" s="76" t="s">
        <v>156</v>
      </c>
      <c r="E11" s="76">
        <v>1148.53</v>
      </c>
      <c r="F11" s="76">
        <v>629.64</v>
      </c>
      <c r="G11" s="76">
        <v>558.88</v>
      </c>
      <c r="H11" s="79"/>
      <c r="I11" s="87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</row>
    <row r="12" spans="1:163" s="81" customFormat="1" ht="18" customHeight="1">
      <c r="A12" s="86" t="s">
        <v>195</v>
      </c>
      <c r="B12" s="76">
        <v>693.58</v>
      </c>
      <c r="C12" s="76">
        <v>1032.73</v>
      </c>
      <c r="D12" s="76" t="s">
        <v>156</v>
      </c>
      <c r="E12" s="76">
        <v>1107.2</v>
      </c>
      <c r="F12" s="76">
        <v>606.64</v>
      </c>
      <c r="G12" s="76">
        <v>538.77</v>
      </c>
      <c r="H12" s="79"/>
      <c r="I12" s="87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</row>
    <row r="13" spans="1:163" s="81" customFormat="1" ht="18" customHeight="1">
      <c r="A13" s="86" t="s">
        <v>196</v>
      </c>
      <c r="B13" s="76">
        <v>695.23</v>
      </c>
      <c r="C13" s="76">
        <v>1007.63</v>
      </c>
      <c r="D13" s="76" t="s">
        <v>156</v>
      </c>
      <c r="E13" s="76" t="s">
        <v>156</v>
      </c>
      <c r="F13" s="76">
        <v>608.45</v>
      </c>
      <c r="G13" s="76">
        <v>599.86</v>
      </c>
      <c r="H13" s="205"/>
      <c r="I13" s="87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/>
      <c r="CT13" s="205"/>
      <c r="CU13" s="205"/>
      <c r="CV13" s="205"/>
      <c r="CW13" s="205"/>
      <c r="CX13" s="205"/>
      <c r="CY13" s="205"/>
      <c r="CZ13" s="205"/>
      <c r="DA13" s="205"/>
      <c r="DB13" s="205"/>
      <c r="DC13" s="205"/>
      <c r="DD13" s="205"/>
      <c r="DE13" s="205"/>
      <c r="DF13" s="205"/>
      <c r="DG13" s="205"/>
      <c r="DH13" s="205"/>
      <c r="DI13" s="205"/>
      <c r="DJ13" s="205"/>
      <c r="DK13" s="205"/>
      <c r="DL13" s="205"/>
      <c r="DM13" s="205"/>
      <c r="DN13" s="205"/>
      <c r="DO13" s="205"/>
      <c r="DP13" s="205"/>
      <c r="DQ13" s="205"/>
      <c r="DR13" s="205"/>
      <c r="DS13" s="205"/>
      <c r="DT13" s="205"/>
      <c r="DU13" s="205"/>
      <c r="DV13" s="205"/>
      <c r="DW13" s="205"/>
      <c r="DX13" s="205"/>
      <c r="DY13" s="205"/>
      <c r="DZ13" s="205"/>
      <c r="EA13" s="205"/>
      <c r="EB13" s="205"/>
      <c r="EC13" s="205"/>
      <c r="ED13" s="205"/>
      <c r="EE13" s="205"/>
      <c r="EF13" s="205"/>
      <c r="EG13" s="205"/>
      <c r="EH13" s="205"/>
      <c r="EI13" s="205"/>
      <c r="EJ13" s="205"/>
      <c r="EK13" s="205"/>
      <c r="EL13" s="205"/>
      <c r="EM13" s="205"/>
      <c r="EN13" s="205"/>
      <c r="EO13" s="205"/>
      <c r="EP13" s="205"/>
      <c r="EQ13" s="205"/>
      <c r="ER13" s="205"/>
      <c r="ES13" s="205"/>
      <c r="ET13" s="205"/>
      <c r="EU13" s="205"/>
      <c r="EV13" s="205"/>
      <c r="EW13" s="205"/>
      <c r="EX13" s="205"/>
      <c r="EY13" s="205"/>
      <c r="EZ13" s="205"/>
      <c r="FA13" s="205"/>
      <c r="FB13" s="205"/>
      <c r="FC13" s="205"/>
      <c r="FD13" s="205"/>
      <c r="FE13" s="205"/>
      <c r="FF13" s="205"/>
      <c r="FG13" s="205"/>
    </row>
    <row r="14" spans="1:163" s="81" customFormat="1" ht="18" customHeight="1">
      <c r="A14" s="86" t="s">
        <v>200</v>
      </c>
      <c r="B14" s="76">
        <v>699.35</v>
      </c>
      <c r="C14" s="76" t="s">
        <v>156</v>
      </c>
      <c r="D14" s="76">
        <v>898.34</v>
      </c>
      <c r="E14" s="76">
        <v>1344.11</v>
      </c>
      <c r="F14" s="76">
        <v>612.05</v>
      </c>
      <c r="G14" s="76">
        <v>603.41</v>
      </c>
      <c r="H14" s="213"/>
      <c r="I14" s="87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3"/>
      <c r="BO14" s="213"/>
      <c r="BP14" s="213"/>
      <c r="BQ14" s="213"/>
      <c r="BR14" s="213"/>
      <c r="BS14" s="213"/>
      <c r="BT14" s="213"/>
      <c r="BU14" s="213"/>
      <c r="BV14" s="213"/>
      <c r="BW14" s="213"/>
      <c r="BX14" s="213"/>
      <c r="BY14" s="213"/>
      <c r="BZ14" s="213"/>
      <c r="CA14" s="213"/>
      <c r="CB14" s="213"/>
      <c r="CC14" s="213"/>
      <c r="CD14" s="213"/>
      <c r="CE14" s="213"/>
      <c r="CF14" s="213"/>
      <c r="CG14" s="213"/>
      <c r="CH14" s="213"/>
      <c r="CI14" s="213"/>
      <c r="CJ14" s="213"/>
      <c r="CK14" s="213"/>
      <c r="CL14" s="213"/>
      <c r="CM14" s="213"/>
      <c r="CN14" s="213"/>
      <c r="CO14" s="213"/>
      <c r="CP14" s="213"/>
      <c r="CQ14" s="213"/>
      <c r="CR14" s="213"/>
      <c r="CS14" s="213"/>
      <c r="CT14" s="213"/>
      <c r="CU14" s="213"/>
      <c r="CV14" s="213"/>
      <c r="CW14" s="213"/>
      <c r="CX14" s="213"/>
      <c r="CY14" s="213"/>
      <c r="CZ14" s="213"/>
      <c r="DA14" s="213"/>
      <c r="DB14" s="213"/>
      <c r="DC14" s="213"/>
      <c r="DD14" s="213"/>
      <c r="DE14" s="213"/>
      <c r="DF14" s="213"/>
      <c r="DG14" s="213"/>
      <c r="DH14" s="213"/>
      <c r="DI14" s="213"/>
      <c r="DJ14" s="213"/>
      <c r="DK14" s="213"/>
      <c r="DL14" s="213"/>
      <c r="DM14" s="213"/>
      <c r="DN14" s="213"/>
      <c r="DO14" s="213"/>
      <c r="DP14" s="213"/>
      <c r="DQ14" s="213"/>
      <c r="DR14" s="213"/>
      <c r="DS14" s="213"/>
      <c r="DT14" s="213"/>
      <c r="DU14" s="213"/>
      <c r="DV14" s="213"/>
      <c r="DW14" s="213"/>
      <c r="DX14" s="213"/>
      <c r="DY14" s="213"/>
      <c r="DZ14" s="213"/>
      <c r="EA14" s="213"/>
      <c r="EB14" s="213"/>
      <c r="EC14" s="213"/>
      <c r="ED14" s="213"/>
      <c r="EE14" s="213"/>
      <c r="EF14" s="213"/>
      <c r="EG14" s="213"/>
      <c r="EH14" s="213"/>
      <c r="EI14" s="213"/>
      <c r="EJ14" s="213"/>
      <c r="EK14" s="213"/>
      <c r="EL14" s="213"/>
      <c r="EM14" s="213"/>
      <c r="EN14" s="213"/>
      <c r="EO14" s="213"/>
      <c r="EP14" s="213"/>
      <c r="EQ14" s="213"/>
      <c r="ER14" s="213"/>
      <c r="ES14" s="213"/>
      <c r="ET14" s="213"/>
      <c r="EU14" s="213"/>
      <c r="EV14" s="213"/>
      <c r="EW14" s="213"/>
      <c r="EX14" s="213"/>
      <c r="EY14" s="213"/>
      <c r="EZ14" s="213"/>
      <c r="FA14" s="213"/>
      <c r="FB14" s="213"/>
      <c r="FC14" s="213"/>
      <c r="FD14" s="213"/>
      <c r="FE14" s="213"/>
      <c r="FF14" s="213"/>
      <c r="FG14" s="213"/>
    </row>
    <row r="15" spans="1:163" s="81" customFormat="1" ht="18" customHeight="1">
      <c r="A15" s="86" t="s">
        <v>201</v>
      </c>
      <c r="B15" s="76">
        <v>708.53</v>
      </c>
      <c r="C15" s="76">
        <v>931.71</v>
      </c>
      <c r="D15" s="76">
        <v>894.58</v>
      </c>
      <c r="E15" s="76">
        <v>1338.49</v>
      </c>
      <c r="F15" s="76">
        <v>610.32</v>
      </c>
      <c r="G15" s="76">
        <v>555.42</v>
      </c>
      <c r="H15" s="219"/>
      <c r="I15" s="87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19"/>
      <c r="BQ15" s="219"/>
      <c r="BR15" s="219"/>
      <c r="BS15" s="219"/>
      <c r="BT15" s="219"/>
      <c r="BU15" s="219"/>
      <c r="BV15" s="219"/>
      <c r="BW15" s="219"/>
      <c r="BX15" s="219"/>
      <c r="BY15" s="219"/>
      <c r="BZ15" s="219"/>
      <c r="CA15" s="219"/>
      <c r="CB15" s="219"/>
      <c r="CC15" s="219"/>
      <c r="CD15" s="219"/>
      <c r="CE15" s="219"/>
      <c r="CF15" s="219"/>
      <c r="CG15" s="219"/>
      <c r="CH15" s="219"/>
      <c r="CI15" s="219"/>
      <c r="CJ15" s="219"/>
      <c r="CK15" s="219"/>
      <c r="CL15" s="219"/>
      <c r="CM15" s="219"/>
      <c r="CN15" s="219"/>
      <c r="CO15" s="219"/>
      <c r="CP15" s="219"/>
      <c r="CQ15" s="219"/>
      <c r="CR15" s="219"/>
      <c r="CS15" s="219"/>
      <c r="CT15" s="219"/>
      <c r="CU15" s="219"/>
      <c r="CV15" s="219"/>
      <c r="CW15" s="219"/>
      <c r="CX15" s="219"/>
      <c r="CY15" s="219"/>
      <c r="CZ15" s="219"/>
      <c r="DA15" s="219"/>
      <c r="DB15" s="219"/>
      <c r="DC15" s="219"/>
      <c r="DD15" s="219"/>
      <c r="DE15" s="219"/>
      <c r="DF15" s="219"/>
      <c r="DG15" s="219"/>
      <c r="DH15" s="219"/>
      <c r="DI15" s="219"/>
      <c r="DJ15" s="219"/>
      <c r="DK15" s="219"/>
      <c r="DL15" s="219"/>
      <c r="DM15" s="219"/>
      <c r="DN15" s="219"/>
      <c r="DO15" s="219"/>
      <c r="DP15" s="219"/>
      <c r="DQ15" s="219"/>
      <c r="DR15" s="219"/>
      <c r="DS15" s="219"/>
      <c r="DT15" s="219"/>
      <c r="DU15" s="219"/>
      <c r="DV15" s="219"/>
      <c r="DW15" s="219"/>
      <c r="DX15" s="219"/>
      <c r="DY15" s="219"/>
      <c r="DZ15" s="219"/>
      <c r="EA15" s="219"/>
      <c r="EB15" s="219"/>
      <c r="EC15" s="219"/>
      <c r="ED15" s="219"/>
      <c r="EE15" s="219"/>
      <c r="EF15" s="219"/>
      <c r="EG15" s="219"/>
      <c r="EH15" s="219"/>
      <c r="EI15" s="219"/>
      <c r="EJ15" s="219"/>
      <c r="EK15" s="219"/>
      <c r="EL15" s="219"/>
      <c r="EM15" s="219"/>
      <c r="EN15" s="219"/>
      <c r="EO15" s="219"/>
      <c r="EP15" s="219"/>
      <c r="EQ15" s="219"/>
      <c r="ER15" s="219"/>
      <c r="ES15" s="219"/>
      <c r="ET15" s="219"/>
      <c r="EU15" s="219"/>
      <c r="EV15" s="219"/>
      <c r="EW15" s="219"/>
      <c r="EX15" s="219"/>
      <c r="EY15" s="219"/>
      <c r="EZ15" s="219"/>
      <c r="FA15" s="219"/>
      <c r="FB15" s="219"/>
      <c r="FC15" s="219"/>
      <c r="FD15" s="219"/>
      <c r="FE15" s="219"/>
      <c r="FF15" s="219"/>
      <c r="FG15" s="219"/>
    </row>
    <row r="16" spans="1:163" s="81" customFormat="1" ht="18" customHeight="1">
      <c r="A16" s="86" t="s">
        <v>203</v>
      </c>
      <c r="B16" s="76">
        <v>703.4</v>
      </c>
      <c r="C16" s="76" t="s">
        <v>156</v>
      </c>
      <c r="D16" s="76">
        <v>864.71</v>
      </c>
      <c r="E16" s="76">
        <v>1293.81</v>
      </c>
      <c r="F16" s="76">
        <v>594.75</v>
      </c>
      <c r="G16" s="76">
        <v>569.36</v>
      </c>
      <c r="H16" s="220"/>
      <c r="I16" s="87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0"/>
      <c r="BT16" s="220"/>
      <c r="BU16" s="220"/>
      <c r="BV16" s="220"/>
      <c r="BW16" s="220"/>
      <c r="BX16" s="220"/>
      <c r="BY16" s="220"/>
      <c r="BZ16" s="220"/>
      <c r="CA16" s="220"/>
      <c r="CB16" s="220"/>
      <c r="CC16" s="220"/>
      <c r="CD16" s="220"/>
      <c r="CE16" s="220"/>
      <c r="CF16" s="220"/>
      <c r="CG16" s="220"/>
      <c r="CH16" s="220"/>
      <c r="CI16" s="220"/>
      <c r="CJ16" s="220"/>
      <c r="CK16" s="220"/>
      <c r="CL16" s="220"/>
      <c r="CM16" s="220"/>
      <c r="CN16" s="220"/>
      <c r="CO16" s="220"/>
      <c r="CP16" s="220"/>
      <c r="CQ16" s="220"/>
      <c r="CR16" s="220"/>
      <c r="CS16" s="220"/>
      <c r="CT16" s="220"/>
      <c r="CU16" s="220"/>
      <c r="CV16" s="220"/>
      <c r="CW16" s="220"/>
      <c r="CX16" s="220"/>
      <c r="CY16" s="220"/>
      <c r="CZ16" s="220"/>
      <c r="DA16" s="220"/>
      <c r="DB16" s="220"/>
      <c r="DC16" s="220"/>
      <c r="DD16" s="220"/>
      <c r="DE16" s="220"/>
      <c r="DF16" s="220"/>
      <c r="DG16" s="220"/>
      <c r="DH16" s="220"/>
      <c r="DI16" s="220"/>
      <c r="DJ16" s="220"/>
      <c r="DK16" s="220"/>
      <c r="DL16" s="220"/>
      <c r="DM16" s="220"/>
      <c r="DN16" s="220"/>
      <c r="DO16" s="220"/>
      <c r="DP16" s="220"/>
      <c r="DQ16" s="220"/>
      <c r="DR16" s="220"/>
      <c r="DS16" s="220"/>
      <c r="DT16" s="220"/>
      <c r="DU16" s="220"/>
      <c r="DV16" s="220"/>
      <c r="DW16" s="220"/>
      <c r="DX16" s="220"/>
      <c r="DY16" s="220"/>
      <c r="DZ16" s="220"/>
      <c r="EA16" s="220"/>
      <c r="EB16" s="220"/>
      <c r="EC16" s="220"/>
      <c r="ED16" s="220"/>
      <c r="EE16" s="220"/>
      <c r="EF16" s="220"/>
      <c r="EG16" s="220"/>
      <c r="EH16" s="220"/>
      <c r="EI16" s="220"/>
      <c r="EJ16" s="220"/>
      <c r="EK16" s="220"/>
      <c r="EL16" s="220"/>
      <c r="EM16" s="220"/>
      <c r="EN16" s="220"/>
      <c r="EO16" s="220"/>
      <c r="EP16" s="220"/>
      <c r="EQ16" s="220"/>
      <c r="ER16" s="220"/>
      <c r="ES16" s="220"/>
      <c r="ET16" s="220"/>
      <c r="EU16" s="220"/>
      <c r="EV16" s="220"/>
      <c r="EW16" s="220"/>
      <c r="EX16" s="220"/>
      <c r="EY16" s="220"/>
      <c r="EZ16" s="220"/>
      <c r="FA16" s="220"/>
      <c r="FB16" s="220"/>
      <c r="FC16" s="220"/>
      <c r="FD16" s="220"/>
      <c r="FE16" s="220"/>
      <c r="FF16" s="220"/>
      <c r="FG16" s="220"/>
    </row>
    <row r="17" spans="1:163" s="81" customFormat="1" ht="18" customHeight="1">
      <c r="A17" s="86" t="s">
        <v>205</v>
      </c>
      <c r="B17" s="76">
        <v>694.35</v>
      </c>
      <c r="C17" s="76">
        <v>889.02</v>
      </c>
      <c r="D17" s="76">
        <v>853.59</v>
      </c>
      <c r="E17" s="76">
        <v>1277.16</v>
      </c>
      <c r="F17" s="76">
        <v>587.1</v>
      </c>
      <c r="G17" s="76">
        <v>562.03</v>
      </c>
      <c r="H17" s="235"/>
      <c r="I17" s="87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5"/>
      <c r="AU17" s="235"/>
      <c r="AV17" s="235"/>
      <c r="AW17" s="235"/>
      <c r="AX17" s="235"/>
      <c r="AY17" s="235"/>
      <c r="AZ17" s="235"/>
      <c r="BA17" s="235"/>
      <c r="BB17" s="235"/>
      <c r="BC17" s="235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N17" s="235"/>
      <c r="BO17" s="235"/>
      <c r="BP17" s="235"/>
      <c r="BQ17" s="235"/>
      <c r="BR17" s="235"/>
      <c r="BS17" s="235"/>
      <c r="BT17" s="235"/>
      <c r="BU17" s="235"/>
      <c r="BV17" s="235"/>
      <c r="BW17" s="235"/>
      <c r="BX17" s="235"/>
      <c r="BY17" s="235"/>
      <c r="BZ17" s="235"/>
      <c r="CA17" s="235"/>
      <c r="CB17" s="235"/>
      <c r="CC17" s="235"/>
      <c r="CD17" s="235"/>
      <c r="CE17" s="235"/>
      <c r="CF17" s="235"/>
      <c r="CG17" s="235"/>
      <c r="CH17" s="235"/>
      <c r="CI17" s="235"/>
      <c r="CJ17" s="235"/>
      <c r="CK17" s="235"/>
      <c r="CL17" s="235"/>
      <c r="CM17" s="235"/>
      <c r="CN17" s="235"/>
      <c r="CO17" s="235"/>
      <c r="CP17" s="235"/>
      <c r="CQ17" s="235"/>
      <c r="CR17" s="235"/>
      <c r="CS17" s="235"/>
      <c r="CT17" s="235"/>
      <c r="CU17" s="235"/>
      <c r="CV17" s="235"/>
      <c r="CW17" s="235"/>
      <c r="CX17" s="235"/>
      <c r="CY17" s="235"/>
      <c r="CZ17" s="235"/>
      <c r="DA17" s="235"/>
      <c r="DB17" s="235"/>
      <c r="DC17" s="235"/>
      <c r="DD17" s="235"/>
      <c r="DE17" s="235"/>
      <c r="DF17" s="235"/>
      <c r="DG17" s="235"/>
      <c r="DH17" s="235"/>
      <c r="DI17" s="235"/>
      <c r="DJ17" s="235"/>
      <c r="DK17" s="235"/>
      <c r="DL17" s="235"/>
      <c r="DM17" s="235"/>
      <c r="DN17" s="235"/>
      <c r="DO17" s="235"/>
      <c r="DP17" s="235"/>
      <c r="DQ17" s="235"/>
      <c r="DR17" s="235"/>
      <c r="DS17" s="235"/>
      <c r="DT17" s="235"/>
      <c r="DU17" s="235"/>
      <c r="DV17" s="235"/>
      <c r="DW17" s="235"/>
      <c r="DX17" s="235"/>
      <c r="DY17" s="235"/>
      <c r="DZ17" s="235"/>
      <c r="EA17" s="235"/>
      <c r="EB17" s="235"/>
      <c r="EC17" s="235"/>
      <c r="ED17" s="235"/>
      <c r="EE17" s="235"/>
      <c r="EF17" s="235"/>
      <c r="EG17" s="235"/>
      <c r="EH17" s="235"/>
      <c r="EI17" s="235"/>
      <c r="EJ17" s="235"/>
      <c r="EK17" s="235"/>
      <c r="EL17" s="235"/>
      <c r="EM17" s="235"/>
      <c r="EN17" s="235"/>
      <c r="EO17" s="235"/>
      <c r="EP17" s="235"/>
      <c r="EQ17" s="235"/>
      <c r="ER17" s="235"/>
      <c r="ES17" s="235"/>
      <c r="ET17" s="235"/>
      <c r="EU17" s="235"/>
      <c r="EV17" s="235"/>
      <c r="EW17" s="235"/>
      <c r="EX17" s="235"/>
      <c r="EY17" s="235"/>
      <c r="EZ17" s="235"/>
      <c r="FA17" s="235"/>
      <c r="FB17" s="235"/>
      <c r="FC17" s="235"/>
      <c r="FD17" s="235"/>
      <c r="FE17" s="235"/>
      <c r="FF17" s="235"/>
      <c r="FG17" s="235"/>
    </row>
    <row r="18" spans="1:163" s="81" customFormat="1" ht="18" customHeight="1">
      <c r="A18" s="86" t="s">
        <v>212</v>
      </c>
      <c r="B18" s="76">
        <v>705.56</v>
      </c>
      <c r="C18" s="76">
        <v>939.67</v>
      </c>
      <c r="D18" s="76" t="s">
        <v>156</v>
      </c>
      <c r="E18" s="76">
        <v>1271.61</v>
      </c>
      <c r="F18" s="76">
        <v>578.88</v>
      </c>
      <c r="G18" s="76">
        <v>549.97</v>
      </c>
      <c r="H18" s="237"/>
      <c r="I18" s="8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  <c r="BF18" s="237"/>
      <c r="BG18" s="237"/>
      <c r="BH18" s="237"/>
      <c r="BI18" s="237"/>
      <c r="BJ18" s="237"/>
      <c r="BK18" s="237"/>
      <c r="BL18" s="237"/>
      <c r="BM18" s="237"/>
      <c r="BN18" s="237"/>
      <c r="BO18" s="237"/>
      <c r="BP18" s="237"/>
      <c r="BQ18" s="237"/>
      <c r="BR18" s="237"/>
      <c r="BS18" s="237"/>
      <c r="BT18" s="237"/>
      <c r="BU18" s="237"/>
      <c r="BV18" s="237"/>
      <c r="BW18" s="237"/>
      <c r="BX18" s="237"/>
      <c r="BY18" s="237"/>
      <c r="BZ18" s="237"/>
      <c r="CA18" s="237"/>
      <c r="CB18" s="237"/>
      <c r="CC18" s="237"/>
      <c r="CD18" s="237"/>
      <c r="CE18" s="237"/>
      <c r="CF18" s="237"/>
      <c r="CG18" s="237"/>
      <c r="CH18" s="237"/>
      <c r="CI18" s="237"/>
      <c r="CJ18" s="237"/>
      <c r="CK18" s="237"/>
      <c r="CL18" s="237"/>
      <c r="CM18" s="237"/>
      <c r="CN18" s="237"/>
      <c r="CO18" s="237"/>
      <c r="CP18" s="237"/>
      <c r="CQ18" s="237"/>
      <c r="CR18" s="237"/>
      <c r="CS18" s="237"/>
      <c r="CT18" s="237"/>
      <c r="CU18" s="237"/>
      <c r="CV18" s="237"/>
      <c r="CW18" s="237"/>
      <c r="CX18" s="237"/>
      <c r="CY18" s="237"/>
      <c r="CZ18" s="237"/>
      <c r="DA18" s="237"/>
      <c r="DB18" s="237"/>
      <c r="DC18" s="237"/>
      <c r="DD18" s="237"/>
      <c r="DE18" s="237"/>
      <c r="DF18" s="237"/>
      <c r="DG18" s="237"/>
      <c r="DH18" s="237"/>
      <c r="DI18" s="237"/>
      <c r="DJ18" s="237"/>
      <c r="DK18" s="237"/>
      <c r="DL18" s="237"/>
      <c r="DM18" s="237"/>
      <c r="DN18" s="237"/>
      <c r="DO18" s="237"/>
      <c r="DP18" s="237"/>
      <c r="DQ18" s="237"/>
      <c r="DR18" s="237"/>
      <c r="DS18" s="237"/>
      <c r="DT18" s="237"/>
      <c r="DU18" s="237"/>
      <c r="DV18" s="237"/>
      <c r="DW18" s="237"/>
      <c r="DX18" s="237"/>
      <c r="DY18" s="237"/>
      <c r="DZ18" s="237"/>
      <c r="EA18" s="237"/>
      <c r="EB18" s="237"/>
      <c r="EC18" s="237"/>
      <c r="ED18" s="237"/>
      <c r="EE18" s="237"/>
      <c r="EF18" s="237"/>
      <c r="EG18" s="237"/>
      <c r="EH18" s="237"/>
      <c r="EI18" s="237"/>
      <c r="EJ18" s="237"/>
      <c r="EK18" s="237"/>
      <c r="EL18" s="237"/>
      <c r="EM18" s="237"/>
      <c r="EN18" s="237"/>
      <c r="EO18" s="237"/>
      <c r="EP18" s="237"/>
      <c r="EQ18" s="237"/>
      <c r="ER18" s="237"/>
      <c r="ES18" s="237"/>
      <c r="ET18" s="237"/>
      <c r="EU18" s="237"/>
      <c r="EV18" s="237"/>
      <c r="EW18" s="237"/>
      <c r="EX18" s="237"/>
      <c r="EY18" s="237"/>
      <c r="EZ18" s="237"/>
      <c r="FA18" s="237"/>
      <c r="FB18" s="237"/>
      <c r="FC18" s="237"/>
      <c r="FD18" s="237"/>
      <c r="FE18" s="237"/>
      <c r="FF18" s="237"/>
      <c r="FG18" s="237"/>
    </row>
    <row r="19" spans="1:163" s="81" customFormat="1" ht="25.5">
      <c r="A19" s="77" t="s">
        <v>211</v>
      </c>
      <c r="B19" s="88">
        <f>((B18/B6)-1)*100</f>
        <v>2.9398462234283107</v>
      </c>
      <c r="C19" s="88">
        <f>((C18/C6)-1)*100</f>
        <v>0.18551491049438873</v>
      </c>
      <c r="D19" s="240"/>
      <c r="E19" s="88">
        <f>((E18/E6)-1)*100</f>
        <v>34.284809124029756</v>
      </c>
      <c r="F19" s="88">
        <f>((F18/F6)-1)*100</f>
        <v>-2.599565897733591</v>
      </c>
      <c r="G19" s="88">
        <f>((G18/G6)-1)*100</f>
        <v>-4.8593571601563745</v>
      </c>
      <c r="H19" s="79"/>
      <c r="I19" s="87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</row>
    <row r="20" spans="1:10" ht="12.75">
      <c r="A20" s="260" t="s">
        <v>177</v>
      </c>
      <c r="B20" s="260"/>
      <c r="C20" s="260"/>
      <c r="D20" s="260"/>
      <c r="E20" s="260"/>
      <c r="F20" s="260"/>
      <c r="G20" s="260"/>
      <c r="H20" s="85"/>
      <c r="I20" s="85"/>
      <c r="J20" s="85"/>
    </row>
    <row r="21" spans="1:7" s="85" customFormat="1" ht="12.75">
      <c r="A21" s="72" t="s">
        <v>213</v>
      </c>
      <c r="B21" s="90"/>
      <c r="C21" s="90"/>
      <c r="D21" s="90"/>
      <c r="E21" s="90"/>
      <c r="F21" s="90"/>
      <c r="G21" s="90"/>
    </row>
    <row r="22" spans="1:7" s="85" customFormat="1" ht="12.75">
      <c r="A22" s="90" t="s">
        <v>170</v>
      </c>
      <c r="B22" s="91"/>
      <c r="C22" s="91"/>
      <c r="D22" s="91"/>
      <c r="E22" s="91"/>
      <c r="F22" s="91"/>
      <c r="G22" s="91"/>
    </row>
    <row r="23" spans="1:7" s="85" customFormat="1" ht="12.75">
      <c r="A23" s="90"/>
      <c r="B23" s="91"/>
      <c r="C23" s="91"/>
      <c r="D23" s="91"/>
      <c r="E23" s="91"/>
      <c r="F23" s="91"/>
      <c r="G23" s="91"/>
    </row>
    <row r="24" spans="1:7" s="85" customFormat="1" ht="12.75">
      <c r="A24" s="36"/>
      <c r="B24" s="36"/>
      <c r="C24" s="36"/>
      <c r="D24" s="36"/>
      <c r="E24" s="36"/>
      <c r="F24" s="36"/>
      <c r="G24" s="36"/>
    </row>
    <row r="25" s="85" customFormat="1" ht="12.75"/>
    <row r="26" s="85" customFormat="1" ht="12.75"/>
    <row r="27" s="85" customFormat="1" ht="12.75"/>
    <row r="28" s="85" customFormat="1" ht="12.75"/>
    <row r="29" s="85" customFormat="1" ht="12.75"/>
    <row r="30" s="85" customFormat="1" ht="12.75"/>
    <row r="31" s="85" customFormat="1" ht="12.75"/>
    <row r="32" s="85" customFormat="1" ht="12.75"/>
    <row r="33" s="85" customFormat="1" ht="12.75"/>
    <row r="34" s="85" customFormat="1" ht="12.75"/>
    <row r="35" s="85" customFormat="1" ht="12.75"/>
    <row r="36" s="85" customFormat="1" ht="12.75"/>
    <row r="37" s="85" customFormat="1" ht="12.75"/>
    <row r="38" s="85" customFormat="1" ht="12.75">
      <c r="D38" s="92"/>
    </row>
    <row r="39" s="85" customFormat="1" ht="12.75"/>
    <row r="40" s="85" customFormat="1" ht="12.75"/>
    <row r="41" s="85" customFormat="1" ht="12.75"/>
    <row r="42" s="85" customFormat="1" ht="12.75"/>
    <row r="43" s="85" customFormat="1" ht="12.75"/>
    <row r="44" s="85" customFormat="1" ht="12.75"/>
    <row r="45" s="85" customFormat="1" ht="12.75"/>
    <row r="46" s="85" customFormat="1" ht="12.75"/>
    <row r="47" s="85" customFormat="1" ht="12.75"/>
    <row r="48" s="85" customFormat="1" ht="12.75"/>
    <row r="49" s="85" customFormat="1" ht="12.75"/>
    <row r="50" s="85" customFormat="1" ht="12.75"/>
    <row r="51" s="85" customFormat="1" ht="12.75"/>
    <row r="52" s="85" customFormat="1" ht="12.75"/>
    <row r="53" s="85" customFormat="1" ht="12.75"/>
    <row r="54" s="85" customFormat="1" ht="12.75"/>
    <row r="55" s="85" customFormat="1" ht="12.75"/>
    <row r="56" s="85" customFormat="1" ht="12.75"/>
    <row r="57" s="85" customFormat="1" ht="12.75"/>
    <row r="58" s="85" customFormat="1" ht="12.75"/>
    <row r="59" s="85" customFormat="1" ht="12.75"/>
    <row r="60" s="85" customFormat="1" ht="12.75"/>
    <row r="61" s="85" customFormat="1" ht="12.75"/>
    <row r="62" s="85" customFormat="1" ht="12.75"/>
    <row r="63" s="85" customFormat="1" ht="12.75"/>
    <row r="64" s="85" customFormat="1" ht="12.75"/>
    <row r="65" s="85" customFormat="1" ht="12.75"/>
    <row r="66" s="85" customFormat="1" ht="12.75"/>
    <row r="67" s="85" customFormat="1" ht="12.75"/>
    <row r="68" s="85" customFormat="1" ht="12.75"/>
    <row r="69" s="85" customFormat="1" ht="12.75"/>
    <row r="70" s="85" customFormat="1" ht="12.75"/>
    <row r="71" s="85" customFormat="1" ht="12.75"/>
    <row r="72" s="85" customFormat="1" ht="12.75"/>
    <row r="73" s="85" customFormat="1" ht="12.75"/>
    <row r="74" s="85" customFormat="1" ht="12.75"/>
    <row r="75" s="85" customFormat="1" ht="12.75"/>
    <row r="76" s="85" customFormat="1" ht="12.75"/>
    <row r="77" s="85" customFormat="1" ht="12.75"/>
    <row r="78" s="85" customFormat="1" ht="12.75"/>
    <row r="79" s="85" customFormat="1" ht="12.75"/>
    <row r="80" s="85" customFormat="1" ht="12.75"/>
    <row r="81" s="85" customFormat="1" ht="12.75"/>
    <row r="82" s="85" customFormat="1" ht="12.75"/>
    <row r="83" s="85" customFormat="1" ht="12.75"/>
    <row r="84" s="85" customFormat="1" ht="12.75"/>
    <row r="85" s="85" customFormat="1" ht="12.75"/>
    <row r="86" s="85" customFormat="1" ht="12.75"/>
    <row r="87" s="85" customFormat="1" ht="12.75"/>
    <row r="88" s="85" customFormat="1" ht="12.75"/>
    <row r="89" s="85" customFormat="1" ht="12.75"/>
    <row r="90" s="85" customFormat="1" ht="12.75"/>
    <row r="91" s="85" customFormat="1" ht="12.75"/>
    <row r="92" s="85" customFormat="1" ht="12.75"/>
    <row r="93" s="85" customFormat="1" ht="12.75"/>
    <row r="94" s="85" customFormat="1" ht="12.75"/>
    <row r="95" s="85" customFormat="1" ht="12.75"/>
    <row r="96" s="85" customFormat="1" ht="12.75"/>
    <row r="97" s="85" customFormat="1" ht="12.75"/>
    <row r="98" s="85" customFormat="1" ht="12.75"/>
    <row r="99" s="85" customFormat="1" ht="12.75"/>
    <row r="100" s="85" customFormat="1" ht="12.75"/>
    <row r="101" s="85" customFormat="1" ht="12.75"/>
    <row r="102" s="85" customFormat="1" ht="12.75"/>
    <row r="103" s="85" customFormat="1" ht="12.75"/>
    <row r="104" s="85" customFormat="1" ht="12.75"/>
    <row r="105" s="85" customFormat="1" ht="12.75"/>
    <row r="106" s="85" customFormat="1" ht="12.75"/>
    <row r="107" s="85" customFormat="1" ht="12.75"/>
    <row r="108" s="85" customFormat="1" ht="12.75"/>
    <row r="109" s="85" customFormat="1" ht="12.75"/>
    <row r="110" s="85" customFormat="1" ht="12.75"/>
    <row r="111" s="85" customFormat="1" ht="12.75"/>
    <row r="112" s="85" customFormat="1" ht="12.75"/>
    <row r="113" s="85" customFormat="1" ht="12.75"/>
    <row r="114" s="85" customFormat="1" ht="12.75"/>
    <row r="115" s="85" customFormat="1" ht="12.75"/>
    <row r="116" s="85" customFormat="1" ht="12.75"/>
    <row r="117" s="85" customFormat="1" ht="12.75"/>
    <row r="118" s="85" customFormat="1" ht="12.75"/>
    <row r="119" s="85" customFormat="1" ht="12.75"/>
    <row r="120" s="85" customFormat="1" ht="12.75"/>
    <row r="121" s="85" customFormat="1" ht="12.75"/>
    <row r="122" s="85" customFormat="1" ht="12.75"/>
    <row r="123" s="85" customFormat="1" ht="12.75"/>
    <row r="124" s="85" customFormat="1" ht="12.75"/>
    <row r="125" s="85" customFormat="1" ht="12.75"/>
    <row r="126" s="85" customFormat="1" ht="12.75"/>
    <row r="127" s="85" customFormat="1" ht="12.75"/>
    <row r="128" s="85" customFormat="1" ht="12.75"/>
    <row r="129" s="85" customFormat="1" ht="12.75"/>
    <row r="130" s="85" customFormat="1" ht="12.75"/>
    <row r="131" s="85" customFormat="1" ht="12.75"/>
    <row r="132" s="85" customFormat="1" ht="12.75"/>
    <row r="133" s="85" customFormat="1" ht="12.75"/>
    <row r="134" s="85" customFormat="1" ht="12.75"/>
    <row r="135" s="85" customFormat="1" ht="12.75"/>
    <row r="136" s="85" customFormat="1" ht="12.75"/>
    <row r="137" s="85" customFormat="1" ht="12.75"/>
    <row r="138" s="85" customFormat="1" ht="12.75"/>
    <row r="139" s="85" customFormat="1" ht="12.75"/>
    <row r="140" s="85" customFormat="1" ht="12.75"/>
    <row r="141" s="85" customFormat="1" ht="12.75"/>
    <row r="142" s="85" customFormat="1" ht="12.75"/>
    <row r="143" s="85" customFormat="1" ht="12.75"/>
    <row r="144" s="85" customFormat="1" ht="12.75"/>
    <row r="145" s="85" customFormat="1" ht="12.75"/>
    <row r="146" s="85" customFormat="1" ht="12.75"/>
    <row r="147" s="85" customFormat="1" ht="12.75"/>
    <row r="148" s="85" customFormat="1" ht="12.75"/>
    <row r="149" s="85" customFormat="1" ht="12.75"/>
    <row r="150" s="85" customFormat="1" ht="12.75"/>
    <row r="151" s="85" customFormat="1" ht="12.75"/>
    <row r="152" s="85" customFormat="1" ht="12.75"/>
    <row r="153" s="85" customFormat="1" ht="12.75"/>
    <row r="154" s="85" customFormat="1" ht="12.75"/>
    <row r="155" s="85" customFormat="1" ht="12.75"/>
    <row r="156" s="85" customFormat="1" ht="12.75"/>
    <row r="157" s="85" customFormat="1" ht="12.75"/>
    <row r="158" s="85" customFormat="1" ht="12.75"/>
    <row r="159" s="85" customFormat="1" ht="12.75"/>
    <row r="160" s="85" customFormat="1" ht="12.75"/>
    <row r="161" s="85" customFormat="1" ht="12.75"/>
    <row r="162" s="85" customFormat="1" ht="12.75"/>
    <row r="163" s="85" customFormat="1" ht="12.75"/>
    <row r="164" s="85" customFormat="1" ht="12.75"/>
    <row r="165" s="85" customFormat="1" ht="12.75"/>
    <row r="166" s="85" customFormat="1" ht="12.75"/>
    <row r="167" s="85" customFormat="1" ht="12.75"/>
    <row r="168" s="85" customFormat="1" ht="12.75"/>
    <row r="169" s="85" customFormat="1" ht="12.75"/>
    <row r="170" s="85" customFormat="1" ht="12.75"/>
    <row r="171" s="85" customFormat="1" ht="12.75"/>
    <row r="172" s="85" customFormat="1" ht="12.75"/>
    <row r="173" s="85" customFormat="1" ht="12.75"/>
    <row r="174" s="85" customFormat="1" ht="12.75"/>
    <row r="175" s="85" customFormat="1" ht="12.75"/>
    <row r="176" s="85" customFormat="1" ht="12.75"/>
    <row r="177" s="85" customFormat="1" ht="12.75"/>
    <row r="178" s="85" customFormat="1" ht="12.75"/>
    <row r="179" s="85" customFormat="1" ht="12.75"/>
    <row r="180" s="85" customFormat="1" ht="12.75"/>
    <row r="181" s="85" customFormat="1" ht="12.75"/>
    <row r="182" s="85" customFormat="1" ht="12.75"/>
    <row r="183" s="85" customFormat="1" ht="12.75"/>
    <row r="184" s="85" customFormat="1" ht="12.75"/>
    <row r="185" s="85" customFormat="1" ht="12.75"/>
    <row r="186" s="85" customFormat="1" ht="12.75"/>
    <row r="187" s="85" customFormat="1" ht="12.75"/>
    <row r="188" s="85" customFormat="1" ht="12.75"/>
    <row r="189" s="85" customFormat="1" ht="12.75"/>
    <row r="190" s="85" customFormat="1" ht="12.75"/>
    <row r="191" s="85" customFormat="1" ht="12.75"/>
    <row r="192" s="85" customFormat="1" ht="12.75"/>
    <row r="193" s="85" customFormat="1" ht="12.75"/>
    <row r="194" s="85" customFormat="1" ht="12.75"/>
    <row r="195" s="85" customFormat="1" ht="12.75"/>
    <row r="196" s="85" customFormat="1" ht="12.75"/>
    <row r="197" s="85" customFormat="1" ht="12.75"/>
    <row r="198" s="85" customFormat="1" ht="12.75"/>
    <row r="199" s="85" customFormat="1" ht="12.75"/>
    <row r="200" s="85" customFormat="1" ht="12.75"/>
    <row r="201" s="85" customFormat="1" ht="12.75"/>
    <row r="202" s="85" customFormat="1" ht="12.75"/>
    <row r="203" s="85" customFormat="1" ht="12.75"/>
    <row r="204" s="85" customFormat="1" ht="12.75"/>
    <row r="205" s="85" customFormat="1" ht="12.75"/>
    <row r="206" s="85" customFormat="1" ht="12.75"/>
    <row r="207" s="85" customFormat="1" ht="12.75"/>
    <row r="208" s="85" customFormat="1" ht="12.75"/>
    <row r="209" s="85" customFormat="1" ht="12.75"/>
    <row r="210" s="85" customFormat="1" ht="12.75"/>
    <row r="211" s="85" customFormat="1" ht="12.75"/>
    <row r="212" s="85" customFormat="1" ht="12.75"/>
    <row r="213" s="85" customFormat="1" ht="12.75"/>
    <row r="214" s="85" customFormat="1" ht="12.75"/>
    <row r="215" s="85" customFormat="1" ht="12.75"/>
    <row r="216" s="85" customFormat="1" ht="12.75"/>
    <row r="217" s="85" customFormat="1" ht="12.75"/>
    <row r="218" s="85" customFormat="1" ht="12.75"/>
    <row r="219" s="85" customFormat="1" ht="12.75"/>
    <row r="220" s="85" customFormat="1" ht="12.75"/>
    <row r="221" s="85" customFormat="1" ht="12.75"/>
    <row r="222" s="85" customFormat="1" ht="12.75"/>
    <row r="223" s="85" customFormat="1" ht="12.75"/>
    <row r="224" s="85" customFormat="1" ht="12.75"/>
    <row r="225" s="85" customFormat="1" ht="12.75"/>
    <row r="226" s="85" customFormat="1" ht="12.75"/>
    <row r="227" s="85" customFormat="1" ht="12.75"/>
    <row r="228" s="85" customFormat="1" ht="12.75"/>
    <row r="229" s="85" customFormat="1" ht="12.75"/>
    <row r="230" s="85" customFormat="1" ht="12.75"/>
    <row r="231" s="85" customFormat="1" ht="12.75"/>
    <row r="232" s="85" customFormat="1" ht="12.75"/>
    <row r="233" s="85" customFormat="1" ht="12.75"/>
    <row r="234" s="85" customFormat="1" ht="12.75"/>
    <row r="235" s="85" customFormat="1" ht="12.75"/>
    <row r="236" s="85" customFormat="1" ht="12.75"/>
    <row r="237" s="85" customFormat="1" ht="12.75"/>
    <row r="238" s="85" customFormat="1" ht="12.75"/>
    <row r="239" s="85" customFormat="1" ht="12.75"/>
    <row r="240" s="85" customFormat="1" ht="12.75"/>
    <row r="241" s="85" customFormat="1" ht="12.75"/>
    <row r="242" s="85" customFormat="1" ht="12.75"/>
    <row r="243" s="85" customFormat="1" ht="12.75"/>
    <row r="244" s="85" customFormat="1" ht="12.75"/>
    <row r="245" s="85" customFormat="1" ht="12.75"/>
    <row r="246" s="85" customFormat="1" ht="12.75"/>
    <row r="247" s="85" customFormat="1" ht="12.75"/>
    <row r="248" s="85" customFormat="1" ht="12.75"/>
    <row r="249" s="85" customFormat="1" ht="12.75"/>
    <row r="250" s="85" customFormat="1" ht="12.75"/>
    <row r="251" s="85" customFormat="1" ht="12.75"/>
    <row r="252" s="85" customFormat="1" ht="12.75"/>
    <row r="253" s="85" customFormat="1" ht="12.75"/>
    <row r="254" s="85" customFormat="1" ht="12.75"/>
    <row r="255" s="85" customFormat="1" ht="12.75"/>
    <row r="256" s="85" customFormat="1" ht="12.75"/>
    <row r="257" s="85" customFormat="1" ht="12.75"/>
    <row r="258" s="85" customFormat="1" ht="12.75"/>
    <row r="259" s="85" customFormat="1" ht="12.75"/>
    <row r="260" s="85" customFormat="1" ht="12.75"/>
    <row r="261" s="85" customFormat="1" ht="12.75"/>
    <row r="262" s="85" customFormat="1" ht="12.75"/>
    <row r="263" s="85" customFormat="1" ht="12.75"/>
    <row r="264" s="85" customFormat="1" ht="12.75"/>
    <row r="265" s="85" customFormat="1" ht="12.75"/>
    <row r="266" s="85" customFormat="1" ht="12.75"/>
    <row r="267" s="85" customFormat="1" ht="12.75"/>
    <row r="268" s="85" customFormat="1" ht="12.75"/>
    <row r="269" s="85" customFormat="1" ht="12.75"/>
    <row r="270" s="85" customFormat="1" ht="12.75"/>
    <row r="271" s="85" customFormat="1" ht="12.75"/>
    <row r="272" s="85" customFormat="1" ht="12.75"/>
    <row r="273" s="85" customFormat="1" ht="12.75"/>
    <row r="274" s="85" customFormat="1" ht="12.75"/>
    <row r="275" s="85" customFormat="1" ht="12.75"/>
    <row r="276" s="85" customFormat="1" ht="12.75"/>
    <row r="277" s="85" customFormat="1" ht="12.75"/>
    <row r="278" s="85" customFormat="1" ht="12.75"/>
    <row r="279" s="85" customFormat="1" ht="12.75"/>
    <row r="280" s="85" customFormat="1" ht="12.75"/>
    <row r="281" s="85" customFormat="1" ht="12.75"/>
    <row r="282" s="85" customFormat="1" ht="12.75"/>
    <row r="283" s="85" customFormat="1" ht="12.75"/>
    <row r="284" s="85" customFormat="1" ht="12.75"/>
    <row r="285" s="85" customFormat="1" ht="12.75"/>
    <row r="286" s="85" customFormat="1" ht="12.75"/>
    <row r="287" s="85" customFormat="1" ht="12.75"/>
    <row r="288" s="85" customFormat="1" ht="12.75"/>
    <row r="289" s="85" customFormat="1" ht="12.75"/>
    <row r="290" s="85" customFormat="1" ht="12.75"/>
  </sheetData>
  <sheetProtection/>
  <mergeCells count="4">
    <mergeCell ref="A20:G20"/>
    <mergeCell ref="A1:G1"/>
    <mergeCell ref="A2:G2"/>
    <mergeCell ref="A3:G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96" r:id="rId1"/>
  <headerFooter>
    <oddHeader>&amp;LODEPA</oddHead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"/>
  <sheetViews>
    <sheetView view="pageBreakPreview" zoomScaleSheetLayoutView="100" zoomScalePageLayoutView="0" workbookViewId="0" topLeftCell="A1">
      <selection activeCell="G1" sqref="G1"/>
    </sheetView>
  </sheetViews>
  <sheetFormatPr defaultColWidth="11.421875" defaultRowHeight="12.75"/>
  <cols>
    <col min="1" max="1" width="17.140625" style="10" customWidth="1"/>
    <col min="2" max="2" width="11.421875" style="10" customWidth="1"/>
    <col min="3" max="3" width="12.7109375" style="10" customWidth="1"/>
    <col min="4" max="4" width="12.28125" style="10" customWidth="1"/>
    <col min="5" max="8" width="11.421875" style="10" customWidth="1"/>
    <col min="9" max="29" width="11.421875" style="6" customWidth="1"/>
    <col min="30" max="16384" width="11.421875" style="10" customWidth="1"/>
  </cols>
  <sheetData>
    <row r="1" spans="1:29" s="8" customFormat="1" ht="12.75">
      <c r="A1" s="252" t="s">
        <v>111</v>
      </c>
      <c r="B1" s="252"/>
      <c r="C1" s="252"/>
      <c r="D1" s="252"/>
      <c r="E1" s="252"/>
      <c r="F1" s="252"/>
      <c r="G1" s="13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8" customFormat="1" ht="17.25" customHeight="1">
      <c r="A2" s="252" t="s">
        <v>94</v>
      </c>
      <c r="B2" s="252"/>
      <c r="C2" s="252"/>
      <c r="D2" s="252"/>
      <c r="E2" s="252"/>
      <c r="F2" s="252"/>
      <c r="G2" s="1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8" customFormat="1" ht="12.75">
      <c r="A3" s="264" t="s">
        <v>158</v>
      </c>
      <c r="B3" s="264"/>
      <c r="C3" s="264"/>
      <c r="D3" s="264"/>
      <c r="E3" s="264"/>
      <c r="F3" s="264"/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8" customFormat="1" ht="16.5" customHeight="1">
      <c r="A4" s="73"/>
      <c r="B4" s="73"/>
      <c r="C4" s="73"/>
      <c r="D4" s="73"/>
      <c r="E4" s="73"/>
      <c r="F4" s="73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8" customFormat="1" ht="51">
      <c r="A5" s="74" t="s">
        <v>31</v>
      </c>
      <c r="B5" s="74" t="s">
        <v>179</v>
      </c>
      <c r="C5" s="74" t="s">
        <v>80</v>
      </c>
      <c r="D5" s="74" t="s">
        <v>79</v>
      </c>
      <c r="E5" s="74" t="s">
        <v>81</v>
      </c>
      <c r="F5" s="74" t="s">
        <v>82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8" customFormat="1" ht="12.75">
      <c r="A6" s="75" t="s">
        <v>176</v>
      </c>
      <c r="B6" s="76">
        <v>487.5</v>
      </c>
      <c r="C6" s="76">
        <v>292.5</v>
      </c>
      <c r="D6" s="76">
        <v>278.5</v>
      </c>
      <c r="E6" s="76">
        <v>97.5</v>
      </c>
      <c r="F6" s="76">
        <v>409.75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8" customFormat="1" ht="12.75">
      <c r="A7" s="75" t="s">
        <v>182</v>
      </c>
      <c r="B7" s="76">
        <v>497.5</v>
      </c>
      <c r="C7" s="76">
        <v>292.5</v>
      </c>
      <c r="D7" s="76">
        <v>278.5</v>
      </c>
      <c r="E7" s="76">
        <v>105.7</v>
      </c>
      <c r="F7" s="76">
        <v>410.8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8" customFormat="1" ht="12.75">
      <c r="A8" s="75" t="s">
        <v>189</v>
      </c>
      <c r="B8" s="76">
        <v>470.38</v>
      </c>
      <c r="C8" s="76">
        <v>293.25</v>
      </c>
      <c r="D8" s="76">
        <v>279.25</v>
      </c>
      <c r="E8" s="76">
        <v>111.5</v>
      </c>
      <c r="F8" s="76">
        <v>401.75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8" customFormat="1" ht="12.75">
      <c r="A9" s="75" t="s">
        <v>192</v>
      </c>
      <c r="B9" s="76">
        <v>440.6</v>
      </c>
      <c r="C9" s="76">
        <v>293.5</v>
      </c>
      <c r="D9" s="76">
        <v>279.5</v>
      </c>
      <c r="E9" s="76">
        <v>112.5</v>
      </c>
      <c r="F9" s="76">
        <v>339.8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8" customFormat="1" ht="12.75">
      <c r="A10" s="75" t="s">
        <v>193</v>
      </c>
      <c r="B10" s="76">
        <v>462.75</v>
      </c>
      <c r="C10" s="76">
        <v>293.5</v>
      </c>
      <c r="D10" s="76">
        <v>279.5</v>
      </c>
      <c r="E10" s="76">
        <v>111.4</v>
      </c>
      <c r="F10" s="76">
        <v>341.1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8" customFormat="1" ht="12.75">
      <c r="A11" s="75" t="s">
        <v>194</v>
      </c>
      <c r="B11" s="76">
        <v>506.4</v>
      </c>
      <c r="C11" s="76">
        <v>293.5</v>
      </c>
      <c r="D11" s="76">
        <v>279.5</v>
      </c>
      <c r="E11" s="76">
        <v>111</v>
      </c>
      <c r="F11" s="76">
        <v>363.13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8" customFormat="1" ht="12.75">
      <c r="A12" s="75" t="s">
        <v>195</v>
      </c>
      <c r="B12" s="76">
        <v>503.88</v>
      </c>
      <c r="C12" s="76">
        <v>293.7</v>
      </c>
      <c r="D12" s="76">
        <v>279.5</v>
      </c>
      <c r="E12" s="76">
        <v>111</v>
      </c>
      <c r="F12" s="76">
        <v>343.75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8" customFormat="1" ht="12.75">
      <c r="A13" s="75" t="s">
        <v>196</v>
      </c>
      <c r="B13" s="76">
        <v>478.75</v>
      </c>
      <c r="C13" s="76">
        <v>293.5</v>
      </c>
      <c r="D13" s="76">
        <v>279.5</v>
      </c>
      <c r="E13" s="76">
        <v>111.9</v>
      </c>
      <c r="F13" s="76">
        <v>344.1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s="8" customFormat="1" ht="12.75">
      <c r="A14" s="75" t="s">
        <v>200</v>
      </c>
      <c r="B14" s="76">
        <v>463.75</v>
      </c>
      <c r="C14" s="76">
        <v>293.5</v>
      </c>
      <c r="D14" s="76">
        <v>279.5</v>
      </c>
      <c r="E14" s="76">
        <v>128.5</v>
      </c>
      <c r="F14" s="76">
        <v>313.6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s="8" customFormat="1" ht="12.75">
      <c r="A15" s="75" t="s">
        <v>201</v>
      </c>
      <c r="B15" s="76">
        <v>452.13</v>
      </c>
      <c r="C15" s="76">
        <v>293.5</v>
      </c>
      <c r="D15" s="76">
        <v>279.5</v>
      </c>
      <c r="E15" s="76">
        <v>119.5</v>
      </c>
      <c r="F15" s="76">
        <v>309.13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s="8" customFormat="1" ht="12.75">
      <c r="A16" s="75" t="s">
        <v>203</v>
      </c>
      <c r="B16" s="76">
        <v>460.83</v>
      </c>
      <c r="C16" s="76">
        <v>293.5</v>
      </c>
      <c r="D16" s="76">
        <v>279.5</v>
      </c>
      <c r="E16" s="76">
        <v>119.5</v>
      </c>
      <c r="F16" s="76">
        <v>316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s="8" customFormat="1" ht="12.75">
      <c r="A17" s="75" t="s">
        <v>205</v>
      </c>
      <c r="B17" s="76">
        <v>452.13</v>
      </c>
      <c r="C17" s="76">
        <v>293.5</v>
      </c>
      <c r="D17" s="76">
        <v>279.5</v>
      </c>
      <c r="E17" s="76">
        <v>119.5</v>
      </c>
      <c r="F17" s="76">
        <v>336.03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s="8" customFormat="1" ht="12.75">
      <c r="A18" s="75" t="s">
        <v>212</v>
      </c>
      <c r="B18" s="239" t="s">
        <v>156</v>
      </c>
      <c r="C18" s="239">
        <v>293.5</v>
      </c>
      <c r="D18" s="239">
        <v>279.5</v>
      </c>
      <c r="E18" s="239">
        <v>121.25</v>
      </c>
      <c r="F18" s="239">
        <v>316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s="8" customFormat="1" ht="25.5">
      <c r="A19" s="203" t="s">
        <v>211</v>
      </c>
      <c r="B19" s="241"/>
      <c r="C19" s="78">
        <f>((C18/C6)-1)*100</f>
        <v>0.34188034188034067</v>
      </c>
      <c r="D19" s="78">
        <f>((D18/D6)-1)*100</f>
        <v>0.35906642728904536</v>
      </c>
      <c r="E19" s="78">
        <f>((E18/E6)-1)*100</f>
        <v>24.35897435897436</v>
      </c>
      <c r="F19" s="78">
        <f>((F18/F6)-1)*100</f>
        <v>-22.879804758999388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s="8" customFormat="1" ht="42.75" customHeight="1">
      <c r="A20" s="265" t="s">
        <v>208</v>
      </c>
      <c r="B20" s="265"/>
      <c r="C20" s="265"/>
      <c r="D20" s="265"/>
      <c r="E20" s="265"/>
      <c r="F20" s="265"/>
      <c r="G20" s="9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36" ht="12.75">
      <c r="D36" s="24"/>
    </row>
  </sheetData>
  <sheetProtection/>
  <mergeCells count="4">
    <mergeCell ref="A1:F1"/>
    <mergeCell ref="A2:F2"/>
    <mergeCell ref="A3:F3"/>
    <mergeCell ref="A20:F2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&amp;C7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D36:D36"/>
  <sheetViews>
    <sheetView view="pageBreakPreview" zoomScale="90" zoomScaleSheetLayoutView="90" zoomScalePageLayoutView="0" workbookViewId="0" topLeftCell="A1">
      <selection activeCell="K1" sqref="K1"/>
    </sheetView>
  </sheetViews>
  <sheetFormatPr defaultColWidth="11.421875" defaultRowHeight="12.75" customHeight="1"/>
  <cols>
    <col min="1" max="16384" width="11.421875" style="48" customWidth="1"/>
  </cols>
  <sheetData>
    <row r="36" ht="12.75" customHeight="1">
      <c r="D36" s="234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5:J41"/>
  <sheetViews>
    <sheetView view="pageBreakPreview" zoomScale="90" zoomScaleSheetLayoutView="90" zoomScalePageLayoutView="0" workbookViewId="0" topLeftCell="A1">
      <selection activeCell="K1" sqref="K1"/>
    </sheetView>
  </sheetViews>
  <sheetFormatPr defaultColWidth="11.421875" defaultRowHeight="12.75"/>
  <cols>
    <col min="1" max="16384" width="11.421875" style="48" customWidth="1"/>
  </cols>
  <sheetData>
    <row r="35" spans="1:10" ht="12.75">
      <c r="A35" s="266"/>
      <c r="B35" s="266"/>
      <c r="C35" s="266"/>
      <c r="D35" s="266"/>
      <c r="E35" s="266"/>
      <c r="F35" s="266"/>
      <c r="G35" s="266"/>
      <c r="H35" s="266"/>
      <c r="I35" s="266"/>
      <c r="J35" s="266"/>
    </row>
    <row r="36" spans="1:10" ht="12.75">
      <c r="A36" s="266"/>
      <c r="B36" s="266"/>
      <c r="C36" s="266"/>
      <c r="D36" s="266"/>
      <c r="E36" s="266"/>
      <c r="F36" s="266"/>
      <c r="G36" s="266"/>
      <c r="H36" s="266"/>
      <c r="I36" s="266"/>
      <c r="J36" s="266"/>
    </row>
    <row r="41" ht="12.75">
      <c r="D41" s="234"/>
    </row>
  </sheetData>
  <sheetProtection/>
  <mergeCells count="1">
    <mergeCell ref="A35:J36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Odepa</dc:creator>
  <cp:keywords/>
  <dc:description/>
  <cp:lastModifiedBy>Guillermo Pino González</cp:lastModifiedBy>
  <cp:lastPrinted>2015-03-19T14:54:30Z</cp:lastPrinted>
  <dcterms:created xsi:type="dcterms:W3CDTF">1999-11-18T22:07:59Z</dcterms:created>
  <dcterms:modified xsi:type="dcterms:W3CDTF">2018-07-18T22:45:50Z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