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Hoja1" sheetId="15" r:id="rId15"/>
  </sheets>
  <definedNames>
    <definedName name="_xlnm.Print_Area" localSheetId="3">'C1'!$A$1:$K$38</definedName>
    <definedName name="_xlnm.Print_Area" localSheetId="4">'C2'!$A$1:$K$37</definedName>
    <definedName name="_xlnm.Print_Area" localSheetId="5">'C3'!$A$1:$G$23</definedName>
    <definedName name="_xlnm.Print_Area" localSheetId="6">'C4'!$A$1:$F$20</definedName>
    <definedName name="_xlnm.Print_Area" localSheetId="11">'C5'!$A$1:$D$59</definedName>
    <definedName name="_xlnm.Print_Area" localSheetId="13">'C7'!$A$1:$D$19</definedName>
    <definedName name="_xlnm.Print_Area" localSheetId="7">'G1'!$A$1:$J$30</definedName>
    <definedName name="_xlnm.Print_Area" localSheetId="8">'G2'!$A$1:$J$30</definedName>
    <definedName name="_xlnm.Print_Area" localSheetId="9">'G3'!$A$1:$J$30</definedName>
    <definedName name="_xlnm.Print_Area" localSheetId="10">'G4'!$A$1:$J$30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<sst xmlns="http://schemas.openxmlformats.org/spreadsheetml/2006/main" count="306" uniqueCount="226">
  <si>
    <t>Página</t>
  </si>
  <si>
    <t>Se puede reproducir total o parcialmente citando la fuente</t>
  </si>
  <si>
    <t>Boletín de insumos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</si>
  <si>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</si>
  <si>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</si>
  <si>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</si>
  <si>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</si>
  <si>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</si>
  <si>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</si>
  <si>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</si>
  <si>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</si>
  <si>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</si>
  <si>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</si>
  <si>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</si>
  <si>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</si>
  <si>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</si>
  <si>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</si>
  <si>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</si>
  <si>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</si>
  <si>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</si>
  <si>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</si>
  <si>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</si>
  <si>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</si>
  <si>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</si>
  <si>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</si>
  <si>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</si>
  <si>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</si>
  <si>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</si>
  <si>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</si>
  <si>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</si>
  <si>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</si>
  <si>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</si>
  <si>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</si>
  <si>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</si>
  <si>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</si>
  <si>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</si>
  <si>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</si>
  <si>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</si>
  <si>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</si>
  <si>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</si>
  <si>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</si>
  <si>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</si>
  <si>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</si>
  <si>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</si>
  <si>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</si>
  <si>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</si>
  <si>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</si>
  <si>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</si>
  <si>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</si>
  <si>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</si>
  <si>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</si>
  <si>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</si>
  <si>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</si>
  <si>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</si>
  <si>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</si>
  <si>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</si>
  <si>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</si>
  <si>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</si>
  <si>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</si>
  <si>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</si>
  <si>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</si>
  <si>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</si>
  <si>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</si>
  <si>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</si>
  <si>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</si>
  <si>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</si>
  <si>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</si>
  <si>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</si>
  <si>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</si>
  <si>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Sal mineral lechería AP</t>
  </si>
  <si>
    <t>Grano de avena envasado</t>
  </si>
  <si>
    <t>Conchuela fina (molida)</t>
  </si>
  <si>
    <t>Maíz entero granel</t>
  </si>
  <si>
    <t>Envases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</si>
  <si>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</si>
  <si>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</si>
  <si>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</si>
  <si>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</si>
  <si>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</si>
  <si>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</si>
  <si>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</si>
  <si>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</si>
  <si>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</si>
  <si>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</si>
  <si>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</si>
  <si>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</si>
  <si>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</si>
  <si>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</si>
  <si>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</si>
  <si>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</si>
  <si>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</si>
  <si>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</si>
  <si>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</si>
  <si>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</si>
  <si>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</si>
  <si>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</si>
  <si>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</si>
  <si>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</si>
  <si>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</si>
  <si>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</si>
  <si>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</si>
  <si>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</si>
  <si>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</si>
  <si>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</si>
  <si>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</si>
  <si>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</si>
  <si>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</si>
  <si>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</si>
  <si>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</si>
  <si>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</si>
  <si>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</si>
  <si>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</si>
  <si>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</si>
  <si>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</si>
  <si>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</si>
  <si>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</si>
  <si>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</si>
  <si>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</si>
  <si>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</si>
  <si>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</si>
  <si>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</si>
  <si>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</si>
  <si>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</si>
  <si>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</si>
  <si>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</si>
  <si>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</si>
  <si>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Supernova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</si>
  <si>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</si>
  <si>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</si>
  <si>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</si>
  <si>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</si>
  <si>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</si>
  <si>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</si>
  <si>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</si>
  <si>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</si>
  <si>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</si>
  <si>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</si>
  <si>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</si>
  <si>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</si>
  <si>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Exportaciones de  insumos y maquinaria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</si>
  <si>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</si>
  <si>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</si>
  <si>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</si>
  <si>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</si>
  <si>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</si>
  <si>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</si>
  <si>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</si>
  <si>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</si>
  <si>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</si>
  <si>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</si>
  <si>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</si>
  <si>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</si>
  <si>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</si>
  <si>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</si>
  <si>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</si>
  <si>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</si>
  <si>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</si>
  <si>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</si>
  <si>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</si>
  <si>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</si>
  <si>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</si>
  <si>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Valor (miles de USD CIF)</t>
  </si>
  <si>
    <t>Valor (miles de USD FOB)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</si>
  <si>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</si>
  <si>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</si>
  <si>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</si>
  <si>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</si>
  <si>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</si>
  <si>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</si>
  <si>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</si>
  <si>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Millán INIA</t>
  </si>
  <si>
    <r>
      <rPr>
        <i/>
        <sz val="8"/>
        <rFont val="Arial"/>
        <family val="2"/>
      </rPr>
      <t>Fuente</t>
    </r>
    <r>
      <rPr>
        <sz val="8"/>
        <rFont val="Arial"/>
        <family val="2"/>
      </rPr>
      <t>: elaborado por Odepa con información de distribuidores.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</si>
  <si>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</si>
  <si>
    <t>DAP FOB Tampa</t>
  </si>
  <si>
    <t>Claudia Carbonell Piccardo</t>
  </si>
  <si>
    <t>Directora y Representante Legal</t>
  </si>
  <si>
    <t>Tabla de contenido</t>
  </si>
  <si>
    <t>Precios nominales sin IVA, en $ y USD por kg</t>
  </si>
  <si>
    <t>Avena semilla certificada</t>
  </si>
  <si>
    <t>Precios nominales sin IVA, en $ y USD por unidad</t>
  </si>
  <si>
    <t>Precio unitario (USD)</t>
  </si>
  <si>
    <t>Precio unitario ($)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</si>
  <si>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</si>
  <si>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</si>
  <si>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Paquete 300 unid.</t>
  </si>
  <si>
    <t>Paquete 120 unid.</t>
  </si>
  <si>
    <t>Bandeja 6 huevos*</t>
  </si>
  <si>
    <t>11/2014</t>
  </si>
  <si>
    <t>* Industriales, de uso doméstico y uso agrícola.</t>
  </si>
  <si>
    <t>12/2014</t>
  </si>
  <si>
    <t>01/2015</t>
  </si>
  <si>
    <t/>
  </si>
  <si>
    <t>Variación 2015/2014 (%)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</si>
  <si>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</si>
  <si>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t>02/2015</t>
  </si>
  <si>
    <t>Conchuela gruesa</t>
  </si>
  <si>
    <t>03/2015</t>
  </si>
  <si>
    <t>* Bandeja de 12 huevos discontinuado.</t>
  </si>
  <si>
    <t>Jaime Giacomozzi Carrasco</t>
  </si>
  <si>
    <t>04/2015</t>
  </si>
  <si>
    <t>Urano INIA</t>
  </si>
  <si>
    <t>Trigo de grano forrajero</t>
  </si>
  <si>
    <t>Pionero INIA</t>
  </si>
  <si>
    <t>05/2015</t>
  </si>
  <si>
    <t xml:space="preserve">06/2015 </t>
  </si>
  <si>
    <t>Importaciones de insumos y maquinaria</t>
  </si>
  <si>
    <t>07/2015</t>
  </si>
  <si>
    <t>Bicentenario INIA</t>
  </si>
  <si>
    <t>08/2015</t>
  </si>
  <si>
    <t>Nitrato de amonio</t>
  </si>
  <si>
    <t>Fosfato monoamónico</t>
  </si>
  <si>
    <t>Otros insumos veterinarios</t>
  </si>
  <si>
    <t>Otros insumos</t>
  </si>
  <si>
    <t>09/2015</t>
  </si>
  <si>
    <t>10/2015</t>
  </si>
  <si>
    <t xml:space="preserve">        Enero 2016</t>
  </si>
  <si>
    <t>Enero 2016</t>
  </si>
  <si>
    <t>con información a diciembre 2015</t>
  </si>
  <si>
    <t>Enero-diciembre</t>
  </si>
  <si>
    <t>12/2015</t>
  </si>
  <si>
    <t>% variación diciembre 2015/2014</t>
  </si>
  <si>
    <t>Nota: dólar observado promedio de diciembre USD 1=  $ 704.24</t>
  </si>
  <si>
    <t>11/2015</t>
  </si>
  <si>
    <t>Diciembre 2015</t>
  </si>
  <si>
    <t>Nota: dólar observado promedio de diciembre USD 1=  $ 704,24</t>
  </si>
  <si>
    <t>Plaguicidas y productos químicos*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</si>
</sst>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_-* #,##0.00\ _p_t_a_-;\-* #,##0.00\ _p_t_a_-;_-* &quot;-&quot;??\ _p_t_a_-;_-@_-"/>
    <numFmt numFmtId="181" formatCode="#,##0.0"/>
    <numFmt numFmtId="182" formatCode="#,##0.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[$-C0A]dddd\,\ d&quot; de &quot;mmmm&quot; de &quot;yyyy"/>
    <numFmt numFmtId="189" formatCode="00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23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9"/>
      <color rgb="FF666666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  <font>
      <sz val="10"/>
      <color rgb="FF00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594A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n">
        <color indexed="55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/>
      <right style="thin"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/>
    </border>
    <border>
      <left/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8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8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8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8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8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8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8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8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8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8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8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8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69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69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69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69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69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69" fillId="33" borderId="0" applyNumberFormat="0" applyBorder="0" applyAlignment="0" applyProtection="0"/>
    <xf numFmtId="0" fontId="7" fillId="32" borderId="0" applyNumberFormat="0" applyBorder="0" applyAlignment="0" applyProtection="0"/>
    <xf numFmtId="0" fontId="70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1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2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3" fillId="0" borderId="6" applyNumberFormat="0" applyFill="0" applyAlignment="0" applyProtection="0"/>
    <xf numFmtId="0" fontId="11" fillId="0" borderId="5" applyNumberFormat="0" applyFill="0" applyAlignment="0" applyProtection="0"/>
    <xf numFmtId="0" fontId="74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69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69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69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69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69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69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6" fillId="49" borderId="2" applyNumberFormat="0" applyAlignment="0" applyProtection="0"/>
    <xf numFmtId="0" fontId="13" fillId="12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8" fillId="50" borderId="0" applyNumberFormat="0" applyBorder="0" applyAlignment="0" applyProtection="0"/>
    <xf numFmtId="0" fontId="14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79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0" fillId="53" borderId="8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Border="0" applyProtection="0">
      <alignment horizontal="left" vertical="top"/>
    </xf>
    <xf numFmtId="0" fontId="16" fillId="35" borderId="10" applyNumberFormat="0" applyAlignment="0" applyProtection="0"/>
    <xf numFmtId="0" fontId="80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83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5" fillId="0" borderId="16" applyNumberFormat="0" applyFill="0" applyAlignment="0" applyProtection="0"/>
    <xf numFmtId="0" fontId="12" fillId="0" borderId="15" applyNumberFormat="0" applyFill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5" fillId="0" borderId="18" applyNumberFormat="0" applyFill="0" applyAlignment="0" applyProtection="0"/>
    <xf numFmtId="0" fontId="22" fillId="0" borderId="17" applyNumberFormat="0" applyFill="0" applyAlignment="0" applyProtection="0"/>
  </cellStyleXfs>
  <cellXfs count="305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2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4" fillId="0" borderId="0" xfId="128" applyFont="1">
      <alignment/>
      <protection/>
    </xf>
    <xf numFmtId="0" fontId="0" fillId="0" borderId="0" xfId="0" applyFill="1" applyAlignment="1">
      <alignment/>
    </xf>
    <xf numFmtId="0" fontId="86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87" fillId="58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" fillId="57" borderId="0" xfId="0" applyFont="1" applyFill="1" applyAlignment="1" quotePrefix="1">
      <alignment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179" fontId="3" fillId="0" borderId="0" xfId="118" applyFont="1" applyAlignment="1">
      <alignment/>
    </xf>
    <xf numFmtId="179" fontId="3" fillId="0" borderId="0" xfId="118" applyFont="1" applyFill="1" applyAlignment="1">
      <alignment/>
    </xf>
    <xf numFmtId="179" fontId="3" fillId="0" borderId="0" xfId="118" applyFont="1" applyFill="1" applyBorder="1" applyAlignment="1">
      <alignment/>
    </xf>
    <xf numFmtId="0" fontId="0" fillId="0" borderId="0" xfId="0" applyFont="1" applyFill="1" applyAlignment="1">
      <alignment horizontal="justify" vertical="top"/>
    </xf>
    <xf numFmtId="3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9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9" fontId="0" fillId="0" borderId="0" xfId="17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181" fontId="0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81" fontId="0" fillId="0" borderId="21" xfId="0" applyNumberFormat="1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55" borderId="0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17" fontId="0" fillId="0" borderId="0" xfId="0" applyNumberFormat="1" applyFont="1" applyBorder="1" applyAlignment="1" quotePrefix="1">
      <alignment horizontal="center" wrapText="1"/>
    </xf>
    <xf numFmtId="4" fontId="0" fillId="59" borderId="0" xfId="0" applyNumberFormat="1" applyFont="1" applyFill="1" applyBorder="1" applyAlignment="1">
      <alignment horizontal="center" vertical="center" wrapText="1"/>
    </xf>
    <xf numFmtId="4" fontId="0" fillId="59" borderId="19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17" fontId="0" fillId="0" borderId="0" xfId="0" applyNumberFormat="1" applyFont="1" applyBorder="1" applyAlignment="1" quotePrefix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4" fontId="0" fillId="59" borderId="19" xfId="0" applyNumberFormat="1" applyFont="1" applyFill="1" applyBorder="1" applyAlignment="1" quotePrefix="1">
      <alignment horizontal="center" vertical="center" wrapText="1"/>
    </xf>
    <xf numFmtId="0" fontId="0" fillId="56" borderId="0" xfId="0" applyFont="1" applyFill="1" applyAlignment="1">
      <alignment horizontal="center"/>
    </xf>
    <xf numFmtId="0" fontId="2" fillId="55" borderId="0" xfId="0" applyFont="1" applyFill="1" applyAlignment="1">
      <alignment horizontal="center" vertical="top"/>
    </xf>
    <xf numFmtId="0" fontId="0" fillId="55" borderId="0" xfId="0" applyFont="1" applyFill="1" applyAlignment="1">
      <alignment horizontal="center" vertical="top"/>
    </xf>
    <xf numFmtId="0" fontId="0" fillId="55" borderId="0" xfId="0" applyFont="1" applyFill="1" applyAlignment="1" quotePrefix="1">
      <alignment horizontal="center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4" fillId="55" borderId="0" xfId="0" applyFont="1" applyFill="1" applyAlignment="1">
      <alignment vertical="center"/>
    </xf>
    <xf numFmtId="0" fontId="4" fillId="5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9" fontId="0" fillId="0" borderId="20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4" fillId="0" borderId="0" xfId="0" applyFont="1" applyFill="1" applyBorder="1" applyAlignment="1" quotePrefix="1">
      <alignment/>
    </xf>
    <xf numFmtId="3" fontId="4" fillId="0" borderId="0" xfId="0" applyNumberFormat="1" applyFont="1" applyFill="1" applyBorder="1" applyAlignment="1">
      <alignment horizontal="right"/>
    </xf>
    <xf numFmtId="0" fontId="4" fillId="55" borderId="0" xfId="0" applyFont="1" applyFill="1" applyBorder="1" applyAlignment="1">
      <alignment vertical="center"/>
    </xf>
    <xf numFmtId="0" fontId="4" fillId="56" borderId="0" xfId="0" applyFont="1" applyFill="1" applyAlignment="1">
      <alignment vertical="center"/>
    </xf>
    <xf numFmtId="0" fontId="88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4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5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30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4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89" fillId="55" borderId="0" xfId="0" applyFont="1" applyFill="1" applyAlignment="1">
      <alignment/>
    </xf>
    <xf numFmtId="0" fontId="5" fillId="55" borderId="0" xfId="107" applyFont="1" applyFill="1" applyAlignment="1" applyProtection="1">
      <alignment/>
      <protection/>
    </xf>
    <xf numFmtId="0" fontId="89" fillId="55" borderId="0" xfId="0" applyFont="1" applyFill="1" applyBorder="1" applyAlignment="1">
      <alignment vertical="center"/>
    </xf>
    <xf numFmtId="0" fontId="90" fillId="0" borderId="0" xfId="128" applyFont="1">
      <alignment/>
      <protection/>
    </xf>
    <xf numFmtId="0" fontId="91" fillId="0" borderId="0" xfId="128" applyFont="1">
      <alignment/>
      <protection/>
    </xf>
    <xf numFmtId="0" fontId="92" fillId="0" borderId="0" xfId="128" applyFont="1" applyAlignment="1">
      <alignment horizontal="center"/>
      <protection/>
    </xf>
    <xf numFmtId="17" fontId="92" fillId="0" borderId="0" xfId="128" applyNumberFormat="1" applyFont="1" applyAlignment="1" quotePrefix="1">
      <alignment horizontal="center"/>
      <protection/>
    </xf>
    <xf numFmtId="0" fontId="93" fillId="0" borderId="0" xfId="128" applyFont="1" applyAlignment="1">
      <alignment horizontal="left" indent="15"/>
      <protection/>
    </xf>
    <xf numFmtId="0" fontId="94" fillId="0" borderId="0" xfId="128" applyFont="1" applyAlignment="1">
      <alignment horizontal="center"/>
      <protection/>
    </xf>
    <xf numFmtId="0" fontId="95" fillId="0" borderId="0" xfId="128" applyFont="1">
      <alignment/>
      <protection/>
    </xf>
    <xf numFmtId="0" fontId="90" fillId="0" borderId="0" xfId="128" applyFont="1" quotePrefix="1">
      <alignment/>
      <protection/>
    </xf>
    <xf numFmtId="0" fontId="94" fillId="0" borderId="0" xfId="128" applyFont="1">
      <alignment/>
      <protection/>
    </xf>
    <xf numFmtId="0" fontId="96" fillId="0" borderId="0" xfId="128" applyFont="1">
      <alignment/>
      <protection/>
    </xf>
    <xf numFmtId="0" fontId="2" fillId="0" borderId="0" xfId="139" applyFont="1" applyBorder="1" applyAlignment="1" applyProtection="1">
      <alignment horizontal="left"/>
      <protection/>
    </xf>
    <xf numFmtId="0" fontId="2" fillId="0" borderId="0" xfId="128" applyFont="1">
      <alignment/>
      <protection/>
    </xf>
    <xf numFmtId="0" fontId="2" fillId="0" borderId="0" xfId="139" applyFont="1" applyBorder="1" applyProtection="1">
      <alignment/>
      <protection/>
    </xf>
    <xf numFmtId="0" fontId="2" fillId="0" borderId="0" xfId="139" applyFont="1" applyBorder="1" applyAlignment="1" applyProtection="1">
      <alignment horizontal="center"/>
      <protection/>
    </xf>
    <xf numFmtId="0" fontId="97" fillId="0" borderId="0" xfId="128" applyFont="1">
      <alignment/>
      <protection/>
    </xf>
    <xf numFmtId="0" fontId="2" fillId="0" borderId="0" xfId="128" applyFont="1" applyBorder="1">
      <alignment/>
      <protection/>
    </xf>
    <xf numFmtId="0" fontId="91" fillId="0" borderId="0" xfId="128" applyFont="1" applyBorder="1">
      <alignment/>
      <protection/>
    </xf>
    <xf numFmtId="0" fontId="2" fillId="0" borderId="0" xfId="139" applyFont="1" applyBorder="1" applyAlignment="1" applyProtection="1">
      <alignment horizontal="right"/>
      <protection/>
    </xf>
    <xf numFmtId="0" fontId="31" fillId="0" borderId="0" xfId="139" applyFont="1" applyBorder="1" applyAlignment="1" applyProtection="1">
      <alignment horizontal="left"/>
      <protection/>
    </xf>
    <xf numFmtId="0" fontId="31" fillId="0" borderId="0" xfId="139" applyFont="1" applyBorder="1" applyProtection="1">
      <alignment/>
      <protection/>
    </xf>
    <xf numFmtId="0" fontId="31" fillId="0" borderId="0" xfId="139" applyFont="1" applyBorder="1" applyAlignment="1" applyProtection="1">
      <alignment horizontal="center"/>
      <protection/>
    </xf>
    <xf numFmtId="0" fontId="32" fillId="0" borderId="0" xfId="139" applyFont="1" applyBorder="1" applyProtection="1">
      <alignment/>
      <protection/>
    </xf>
    <xf numFmtId="0" fontId="32" fillId="0" borderId="0" xfId="139" applyFont="1" applyBorder="1" applyAlignment="1" applyProtection="1">
      <alignment horizontal="right"/>
      <protection/>
    </xf>
    <xf numFmtId="0" fontId="2" fillId="0" borderId="0" xfId="128" applyFont="1" applyBorder="1" applyAlignment="1">
      <alignment horizontal="justify" vertical="center" wrapText="1"/>
      <protection/>
    </xf>
    <xf numFmtId="0" fontId="32" fillId="0" borderId="0" xfId="128" applyFont="1" applyBorder="1" applyAlignment="1">
      <alignment horizontal="justify" vertical="top" wrapText="1"/>
      <protection/>
    </xf>
    <xf numFmtId="0" fontId="3" fillId="0" borderId="0" xfId="128" applyFont="1">
      <alignment/>
      <protection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179" fontId="0" fillId="0" borderId="0" xfId="118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89" fillId="0" borderId="0" xfId="0" applyFont="1" applyAlignment="1">
      <alignment/>
    </xf>
    <xf numFmtId="0" fontId="0" fillId="0" borderId="20" xfId="0" applyFont="1" applyBorder="1" applyAlignment="1">
      <alignment horizontal="left"/>
    </xf>
    <xf numFmtId="3" fontId="0" fillId="0" borderId="20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center"/>
    </xf>
    <xf numFmtId="3" fontId="89" fillId="0" borderId="0" xfId="0" applyNumberFormat="1" applyFont="1" applyBorder="1" applyAlignment="1">
      <alignment/>
    </xf>
    <xf numFmtId="0" fontId="89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89" fillId="0" borderId="0" xfId="0" applyFont="1" applyBorder="1" applyAlignment="1">
      <alignment horizontal="centerContinuous" vertical="center"/>
    </xf>
    <xf numFmtId="0" fontId="89" fillId="0" borderId="0" xfId="0" applyFont="1" applyAlignment="1" quotePrefix="1">
      <alignment/>
    </xf>
    <xf numFmtId="3" fontId="4" fillId="0" borderId="19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/>
    </xf>
    <xf numFmtId="181" fontId="0" fillId="0" borderId="19" xfId="0" applyNumberFormat="1" applyFont="1" applyBorder="1" applyAlignment="1">
      <alignment horizontal="center"/>
    </xf>
    <xf numFmtId="0" fontId="77" fillId="0" borderId="0" xfId="111" applyFont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wrapText="1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3" fontId="32" fillId="0" borderId="0" xfId="0" applyNumberFormat="1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3" fontId="34" fillId="0" borderId="0" xfId="0" applyNumberFormat="1" applyFont="1" applyAlignment="1">
      <alignment/>
    </xf>
    <xf numFmtId="0" fontId="25" fillId="0" borderId="0" xfId="0" applyFont="1" applyAlignment="1">
      <alignment/>
    </xf>
    <xf numFmtId="0" fontId="36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0" fillId="0" borderId="0" xfId="0" applyFont="1" applyAlignment="1" quotePrefix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59" borderId="21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4" fontId="3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55" borderId="0" xfId="0" applyFont="1" applyFill="1" applyBorder="1" applyAlignment="1">
      <alignment horizontal="center"/>
    </xf>
    <xf numFmtId="181" fontId="4" fillId="0" borderId="23" xfId="0" applyNumberFormat="1" applyFont="1" applyFill="1" applyBorder="1" applyAlignment="1">
      <alignment/>
    </xf>
    <xf numFmtId="181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 vertical="center"/>
    </xf>
    <xf numFmtId="181" fontId="0" fillId="0" borderId="24" xfId="0" applyNumberFormat="1" applyFont="1" applyFill="1" applyBorder="1" applyAlignment="1">
      <alignment/>
    </xf>
    <xf numFmtId="17" fontId="0" fillId="0" borderId="0" xfId="0" applyNumberFormat="1" applyFont="1" applyBorder="1" applyAlignment="1" quotePrefix="1">
      <alignment horizontal="center" vertical="center" wrapText="1"/>
    </xf>
    <xf numFmtId="0" fontId="0" fillId="59" borderId="19" xfId="0" applyFont="1" applyFill="1" applyBorder="1" applyAlignment="1">
      <alignment horizontal="center" wrapText="1"/>
    </xf>
    <xf numFmtId="17" fontId="0" fillId="0" borderId="0" xfId="0" applyNumberFormat="1" applyFont="1" applyBorder="1" applyAlignment="1" quotePrefix="1">
      <alignment horizontal="center" wrapText="1"/>
    </xf>
    <xf numFmtId="0" fontId="0" fillId="59" borderId="19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center"/>
    </xf>
    <xf numFmtId="4" fontId="0" fillId="59" borderId="0" xfId="0" applyNumberFormat="1" applyFont="1" applyFill="1" applyBorder="1" applyAlignment="1">
      <alignment horizontal="center" vertical="center" wrapText="1"/>
    </xf>
    <xf numFmtId="0" fontId="86" fillId="0" borderId="20" xfId="0" applyFont="1" applyFill="1" applyBorder="1" applyAlignment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55" borderId="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98" fillId="60" borderId="25" xfId="0" applyFont="1" applyFill="1" applyBorder="1" applyAlignment="1">
      <alignment horizontal="right" vertical="top" wrapText="1"/>
    </xf>
    <xf numFmtId="0" fontId="4" fillId="0" borderId="22" xfId="0" applyFont="1" applyFill="1" applyBorder="1" applyAlignment="1" quotePrefix="1">
      <alignment horizontal="center" vertical="center"/>
    </xf>
    <xf numFmtId="0" fontId="4" fillId="0" borderId="22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99" fillId="0" borderId="0" xfId="128" applyFont="1" applyAlignment="1">
      <alignment horizontal="center"/>
      <protection/>
    </xf>
    <xf numFmtId="0" fontId="2" fillId="0" borderId="0" xfId="128" applyFont="1" applyBorder="1" applyAlignment="1">
      <alignment horizontal="justify" vertical="center" wrapText="1"/>
      <protection/>
    </xf>
    <xf numFmtId="0" fontId="100" fillId="0" borderId="0" xfId="128" applyFont="1" applyAlignment="1">
      <alignment horizontal="left"/>
      <protection/>
    </xf>
    <xf numFmtId="0" fontId="92" fillId="0" borderId="0" xfId="128" applyFont="1" applyAlignment="1">
      <alignment horizontal="center"/>
      <protection/>
    </xf>
    <xf numFmtId="0" fontId="90" fillId="0" borderId="0" xfId="128" applyFont="1" applyAlignment="1">
      <alignment horizontal="center"/>
      <protection/>
    </xf>
    <xf numFmtId="0" fontId="94" fillId="0" borderId="0" xfId="128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justify" vertical="top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55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01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0" xfId="0" applyFont="1" applyFill="1" applyAlignment="1">
      <alignment horizontal="justify"/>
    </xf>
    <xf numFmtId="0" fontId="101" fillId="0" borderId="0" xfId="0" applyFont="1" applyBorder="1" applyAlignment="1">
      <alignment horizontal="left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4" fillId="55" borderId="0" xfId="0" applyFont="1" applyFill="1" applyBorder="1" applyAlignment="1">
      <alignment horizontal="center" vertic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89" fillId="55" borderId="0" xfId="0" applyFont="1" applyFill="1" applyAlignment="1">
      <alignment horizontal="justify" vertical="top"/>
    </xf>
    <xf numFmtId="0" fontId="4" fillId="0" borderId="3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55" borderId="0" xfId="0" applyFont="1" applyFill="1" applyBorder="1" applyAlignment="1">
      <alignment horizontal="center" vertical="center" wrapText="1"/>
    </xf>
    <xf numFmtId="17" fontId="0" fillId="0" borderId="0" xfId="0" applyNumberFormat="1" applyFont="1" applyAlignment="1" quotePrefix="1">
      <alignment horizontal="center"/>
    </xf>
    <xf numFmtId="17" fontId="0" fillId="0" borderId="0" xfId="0" applyNumberFormat="1" applyFont="1" applyAlignment="1" quotePrefix="1">
      <alignment horizontal="center"/>
    </xf>
    <xf numFmtId="0" fontId="4" fillId="55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32" fillId="0" borderId="0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85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Incorrecto" xfId="113"/>
    <cellStyle name="Incorrecto 2" xfId="114"/>
    <cellStyle name="Incorrecto 3" xfId="115"/>
    <cellStyle name="Comma" xfId="116"/>
    <cellStyle name="Comma [0]" xfId="117"/>
    <cellStyle name="Millares 12" xfId="118"/>
    <cellStyle name="Millares 2" xfId="119"/>
    <cellStyle name="Currency" xfId="120"/>
    <cellStyle name="Currency [0]" xfId="121"/>
    <cellStyle name="Neutral" xfId="122"/>
    <cellStyle name="Neutral 2" xfId="123"/>
    <cellStyle name="Neutral 3" xfId="124"/>
    <cellStyle name="Normal 2" xfId="125"/>
    <cellStyle name="Normal 2 2" xfId="126"/>
    <cellStyle name="Normal 2 2 2" xfId="127"/>
    <cellStyle name="Normal 3" xfId="128"/>
    <cellStyle name="Normal 3 2" xfId="129"/>
    <cellStyle name="Normal 3 2 2" xfId="130"/>
    <cellStyle name="Normal 3 3" xfId="131"/>
    <cellStyle name="Normal 3 4" xfId="132"/>
    <cellStyle name="Normal 4 2" xfId="133"/>
    <cellStyle name="Normal 4 2 2" xfId="134"/>
    <cellStyle name="Normal 4 3" xfId="135"/>
    <cellStyle name="Normal 5 2" xfId="136"/>
    <cellStyle name="Normal 5 2 2" xfId="137"/>
    <cellStyle name="Normal 7" xfId="138"/>
    <cellStyle name="Normal_indice" xfId="139"/>
    <cellStyle name="Notas" xfId="140"/>
    <cellStyle name="Notas 10" xfId="141"/>
    <cellStyle name="Notas 10 2" xfId="142"/>
    <cellStyle name="Notas 11" xfId="143"/>
    <cellStyle name="Notas 11 2" xfId="144"/>
    <cellStyle name="Notas 12" xfId="145"/>
    <cellStyle name="Notas 12 2" xfId="146"/>
    <cellStyle name="Notas 13" xfId="147"/>
    <cellStyle name="Notas 13 2" xfId="148"/>
    <cellStyle name="Notas 14" xfId="149"/>
    <cellStyle name="Notas 14 2" xfId="150"/>
    <cellStyle name="Notas 15" xfId="151"/>
    <cellStyle name="Notas 15 2" xfId="152"/>
    <cellStyle name="Notas 16" xfId="153"/>
    <cellStyle name="Notas 2" xfId="154"/>
    <cellStyle name="Notas 2 2" xfId="155"/>
    <cellStyle name="Notas 3" xfId="156"/>
    <cellStyle name="Notas 3 2" xfId="157"/>
    <cellStyle name="Notas 4" xfId="158"/>
    <cellStyle name="Notas 4 2" xfId="159"/>
    <cellStyle name="Notas 5" xfId="160"/>
    <cellStyle name="Notas 5 2" xfId="161"/>
    <cellStyle name="Notas 6" xfId="162"/>
    <cellStyle name="Notas 6 2" xfId="163"/>
    <cellStyle name="Notas 7" xfId="164"/>
    <cellStyle name="Notas 7 2" xfId="165"/>
    <cellStyle name="Notas 8" xfId="166"/>
    <cellStyle name="Notas 8 2" xfId="167"/>
    <cellStyle name="Notas 9" xfId="168"/>
    <cellStyle name="Notas 9 2" xfId="169"/>
    <cellStyle name="Percent" xfId="170"/>
    <cellStyle name="Porcentaje 2" xfId="171"/>
    <cellStyle name="Porcentaje 3" xfId="172"/>
    <cellStyle name="Porcentual 2" xfId="173"/>
    <cellStyle name="Porcentual 2 2" xfId="174"/>
    <cellStyle name="Porcentual_Productos Sice" xfId="175"/>
    <cellStyle name="Salida" xfId="176"/>
    <cellStyle name="Salida 2" xfId="177"/>
    <cellStyle name="Salida 3" xfId="178"/>
    <cellStyle name="Texto de advertencia" xfId="179"/>
    <cellStyle name="Texto de advertencia 2" xfId="180"/>
    <cellStyle name="Texto de advertencia 3" xfId="181"/>
    <cellStyle name="Texto explicativo" xfId="182"/>
    <cellStyle name="Texto explicativo 2" xfId="183"/>
    <cellStyle name="Texto explicativo 3" xfId="184"/>
    <cellStyle name="Título" xfId="185"/>
    <cellStyle name="Título 1 2" xfId="186"/>
    <cellStyle name="Título 1 3" xfId="187"/>
    <cellStyle name="Título 2" xfId="188"/>
    <cellStyle name="Título 2 2" xfId="189"/>
    <cellStyle name="Título 2 3" xfId="190"/>
    <cellStyle name="Título 3" xfId="191"/>
    <cellStyle name="Título 3 2" xfId="192"/>
    <cellStyle name="Título 3 3" xfId="193"/>
    <cellStyle name="Título 4" xfId="194"/>
    <cellStyle name="Título 5" xfId="195"/>
    <cellStyle name="Total" xfId="196"/>
    <cellStyle name="Total 2" xfId="197"/>
    <cellStyle name="Total 3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diciembre 2015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20375"/>
          <c:w val="0.72425"/>
          <c:h val="0.71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6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</c:numLit>
          </c:cat>
          <c:val>
            <c:numLit>
              <c:ptCount val="60"/>
              <c:pt idx="0">
                <c:v>795.62</c:v>
              </c:pt>
              <c:pt idx="1">
                <c:v>818.62</c:v>
              </c:pt>
              <c:pt idx="2">
                <c:v>811.86</c:v>
              </c:pt>
              <c:pt idx="3">
                <c:v>826.21</c:v>
              </c:pt>
              <c:pt idx="4">
                <c:v>832.55</c:v>
              </c:pt>
              <c:pt idx="5">
                <c:v>829.57</c:v>
              </c:pt>
              <c:pt idx="6">
                <c:v>841.57</c:v>
              </c:pt>
              <c:pt idx="7">
                <c:v>834.23</c:v>
              </c:pt>
              <c:pt idx="8">
                <c:v>909.67</c:v>
              </c:pt>
              <c:pt idx="9">
                <c:v>859.81</c:v>
              </c:pt>
              <c:pt idx="10">
                <c:v>865.39</c:v>
              </c:pt>
              <c:pt idx="11">
                <c:v>850.78</c:v>
              </c:pt>
              <c:pt idx="12">
                <c:v>877.65</c:v>
              </c:pt>
              <c:pt idx="13">
                <c:v>895.68</c:v>
              </c:pt>
              <c:pt idx="14">
                <c:v>900.23</c:v>
              </c:pt>
              <c:pt idx="15">
                <c:v>899.12</c:v>
              </c:pt>
              <c:pt idx="16">
                <c:v>879.06</c:v>
              </c:pt>
              <c:pt idx="17">
                <c:v>757.47</c:v>
              </c:pt>
              <c:pt idx="18">
                <c:v>778.57</c:v>
              </c:pt>
              <c:pt idx="19">
                <c:v>796.27</c:v>
              </c:pt>
              <c:pt idx="20">
                <c:v>806.37</c:v>
              </c:pt>
              <c:pt idx="21">
                <c:v>805.71</c:v>
              </c:pt>
              <c:pt idx="22">
                <c:v>799.05</c:v>
              </c:pt>
              <c:pt idx="23">
                <c:v>804.81</c:v>
              </c:pt>
              <c:pt idx="24">
                <c:v>812.41</c:v>
              </c:pt>
              <c:pt idx="25">
                <c:v>804.51</c:v>
              </c:pt>
              <c:pt idx="26">
                <c:v>804.27</c:v>
              </c:pt>
              <c:pt idx="27">
                <c:v>804.85</c:v>
              </c:pt>
              <c:pt idx="28">
                <c:v>771.9</c:v>
              </c:pt>
              <c:pt idx="29">
                <c:v>743.7</c:v>
              </c:pt>
              <c:pt idx="30">
                <c:v>740.65</c:v>
              </c:pt>
              <c:pt idx="31">
                <c:v>747.19</c:v>
              </c:pt>
              <c:pt idx="32">
                <c:v>726.36</c:v>
              </c:pt>
              <c:pt idx="33">
                <c:v>737.8</c:v>
              </c:pt>
              <c:pt idx="34">
                <c:v>711.6</c:v>
              </c:pt>
              <c:pt idx="35">
                <c:v>697.89</c:v>
              </c:pt>
              <c:pt idx="36">
                <c:v>688.04</c:v>
              </c:pt>
              <c:pt idx="37">
                <c:v>685.41</c:v>
              </c:pt>
              <c:pt idx="38">
                <c:v>727.41</c:v>
              </c:pt>
              <c:pt idx="39">
                <c:v>731.34</c:v>
              </c:pt>
              <c:pt idx="40">
                <c:v>724.01</c:v>
              </c:pt>
              <c:pt idx="41">
                <c:v>707.19</c:v>
              </c:pt>
              <c:pt idx="42">
                <c:v>719.47</c:v>
              </c:pt>
              <c:pt idx="43">
                <c:v>693.58</c:v>
              </c:pt>
              <c:pt idx="44">
                <c:v>695.23</c:v>
              </c:pt>
              <c:pt idx="45">
                <c:v>699.35</c:v>
              </c:pt>
              <c:pt idx="46">
                <c:v>708.53</c:v>
              </c:pt>
              <c:pt idx="47">
                <c:v>703.4</c:v>
              </c:pt>
              <c:pt idx="48">
                <c:v>694.35</c:v>
              </c:pt>
              <c:pt idx="49">
                <c:v>705.56</c:v>
              </c:pt>
              <c:pt idx="50">
                <c:v>712.38</c:v>
              </c:pt>
              <c:pt idx="51">
                <c:v>728.34</c:v>
              </c:pt>
              <c:pt idx="52">
                <c:v>729.48</c:v>
              </c:pt>
              <c:pt idx="53">
                <c:v>708.31</c:v>
              </c:pt>
              <c:pt idx="54">
                <c:v>686.36</c:v>
              </c:pt>
              <c:pt idx="55">
                <c:v>649.93</c:v>
              </c:pt>
              <c:pt idx="56">
                <c:v>669.52</c:v>
              </c:pt>
              <c:pt idx="57">
                <c:v>655.18</c:v>
              </c:pt>
              <c:pt idx="58">
                <c:v>637.78</c:v>
              </c:pt>
              <c:pt idx="59">
                <c:v>637.57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6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</c:numLit>
          </c:cat>
          <c:val>
            <c:numLit>
              <c:ptCount val="60"/>
              <c:pt idx="0">
                <c:v>513.5387488328665</c:v>
              </c:pt>
              <c:pt idx="1">
                <c:v>628.1726205500626</c:v>
              </c:pt>
              <c:pt idx="2">
                <c:v>659.3334531081567</c:v>
              </c:pt>
              <c:pt idx="3">
                <c:v>632.0911345927939</c:v>
              </c:pt>
              <c:pt idx="4">
                <c:v>647.16</c:v>
              </c:pt>
              <c:pt idx="5">
                <c:v>640.55</c:v>
              </c:pt>
              <c:pt idx="6">
                <c:v>639.7517114539695</c:v>
              </c:pt>
              <c:pt idx="7">
                <c:v>642.4159443067755</c:v>
              </c:pt>
              <c:pt idx="8">
                <c:v>668.8062075458439</c:v>
              </c:pt>
              <c:pt idx="9">
                <c:v>682.1552818398978</c:v>
              </c:pt>
              <c:pt idx="10">
                <c:v>675.7765934680892</c:v>
              </c:pt>
              <c:pt idx="11">
                <c:v>684.532122905028</c:v>
              </c:pt>
              <c:pt idx="13">
                <c:v>644.5835389430957</c:v>
              </c:pt>
              <c:pt idx="14">
                <c:v>588.6810423611172</c:v>
              </c:pt>
              <c:pt idx="15">
                <c:v>612.7140633108459</c:v>
              </c:pt>
              <c:pt idx="16">
                <c:v>549.0833791615413</c:v>
              </c:pt>
              <c:pt idx="17">
                <c:v>548.08</c:v>
              </c:pt>
              <c:pt idx="18">
                <c:v>541.13</c:v>
              </c:pt>
              <c:pt idx="19">
                <c:v>589.5574116298753</c:v>
              </c:pt>
              <c:pt idx="20">
                <c:v>602.68</c:v>
              </c:pt>
              <c:pt idx="21">
                <c:v>602.6758409785932</c:v>
              </c:pt>
              <c:pt idx="22">
                <c:v>575.0085792724776</c:v>
              </c:pt>
              <c:pt idx="24">
                <c:v>596.977329974811</c:v>
              </c:pt>
              <c:pt idx="25">
                <c:v>532.8579022803613</c:v>
              </c:pt>
              <c:pt idx="26">
                <c:v>519.55</c:v>
              </c:pt>
              <c:pt idx="27">
                <c:v>526.2039511401806</c:v>
              </c:pt>
              <c:pt idx="28">
                <c:v>546.9916219859983</c:v>
              </c:pt>
              <c:pt idx="29">
                <c:v>546.1616429978956</c:v>
              </c:pt>
              <c:pt idx="30">
                <c:v>507.0761238167361</c:v>
              </c:pt>
              <c:pt idx="31">
                <c:v>515.23</c:v>
              </c:pt>
              <c:pt idx="32">
                <c:v>505.9748766196022</c:v>
              </c:pt>
              <c:pt idx="33">
                <c:v>483.47765106741736</c:v>
              </c:pt>
              <c:pt idx="34">
                <c:v>478.53255368098166</c:v>
              </c:pt>
              <c:pt idx="36">
                <c:v>423.97464184644514</c:v>
              </c:pt>
              <c:pt idx="37">
                <c:v>440.02304013134284</c:v>
              </c:pt>
              <c:pt idx="38">
                <c:v>442.8904026902126</c:v>
              </c:pt>
              <c:pt idx="39">
                <c:v>489.34450650763824</c:v>
              </c:pt>
              <c:pt idx="40">
                <c:v>533.9585738207898</c:v>
              </c:pt>
              <c:pt idx="41">
                <c:v>501.7346977044816</c:v>
              </c:pt>
              <c:pt idx="42">
                <c:v>488.8007726314007</c:v>
              </c:pt>
              <c:pt idx="43">
                <c:v>497.37326996193474</c:v>
              </c:pt>
              <c:pt idx="44">
                <c:v>497.13726405291675</c:v>
              </c:pt>
              <c:pt idx="45">
                <c:v>498.8942251124064</c:v>
              </c:pt>
              <c:pt idx="46">
                <c:v>516.848437032209</c:v>
              </c:pt>
              <c:pt idx="47">
                <c:v>510</c:v>
              </c:pt>
              <c:pt idx="48">
                <c:v>509.98</c:v>
              </c:pt>
              <c:pt idx="49">
                <c:v>516.37</c:v>
              </c:pt>
              <c:pt idx="50">
                <c:v>516.8589546886842</c:v>
              </c:pt>
              <c:pt idx="51">
                <c:v>521.1236047543274</c:v>
              </c:pt>
              <c:pt idx="52">
                <c:v>510.8499544547272</c:v>
              </c:pt>
              <c:pt idx="53">
                <c:v>502.4353483263598</c:v>
              </c:pt>
              <c:pt idx="54">
                <c:v>504.51121224504936</c:v>
              </c:pt>
              <c:pt idx="55">
                <c:v>505.16245307615</c:v>
              </c:pt>
              <c:pt idx="56">
                <c:v>503.67096719898035</c:v>
              </c:pt>
              <c:pt idx="57">
                <c:v>502.0925567679301</c:v>
              </c:pt>
              <c:pt idx="58">
                <c:v>501.90936209459795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6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</c:numLit>
          </c:cat>
          <c:val>
            <c:numLit>
              <c:ptCount val="60"/>
              <c:pt idx="0">
                <c:v>431.47</c:v>
              </c:pt>
              <c:pt idx="1">
                <c:v>432.8</c:v>
              </c:pt>
              <c:pt idx="2">
                <c:v>433.3</c:v>
              </c:pt>
              <c:pt idx="3">
                <c:v>430.2</c:v>
              </c:pt>
              <c:pt idx="4">
                <c:v>425.89</c:v>
              </c:pt>
              <c:pt idx="5">
                <c:v>449.57</c:v>
              </c:pt>
              <c:pt idx="6">
                <c:v>457.79</c:v>
              </c:pt>
              <c:pt idx="7">
                <c:v>459.3</c:v>
              </c:pt>
              <c:pt idx="8">
                <c:v>453.2</c:v>
              </c:pt>
              <c:pt idx="9">
                <c:v>444.9</c:v>
              </c:pt>
              <c:pt idx="10">
                <c:v>439.83</c:v>
              </c:pt>
              <c:pt idx="11">
                <c:v>414.5</c:v>
              </c:pt>
              <c:pt idx="12">
                <c:v>388.3</c:v>
              </c:pt>
              <c:pt idx="13">
                <c:v>377</c:v>
              </c:pt>
              <c:pt idx="14">
                <c:v>379.63</c:v>
              </c:pt>
              <c:pt idx="15">
                <c:v>394.2</c:v>
              </c:pt>
              <c:pt idx="16">
                <c:v>477.8</c:v>
              </c:pt>
              <c:pt idx="17">
                <c:v>446.7</c:v>
              </c:pt>
              <c:pt idx="18">
                <c:v>510.2</c:v>
              </c:pt>
              <c:pt idx="19">
                <c:v>506.1</c:v>
              </c:pt>
              <c:pt idx="20">
                <c:v>533.3</c:v>
              </c:pt>
              <c:pt idx="21">
                <c:v>528.1</c:v>
              </c:pt>
              <c:pt idx="22">
                <c:v>490.9</c:v>
              </c:pt>
              <c:pt idx="23">
                <c:v>470.83</c:v>
              </c:pt>
              <c:pt idx="24">
                <c:v>457</c:v>
              </c:pt>
              <c:pt idx="25">
                <c:v>414.5</c:v>
              </c:pt>
              <c:pt idx="26">
                <c:v>468.29</c:v>
              </c:pt>
              <c:pt idx="27">
                <c:v>452.6</c:v>
              </c:pt>
              <c:pt idx="28">
                <c:v>420.6</c:v>
              </c:pt>
              <c:pt idx="29">
                <c:v>435.8</c:v>
              </c:pt>
              <c:pt idx="30">
                <c:v>449.8</c:v>
              </c:pt>
              <c:pt idx="31">
                <c:v>389.75</c:v>
              </c:pt>
              <c:pt idx="32">
                <c:v>406.97</c:v>
              </c:pt>
              <c:pt idx="33">
                <c:v>396.39</c:v>
              </c:pt>
              <c:pt idx="34">
                <c:v>368.49</c:v>
              </c:pt>
              <c:pt idx="35">
                <c:v>385.15</c:v>
              </c:pt>
              <c:pt idx="36">
                <c:v>454.89</c:v>
              </c:pt>
              <c:pt idx="37">
                <c:v>513.04</c:v>
              </c:pt>
              <c:pt idx="38">
                <c:v>527.46</c:v>
              </c:pt>
              <c:pt idx="39">
                <c:v>518.78</c:v>
              </c:pt>
              <c:pt idx="40">
                <c:v>472.82</c:v>
              </c:pt>
              <c:pt idx="41">
                <c:v>476.2</c:v>
              </c:pt>
              <c:pt idx="42">
                <c:v>485.2</c:v>
              </c:pt>
              <c:pt idx="43">
                <c:v>491.63</c:v>
              </c:pt>
              <c:pt idx="44">
                <c:v>479.51</c:v>
              </c:pt>
              <c:pt idx="45">
                <c:v>454.4</c:v>
              </c:pt>
              <c:pt idx="46">
                <c:v>448.09</c:v>
              </c:pt>
              <c:pt idx="47">
                <c:v>465.46</c:v>
              </c:pt>
              <c:pt idx="48">
                <c:v>487.38</c:v>
              </c:pt>
              <c:pt idx="49">
                <c:v>487.23</c:v>
              </c:pt>
              <c:pt idx="50">
                <c:v>470.76</c:v>
              </c:pt>
              <c:pt idx="51">
                <c:v>447.73</c:v>
              </c:pt>
              <c:pt idx="52">
                <c:v>461.79</c:v>
              </c:pt>
              <c:pt idx="53">
                <c:v>465.27</c:v>
              </c:pt>
              <c:pt idx="54">
                <c:v>475.99</c:v>
              </c:pt>
              <c:pt idx="55">
                <c:v>469.86</c:v>
              </c:pt>
              <c:pt idx="56">
                <c:v>469.72</c:v>
              </c:pt>
              <c:pt idx="57">
                <c:v>454.34</c:v>
              </c:pt>
              <c:pt idx="58">
                <c:v>418.33</c:v>
              </c:pt>
              <c:pt idx="59">
                <c:v>383.45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6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</c:numLit>
          </c:cat>
          <c:val>
            <c:numLit>
              <c:ptCount val="60"/>
              <c:pt idx="0">
                <c:v>594.38</c:v>
              </c:pt>
              <c:pt idx="1">
                <c:v>606.9</c:v>
              </c:pt>
              <c:pt idx="2">
                <c:v>618.4</c:v>
              </c:pt>
              <c:pt idx="3">
                <c:v>612.75</c:v>
              </c:pt>
              <c:pt idx="4">
                <c:v>603.13</c:v>
              </c:pt>
              <c:pt idx="5">
                <c:v>623.8</c:v>
              </c:pt>
              <c:pt idx="6">
                <c:v>648.75</c:v>
              </c:pt>
              <c:pt idx="7">
                <c:v>656.3</c:v>
              </c:pt>
              <c:pt idx="8">
                <c:v>637.13</c:v>
              </c:pt>
              <c:pt idx="9">
                <c:v>622.4</c:v>
              </c:pt>
              <c:pt idx="10">
                <c:v>618.5</c:v>
              </c:pt>
              <c:pt idx="11">
                <c:v>590.83</c:v>
              </c:pt>
              <c:pt idx="12">
                <c:v>528.8</c:v>
              </c:pt>
              <c:pt idx="13">
                <c:v>514.6</c:v>
              </c:pt>
              <c:pt idx="14">
                <c:v>503.7</c:v>
              </c:pt>
              <c:pt idx="15">
                <c:v>525.6</c:v>
              </c:pt>
              <c:pt idx="16">
                <c:v>557.2</c:v>
              </c:pt>
              <c:pt idx="17">
                <c:v>559.1</c:v>
              </c:pt>
              <c:pt idx="18">
                <c:v>553.4</c:v>
              </c:pt>
              <c:pt idx="19">
                <c:v>555.2</c:v>
              </c:pt>
              <c:pt idx="20">
                <c:v>551</c:v>
              </c:pt>
              <c:pt idx="21">
                <c:v>550</c:v>
              </c:pt>
              <c:pt idx="22">
                <c:v>515</c:v>
              </c:pt>
              <c:pt idx="23">
                <c:v>495.83</c:v>
              </c:pt>
              <c:pt idx="24">
                <c:v>477.5</c:v>
              </c:pt>
              <c:pt idx="25">
                <c:v>590.83</c:v>
              </c:pt>
              <c:pt idx="26">
                <c:v>504.88</c:v>
              </c:pt>
              <c:pt idx="27">
                <c:v>505.6</c:v>
              </c:pt>
              <c:pt idx="28">
                <c:v>478.8</c:v>
              </c:pt>
              <c:pt idx="29">
                <c:v>470.4</c:v>
              </c:pt>
              <c:pt idx="30">
                <c:v>452.8</c:v>
              </c:pt>
              <c:pt idx="31">
                <c:v>433.5</c:v>
              </c:pt>
              <c:pt idx="32">
                <c:v>390.63</c:v>
              </c:pt>
              <c:pt idx="33">
                <c:v>367.7</c:v>
              </c:pt>
              <c:pt idx="34">
                <c:v>349.13</c:v>
              </c:pt>
              <c:pt idx="35">
                <c:v>368.5</c:v>
              </c:pt>
              <c:pt idx="36">
                <c:v>438.3</c:v>
              </c:pt>
              <c:pt idx="37">
                <c:v>487.5</c:v>
              </c:pt>
              <c:pt idx="38">
                <c:v>497.5</c:v>
              </c:pt>
              <c:pt idx="39">
                <c:v>470.38</c:v>
              </c:pt>
              <c:pt idx="40">
                <c:v>440.6</c:v>
              </c:pt>
              <c:pt idx="41">
                <c:v>462.75</c:v>
              </c:pt>
              <c:pt idx="42">
                <c:v>506.4</c:v>
              </c:pt>
              <c:pt idx="43">
                <c:v>503.88</c:v>
              </c:pt>
              <c:pt idx="44">
                <c:v>478.75</c:v>
              </c:pt>
              <c:pt idx="45">
                <c:v>463.75</c:v>
              </c:pt>
              <c:pt idx="46">
                <c:v>452.13</c:v>
              </c:pt>
              <c:pt idx="47">
                <c:v>460.83</c:v>
              </c:pt>
              <c:pt idx="48">
                <c:v>460.83</c:v>
              </c:pt>
              <c:pt idx="50">
                <c:v>473.75</c:v>
              </c:pt>
              <c:pt idx="51">
                <c:v>465.2</c:v>
              </c:pt>
              <c:pt idx="52">
                <c:v>470.5</c:v>
              </c:pt>
              <c:pt idx="53">
                <c:v>472.63</c:v>
              </c:pt>
              <c:pt idx="54">
                <c:v>469.5</c:v>
              </c:pt>
              <c:pt idx="55">
                <c:v>464</c:v>
              </c:pt>
              <c:pt idx="56">
                <c:v>461.5</c:v>
              </c:pt>
              <c:pt idx="57">
                <c:v>441.5</c:v>
              </c:pt>
              <c:pt idx="58">
                <c:v>416</c:v>
              </c:pt>
              <c:pt idx="59">
                <c:v>403.63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6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</c:numLit>
          </c:cat>
          <c:val>
            <c:numLit>
              <c:ptCount val="60"/>
              <c:pt idx="0">
                <c:v>600</c:v>
              </c:pt>
              <c:pt idx="1">
                <c:v>607.4</c:v>
              </c:pt>
              <c:pt idx="2">
                <c:v>620</c:v>
              </c:pt>
              <c:pt idx="3">
                <c:v>606</c:v>
              </c:pt>
              <c:pt idx="4">
                <c:v>613.4</c:v>
              </c:pt>
              <c:pt idx="5">
                <c:v>618.13</c:v>
              </c:pt>
              <c:pt idx="6">
                <c:v>644.4</c:v>
              </c:pt>
              <c:pt idx="7">
                <c:v>656.5</c:v>
              </c:pt>
              <c:pt idx="8">
                <c:v>641.38</c:v>
              </c:pt>
              <c:pt idx="9">
                <c:v>573.8</c:v>
              </c:pt>
              <c:pt idx="10">
                <c:v>625</c:v>
              </c:pt>
              <c:pt idx="11">
                <c:v>598.33</c:v>
              </c:pt>
              <c:pt idx="12">
                <c:v>540.5</c:v>
              </c:pt>
              <c:pt idx="13">
                <c:v>516.6</c:v>
              </c:pt>
              <c:pt idx="14">
                <c:v>511.63</c:v>
              </c:pt>
              <c:pt idx="15">
                <c:v>517.4</c:v>
              </c:pt>
              <c:pt idx="16">
                <c:v>546</c:v>
              </c:pt>
              <c:pt idx="17">
                <c:v>558.8</c:v>
              </c:pt>
              <c:pt idx="18">
                <c:v>566</c:v>
              </c:pt>
              <c:pt idx="19">
                <c:v>562</c:v>
              </c:pt>
              <c:pt idx="20">
                <c:v>562.5</c:v>
              </c:pt>
              <c:pt idx="21">
                <c:v>549</c:v>
              </c:pt>
              <c:pt idx="22">
                <c:v>528.25</c:v>
              </c:pt>
              <c:pt idx="23">
                <c:v>500.7</c:v>
              </c:pt>
              <c:pt idx="24">
                <c:v>492.4</c:v>
              </c:pt>
              <c:pt idx="25">
                <c:v>598.83</c:v>
              </c:pt>
              <c:pt idx="26">
                <c:v>495</c:v>
              </c:pt>
              <c:pt idx="27">
                <c:v>514.6</c:v>
              </c:pt>
              <c:pt idx="28">
                <c:v>484.8</c:v>
              </c:pt>
              <c:pt idx="29">
                <c:v>479</c:v>
              </c:pt>
              <c:pt idx="30">
                <c:v>462.9</c:v>
              </c:pt>
              <c:pt idx="31">
                <c:v>451.25</c:v>
              </c:pt>
              <c:pt idx="32">
                <c:v>404</c:v>
              </c:pt>
              <c:pt idx="33">
                <c:v>368.13</c:v>
              </c:pt>
              <c:pt idx="34">
                <c:v>354.38</c:v>
              </c:pt>
              <c:pt idx="35">
                <c:v>358.13</c:v>
              </c:pt>
              <c:pt idx="36">
                <c:v>430.38</c:v>
              </c:pt>
              <c:pt idx="37">
                <c:v>478.13</c:v>
              </c:pt>
              <c:pt idx="38">
                <c:v>500</c:v>
              </c:pt>
              <c:pt idx="39">
                <c:v>490</c:v>
              </c:pt>
              <c:pt idx="40">
                <c:v>445.63</c:v>
              </c:pt>
              <c:pt idx="41">
                <c:v>459.6</c:v>
              </c:pt>
              <c:pt idx="42">
                <c:v>501.63</c:v>
              </c:pt>
              <c:pt idx="43">
                <c:v>445.63</c:v>
              </c:pt>
              <c:pt idx="44">
                <c:v>489</c:v>
              </c:pt>
              <c:pt idx="45">
                <c:v>470</c:v>
              </c:pt>
              <c:pt idx="46">
                <c:v>458.75</c:v>
              </c:pt>
              <c:pt idx="47">
                <c:v>458.13</c:v>
              </c:pt>
              <c:pt idx="48">
                <c:v>440.25</c:v>
              </c:pt>
              <c:pt idx="49">
                <c:v>444.13</c:v>
              </c:pt>
              <c:pt idx="50">
                <c:v>480.5</c:v>
              </c:pt>
              <c:pt idx="51">
                <c:v>466</c:v>
              </c:pt>
              <c:pt idx="52">
                <c:v>467.75</c:v>
              </c:pt>
              <c:pt idx="53">
                <c:v>472</c:v>
              </c:pt>
              <c:pt idx="54">
                <c:v>469.38</c:v>
              </c:pt>
              <c:pt idx="55">
                <c:v>464.5</c:v>
              </c:pt>
              <c:pt idx="56">
                <c:v>461.25</c:v>
              </c:pt>
              <c:pt idx="57">
                <c:v>448</c:v>
              </c:pt>
              <c:pt idx="58">
                <c:v>423.5</c:v>
              </c:pt>
              <c:pt idx="59">
                <c:v>406.67</c:v>
              </c:pt>
            </c:numLit>
          </c:val>
          <c:smooth val="0"/>
        </c:ser>
        <c:marker val="1"/>
        <c:axId val="57368974"/>
        <c:axId val="7599159"/>
      </c:lineChart>
      <c:catAx>
        <c:axId val="57368974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99159"/>
        <c:crosses val="autoZero"/>
        <c:auto val="1"/>
        <c:lblOffset val="100"/>
        <c:tickLblSkip val="3"/>
        <c:noMultiLvlLbl val="0"/>
      </c:catAx>
      <c:valAx>
        <c:axId val="7599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368974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5"/>
          <c:y val="0.30125"/>
          <c:w val="0.17125"/>
          <c:h val="0.4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diciembre 2015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25"/>
          <c:y val="0.21125"/>
          <c:w val="0.65325"/>
          <c:h val="0.667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6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</c:numLit>
          </c:cat>
          <c:val>
            <c:numLit>
              <c:ptCount val="60"/>
              <c:pt idx="0">
                <c:v>669.86</c:v>
              </c:pt>
              <c:pt idx="1">
                <c:v>695.53</c:v>
              </c:pt>
              <c:pt idx="2">
                <c:v>689.79</c:v>
              </c:pt>
              <c:pt idx="3">
                <c:v>740.56</c:v>
              </c:pt>
              <c:pt idx="4">
                <c:v>763.85</c:v>
              </c:pt>
              <c:pt idx="5">
                <c:v>761.12</c:v>
              </c:pt>
              <c:pt idx="6">
                <c:v>771.75</c:v>
              </c:pt>
              <c:pt idx="7">
                <c:v>754.68</c:v>
              </c:pt>
              <c:pt idx="8">
                <c:v>802.13</c:v>
              </c:pt>
              <c:pt idx="9">
                <c:v>768.91</c:v>
              </c:pt>
              <c:pt idx="10">
                <c:v>779.8</c:v>
              </c:pt>
              <c:pt idx="11">
                <c:v>766.64</c:v>
              </c:pt>
              <c:pt idx="12">
                <c:v>756.94</c:v>
              </c:pt>
              <c:pt idx="13">
                <c:v>788.14</c:v>
              </c:pt>
              <c:pt idx="14">
                <c:v>725.54</c:v>
              </c:pt>
              <c:pt idx="15">
                <c:v>721.55</c:v>
              </c:pt>
              <c:pt idx="16">
                <c:v>683.33</c:v>
              </c:pt>
              <c:pt idx="17">
                <c:v>645.73</c:v>
              </c:pt>
              <c:pt idx="18">
                <c:v>656.6</c:v>
              </c:pt>
              <c:pt idx="19">
                <c:v>678.81</c:v>
              </c:pt>
              <c:pt idx="20">
                <c:v>687.41</c:v>
              </c:pt>
              <c:pt idx="21">
                <c:v>686.85</c:v>
              </c:pt>
              <c:pt idx="22">
                <c:v>679.4</c:v>
              </c:pt>
              <c:pt idx="23">
                <c:v>684.3</c:v>
              </c:pt>
              <c:pt idx="24">
                <c:v>690.76</c:v>
              </c:pt>
              <c:pt idx="25">
                <c:v>684.89</c:v>
              </c:pt>
              <c:pt idx="26">
                <c:v>693.15</c:v>
              </c:pt>
              <c:pt idx="27">
                <c:v>693.65</c:v>
              </c:pt>
              <c:pt idx="28">
                <c:v>675.93</c:v>
              </c:pt>
              <c:pt idx="29">
                <c:v>651.24</c:v>
              </c:pt>
              <c:pt idx="30">
                <c:v>641.64</c:v>
              </c:pt>
              <c:pt idx="31">
                <c:v>632.08</c:v>
              </c:pt>
              <c:pt idx="32">
                <c:v>642.13</c:v>
              </c:pt>
              <c:pt idx="33">
                <c:v>638.96</c:v>
              </c:pt>
              <c:pt idx="34">
                <c:v>616.27</c:v>
              </c:pt>
              <c:pt idx="35">
                <c:v>600.62</c:v>
              </c:pt>
              <c:pt idx="36">
                <c:v>592.15</c:v>
              </c:pt>
              <c:pt idx="37">
                <c:v>594.33</c:v>
              </c:pt>
              <c:pt idx="38">
                <c:v>654.93</c:v>
              </c:pt>
              <c:pt idx="39">
                <c:v>655.77</c:v>
              </c:pt>
              <c:pt idx="40">
                <c:v>638.22</c:v>
              </c:pt>
              <c:pt idx="41">
                <c:v>635.5</c:v>
              </c:pt>
              <c:pt idx="42">
                <c:v>629.64</c:v>
              </c:pt>
              <c:pt idx="43">
                <c:v>606.98</c:v>
              </c:pt>
              <c:pt idx="44">
                <c:v>608.46</c:v>
              </c:pt>
              <c:pt idx="45">
                <c:v>612.05</c:v>
              </c:pt>
              <c:pt idx="46">
                <c:v>610.32</c:v>
              </c:pt>
              <c:pt idx="47">
                <c:v>594.75</c:v>
              </c:pt>
              <c:pt idx="48">
                <c:v>587.1</c:v>
              </c:pt>
              <c:pt idx="49">
                <c:v>578.88</c:v>
              </c:pt>
              <c:pt idx="50">
                <c:v>580.01</c:v>
              </c:pt>
              <c:pt idx="51">
                <c:v>593</c:v>
              </c:pt>
              <c:pt idx="52">
                <c:v>586.06</c:v>
              </c:pt>
              <c:pt idx="53">
                <c:v>565.24</c:v>
              </c:pt>
              <c:pt idx="54">
                <c:v>552.24</c:v>
              </c:pt>
              <c:pt idx="55">
                <c:v>513.77</c:v>
              </c:pt>
              <c:pt idx="56">
                <c:v>543.93</c:v>
              </c:pt>
              <c:pt idx="57">
                <c:v>551.54</c:v>
              </c:pt>
              <c:pt idx="58">
                <c:v>529.83</c:v>
              </c:pt>
              <c:pt idx="59">
                <c:v>529.65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6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</c:numLit>
          </c:cat>
          <c:val>
            <c:numLit>
              <c:ptCount val="60"/>
              <c:pt idx="0">
                <c:v>358.015031693889</c:v>
              </c:pt>
              <c:pt idx="2">
                <c:v>521.689828942894</c:v>
              </c:pt>
              <c:pt idx="3">
                <c:v>535.4997572595283</c:v>
              </c:pt>
              <c:pt idx="4">
                <c:v>556.0136701127714</c:v>
              </c:pt>
              <c:pt idx="5">
                <c:v>555.298368665439</c:v>
              </c:pt>
              <c:pt idx="6">
                <c:v>551.2978205904708</c:v>
              </c:pt>
              <c:pt idx="7">
                <c:v>552.1545752604248</c:v>
              </c:pt>
              <c:pt idx="8">
                <c:v>579.0629298168993</c:v>
              </c:pt>
              <c:pt idx="9">
                <c:v>677.068094077009</c:v>
              </c:pt>
              <c:pt idx="11">
                <c:v>660</c:v>
              </c:pt>
              <c:pt idx="12">
                <c:v>505.58666666666664</c:v>
              </c:pt>
              <c:pt idx="13">
                <c:v>513.0328216929495</c:v>
              </c:pt>
              <c:pt idx="14">
                <c:v>520.4473163075918</c:v>
              </c:pt>
              <c:pt idx="15">
                <c:v>476.65318560312437</c:v>
              </c:pt>
              <c:pt idx="16">
                <c:v>488.643526721357</c:v>
              </c:pt>
              <c:pt idx="17">
                <c:v>444.74</c:v>
              </c:pt>
              <c:pt idx="18">
                <c:v>451.02</c:v>
              </c:pt>
              <c:pt idx="19">
                <c:v>487.1935536663099</c:v>
              </c:pt>
              <c:pt idx="20">
                <c:v>488.59276450000937</c:v>
              </c:pt>
              <c:pt idx="21">
                <c:v>476.55161814970563</c:v>
              </c:pt>
              <c:pt idx="22">
                <c:v>473.5290042490301</c:v>
              </c:pt>
              <c:pt idx="23">
                <c:v>478.29445292030607</c:v>
              </c:pt>
              <c:pt idx="24">
                <c:v>480.3035860260771</c:v>
              </c:pt>
              <c:pt idx="25">
                <c:v>472.478</c:v>
              </c:pt>
              <c:pt idx="26">
                <c:v>473.28160679374395</c:v>
              </c:pt>
              <c:pt idx="27">
                <c:v>442.33</c:v>
              </c:pt>
              <c:pt idx="28">
                <c:v>456.1587392626771</c:v>
              </c:pt>
              <c:pt idx="29">
                <c:v>458.0769294595016</c:v>
              </c:pt>
              <c:pt idx="30">
                <c:v>443.98856459543725</c:v>
              </c:pt>
              <c:pt idx="31">
                <c:v>427.03</c:v>
              </c:pt>
              <c:pt idx="32">
                <c:v>441.240468867694</c:v>
              </c:pt>
              <c:pt idx="33">
                <c:v>415.48264986714815</c:v>
              </c:pt>
              <c:pt idx="34">
                <c:v>418.3863430127042</c:v>
              </c:pt>
              <c:pt idx="35">
                <c:v>410.48</c:v>
              </c:pt>
              <c:pt idx="36">
                <c:v>410.6893646944974</c:v>
              </c:pt>
              <c:pt idx="37">
                <c:v>367.38153692663747</c:v>
              </c:pt>
              <c:pt idx="38">
                <c:v>371.9222150712478</c:v>
              </c:pt>
              <c:pt idx="39">
                <c:v>435.6014921114623</c:v>
              </c:pt>
              <c:pt idx="40">
                <c:v>439.63464749449287</c:v>
              </c:pt>
              <c:pt idx="41">
                <c:v>403.20611644856393</c:v>
              </c:pt>
              <c:pt idx="42">
                <c:v>390.1428643112182</c:v>
              </c:pt>
              <c:pt idx="43">
                <c:v>411.9953757147466</c:v>
              </c:pt>
              <c:pt idx="44">
                <c:v>429.16934201445684</c:v>
              </c:pt>
              <c:pt idx="45">
                <c:v>405.93135554401596</c:v>
              </c:pt>
              <c:pt idx="46">
                <c:v>428.9594751395696</c:v>
              </c:pt>
              <c:pt idx="47">
                <c:v>411.7583333333333</c:v>
              </c:pt>
              <c:pt idx="49">
                <c:v>424.0083319291975</c:v>
              </c:pt>
              <c:pt idx="50">
                <c:v>416.7054544618023</c:v>
              </c:pt>
              <c:pt idx="51">
                <c:v>398.7752443071801</c:v>
              </c:pt>
              <c:pt idx="52">
                <c:v>398.1843475098939</c:v>
              </c:pt>
              <c:pt idx="53">
                <c:v>404.06059893640435</c:v>
              </c:pt>
              <c:pt idx="54">
                <c:v>399.4788887621687</c:v>
              </c:pt>
              <c:pt idx="55">
                <c:v>392.2327664178014</c:v>
              </c:pt>
              <c:pt idx="56">
                <c:v>381.7389544048959</c:v>
              </c:pt>
              <c:pt idx="57">
                <c:v>399.4564546149579</c:v>
              </c:pt>
              <c:pt idx="58">
                <c:v>400.35507946596283</c:v>
              </c:pt>
              <c:pt idx="59">
                <c:v>387.9898862199747</c:v>
              </c:pt>
            </c:numLit>
          </c:val>
          <c:smooth val="0"/>
        </c:ser>
        <c:marker val="1"/>
        <c:axId val="31680204"/>
        <c:axId val="9189469"/>
      </c:lineChart>
      <c:dateAx>
        <c:axId val="31680204"/>
        <c:scaling>
          <c:orientation val="minMax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8946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918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3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6802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"/>
          <c:y val="0.29775"/>
          <c:w val="0.1775"/>
          <c:h val="0.3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diciembre2015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"/>
          <c:y val="0.1865"/>
          <c:w val="0.6875"/>
          <c:h val="0.7082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6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</c:numLit>
          </c:cat>
          <c:val>
            <c:numLit>
              <c:ptCount val="60"/>
              <c:pt idx="0">
                <c:v>1080.94</c:v>
              </c:pt>
              <c:pt idx="1">
                <c:v>1122.7</c:v>
              </c:pt>
              <c:pt idx="2">
                <c:v>1124.89</c:v>
              </c:pt>
              <c:pt idx="3">
                <c:v>1144.77</c:v>
              </c:pt>
              <c:pt idx="4">
                <c:v>1092.51</c:v>
              </c:pt>
              <c:pt idx="5">
                <c:v>1088.6</c:v>
              </c:pt>
              <c:pt idx="6">
                <c:v>1103.81</c:v>
              </c:pt>
              <c:pt idx="7">
                <c:v>1071.15</c:v>
              </c:pt>
              <c:pt idx="8">
                <c:v>1046.12</c:v>
              </c:pt>
              <c:pt idx="9">
                <c:v>988.78</c:v>
              </c:pt>
              <c:pt idx="10">
                <c:v>995.2</c:v>
              </c:pt>
              <c:pt idx="11">
                <c:v>978.4</c:v>
              </c:pt>
              <c:pt idx="12">
                <c:v>987.35</c:v>
              </c:pt>
              <c:pt idx="13">
                <c:v>1028.06</c:v>
              </c:pt>
              <c:pt idx="14">
                <c:v>1005.36</c:v>
              </c:pt>
              <c:pt idx="15">
                <c:v>1004.12</c:v>
              </c:pt>
              <c:pt idx="16">
                <c:v>981.71</c:v>
              </c:pt>
              <c:pt idx="17">
                <c:v>965.13</c:v>
              </c:pt>
              <c:pt idx="18">
                <c:v>971.68</c:v>
              </c:pt>
              <c:pt idx="19">
                <c:v>1014.57</c:v>
              </c:pt>
              <c:pt idx="20">
                <c:v>1027.43</c:v>
              </c:pt>
              <c:pt idx="21">
                <c:v>1039.21</c:v>
              </c:pt>
              <c:pt idx="22">
                <c:v>1027.95</c:v>
              </c:pt>
              <c:pt idx="23">
                <c:v>1016.49</c:v>
              </c:pt>
              <c:pt idx="24">
                <c:v>1026.09</c:v>
              </c:pt>
              <c:pt idx="25">
                <c:v>1026.8</c:v>
              </c:pt>
              <c:pt idx="26">
                <c:v>1026.5</c:v>
              </c:pt>
              <c:pt idx="27">
                <c:v>1027.24</c:v>
              </c:pt>
              <c:pt idx="28">
                <c:v>992.74</c:v>
              </c:pt>
              <c:pt idx="29">
                <c:v>956.47</c:v>
              </c:pt>
              <c:pt idx="30">
                <c:v>956.51</c:v>
              </c:pt>
              <c:pt idx="31">
                <c:v>942.27</c:v>
              </c:pt>
              <c:pt idx="32">
                <c:v>957.25</c:v>
              </c:pt>
              <c:pt idx="33">
                <c:v>986.4</c:v>
              </c:pt>
              <c:pt idx="34">
                <c:v>951.37</c:v>
              </c:pt>
              <c:pt idx="35">
                <c:v>955.71</c:v>
              </c:pt>
              <c:pt idx="36">
                <c:v>942.22</c:v>
              </c:pt>
              <c:pt idx="37">
                <c:v>946.95</c:v>
              </c:pt>
              <c:pt idx="38">
                <c:v>930.01</c:v>
              </c:pt>
              <c:pt idx="39">
                <c:v>946.56</c:v>
              </c:pt>
              <c:pt idx="40">
                <c:v>985.1</c:v>
              </c:pt>
              <c:pt idx="41">
                <c:v>1159.23</c:v>
              </c:pt>
              <c:pt idx="42">
                <c:v>1148.53</c:v>
              </c:pt>
              <c:pt idx="43">
                <c:v>1107.2</c:v>
              </c:pt>
              <c:pt idx="45">
                <c:v>1344.11</c:v>
              </c:pt>
              <c:pt idx="46">
                <c:v>1348.49</c:v>
              </c:pt>
              <c:pt idx="47">
                <c:v>1293.81</c:v>
              </c:pt>
              <c:pt idx="48">
                <c:v>1277.16</c:v>
              </c:pt>
              <c:pt idx="49">
                <c:v>1271.61</c:v>
              </c:pt>
              <c:pt idx="50">
                <c:v>1261.73</c:v>
              </c:pt>
              <c:pt idx="51">
                <c:v>1290</c:v>
              </c:pt>
              <c:pt idx="52">
                <c:v>1061.55</c:v>
              </c:pt>
              <c:pt idx="53">
                <c:v>1031.76</c:v>
              </c:pt>
              <c:pt idx="54">
                <c:v>999.78</c:v>
              </c:pt>
              <c:pt idx="55">
                <c:v>988.2</c:v>
              </c:pt>
              <c:pt idx="56">
                <c:v>1001.84</c:v>
              </c:pt>
              <c:pt idx="57">
                <c:v>1011.22</c:v>
              </c:pt>
              <c:pt idx="58">
                <c:v>984.38</c:v>
              </c:pt>
              <c:pt idx="59">
                <c:v>984.04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6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</c:numLit>
          </c:cat>
          <c:val>
            <c:numLit>
              <c:ptCount val="60"/>
              <c:pt idx="0">
                <c:v>667</c:v>
              </c:pt>
              <c:pt idx="1">
                <c:v>593.0000955292319</c:v>
              </c:pt>
              <c:pt idx="2">
                <c:v>659.3334531081567</c:v>
              </c:pt>
              <c:pt idx="3">
                <c:v>688.8930249897024</c:v>
              </c:pt>
              <c:pt idx="5">
                <c:v>705.8034534502178</c:v>
              </c:pt>
              <c:pt idx="6">
                <c:v>694.9126791833447</c:v>
              </c:pt>
              <c:pt idx="7">
                <c:v>670.0021565667457</c:v>
              </c:pt>
              <c:pt idx="8">
                <c:v>751.8040062018467</c:v>
              </c:pt>
              <c:pt idx="9">
                <c:v>677.068094077009</c:v>
              </c:pt>
              <c:pt idx="11">
                <c:v>660</c:v>
              </c:pt>
              <c:pt idx="12">
                <c:v>694.2345950646237</c:v>
              </c:pt>
              <c:pt idx="13">
                <c:v>630</c:v>
              </c:pt>
              <c:pt idx="14">
                <c:v>760</c:v>
              </c:pt>
              <c:pt idx="16">
                <c:v>651.2543963607257</c:v>
              </c:pt>
              <c:pt idx="17">
                <c:v>605.01</c:v>
              </c:pt>
              <c:pt idx="18">
                <c:v>680.83</c:v>
              </c:pt>
              <c:pt idx="19">
                <c:v>610.1065087343497</c:v>
              </c:pt>
              <c:pt idx="20">
                <c:v>728.2962200863503</c:v>
              </c:pt>
              <c:pt idx="21">
                <c:v>671.2391861023194</c:v>
              </c:pt>
              <c:pt idx="22">
                <c:v>742.5</c:v>
              </c:pt>
              <c:pt idx="23">
                <c:v>605</c:v>
              </c:pt>
              <c:pt idx="25">
                <c:v>672.1158777229862</c:v>
              </c:pt>
              <c:pt idx="27">
                <c:v>610</c:v>
              </c:pt>
              <c:pt idx="29">
                <c:v>609.9996163916485</c:v>
              </c:pt>
              <c:pt idx="30">
                <c:v>691.7024864664669</c:v>
              </c:pt>
              <c:pt idx="31">
                <c:v>698.1396472729556</c:v>
              </c:pt>
              <c:pt idx="32">
                <c:v>721.1490673953008</c:v>
              </c:pt>
              <c:pt idx="33">
                <c:v>622.5964259418653</c:v>
              </c:pt>
              <c:pt idx="35">
                <c:v>622.5964259418653</c:v>
              </c:pt>
              <c:pt idx="36">
                <c:v>701.5769230769231</c:v>
              </c:pt>
              <c:pt idx="37">
                <c:v>695</c:v>
              </c:pt>
              <c:pt idx="38">
                <c:v>658.3333333333334</c:v>
              </c:pt>
              <c:pt idx="39">
                <c:v>670.62894788788</c:v>
              </c:pt>
              <c:pt idx="40">
                <c:v>688.429384757449</c:v>
              </c:pt>
              <c:pt idx="41">
                <c:v>713.5294117647059</c:v>
              </c:pt>
              <c:pt idx="42">
                <c:v>709.4976539034374</c:v>
              </c:pt>
              <c:pt idx="43">
                <c:v>878.7464522548975</c:v>
              </c:pt>
              <c:pt idx="44">
                <c:v>765.0192551660427</c:v>
              </c:pt>
              <c:pt idx="45">
                <c:v>723.5007664793051</c:v>
              </c:pt>
              <c:pt idx="46">
                <c:v>720.0002111424619</c:v>
              </c:pt>
              <c:pt idx="47">
                <c:v>762.4998503889886</c:v>
              </c:pt>
              <c:pt idx="48">
                <c:v>852.87</c:v>
              </c:pt>
              <c:pt idx="49">
                <c:v>761.2007168458781</c:v>
              </c:pt>
              <c:pt idx="50">
                <c:v>766</c:v>
              </c:pt>
              <c:pt idx="51">
                <c:v>734.3337330135892</c:v>
              </c:pt>
              <c:pt idx="52">
                <c:v>725.5</c:v>
              </c:pt>
              <c:pt idx="53">
                <c:v>751.8367346938776</c:v>
              </c:pt>
              <c:pt idx="54">
                <c:v>696.483304195808</c:v>
              </c:pt>
              <c:pt idx="55">
                <c:v>716.9579443858386</c:v>
              </c:pt>
              <c:pt idx="56">
                <c:v>731.4830388284224</c:v>
              </c:pt>
              <c:pt idx="57">
                <c:v>720.7279737878663</c:v>
              </c:pt>
              <c:pt idx="58">
                <c:v>709.7107299051369</c:v>
              </c:pt>
              <c:pt idx="59">
                <c:v>615.5510204081633</c:v>
              </c:pt>
            </c:numLit>
          </c:val>
          <c:smooth val="0"/>
        </c:ser>
        <c:marker val="1"/>
        <c:axId val="52354234"/>
        <c:axId val="9516403"/>
      </c:lineChart>
      <c:dateAx>
        <c:axId val="52354234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1640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9516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542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5"/>
          <c:y val="0.32725"/>
          <c:w val="0.18725"/>
          <c:h val="0.3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diciembre 2015
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"/>
          <c:y val="0.1845"/>
          <c:w val="0.71675"/>
          <c:h val="0.6845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6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</c:numLit>
          </c:cat>
          <c:val>
            <c:numLit>
              <c:ptCount val="60"/>
              <c:pt idx="0">
                <c:v>619.28</c:v>
              </c:pt>
              <c:pt idx="1">
                <c:v>637.18</c:v>
              </c:pt>
              <c:pt idx="2">
                <c:v>628.79</c:v>
              </c:pt>
              <c:pt idx="3">
                <c:v>605.32</c:v>
              </c:pt>
              <c:pt idx="4">
                <c:v>706.39</c:v>
              </c:pt>
              <c:pt idx="5">
                <c:v>725.16</c:v>
              </c:pt>
              <c:pt idx="6">
                <c:v>735.3</c:v>
              </c:pt>
              <c:pt idx="7">
                <c:v>711.51</c:v>
              </c:pt>
              <c:pt idx="8">
                <c:v>755.67</c:v>
              </c:pt>
              <c:pt idx="9">
                <c:v>714.25</c:v>
              </c:pt>
              <c:pt idx="10">
                <c:v>710.03</c:v>
              </c:pt>
              <c:pt idx="11">
                <c:v>698.05</c:v>
              </c:pt>
              <c:pt idx="12">
                <c:v>692.16</c:v>
              </c:pt>
              <c:pt idx="13">
                <c:v>690.16</c:v>
              </c:pt>
              <c:pt idx="14">
                <c:v>666.46</c:v>
              </c:pt>
              <c:pt idx="15">
                <c:v>740.74</c:v>
              </c:pt>
              <c:pt idx="16">
                <c:v>735.28</c:v>
              </c:pt>
              <c:pt idx="17">
                <c:v>705.06</c:v>
              </c:pt>
              <c:pt idx="18">
                <c:v>717.58</c:v>
              </c:pt>
              <c:pt idx="19">
                <c:v>713.25</c:v>
              </c:pt>
              <c:pt idx="20">
                <c:v>722.29</c:v>
              </c:pt>
              <c:pt idx="21">
                <c:v>692.24</c:v>
              </c:pt>
              <c:pt idx="22">
                <c:v>684.74</c:v>
              </c:pt>
              <c:pt idx="23">
                <c:v>681.29</c:v>
              </c:pt>
              <c:pt idx="24">
                <c:v>687.72</c:v>
              </c:pt>
              <c:pt idx="25">
                <c:v>697.73</c:v>
              </c:pt>
              <c:pt idx="26">
                <c:v>697.52</c:v>
              </c:pt>
              <c:pt idx="27">
                <c:v>698.02</c:v>
              </c:pt>
              <c:pt idx="28">
                <c:v>657.49</c:v>
              </c:pt>
              <c:pt idx="29">
                <c:v>633.47</c:v>
              </c:pt>
              <c:pt idx="30">
                <c:v>606.12</c:v>
              </c:pt>
              <c:pt idx="31">
                <c:v>597.12</c:v>
              </c:pt>
              <c:pt idx="32">
                <c:v>606.59</c:v>
              </c:pt>
              <c:pt idx="33">
                <c:v>651.08</c:v>
              </c:pt>
              <c:pt idx="34">
                <c:v>627.95</c:v>
              </c:pt>
              <c:pt idx="35">
                <c:v>586.61</c:v>
              </c:pt>
              <c:pt idx="36">
                <c:v>593.98</c:v>
              </c:pt>
              <c:pt idx="37">
                <c:v>578.06</c:v>
              </c:pt>
              <c:pt idx="38">
                <c:v>585.58</c:v>
              </c:pt>
              <c:pt idx="39">
                <c:v>581.58</c:v>
              </c:pt>
              <c:pt idx="40">
                <c:v>560.81</c:v>
              </c:pt>
              <c:pt idx="41">
                <c:v>541.49</c:v>
              </c:pt>
              <c:pt idx="42">
                <c:v>558.88</c:v>
              </c:pt>
              <c:pt idx="43">
                <c:v>538.77</c:v>
              </c:pt>
              <c:pt idx="44">
                <c:v>599.86</c:v>
              </c:pt>
              <c:pt idx="45">
                <c:v>603.41</c:v>
              </c:pt>
              <c:pt idx="46">
                <c:v>555.42</c:v>
              </c:pt>
              <c:pt idx="47">
                <c:v>569.36</c:v>
              </c:pt>
              <c:pt idx="48">
                <c:v>562.03</c:v>
              </c:pt>
              <c:pt idx="49">
                <c:v>549.97</c:v>
              </c:pt>
              <c:pt idx="50">
                <c:v>528.19</c:v>
              </c:pt>
              <c:pt idx="51">
                <c:v>540.03</c:v>
              </c:pt>
              <c:pt idx="52">
                <c:v>515.74</c:v>
              </c:pt>
              <c:pt idx="53">
                <c:v>501.38</c:v>
              </c:pt>
              <c:pt idx="54">
                <c:v>469.13</c:v>
              </c:pt>
              <c:pt idx="55">
                <c:v>465.04</c:v>
              </c:pt>
              <c:pt idx="56">
                <c:v>507.11</c:v>
              </c:pt>
              <c:pt idx="57">
                <c:v>492</c:v>
              </c:pt>
              <c:pt idx="58">
                <c:v>478.94</c:v>
              </c:pt>
              <c:pt idx="59">
                <c:v>478.77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6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</c:numLit>
          </c:cat>
          <c:val>
            <c:numLit>
              <c:ptCount val="60"/>
              <c:pt idx="0">
                <c:v>440.5818100860906</c:v>
              </c:pt>
              <c:pt idx="1">
                <c:v>441.864003922512</c:v>
              </c:pt>
              <c:pt idx="2">
                <c:v>459.9972213524979</c:v>
              </c:pt>
              <c:pt idx="3">
                <c:v>404.8221296751432</c:v>
              </c:pt>
              <c:pt idx="4">
                <c:v>433.32</c:v>
              </c:pt>
              <c:pt idx="5">
                <c:v>456.9</c:v>
              </c:pt>
              <c:pt idx="6">
                <c:v>517.2574768428623</c:v>
              </c:pt>
              <c:pt idx="7">
                <c:v>516.1481458623916</c:v>
              </c:pt>
              <c:pt idx="8">
                <c:v>515.5093064975919</c:v>
              </c:pt>
              <c:pt idx="9">
                <c:v>555.3</c:v>
              </c:pt>
              <c:pt idx="10">
                <c:v>540.3685182589738</c:v>
              </c:pt>
              <c:pt idx="11">
                <c:v>521.6453366032836</c:v>
              </c:pt>
              <c:pt idx="12">
                <c:v>456.210820120267</c:v>
              </c:pt>
              <c:pt idx="13">
                <c:v>455.54128699238663</c:v>
              </c:pt>
              <c:pt idx="14">
                <c:v>456.95211260913266</c:v>
              </c:pt>
              <c:pt idx="15">
                <c:v>492.9136540150961</c:v>
              </c:pt>
              <c:pt idx="16">
                <c:v>555.140022273996</c:v>
              </c:pt>
              <c:pt idx="17">
                <c:v>519.63</c:v>
              </c:pt>
              <c:pt idx="18">
                <c:v>527.3</c:v>
              </c:pt>
              <c:pt idx="19">
                <c:v>521.0338556368134</c:v>
              </c:pt>
              <c:pt idx="20">
                <c:v>480.6311719055472</c:v>
              </c:pt>
              <c:pt idx="21">
                <c:v>461.6579063207245</c:v>
              </c:pt>
              <c:pt idx="22">
                <c:v>455.325690133289</c:v>
              </c:pt>
              <c:pt idx="23">
                <c:v>459.8795409055834</c:v>
              </c:pt>
              <c:pt idx="24">
                <c:v>458.5887274833168</c:v>
              </c:pt>
              <c:pt idx="25">
                <c:v>466.4636378354672</c:v>
              </c:pt>
              <c:pt idx="26">
                <c:v>476.4556224870168</c:v>
              </c:pt>
              <c:pt idx="27">
                <c:v>488.3209059605616</c:v>
              </c:pt>
              <c:pt idx="28">
                <c:v>471.50323520802135</c:v>
              </c:pt>
              <c:pt idx="29">
                <c:v>436.35961823130873</c:v>
              </c:pt>
              <c:pt idx="30">
                <c:v>418.23815068737133</c:v>
              </c:pt>
              <c:pt idx="31">
                <c:v>390.56</c:v>
              </c:pt>
              <c:pt idx="32">
                <c:v>368.7301160373724</c:v>
              </c:pt>
              <c:pt idx="33">
                <c:v>359.44988785506695</c:v>
              </c:pt>
              <c:pt idx="34">
                <c:v>351.5825520104257</c:v>
              </c:pt>
              <c:pt idx="35">
                <c:v>361.41359760976724</c:v>
              </c:pt>
              <c:pt idx="36">
                <c:v>407.54792286293576</c:v>
              </c:pt>
              <c:pt idx="37">
                <c:v>405.24230582362543</c:v>
              </c:pt>
              <c:pt idx="38">
                <c:v>392.18428726967943</c:v>
              </c:pt>
              <c:pt idx="39">
                <c:v>413.86129176195703</c:v>
              </c:pt>
              <c:pt idx="40">
                <c:v>399.4164245443729</c:v>
              </c:pt>
              <c:pt idx="41">
                <c:v>382.11999622091236</c:v>
              </c:pt>
              <c:pt idx="42">
                <c:v>364.29406297595824</c:v>
              </c:pt>
              <c:pt idx="43">
                <c:v>334.3638746499138</c:v>
              </c:pt>
              <c:pt idx="44">
                <c:v>331.19240043688967</c:v>
              </c:pt>
              <c:pt idx="45">
                <c:v>353.3363572339134</c:v>
              </c:pt>
              <c:pt idx="46">
                <c:v>400.50189725876686</c:v>
              </c:pt>
              <c:pt idx="47">
                <c:v>329.0780141843972</c:v>
              </c:pt>
              <c:pt idx="48">
                <c:v>366.4420555664612</c:v>
              </c:pt>
              <c:pt idx="49">
                <c:v>358.577901705186</c:v>
              </c:pt>
              <c:pt idx="50">
                <c:v>365.975155060848</c:v>
              </c:pt>
              <c:pt idx="51">
                <c:v>361.8901670329649</c:v>
              </c:pt>
              <c:pt idx="52">
                <c:v>345.11012136548743</c:v>
              </c:pt>
              <c:pt idx="53">
                <c:v>346.18190153475274</c:v>
              </c:pt>
              <c:pt idx="54">
                <c:v>344.9448504719097</c:v>
              </c:pt>
              <c:pt idx="55">
                <c:v>330.0606140104009</c:v>
              </c:pt>
              <c:pt idx="56">
                <c:v>341.7650787830297</c:v>
              </c:pt>
              <c:pt idx="57">
                <c:v>323.5284070974079</c:v>
              </c:pt>
              <c:pt idx="58">
                <c:v>309.348426846843</c:v>
              </c:pt>
              <c:pt idx="59">
                <c:v>306.49532255676826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6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</c:numLit>
          </c:cat>
          <c:val>
            <c:numLit>
              <c:ptCount val="60"/>
              <c:pt idx="0">
                <c:v>380.3</c:v>
              </c:pt>
              <c:pt idx="1">
                <c:v>374.9</c:v>
              </c:pt>
              <c:pt idx="2">
                <c:v>355.6</c:v>
              </c:pt>
              <c:pt idx="3">
                <c:v>330.8</c:v>
              </c:pt>
              <c:pt idx="4">
                <c:v>390.5</c:v>
              </c:pt>
              <c:pt idx="5">
                <c:v>475.4</c:v>
              </c:pt>
              <c:pt idx="6">
                <c:v>483.5</c:v>
              </c:pt>
              <c:pt idx="7">
                <c:v>483.9</c:v>
              </c:pt>
              <c:pt idx="8">
                <c:v>506.8</c:v>
              </c:pt>
              <c:pt idx="9">
                <c:v>478</c:v>
              </c:pt>
              <c:pt idx="10">
                <c:v>469.6</c:v>
              </c:pt>
              <c:pt idx="11">
                <c:v>397.5</c:v>
              </c:pt>
              <c:pt idx="12">
                <c:v>392.5</c:v>
              </c:pt>
              <c:pt idx="13">
                <c:v>414.9</c:v>
              </c:pt>
              <c:pt idx="14">
                <c:v>535.38</c:v>
              </c:pt>
              <c:pt idx="15">
                <c:v>660</c:v>
              </c:pt>
              <c:pt idx="16">
                <c:v>666.3</c:v>
              </c:pt>
              <c:pt idx="17">
                <c:v>491.1</c:v>
              </c:pt>
              <c:pt idx="18">
                <c:v>443.8</c:v>
              </c:pt>
              <c:pt idx="19">
                <c:v>436.3</c:v>
              </c:pt>
              <c:pt idx="20">
                <c:v>429.1</c:v>
              </c:pt>
              <c:pt idx="21">
                <c:v>428.7</c:v>
              </c:pt>
              <c:pt idx="22">
                <c:v>396.1</c:v>
              </c:pt>
              <c:pt idx="23">
                <c:v>402</c:v>
              </c:pt>
              <c:pt idx="24">
                <c:v>409.1</c:v>
              </c:pt>
              <c:pt idx="25">
                <c:v>397.5</c:v>
              </c:pt>
              <c:pt idx="26">
                <c:v>401.9</c:v>
              </c:pt>
              <c:pt idx="27">
                <c:v>379.9</c:v>
              </c:pt>
              <c:pt idx="28">
                <c:v>333</c:v>
              </c:pt>
              <c:pt idx="29">
                <c:v>326.5</c:v>
              </c:pt>
              <c:pt idx="30">
                <c:v>314.8</c:v>
              </c:pt>
              <c:pt idx="31">
                <c:v>305.3</c:v>
              </c:pt>
              <c:pt idx="32">
                <c:v>291.7</c:v>
              </c:pt>
              <c:pt idx="33">
                <c:v>287.6</c:v>
              </c:pt>
              <c:pt idx="34">
                <c:v>306.25</c:v>
              </c:pt>
              <c:pt idx="35">
                <c:v>327.5</c:v>
              </c:pt>
              <c:pt idx="36">
                <c:v>377</c:v>
              </c:pt>
              <c:pt idx="37">
                <c:v>409.75</c:v>
              </c:pt>
              <c:pt idx="38">
                <c:v>410.8</c:v>
              </c:pt>
              <c:pt idx="39">
                <c:v>401.75</c:v>
              </c:pt>
              <c:pt idx="40">
                <c:v>339.8</c:v>
              </c:pt>
              <c:pt idx="41">
                <c:v>341.1</c:v>
              </c:pt>
              <c:pt idx="42">
                <c:v>363.13</c:v>
              </c:pt>
              <c:pt idx="43">
                <c:v>343.75</c:v>
              </c:pt>
              <c:pt idx="44">
                <c:v>344.1</c:v>
              </c:pt>
              <c:pt idx="45">
                <c:v>313.6</c:v>
              </c:pt>
              <c:pt idx="46">
                <c:v>309.13</c:v>
              </c:pt>
              <c:pt idx="47">
                <c:v>316</c:v>
              </c:pt>
              <c:pt idx="48">
                <c:v>336.03</c:v>
              </c:pt>
              <c:pt idx="49">
                <c:v>316</c:v>
              </c:pt>
              <c:pt idx="50">
                <c:v>292.3</c:v>
              </c:pt>
              <c:pt idx="51">
                <c:v>280.5</c:v>
              </c:pt>
              <c:pt idx="52">
                <c:v>330.5</c:v>
              </c:pt>
              <c:pt idx="53">
                <c:v>345.4</c:v>
              </c:pt>
              <c:pt idx="54">
                <c:v>299.13</c:v>
              </c:pt>
              <c:pt idx="55">
                <c:v>281.6</c:v>
              </c:pt>
              <c:pt idx="56">
                <c:v>265.75</c:v>
              </c:pt>
              <c:pt idx="57">
                <c:v>252.38</c:v>
              </c:pt>
              <c:pt idx="58">
                <c:v>239.4</c:v>
              </c:pt>
              <c:pt idx="59">
                <c:v>229.83</c:v>
              </c:pt>
            </c:numLit>
          </c:val>
          <c:smooth val="0"/>
        </c:ser>
        <c:marker val="1"/>
        <c:axId val="56604376"/>
        <c:axId val="64768249"/>
      </c:lineChart>
      <c:dateAx>
        <c:axId val="56604376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6824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4768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6043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"/>
          <c:y val="0.334"/>
          <c:w val="0.1915"/>
          <c:h val="0.3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971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4940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 productos para la alimentación animal, fertilizantes, agroquímicos y semillas. La información corresponde al mes de diciembre de 2015.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29</xdr:row>
      <xdr:rowOff>133350</xdr:rowOff>
    </xdr:to>
    <xdr:graphicFrame>
      <xdr:nvGraphicFramePr>
        <xdr:cNvPr id="1" name="4 Gráfico"/>
        <xdr:cNvGraphicFramePr/>
      </xdr:nvGraphicFramePr>
      <xdr:xfrm>
        <a:off x="0" y="0"/>
        <a:ext cx="75914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0.952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581525"/>
          <a:ext cx="76866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29</xdr:row>
      <xdr:rowOff>123825</xdr:rowOff>
    </xdr:to>
    <xdr:graphicFrame>
      <xdr:nvGraphicFramePr>
        <xdr:cNvPr id="1" name="3 Gráfico"/>
        <xdr:cNvGraphicFramePr/>
      </xdr:nvGraphicFramePr>
      <xdr:xfrm>
        <a:off x="0" y="0"/>
        <a:ext cx="76009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0.945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562475"/>
          <a:ext cx="76962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752475</xdr:colOff>
      <xdr:row>29</xdr:row>
      <xdr:rowOff>133350</xdr:rowOff>
    </xdr:to>
    <xdr:graphicFrame>
      <xdr:nvGraphicFramePr>
        <xdr:cNvPr id="1" name="3 Gráfico"/>
        <xdr:cNvGraphicFramePr/>
      </xdr:nvGraphicFramePr>
      <xdr:xfrm>
        <a:off x="0" y="0"/>
        <a:ext cx="76104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0.9095</cdr:y>
    </cdr:from>
    <cdr:to>
      <cdr:x>0.96875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381500"/>
          <a:ext cx="73818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29</xdr:row>
      <xdr:rowOff>123825</xdr:rowOff>
    </xdr:to>
    <xdr:graphicFrame>
      <xdr:nvGraphicFramePr>
        <xdr:cNvPr id="1" name="2 Gráfico"/>
        <xdr:cNvGraphicFramePr/>
      </xdr:nvGraphicFramePr>
      <xdr:xfrm>
        <a:off x="0" y="0"/>
        <a:ext cx="75914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0"/>
  <sheetViews>
    <sheetView tabSelected="1" view="pageBreakPreview" zoomScaleSheetLayoutView="100" zoomScalePageLayoutView="0" workbookViewId="0" topLeftCell="A1">
      <selection activeCell="A13" sqref="A13:H13"/>
    </sheetView>
  </sheetViews>
  <sheetFormatPr defaultColWidth="11.421875" defaultRowHeight="12.75"/>
  <cols>
    <col min="1" max="2" width="11.421875" style="130" customWidth="1"/>
    <col min="3" max="3" width="10.7109375" style="130" customWidth="1"/>
    <col min="4" max="6" width="11.421875" style="130" customWidth="1"/>
    <col min="7" max="7" width="11.140625" style="130" customWidth="1"/>
    <col min="8" max="8" width="4.421875" style="130" customWidth="1"/>
    <col min="9" max="16384" width="11.421875" style="130" customWidth="1"/>
  </cols>
  <sheetData>
    <row r="1" spans="1:9" ht="15">
      <c r="A1" s="129"/>
      <c r="I1" s="130" t="s">
        <v>138</v>
      </c>
    </row>
    <row r="3" ht="15">
      <c r="A3" s="129"/>
    </row>
    <row r="4" ht="14.25">
      <c r="D4" s="131"/>
    </row>
    <row r="5" spans="1:4" ht="15">
      <c r="A5" s="129"/>
      <c r="D5" s="132"/>
    </row>
    <row r="6" ht="15">
      <c r="A6" s="129"/>
    </row>
    <row r="7" ht="15">
      <c r="A7" s="129"/>
    </row>
    <row r="8" ht="14.25">
      <c r="D8" s="131"/>
    </row>
    <row r="9" ht="15">
      <c r="A9" s="133"/>
    </row>
    <row r="10" ht="15">
      <c r="A10" s="129"/>
    </row>
    <row r="11" ht="15">
      <c r="A11" s="129"/>
    </row>
    <row r="12" ht="15">
      <c r="A12" s="129"/>
    </row>
    <row r="13" spans="1:8" ht="25.5">
      <c r="A13" s="252" t="s">
        <v>2</v>
      </c>
      <c r="B13" s="252"/>
      <c r="C13" s="252"/>
      <c r="D13" s="252"/>
      <c r="E13" s="252"/>
      <c r="F13" s="252"/>
      <c r="G13" s="252"/>
      <c r="H13" s="252"/>
    </row>
    <row r="15" spans="3:8" ht="15.75">
      <c r="C15" s="254"/>
      <c r="D15" s="254"/>
      <c r="E15" s="254"/>
      <c r="F15" s="254"/>
      <c r="G15" s="254"/>
      <c r="H15" s="254"/>
    </row>
    <row r="20" ht="15">
      <c r="A20" s="129"/>
    </row>
    <row r="21" spans="1:4" ht="15">
      <c r="A21" s="129"/>
      <c r="D21" s="131"/>
    </row>
    <row r="22" spans="1:4" ht="15">
      <c r="A22" s="129"/>
      <c r="D22" s="134"/>
    </row>
    <row r="23" ht="15">
      <c r="A23" s="129"/>
    </row>
    <row r="24" ht="15">
      <c r="A24" s="129"/>
    </row>
    <row r="25" ht="15">
      <c r="A25" s="129"/>
    </row>
    <row r="26" spans="1:4" ht="15">
      <c r="A26" s="129"/>
      <c r="D26" s="131"/>
    </row>
    <row r="27" ht="15">
      <c r="A27" s="129"/>
    </row>
    <row r="28" ht="15">
      <c r="A28" s="129"/>
    </row>
    <row r="29" ht="15">
      <c r="A29" s="129"/>
    </row>
    <row r="30" ht="15">
      <c r="A30" s="129"/>
    </row>
    <row r="34" ht="15">
      <c r="A34" s="129"/>
    </row>
    <row r="35" ht="15">
      <c r="A35" s="129"/>
    </row>
    <row r="36" ht="15">
      <c r="A36" s="129"/>
    </row>
    <row r="37" ht="15">
      <c r="A37" s="129"/>
    </row>
    <row r="38" spans="1:4" ht="15">
      <c r="A38" s="135"/>
      <c r="C38" s="135"/>
      <c r="D38" s="136"/>
    </row>
    <row r="39" ht="15">
      <c r="A39" s="129"/>
    </row>
    <row r="40" spans="3:5" ht="15">
      <c r="C40" s="256" t="s">
        <v>215</v>
      </c>
      <c r="D40" s="256"/>
      <c r="E40" s="256"/>
    </row>
    <row r="44" ht="14.25">
      <c r="D44" s="131" t="s">
        <v>2</v>
      </c>
    </row>
    <row r="45" spans="1:4" ht="15">
      <c r="A45" s="129"/>
      <c r="D45" s="132" t="s">
        <v>216</v>
      </c>
    </row>
    <row r="46" spans="1:5" ht="15">
      <c r="A46" s="129"/>
      <c r="C46" s="257" t="s">
        <v>217</v>
      </c>
      <c r="D46" s="257"/>
      <c r="E46" s="257"/>
    </row>
    <row r="47" ht="15">
      <c r="A47" s="129"/>
    </row>
    <row r="49" spans="1:4" ht="15">
      <c r="A49" s="133"/>
      <c r="D49" s="131" t="s">
        <v>198</v>
      </c>
    </row>
    <row r="50" ht="15">
      <c r="A50" s="129"/>
    </row>
    <row r="53" ht="14.25">
      <c r="D53" s="134" t="s">
        <v>130</v>
      </c>
    </row>
    <row r="54" ht="14.25">
      <c r="D54" s="134" t="s">
        <v>90</v>
      </c>
    </row>
    <row r="58" ht="15">
      <c r="A58" s="129"/>
    </row>
    <row r="59" spans="1:4" ht="15">
      <c r="A59" s="129"/>
      <c r="D59" s="131" t="s">
        <v>175</v>
      </c>
    </row>
    <row r="60" spans="1:4" ht="15">
      <c r="A60" s="129"/>
      <c r="D60" s="134" t="s">
        <v>174</v>
      </c>
    </row>
    <row r="61" spans="1:12" ht="15">
      <c r="A61" s="129"/>
      <c r="L61" s="137"/>
    </row>
    <row r="62" ht="15">
      <c r="A62" s="129"/>
    </row>
    <row r="63" ht="15">
      <c r="A63" s="129"/>
    </row>
    <row r="64" spans="1:8" ht="14.25">
      <c r="A64" s="255" t="s">
        <v>1</v>
      </c>
      <c r="B64" s="255"/>
      <c r="C64" s="255"/>
      <c r="D64" s="255"/>
      <c r="E64" s="255"/>
      <c r="F64" s="255"/>
      <c r="G64" s="255"/>
      <c r="H64" s="255"/>
    </row>
    <row r="65" ht="15">
      <c r="A65" s="129"/>
    </row>
    <row r="66" ht="15">
      <c r="A66" s="129"/>
    </row>
    <row r="67" ht="15">
      <c r="A67" s="129"/>
    </row>
    <row r="68" ht="15">
      <c r="A68" s="129"/>
    </row>
    <row r="69" ht="15">
      <c r="A69" s="129"/>
    </row>
    <row r="70" ht="15">
      <c r="A70" s="129"/>
    </row>
    <row r="71" ht="15">
      <c r="A71" s="129"/>
    </row>
    <row r="72" ht="15">
      <c r="A72" s="129"/>
    </row>
    <row r="73" ht="15">
      <c r="A73" s="129"/>
    </row>
    <row r="74" ht="15">
      <c r="A74" s="129"/>
    </row>
    <row r="75" ht="15">
      <c r="A75" s="129"/>
    </row>
    <row r="76" ht="15">
      <c r="A76" s="129"/>
    </row>
    <row r="77" ht="15">
      <c r="A77" s="129"/>
    </row>
    <row r="78" ht="15">
      <c r="A78" s="129"/>
    </row>
    <row r="79" ht="10.5" customHeight="1">
      <c r="A79" s="135" t="s">
        <v>89</v>
      </c>
    </row>
    <row r="80" ht="10.5" customHeight="1">
      <c r="A80" s="135" t="s">
        <v>85</v>
      </c>
    </row>
    <row r="81" ht="10.5" customHeight="1">
      <c r="A81" s="135" t="s">
        <v>88</v>
      </c>
    </row>
    <row r="82" spans="1:4" ht="10.5" customHeight="1">
      <c r="A82" s="135" t="s">
        <v>87</v>
      </c>
      <c r="C82" s="135"/>
      <c r="D82" s="136"/>
    </row>
    <row r="83" ht="10.5" customHeight="1">
      <c r="A83" s="138" t="s">
        <v>86</v>
      </c>
    </row>
    <row r="84" ht="14.25"/>
    <row r="85" spans="1:7" ht="14.25">
      <c r="A85" s="139"/>
      <c r="B85" s="140"/>
      <c r="C85" s="141"/>
      <c r="D85" s="141"/>
      <c r="E85" s="141"/>
      <c r="F85" s="141"/>
      <c r="G85" s="142"/>
    </row>
    <row r="86" spans="1:12" ht="6.75" customHeight="1">
      <c r="A86" s="139"/>
      <c r="B86" s="140"/>
      <c r="C86" s="141"/>
      <c r="D86" s="141"/>
      <c r="E86" s="141"/>
      <c r="F86" s="141"/>
      <c r="G86" s="142"/>
      <c r="L86" s="131"/>
    </row>
    <row r="87" spans="1:12" ht="16.5" customHeight="1">
      <c r="A87" s="135"/>
      <c r="B87" s="140"/>
      <c r="C87" s="141"/>
      <c r="D87" s="141"/>
      <c r="E87" s="141"/>
      <c r="F87" s="141"/>
      <c r="G87" s="142"/>
      <c r="L87" s="134"/>
    </row>
    <row r="88" spans="1:12" ht="12.75" customHeight="1">
      <c r="A88" s="135"/>
      <c r="B88" s="140"/>
      <c r="C88" s="141"/>
      <c r="D88" s="141"/>
      <c r="E88" s="141"/>
      <c r="F88" s="141"/>
      <c r="G88" s="142"/>
      <c r="L88" s="143"/>
    </row>
    <row r="89" spans="1:12" ht="12.75" customHeight="1">
      <c r="A89" s="135"/>
      <c r="B89" s="140"/>
      <c r="C89" s="141"/>
      <c r="D89" s="141"/>
      <c r="E89" s="141"/>
      <c r="F89" s="141"/>
      <c r="G89" s="142"/>
      <c r="L89" s="143"/>
    </row>
    <row r="90" spans="1:12" ht="12.75" customHeight="1">
      <c r="A90" s="135"/>
      <c r="B90" s="140"/>
      <c r="C90" s="141"/>
      <c r="D90" s="141"/>
      <c r="E90" s="141"/>
      <c r="F90" s="141"/>
      <c r="G90" s="142"/>
      <c r="L90" s="143"/>
    </row>
    <row r="91" spans="1:12" ht="12.75" customHeight="1">
      <c r="A91" s="138"/>
      <c r="B91" s="140"/>
      <c r="C91" s="141"/>
      <c r="D91" s="141"/>
      <c r="E91" s="141"/>
      <c r="F91" s="141"/>
      <c r="G91" s="142"/>
      <c r="L91" s="131"/>
    </row>
    <row r="92" spans="1:12" ht="12.75" customHeight="1">
      <c r="A92" s="139"/>
      <c r="B92" s="140"/>
      <c r="C92" s="141"/>
      <c r="D92" s="141"/>
      <c r="E92" s="141"/>
      <c r="F92" s="141"/>
      <c r="G92" s="142"/>
      <c r="L92" s="143"/>
    </row>
    <row r="93" spans="1:12" ht="12.75" customHeight="1">
      <c r="A93" s="139"/>
      <c r="B93" s="140"/>
      <c r="C93" s="141"/>
      <c r="D93" s="141"/>
      <c r="E93" s="141"/>
      <c r="F93" s="141"/>
      <c r="G93" s="142"/>
      <c r="L93" s="143"/>
    </row>
    <row r="94" spans="1:12" ht="12.75" customHeight="1">
      <c r="A94" s="139"/>
      <c r="B94" s="140"/>
      <c r="C94" s="141"/>
      <c r="D94" s="141"/>
      <c r="E94" s="141"/>
      <c r="F94" s="141"/>
      <c r="G94" s="142"/>
      <c r="L94" s="143"/>
    </row>
    <row r="95" spans="1:12" ht="12.75" customHeight="1">
      <c r="A95" s="139"/>
      <c r="B95" s="140"/>
      <c r="C95" s="141"/>
      <c r="D95" s="141"/>
      <c r="E95" s="141"/>
      <c r="F95" s="141"/>
      <c r="G95" s="142"/>
      <c r="L95" s="143"/>
    </row>
    <row r="96" spans="1:12" ht="12.75" customHeight="1">
      <c r="A96" s="139"/>
      <c r="B96" s="140"/>
      <c r="C96" s="141"/>
      <c r="D96" s="141"/>
      <c r="E96" s="141"/>
      <c r="F96" s="141"/>
      <c r="G96" s="142"/>
      <c r="L96" s="143"/>
    </row>
    <row r="97" spans="1:12" ht="12.75" customHeight="1">
      <c r="A97" s="139"/>
      <c r="B97" s="140"/>
      <c r="C97" s="141"/>
      <c r="D97" s="141"/>
      <c r="E97" s="141"/>
      <c r="F97" s="141"/>
      <c r="G97" s="142"/>
      <c r="L97" s="143"/>
    </row>
    <row r="98" spans="1:12" ht="12.75" customHeight="1">
      <c r="A98" s="139"/>
      <c r="B98" s="140"/>
      <c r="C98" s="140"/>
      <c r="D98" s="140"/>
      <c r="E98" s="141"/>
      <c r="F98" s="141"/>
      <c r="G98" s="142"/>
      <c r="L98" s="143"/>
    </row>
    <row r="99" spans="1:12" ht="12.75" customHeight="1">
      <c r="A99" s="139"/>
      <c r="B99" s="140"/>
      <c r="C99" s="141"/>
      <c r="D99" s="141"/>
      <c r="E99" s="141"/>
      <c r="F99" s="141"/>
      <c r="G99" s="142"/>
      <c r="L99" s="135"/>
    </row>
    <row r="100" spans="1:12" ht="12.75" customHeight="1">
      <c r="A100" s="139"/>
      <c r="B100" s="140"/>
      <c r="C100" s="141"/>
      <c r="D100" s="141"/>
      <c r="E100" s="141"/>
      <c r="F100" s="141"/>
      <c r="G100" s="142"/>
      <c r="L100" s="135"/>
    </row>
    <row r="101" spans="1:12" ht="12.75" customHeight="1">
      <c r="A101" s="139"/>
      <c r="B101" s="140"/>
      <c r="C101" s="141"/>
      <c r="D101" s="141"/>
      <c r="E101" s="141"/>
      <c r="F101" s="141"/>
      <c r="G101" s="142"/>
      <c r="L101" s="135"/>
    </row>
    <row r="102" spans="1:12" ht="12.75" customHeight="1">
      <c r="A102" s="139"/>
      <c r="B102" s="140"/>
      <c r="C102" s="141"/>
      <c r="D102" s="141"/>
      <c r="E102" s="141"/>
      <c r="F102" s="141"/>
      <c r="G102" s="142"/>
      <c r="L102" s="138"/>
    </row>
    <row r="103" spans="1:7" ht="12.75" customHeight="1">
      <c r="A103" s="139"/>
      <c r="B103" s="140"/>
      <c r="C103" s="141"/>
      <c r="D103" s="141"/>
      <c r="E103" s="141"/>
      <c r="F103" s="141"/>
      <c r="G103" s="142"/>
    </row>
    <row r="104" spans="1:7" ht="12.75" customHeight="1">
      <c r="A104" s="139"/>
      <c r="B104" s="140"/>
      <c r="C104" s="141"/>
      <c r="D104" s="141"/>
      <c r="E104" s="141"/>
      <c r="F104" s="141"/>
      <c r="G104" s="142"/>
    </row>
    <row r="105" spans="1:7" ht="12.75" customHeight="1">
      <c r="A105" s="139"/>
      <c r="B105" s="140"/>
      <c r="C105" s="141"/>
      <c r="D105" s="141"/>
      <c r="E105" s="141"/>
      <c r="F105" s="141"/>
      <c r="G105" s="142"/>
    </row>
    <row r="106" spans="1:8" ht="12.75" customHeight="1">
      <c r="A106" s="139"/>
      <c r="B106" s="144"/>
      <c r="C106" s="141"/>
      <c r="D106" s="141"/>
      <c r="E106" s="141"/>
      <c r="F106" s="141"/>
      <c r="G106" s="142"/>
      <c r="H106" s="145"/>
    </row>
    <row r="107" spans="1:8" ht="12.75" customHeight="1">
      <c r="A107" s="139"/>
      <c r="B107" s="144"/>
      <c r="C107" s="141"/>
      <c r="D107" s="141"/>
      <c r="E107" s="141"/>
      <c r="F107" s="141"/>
      <c r="G107" s="142"/>
      <c r="H107" s="145"/>
    </row>
    <row r="108" spans="1:8" ht="6.75" customHeight="1">
      <c r="A108" s="139"/>
      <c r="B108" s="141"/>
      <c r="C108" s="141"/>
      <c r="D108" s="141"/>
      <c r="E108" s="141"/>
      <c r="F108" s="141"/>
      <c r="G108" s="146"/>
      <c r="H108" s="145"/>
    </row>
    <row r="109" spans="1:8" ht="14.25">
      <c r="A109" s="147"/>
      <c r="B109" s="148"/>
      <c r="C109" s="148"/>
      <c r="D109" s="148"/>
      <c r="E109" s="148"/>
      <c r="F109" s="148"/>
      <c r="G109" s="149"/>
      <c r="H109" s="145"/>
    </row>
    <row r="110" spans="1:8" ht="6.75" customHeight="1">
      <c r="A110" s="147"/>
      <c r="B110" s="150"/>
      <c r="C110" s="150"/>
      <c r="D110" s="150"/>
      <c r="E110" s="150"/>
      <c r="F110" s="150"/>
      <c r="G110" s="151"/>
      <c r="H110" s="145"/>
    </row>
    <row r="111" spans="1:8" ht="12.75" customHeight="1">
      <c r="A111" s="139"/>
      <c r="B111" s="144"/>
      <c r="C111" s="141"/>
      <c r="D111" s="141"/>
      <c r="E111" s="141"/>
      <c r="F111" s="141"/>
      <c r="G111" s="142"/>
      <c r="H111" s="145"/>
    </row>
    <row r="112" spans="1:8" ht="12.75" customHeight="1">
      <c r="A112" s="139"/>
      <c r="B112" s="144"/>
      <c r="C112" s="141"/>
      <c r="D112" s="141"/>
      <c r="E112" s="141"/>
      <c r="F112" s="141"/>
      <c r="G112" s="142"/>
      <c r="H112" s="145"/>
    </row>
    <row r="113" spans="1:8" ht="12.75" customHeight="1">
      <c r="A113" s="139"/>
      <c r="B113" s="144"/>
      <c r="C113" s="141"/>
      <c r="D113" s="141"/>
      <c r="E113" s="141"/>
      <c r="F113" s="141"/>
      <c r="G113" s="142"/>
      <c r="H113" s="145"/>
    </row>
    <row r="114" spans="1:8" ht="12.75" customHeight="1">
      <c r="A114" s="139"/>
      <c r="B114" s="144"/>
      <c r="C114" s="141"/>
      <c r="D114" s="141"/>
      <c r="E114" s="141"/>
      <c r="F114" s="141"/>
      <c r="G114" s="142"/>
      <c r="H114" s="145"/>
    </row>
    <row r="115" spans="1:8" ht="12.75" customHeight="1">
      <c r="A115" s="139"/>
      <c r="B115" s="144"/>
      <c r="C115" s="141"/>
      <c r="D115" s="141"/>
      <c r="E115" s="141"/>
      <c r="F115" s="141"/>
      <c r="G115" s="142"/>
      <c r="H115" s="145"/>
    </row>
    <row r="116" spans="1:8" ht="12.75" customHeight="1">
      <c r="A116" s="139"/>
      <c r="B116" s="144"/>
      <c r="C116" s="141"/>
      <c r="D116" s="141"/>
      <c r="E116" s="141"/>
      <c r="F116" s="141"/>
      <c r="G116" s="142"/>
      <c r="H116" s="145"/>
    </row>
    <row r="117" spans="1:8" ht="12.75" customHeight="1">
      <c r="A117" s="139"/>
      <c r="B117" s="144"/>
      <c r="C117" s="141"/>
      <c r="D117" s="141"/>
      <c r="E117" s="141"/>
      <c r="F117" s="141"/>
      <c r="G117" s="142"/>
      <c r="H117" s="145"/>
    </row>
    <row r="118" spans="1:8" ht="12.75" customHeight="1">
      <c r="A118" s="139"/>
      <c r="B118" s="144"/>
      <c r="C118" s="141"/>
      <c r="D118" s="141"/>
      <c r="E118" s="141"/>
      <c r="F118" s="141"/>
      <c r="G118" s="142"/>
      <c r="H118" s="145"/>
    </row>
    <row r="119" spans="1:8" ht="12.75" customHeight="1">
      <c r="A119" s="139"/>
      <c r="B119" s="144"/>
      <c r="C119" s="141"/>
      <c r="D119" s="141"/>
      <c r="E119" s="141"/>
      <c r="F119" s="141"/>
      <c r="G119" s="142"/>
      <c r="H119" s="145"/>
    </row>
    <row r="120" spans="1:8" ht="12.75" customHeight="1">
      <c r="A120" s="139"/>
      <c r="B120" s="144"/>
      <c r="C120" s="141"/>
      <c r="D120" s="141"/>
      <c r="E120" s="141"/>
      <c r="F120" s="141"/>
      <c r="G120" s="142"/>
      <c r="H120" s="145"/>
    </row>
    <row r="121" spans="1:8" ht="12.75" customHeight="1">
      <c r="A121" s="139"/>
      <c r="B121" s="144"/>
      <c r="C121" s="141"/>
      <c r="D121" s="141"/>
      <c r="E121" s="141"/>
      <c r="F121" s="141"/>
      <c r="G121" s="142"/>
      <c r="H121" s="145"/>
    </row>
    <row r="122" spans="1:8" ht="12.75" customHeight="1">
      <c r="A122" s="139"/>
      <c r="B122" s="144"/>
      <c r="C122" s="141"/>
      <c r="D122" s="141"/>
      <c r="E122" s="141"/>
      <c r="F122" s="141"/>
      <c r="G122" s="142"/>
      <c r="H122" s="145"/>
    </row>
    <row r="123" spans="1:8" ht="54.75" customHeight="1">
      <c r="A123" s="253"/>
      <c r="B123" s="253"/>
      <c r="C123" s="253"/>
      <c r="D123" s="253"/>
      <c r="E123" s="253"/>
      <c r="F123" s="253"/>
      <c r="G123" s="253"/>
      <c r="H123" s="145"/>
    </row>
    <row r="124" spans="1:7" ht="15" customHeight="1">
      <c r="A124" s="152"/>
      <c r="B124" s="152"/>
      <c r="C124" s="152"/>
      <c r="D124" s="152"/>
      <c r="E124" s="152"/>
      <c r="F124" s="152"/>
      <c r="G124" s="152"/>
    </row>
    <row r="125" spans="1:7" ht="15" customHeight="1">
      <c r="A125" s="153"/>
      <c r="B125" s="153"/>
      <c r="C125" s="153"/>
      <c r="D125" s="153"/>
      <c r="E125" s="153"/>
      <c r="F125" s="153"/>
      <c r="G125" s="153"/>
    </row>
    <row r="126" spans="1:7" ht="15" customHeight="1">
      <c r="A126" s="140"/>
      <c r="B126" s="140"/>
      <c r="C126" s="140"/>
      <c r="D126" s="140"/>
      <c r="E126" s="140"/>
      <c r="F126" s="140"/>
      <c r="G126" s="140"/>
    </row>
    <row r="127" spans="1:7" ht="10.5" customHeight="1">
      <c r="A127" s="154"/>
      <c r="C127" s="145"/>
      <c r="D127" s="145"/>
      <c r="E127" s="145"/>
      <c r="F127" s="145"/>
      <c r="G127" s="145"/>
    </row>
    <row r="128" spans="1:7" ht="10.5" customHeight="1">
      <c r="A128" s="154"/>
      <c r="C128" s="145"/>
      <c r="D128" s="145"/>
      <c r="E128" s="145"/>
      <c r="F128" s="145"/>
      <c r="G128" s="145"/>
    </row>
    <row r="129" spans="1:7" ht="10.5" customHeight="1">
      <c r="A129" s="154"/>
      <c r="C129" s="145"/>
      <c r="D129" s="145"/>
      <c r="E129" s="145"/>
      <c r="F129" s="145"/>
      <c r="G129" s="145"/>
    </row>
    <row r="130" spans="1:7" ht="10.5" customHeight="1">
      <c r="A130" s="138"/>
      <c r="B130" s="15"/>
      <c r="C130" s="145"/>
      <c r="D130" s="145"/>
      <c r="E130" s="145"/>
      <c r="F130" s="145"/>
      <c r="G130" s="145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horizontalDpi="600" verticalDpi="6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3:L41"/>
  <sheetViews>
    <sheetView view="pageBreakPreview" zoomScale="90" zoomScaleSheetLayoutView="90" zoomScalePageLayoutView="0" workbookViewId="0" topLeftCell="A1">
      <selection activeCell="E39" sqref="E39"/>
    </sheetView>
  </sheetViews>
  <sheetFormatPr defaultColWidth="11.421875" defaultRowHeight="12.75"/>
  <cols>
    <col min="1" max="16384" width="11.421875" style="46" customWidth="1"/>
  </cols>
  <sheetData>
    <row r="13" ht="12.75">
      <c r="L13" s="209"/>
    </row>
    <row r="31" spans="1:9" ht="12.75">
      <c r="A31" s="111"/>
      <c r="B31" s="111"/>
      <c r="C31" s="111"/>
      <c r="D31" s="111"/>
      <c r="E31" s="111"/>
      <c r="F31" s="111"/>
      <c r="G31" s="111"/>
      <c r="H31" s="111"/>
      <c r="I31" s="111"/>
    </row>
    <row r="41" ht="12.75">
      <c r="D41" s="206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E39" sqref="E39"/>
    </sheetView>
  </sheetViews>
  <sheetFormatPr defaultColWidth="11.421875" defaultRowHeight="12.75" customHeight="1"/>
  <cols>
    <col min="1" max="16384" width="11.421875" style="2" customWidth="1"/>
  </cols>
  <sheetData>
    <row r="1" ht="12.75" customHeight="1">
      <c r="K1" s="19"/>
    </row>
    <row r="37" ht="12.75" customHeight="1">
      <c r="D37" s="23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60"/>
  <sheetViews>
    <sheetView showZeros="0" view="pageBreakPreview" zoomScaleSheetLayoutView="100" zoomScalePageLayoutView="0" workbookViewId="0" topLeftCell="A1">
      <selection activeCell="E39" sqref="E39"/>
    </sheetView>
  </sheetViews>
  <sheetFormatPr defaultColWidth="11.421875" defaultRowHeight="12.75"/>
  <cols>
    <col min="1" max="1" width="41.421875" style="170" customWidth="1"/>
    <col min="2" max="2" width="13.140625" style="46" bestFit="1" customWidth="1"/>
    <col min="3" max="3" width="23.140625" style="171" customWidth="1"/>
    <col min="4" max="4" width="27.00390625" style="17" bestFit="1" customWidth="1"/>
    <col min="5" max="5" width="11.421875" style="17" customWidth="1"/>
    <col min="6" max="16384" width="11.421875" style="2" customWidth="1"/>
  </cols>
  <sheetData>
    <row r="1" spans="1:8" ht="12.75">
      <c r="A1" s="282" t="s">
        <v>109</v>
      </c>
      <c r="B1" s="282"/>
      <c r="C1" s="282"/>
      <c r="D1" s="282"/>
      <c r="E1" s="46"/>
      <c r="F1" s="46"/>
      <c r="G1" s="31"/>
      <c r="H1" s="31"/>
    </row>
    <row r="2" spans="1:8" ht="15" customHeight="1">
      <c r="A2" s="283" t="s">
        <v>160</v>
      </c>
      <c r="B2" s="283"/>
      <c r="C2" s="283"/>
      <c r="D2" s="283"/>
      <c r="E2" s="46"/>
      <c r="F2" s="46"/>
      <c r="G2" s="31"/>
      <c r="H2" s="31"/>
    </row>
    <row r="3" spans="1:8" s="19" customFormat="1" ht="15" customHeight="1">
      <c r="A3" s="284" t="s">
        <v>177</v>
      </c>
      <c r="B3" s="284"/>
      <c r="C3" s="284"/>
      <c r="D3" s="284"/>
      <c r="E3" s="46"/>
      <c r="F3" s="46"/>
      <c r="G3" s="32"/>
      <c r="H3" s="32"/>
    </row>
    <row r="4" spans="1:8" s="19" customFormat="1" ht="15" customHeight="1">
      <c r="A4" s="285" t="s">
        <v>223</v>
      </c>
      <c r="B4" s="286"/>
      <c r="C4" s="286"/>
      <c r="D4" s="286"/>
      <c r="E4" s="46"/>
      <c r="F4" s="46"/>
      <c r="G4" s="32"/>
      <c r="H4" s="32"/>
    </row>
    <row r="5" spans="1:8" s="19" customFormat="1" ht="15" customHeight="1">
      <c r="A5" s="155"/>
      <c r="B5" s="156"/>
      <c r="C5" s="157"/>
      <c r="D5" s="20"/>
      <c r="E5" s="46"/>
      <c r="F5" s="46"/>
      <c r="G5" s="32"/>
      <c r="H5" s="32"/>
    </row>
    <row r="6" spans="1:12" s="19" customFormat="1" ht="15" customHeight="1">
      <c r="A6" s="158" t="s">
        <v>37</v>
      </c>
      <c r="B6" s="188" t="s">
        <v>132</v>
      </c>
      <c r="C6" s="159" t="s">
        <v>133</v>
      </c>
      <c r="D6" s="160" t="s">
        <v>153</v>
      </c>
      <c r="E6" s="46"/>
      <c r="F6" s="46"/>
      <c r="G6" s="33"/>
      <c r="H6" s="33"/>
      <c r="I6" s="18"/>
      <c r="J6" s="18"/>
      <c r="K6" s="18"/>
      <c r="L6" s="18"/>
    </row>
    <row r="7" spans="1:12" s="19" customFormat="1" ht="15" customHeight="1">
      <c r="A7" s="279" t="s">
        <v>39</v>
      </c>
      <c r="B7" s="279"/>
      <c r="C7" s="279"/>
      <c r="D7" s="281"/>
      <c r="E7" s="46"/>
      <c r="F7" s="46"/>
      <c r="G7" s="33"/>
      <c r="H7" s="33"/>
      <c r="I7" s="18"/>
      <c r="J7" s="18"/>
      <c r="K7" s="18"/>
      <c r="L7" s="18"/>
    </row>
    <row r="8" spans="1:12" s="19" customFormat="1" ht="15" customHeight="1">
      <c r="A8" s="161" t="s">
        <v>40</v>
      </c>
      <c r="B8" s="162">
        <v>40</v>
      </c>
      <c r="C8" s="232">
        <v>276</v>
      </c>
      <c r="D8" s="242">
        <f>C8/704.24</f>
        <v>0.39191184823355674</v>
      </c>
      <c r="E8" s="46"/>
      <c r="F8" s="46"/>
      <c r="G8" s="33"/>
      <c r="H8" s="33"/>
      <c r="I8" s="18"/>
      <c r="J8" s="18"/>
      <c r="K8" s="18"/>
      <c r="L8" s="18"/>
    </row>
    <row r="9" spans="1:12" s="19" customFormat="1" ht="15" customHeight="1">
      <c r="A9" s="161" t="s">
        <v>92</v>
      </c>
      <c r="B9" s="162">
        <v>40</v>
      </c>
      <c r="C9" s="232">
        <v>283.5</v>
      </c>
      <c r="D9" s="232">
        <f aca="true" t="shared" si="0" ref="D9:D25">C9/704.24</f>
        <v>0.40256162671816426</v>
      </c>
      <c r="E9" s="46"/>
      <c r="F9" s="46"/>
      <c r="G9" s="33"/>
      <c r="H9" s="33"/>
      <c r="I9" s="18"/>
      <c r="J9" s="18"/>
      <c r="K9" s="18"/>
      <c r="L9" s="18"/>
    </row>
    <row r="10" spans="1:12" s="19" customFormat="1" ht="15" customHeight="1">
      <c r="A10" s="161" t="s">
        <v>41</v>
      </c>
      <c r="B10" s="162">
        <v>40</v>
      </c>
      <c r="C10" s="232">
        <v>263.5</v>
      </c>
      <c r="D10" s="232">
        <f t="shared" si="0"/>
        <v>0.3741622174258775</v>
      </c>
      <c r="E10" s="46"/>
      <c r="F10" s="46"/>
      <c r="G10" s="33"/>
      <c r="H10" s="33"/>
      <c r="I10" s="18"/>
      <c r="J10" s="18"/>
      <c r="K10" s="18"/>
      <c r="L10" s="18"/>
    </row>
    <row r="11" spans="1:12" s="19" customFormat="1" ht="15" customHeight="1">
      <c r="A11" s="161" t="s">
        <v>103</v>
      </c>
      <c r="B11" s="162">
        <v>40</v>
      </c>
      <c r="C11" s="232">
        <v>271</v>
      </c>
      <c r="D11" s="232">
        <f t="shared" si="0"/>
        <v>0.38481199591048504</v>
      </c>
      <c r="E11" s="46"/>
      <c r="F11" s="46"/>
      <c r="G11" s="33"/>
      <c r="H11" s="33"/>
      <c r="I11" s="18"/>
      <c r="J11" s="18"/>
      <c r="K11" s="18"/>
      <c r="L11" s="18"/>
    </row>
    <row r="12" spans="1:12" s="19" customFormat="1" ht="15" customHeight="1">
      <c r="A12" s="161" t="s">
        <v>42</v>
      </c>
      <c r="B12" s="162">
        <v>40</v>
      </c>
      <c r="C12" s="232">
        <v>263.5</v>
      </c>
      <c r="D12" s="232">
        <f t="shared" si="0"/>
        <v>0.3741622174258775</v>
      </c>
      <c r="E12" s="46"/>
      <c r="F12" s="46"/>
      <c r="G12" s="33"/>
      <c r="H12" s="33"/>
      <c r="I12" s="18"/>
      <c r="J12" s="18"/>
      <c r="K12" s="18"/>
      <c r="L12" s="18"/>
    </row>
    <row r="13" spans="1:12" s="19" customFormat="1" ht="15" customHeight="1">
      <c r="A13" s="161" t="s">
        <v>93</v>
      </c>
      <c r="B13" s="162">
        <v>40</v>
      </c>
      <c r="C13" s="232">
        <v>262</v>
      </c>
      <c r="D13" s="232">
        <f t="shared" si="0"/>
        <v>0.37203226172895604</v>
      </c>
      <c r="E13" s="46"/>
      <c r="F13" s="46"/>
      <c r="G13" s="33"/>
      <c r="H13" s="33"/>
      <c r="I13" s="18"/>
      <c r="J13" s="18"/>
      <c r="K13" s="18"/>
      <c r="L13" s="18"/>
    </row>
    <row r="14" spans="1:12" s="19" customFormat="1" ht="15" customHeight="1">
      <c r="A14" s="161" t="s">
        <v>64</v>
      </c>
      <c r="B14" s="162">
        <v>40</v>
      </c>
      <c r="C14" s="232">
        <v>238</v>
      </c>
      <c r="D14" s="232">
        <f t="shared" si="0"/>
        <v>0.33795297057821194</v>
      </c>
      <c r="E14" s="164"/>
      <c r="F14" s="33"/>
      <c r="G14" s="33"/>
      <c r="H14" s="33"/>
      <c r="I14" s="18"/>
      <c r="J14" s="18"/>
      <c r="K14" s="18"/>
      <c r="L14" s="18"/>
    </row>
    <row r="15" spans="1:12" s="19" customFormat="1" ht="15" customHeight="1">
      <c r="A15" s="161" t="s">
        <v>94</v>
      </c>
      <c r="B15" s="162">
        <v>40</v>
      </c>
      <c r="C15" s="232">
        <v>245.5</v>
      </c>
      <c r="D15" s="232">
        <f t="shared" si="0"/>
        <v>0.34860274906281946</v>
      </c>
      <c r="E15" s="162"/>
      <c r="F15" s="18"/>
      <c r="G15" s="18"/>
      <c r="H15" s="18"/>
      <c r="I15" s="18"/>
      <c r="J15" s="18"/>
      <c r="K15" s="18"/>
      <c r="L15" s="18"/>
    </row>
    <row r="16" spans="1:12" s="19" customFormat="1" ht="15" customHeight="1">
      <c r="A16" s="161" t="s">
        <v>43</v>
      </c>
      <c r="B16" s="162">
        <v>40</v>
      </c>
      <c r="C16" s="232">
        <v>230.5</v>
      </c>
      <c r="D16" s="232">
        <f t="shared" si="0"/>
        <v>0.3273031920936044</v>
      </c>
      <c r="E16" s="162"/>
      <c r="F16" s="18"/>
      <c r="G16" s="18"/>
      <c r="H16" s="18"/>
      <c r="I16" s="18"/>
      <c r="J16" s="18"/>
      <c r="K16" s="18"/>
      <c r="L16" s="18"/>
    </row>
    <row r="17" spans="1:12" s="19" customFormat="1" ht="15" customHeight="1">
      <c r="A17" s="161" t="s">
        <v>95</v>
      </c>
      <c r="B17" s="162">
        <v>40</v>
      </c>
      <c r="C17" s="232">
        <v>238</v>
      </c>
      <c r="D17" s="232">
        <f t="shared" si="0"/>
        <v>0.33795297057821194</v>
      </c>
      <c r="E17" s="162"/>
      <c r="F17" s="18"/>
      <c r="G17" s="18"/>
      <c r="H17" s="18"/>
      <c r="I17" s="18"/>
      <c r="J17" s="18"/>
      <c r="K17" s="18"/>
      <c r="L17" s="18"/>
    </row>
    <row r="18" spans="1:12" s="19" customFormat="1" ht="15" customHeight="1">
      <c r="A18" s="161" t="s">
        <v>61</v>
      </c>
      <c r="B18" s="162">
        <v>40</v>
      </c>
      <c r="C18" s="232">
        <v>241</v>
      </c>
      <c r="D18" s="232">
        <f t="shared" si="0"/>
        <v>0.34221288197205496</v>
      </c>
      <c r="E18" s="162"/>
      <c r="F18" s="18"/>
      <c r="G18" s="18"/>
      <c r="H18" s="18"/>
      <c r="I18" s="18"/>
      <c r="J18" s="18"/>
      <c r="K18" s="18"/>
      <c r="L18" s="18"/>
    </row>
    <row r="19" spans="1:12" s="19" customFormat="1" ht="15" customHeight="1">
      <c r="A19" s="161" t="s">
        <v>82</v>
      </c>
      <c r="B19" s="162">
        <v>40</v>
      </c>
      <c r="C19" s="232">
        <v>246</v>
      </c>
      <c r="D19" s="232">
        <f t="shared" si="0"/>
        <v>0.34931273429512666</v>
      </c>
      <c r="E19" s="162"/>
      <c r="F19" s="18"/>
      <c r="G19" s="18"/>
      <c r="H19" s="18"/>
      <c r="I19" s="18"/>
      <c r="J19" s="18"/>
      <c r="K19" s="18"/>
      <c r="L19" s="18"/>
    </row>
    <row r="20" spans="1:12" s="19" customFormat="1" ht="15" customHeight="1">
      <c r="A20" s="161" t="s">
        <v>62</v>
      </c>
      <c r="B20" s="162">
        <v>40</v>
      </c>
      <c r="C20" s="232">
        <v>224</v>
      </c>
      <c r="D20" s="232">
        <f t="shared" si="0"/>
        <v>0.31807338407361124</v>
      </c>
      <c r="E20" s="162"/>
      <c r="F20" s="18"/>
      <c r="G20" s="18"/>
      <c r="H20" s="18"/>
      <c r="I20" s="18"/>
      <c r="J20" s="18"/>
      <c r="K20" s="18"/>
      <c r="L20" s="18"/>
    </row>
    <row r="21" spans="1:12" s="19" customFormat="1" ht="15" customHeight="1">
      <c r="A21" s="161" t="s">
        <v>63</v>
      </c>
      <c r="B21" s="162">
        <v>40</v>
      </c>
      <c r="C21" s="232">
        <v>229</v>
      </c>
      <c r="D21" s="232">
        <f t="shared" si="0"/>
        <v>0.32517323639668294</v>
      </c>
      <c r="E21" s="162"/>
      <c r="F21" s="18"/>
      <c r="G21" s="18"/>
      <c r="H21" s="18"/>
      <c r="I21" s="18"/>
      <c r="J21" s="18"/>
      <c r="K21" s="18"/>
      <c r="L21" s="18"/>
    </row>
    <row r="22" spans="1:12" s="19" customFormat="1" ht="15" customHeight="1">
      <c r="A22" s="161" t="s">
        <v>83</v>
      </c>
      <c r="B22" s="162">
        <v>40</v>
      </c>
      <c r="C22" s="232">
        <v>232</v>
      </c>
      <c r="D22" s="232">
        <f t="shared" si="0"/>
        <v>0.32943314779052596</v>
      </c>
      <c r="E22" s="162"/>
      <c r="F22" s="18"/>
      <c r="G22" s="18"/>
      <c r="H22" s="18"/>
      <c r="I22" s="18"/>
      <c r="J22" s="18"/>
      <c r="K22" s="18"/>
      <c r="L22" s="18"/>
    </row>
    <row r="23" spans="1:12" s="19" customFormat="1" ht="15" customHeight="1">
      <c r="A23" s="161" t="s">
        <v>96</v>
      </c>
      <c r="B23" s="162">
        <v>40</v>
      </c>
      <c r="C23" s="232">
        <v>242</v>
      </c>
      <c r="D23" s="232">
        <f t="shared" si="0"/>
        <v>0.3436328524366693</v>
      </c>
      <c r="E23" s="162"/>
      <c r="F23" s="18"/>
      <c r="G23" s="18"/>
      <c r="H23" s="18"/>
      <c r="I23" s="18"/>
      <c r="J23" s="18"/>
      <c r="K23" s="18"/>
      <c r="L23" s="18"/>
    </row>
    <row r="24" spans="1:12" s="19" customFormat="1" ht="15" customHeight="1">
      <c r="A24" s="161" t="s">
        <v>84</v>
      </c>
      <c r="B24" s="162">
        <v>40</v>
      </c>
      <c r="C24" s="232">
        <v>239</v>
      </c>
      <c r="D24" s="232">
        <f t="shared" si="0"/>
        <v>0.3393729410428263</v>
      </c>
      <c r="E24" s="162"/>
      <c r="F24" s="18"/>
      <c r="G24" s="18"/>
      <c r="H24" s="18"/>
      <c r="I24" s="18"/>
      <c r="J24" s="18"/>
      <c r="K24" s="18"/>
      <c r="L24" s="18"/>
    </row>
    <row r="25" spans="1:12" s="19" customFormat="1" ht="15" customHeight="1">
      <c r="A25" s="161" t="s">
        <v>97</v>
      </c>
      <c r="B25" s="162">
        <v>40</v>
      </c>
      <c r="C25" s="232">
        <v>249</v>
      </c>
      <c r="D25" s="232">
        <f t="shared" si="0"/>
        <v>0.3535726456889697</v>
      </c>
      <c r="E25" s="162"/>
      <c r="F25" s="18"/>
      <c r="G25" s="18"/>
      <c r="H25" s="18"/>
      <c r="I25" s="18"/>
      <c r="J25" s="18"/>
      <c r="K25" s="18"/>
      <c r="L25" s="18"/>
    </row>
    <row r="26" spans="1:12" s="19" customFormat="1" ht="15" customHeight="1">
      <c r="A26" s="278" t="s">
        <v>44</v>
      </c>
      <c r="B26" s="279"/>
      <c r="C26" s="279"/>
      <c r="D26" s="280"/>
      <c r="E26" s="20"/>
      <c r="F26" s="18"/>
      <c r="G26" s="18"/>
      <c r="H26" s="18"/>
      <c r="I26" s="18"/>
      <c r="J26" s="18"/>
      <c r="K26" s="18"/>
      <c r="L26" s="18"/>
    </row>
    <row r="27" spans="1:12" s="19" customFormat="1" ht="15" customHeight="1">
      <c r="A27" s="161" t="s">
        <v>98</v>
      </c>
      <c r="B27" s="162">
        <v>40</v>
      </c>
      <c r="C27" s="163">
        <v>262</v>
      </c>
      <c r="D27" s="232">
        <f>C27/704.24</f>
        <v>0.37203226172895604</v>
      </c>
      <c r="E27" s="20"/>
      <c r="F27" s="18"/>
      <c r="G27" s="18"/>
      <c r="H27" s="18"/>
      <c r="I27" s="18"/>
      <c r="J27" s="18"/>
      <c r="K27" s="18"/>
      <c r="L27" s="18"/>
    </row>
    <row r="28" spans="1:12" s="19" customFormat="1" ht="15" customHeight="1">
      <c r="A28" s="161" t="s">
        <v>45</v>
      </c>
      <c r="B28" s="162">
        <v>40</v>
      </c>
      <c r="C28" s="163">
        <v>241</v>
      </c>
      <c r="D28" s="232">
        <f aca="true" t="shared" si="1" ref="D28:D36">C28/704.24</f>
        <v>0.34221288197205496</v>
      </c>
      <c r="E28" s="20"/>
      <c r="F28" s="18"/>
      <c r="G28" s="18"/>
      <c r="H28" s="18"/>
      <c r="I28" s="18"/>
      <c r="J28" s="18"/>
      <c r="K28" s="18"/>
      <c r="L28" s="18"/>
    </row>
    <row r="29" spans="1:12" s="19" customFormat="1" ht="15" customHeight="1">
      <c r="A29" s="161" t="s">
        <v>99</v>
      </c>
      <c r="B29" s="162">
        <v>40</v>
      </c>
      <c r="C29" s="163">
        <v>231</v>
      </c>
      <c r="D29" s="232">
        <f t="shared" si="1"/>
        <v>0.3280131773259116</v>
      </c>
      <c r="E29" s="20"/>
      <c r="F29" s="18"/>
      <c r="G29" s="18"/>
      <c r="H29" s="18"/>
      <c r="I29" s="18"/>
      <c r="J29" s="18"/>
      <c r="K29" s="18"/>
      <c r="L29" s="18"/>
    </row>
    <row r="30" spans="1:12" s="19" customFormat="1" ht="15" customHeight="1">
      <c r="A30" s="161" t="s">
        <v>46</v>
      </c>
      <c r="B30" s="162">
        <v>40</v>
      </c>
      <c r="C30" s="163">
        <v>225</v>
      </c>
      <c r="D30" s="232">
        <f t="shared" si="1"/>
        <v>0.3194933545382256</v>
      </c>
      <c r="E30" s="20"/>
      <c r="F30" s="18"/>
      <c r="G30" s="18"/>
      <c r="H30" s="18"/>
      <c r="I30" s="18"/>
      <c r="J30" s="18"/>
      <c r="K30" s="18"/>
      <c r="L30" s="18"/>
    </row>
    <row r="31" spans="1:12" s="19" customFormat="1" ht="15" customHeight="1">
      <c r="A31" s="161" t="s">
        <v>100</v>
      </c>
      <c r="B31" s="162">
        <v>40</v>
      </c>
      <c r="C31" s="163">
        <v>211</v>
      </c>
      <c r="D31" s="232">
        <f t="shared" si="1"/>
        <v>0.2996137680336249</v>
      </c>
      <c r="E31" s="20"/>
      <c r="F31" s="18"/>
      <c r="G31" s="18"/>
      <c r="H31" s="18"/>
      <c r="I31" s="18"/>
      <c r="J31" s="18"/>
      <c r="K31" s="18"/>
      <c r="L31" s="18"/>
    </row>
    <row r="32" spans="1:12" s="19" customFormat="1" ht="15" customHeight="1">
      <c r="A32" s="161" t="s">
        <v>47</v>
      </c>
      <c r="B32" s="162">
        <v>40</v>
      </c>
      <c r="C32" s="163">
        <v>214</v>
      </c>
      <c r="D32" s="232">
        <f t="shared" si="1"/>
        <v>0.3038736794274679</v>
      </c>
      <c r="E32" s="20"/>
      <c r="F32" s="18"/>
      <c r="G32" s="18"/>
      <c r="H32" s="18"/>
      <c r="I32" s="18"/>
      <c r="J32" s="18"/>
      <c r="K32" s="18"/>
      <c r="L32" s="18"/>
    </row>
    <row r="33" spans="1:12" s="19" customFormat="1" ht="15" customHeight="1">
      <c r="A33" s="161" t="s">
        <v>101</v>
      </c>
      <c r="B33" s="162">
        <v>40</v>
      </c>
      <c r="C33" s="163">
        <v>211</v>
      </c>
      <c r="D33" s="232">
        <f t="shared" si="1"/>
        <v>0.2996137680336249</v>
      </c>
      <c r="E33" s="20"/>
      <c r="F33" s="18"/>
      <c r="G33" s="18"/>
      <c r="H33" s="18"/>
      <c r="I33" s="18"/>
      <c r="J33" s="18"/>
      <c r="K33" s="18"/>
      <c r="L33" s="18"/>
    </row>
    <row r="34" spans="1:12" s="19" customFormat="1" ht="15" customHeight="1">
      <c r="A34" s="161" t="s">
        <v>48</v>
      </c>
      <c r="B34" s="162">
        <v>40</v>
      </c>
      <c r="C34" s="163">
        <v>207</v>
      </c>
      <c r="D34" s="232">
        <f t="shared" si="1"/>
        <v>0.2939338861751676</v>
      </c>
      <c r="E34" s="20"/>
      <c r="F34" s="18"/>
      <c r="G34" s="18"/>
      <c r="H34" s="18"/>
      <c r="I34" s="18"/>
      <c r="J34" s="18"/>
      <c r="K34" s="18"/>
      <c r="L34" s="18"/>
    </row>
    <row r="35" spans="1:12" s="19" customFormat="1" ht="15" customHeight="1">
      <c r="A35" s="161" t="s">
        <v>102</v>
      </c>
      <c r="B35" s="162">
        <v>40</v>
      </c>
      <c r="C35" s="163">
        <v>222</v>
      </c>
      <c r="D35" s="232">
        <f t="shared" si="1"/>
        <v>0.3152334431443826</v>
      </c>
      <c r="E35" s="20"/>
      <c r="F35" s="18"/>
      <c r="G35" s="18"/>
      <c r="H35" s="18"/>
      <c r="I35" s="18"/>
      <c r="J35" s="18"/>
      <c r="K35" s="18"/>
      <c r="L35" s="18"/>
    </row>
    <row r="36" spans="1:12" s="19" customFormat="1" ht="15" customHeight="1">
      <c r="A36" s="161" t="s">
        <v>113</v>
      </c>
      <c r="B36" s="162">
        <v>40</v>
      </c>
      <c r="C36" s="163">
        <v>218</v>
      </c>
      <c r="D36" s="232">
        <f t="shared" si="1"/>
        <v>0.30955356128592526</v>
      </c>
      <c r="E36" s="20"/>
      <c r="F36" s="18"/>
      <c r="G36" s="18"/>
      <c r="H36" s="18"/>
      <c r="I36" s="18"/>
      <c r="J36" s="18"/>
      <c r="K36" s="18"/>
      <c r="L36" s="18"/>
    </row>
    <row r="37" spans="1:12" s="19" customFormat="1" ht="15" customHeight="1">
      <c r="A37" s="278" t="s">
        <v>49</v>
      </c>
      <c r="B37" s="279"/>
      <c r="C37" s="279"/>
      <c r="D37" s="280"/>
      <c r="E37" s="20"/>
      <c r="F37" s="18"/>
      <c r="G37" s="18"/>
      <c r="H37" s="18"/>
      <c r="I37" s="18"/>
      <c r="J37" s="18"/>
      <c r="K37" s="18"/>
      <c r="L37" s="18"/>
    </row>
    <row r="38" spans="1:12" s="19" customFormat="1" ht="12.75">
      <c r="A38" s="161" t="s">
        <v>65</v>
      </c>
      <c r="B38" s="166" t="s">
        <v>67</v>
      </c>
      <c r="C38" s="163">
        <v>218</v>
      </c>
      <c r="D38" s="232">
        <f>C38/704.24</f>
        <v>0.30955356128592526</v>
      </c>
      <c r="E38" s="20"/>
      <c r="F38" s="18"/>
      <c r="G38" s="18"/>
      <c r="H38" s="18"/>
      <c r="I38" s="18"/>
      <c r="J38" s="18"/>
      <c r="K38" s="18"/>
      <c r="L38" s="18"/>
    </row>
    <row r="39" spans="1:12" s="19" customFormat="1" ht="12.75">
      <c r="A39" s="161" t="s">
        <v>66</v>
      </c>
      <c r="B39" s="166" t="s">
        <v>67</v>
      </c>
      <c r="C39" s="163">
        <v>193.5</v>
      </c>
      <c r="D39" s="232">
        <f aca="true" t="shared" si="2" ref="D39:D47">C39/704.24</f>
        <v>0.274764284902874</v>
      </c>
      <c r="E39" s="20"/>
      <c r="F39" s="18"/>
      <c r="G39" s="18"/>
      <c r="H39" s="18"/>
      <c r="I39" s="18"/>
      <c r="J39" s="18"/>
      <c r="K39" s="18"/>
      <c r="L39" s="18"/>
    </row>
    <row r="40" spans="1:12" s="19" customFormat="1" ht="12.75">
      <c r="A40" s="161" t="s">
        <v>68</v>
      </c>
      <c r="B40" s="166">
        <v>50</v>
      </c>
      <c r="C40" s="163">
        <v>193</v>
      </c>
      <c r="D40" s="232">
        <f t="shared" si="2"/>
        <v>0.2740542996705668</v>
      </c>
      <c r="E40" s="20"/>
      <c r="F40" s="18"/>
      <c r="G40" s="18"/>
      <c r="H40" s="18"/>
      <c r="I40" s="18"/>
      <c r="J40" s="18"/>
      <c r="K40" s="18"/>
      <c r="L40" s="18"/>
    </row>
    <row r="41" spans="1:12" s="19" customFormat="1" ht="15" customHeight="1">
      <c r="A41" s="161" t="s">
        <v>50</v>
      </c>
      <c r="B41" s="166">
        <v>50</v>
      </c>
      <c r="C41" s="163">
        <v>190</v>
      </c>
      <c r="D41" s="232">
        <f t="shared" si="2"/>
        <v>0.26979438827672386</v>
      </c>
      <c r="E41" s="20"/>
      <c r="F41" s="18"/>
      <c r="G41" s="18"/>
      <c r="H41" s="18"/>
      <c r="I41" s="18"/>
      <c r="J41" s="18"/>
      <c r="K41" s="18"/>
      <c r="L41" s="18"/>
    </row>
    <row r="42" spans="1:12" s="19" customFormat="1" ht="15" customHeight="1">
      <c r="A42" s="161" t="s">
        <v>51</v>
      </c>
      <c r="B42" s="166">
        <v>50</v>
      </c>
      <c r="C42" s="163">
        <v>192</v>
      </c>
      <c r="D42" s="232">
        <f t="shared" si="2"/>
        <v>0.2726343292059525</v>
      </c>
      <c r="E42" s="20"/>
      <c r="F42" s="18"/>
      <c r="G42" s="18"/>
      <c r="H42" s="18"/>
      <c r="I42" s="18"/>
      <c r="J42" s="18"/>
      <c r="K42" s="18"/>
      <c r="L42" s="18"/>
    </row>
    <row r="43" spans="1:12" s="19" customFormat="1" ht="15" customHeight="1">
      <c r="A43" s="161" t="s">
        <v>52</v>
      </c>
      <c r="B43" s="166">
        <v>50</v>
      </c>
      <c r="C43" s="163">
        <v>190</v>
      </c>
      <c r="D43" s="232">
        <f t="shared" si="2"/>
        <v>0.26979438827672386</v>
      </c>
      <c r="E43" s="20"/>
      <c r="F43" s="18"/>
      <c r="G43" s="18"/>
      <c r="H43" s="18"/>
      <c r="I43" s="18"/>
      <c r="J43" s="18"/>
      <c r="K43" s="18"/>
      <c r="L43" s="18"/>
    </row>
    <row r="44" spans="1:12" s="19" customFormat="1" ht="15" customHeight="1">
      <c r="A44" s="161" t="s">
        <v>53</v>
      </c>
      <c r="B44" s="166">
        <v>50</v>
      </c>
      <c r="C44" s="163">
        <v>186</v>
      </c>
      <c r="D44" s="232">
        <f t="shared" si="2"/>
        <v>0.2641145064182665</v>
      </c>
      <c r="E44" s="20"/>
      <c r="F44" s="18"/>
      <c r="G44" s="18"/>
      <c r="H44" s="18"/>
      <c r="I44" s="18"/>
      <c r="J44" s="18"/>
      <c r="K44" s="18"/>
      <c r="L44" s="18"/>
    </row>
    <row r="45" spans="1:12" s="19" customFormat="1" ht="15" customHeight="1">
      <c r="A45" s="161" t="s">
        <v>54</v>
      </c>
      <c r="B45" s="166">
        <v>50</v>
      </c>
      <c r="C45" s="163">
        <v>185</v>
      </c>
      <c r="D45" s="232">
        <f t="shared" si="2"/>
        <v>0.26269453595365216</v>
      </c>
      <c r="E45" s="20"/>
      <c r="F45" s="18"/>
      <c r="G45" s="18"/>
      <c r="H45" s="18"/>
      <c r="I45" s="18"/>
      <c r="J45" s="18"/>
      <c r="K45" s="18"/>
      <c r="L45" s="18"/>
    </row>
    <row r="46" spans="1:12" s="19" customFormat="1" ht="15" customHeight="1">
      <c r="A46" s="161" t="s">
        <v>55</v>
      </c>
      <c r="B46" s="166">
        <v>50</v>
      </c>
      <c r="C46" s="163">
        <v>177</v>
      </c>
      <c r="D46" s="232">
        <f t="shared" si="2"/>
        <v>0.25133477223673745</v>
      </c>
      <c r="E46" s="20"/>
      <c r="F46" s="18"/>
      <c r="G46" s="18"/>
      <c r="H46" s="18"/>
      <c r="I46" s="18"/>
      <c r="J46" s="18"/>
      <c r="K46" s="18"/>
      <c r="L46" s="18"/>
    </row>
    <row r="47" spans="1:12" s="19" customFormat="1" ht="15" customHeight="1">
      <c r="A47" s="161" t="s">
        <v>56</v>
      </c>
      <c r="B47" s="166">
        <v>50</v>
      </c>
      <c r="C47" s="163">
        <v>282</v>
      </c>
      <c r="D47" s="232">
        <f t="shared" si="2"/>
        <v>0.4004316710212428</v>
      </c>
      <c r="E47" s="20"/>
      <c r="F47" s="18"/>
      <c r="G47" s="18"/>
      <c r="H47" s="18"/>
      <c r="I47" s="18"/>
      <c r="J47" s="18"/>
      <c r="K47" s="18"/>
      <c r="L47" s="18"/>
    </row>
    <row r="48" spans="1:12" s="19" customFormat="1" ht="15" customHeight="1">
      <c r="A48" s="59" t="s">
        <v>69</v>
      </c>
      <c r="B48" s="166">
        <v>40</v>
      </c>
      <c r="C48" s="163"/>
      <c r="D48" s="232">
        <f>C48/704</f>
        <v>0</v>
      </c>
      <c r="E48" s="20"/>
      <c r="F48" s="18"/>
      <c r="G48" s="18"/>
      <c r="H48" s="18"/>
      <c r="I48" s="18"/>
      <c r="J48" s="18"/>
      <c r="K48" s="18"/>
      <c r="L48" s="18"/>
    </row>
    <row r="49" spans="1:12" s="19" customFormat="1" ht="15" customHeight="1">
      <c r="A49" s="278" t="s">
        <v>57</v>
      </c>
      <c r="B49" s="279"/>
      <c r="C49" s="279"/>
      <c r="D49" s="280"/>
      <c r="F49" s="18"/>
      <c r="G49" s="18"/>
      <c r="H49" s="18"/>
      <c r="I49" s="18"/>
      <c r="J49" s="18"/>
      <c r="K49" s="18"/>
      <c r="L49" s="18"/>
    </row>
    <row r="50" spans="1:12" s="19" customFormat="1" ht="15" customHeight="1">
      <c r="A50" s="161" t="s">
        <v>58</v>
      </c>
      <c r="B50" s="162">
        <v>40</v>
      </c>
      <c r="C50" s="163">
        <v>265</v>
      </c>
      <c r="D50" s="232">
        <f>C50/704.24</f>
        <v>0.37629217312279906</v>
      </c>
      <c r="E50" s="20"/>
      <c r="F50" s="18"/>
      <c r="G50" s="18"/>
      <c r="H50" s="18"/>
      <c r="I50" s="18"/>
      <c r="J50" s="18"/>
      <c r="K50" s="18"/>
      <c r="L50" s="18"/>
    </row>
    <row r="51" spans="1:12" s="19" customFormat="1" ht="15" customHeight="1">
      <c r="A51" s="37" t="s">
        <v>60</v>
      </c>
      <c r="B51" s="167">
        <v>40</v>
      </c>
      <c r="C51" s="163">
        <v>265</v>
      </c>
      <c r="D51" s="232">
        <f aca="true" t="shared" si="3" ref="D51:D57">C51/704.24</f>
        <v>0.37629217312279906</v>
      </c>
      <c r="E51" s="20"/>
      <c r="F51" s="18"/>
      <c r="G51" s="18"/>
      <c r="H51" s="18"/>
      <c r="I51" s="18"/>
      <c r="J51" s="18"/>
      <c r="K51" s="18"/>
      <c r="L51" s="18"/>
    </row>
    <row r="52" spans="1:12" s="19" customFormat="1" ht="15" customHeight="1">
      <c r="A52" s="161" t="s">
        <v>59</v>
      </c>
      <c r="B52" s="162">
        <v>40</v>
      </c>
      <c r="C52" s="163">
        <v>253</v>
      </c>
      <c r="D52" s="232">
        <f t="shared" si="3"/>
        <v>0.35925252754742704</v>
      </c>
      <c r="E52" s="20"/>
      <c r="F52" s="18"/>
      <c r="G52" s="18"/>
      <c r="H52" s="18"/>
      <c r="I52" s="18"/>
      <c r="J52" s="18"/>
      <c r="K52" s="18"/>
      <c r="L52" s="18"/>
    </row>
    <row r="53" spans="1:12" s="19" customFormat="1" ht="15" customHeight="1">
      <c r="A53" s="161" t="s">
        <v>72</v>
      </c>
      <c r="B53" s="59"/>
      <c r="C53" s="218">
        <v>165</v>
      </c>
      <c r="D53" s="232">
        <f t="shared" si="3"/>
        <v>0.23429512666136543</v>
      </c>
      <c r="E53" s="20"/>
      <c r="F53" s="18"/>
      <c r="G53" s="18"/>
      <c r="H53" s="18"/>
      <c r="I53" s="18"/>
      <c r="J53" s="18"/>
      <c r="K53" s="18"/>
      <c r="L53" s="18"/>
    </row>
    <row r="54" spans="1:12" s="19" customFormat="1" ht="15" customHeight="1">
      <c r="A54" s="161" t="s">
        <v>70</v>
      </c>
      <c r="B54" s="162">
        <v>40</v>
      </c>
      <c r="C54" s="163">
        <v>196</v>
      </c>
      <c r="D54" s="232">
        <f t="shared" si="3"/>
        <v>0.27831421106440984</v>
      </c>
      <c r="E54" s="20"/>
      <c r="F54" s="18"/>
      <c r="G54" s="18"/>
      <c r="H54" s="18"/>
      <c r="I54" s="18"/>
      <c r="J54" s="18"/>
      <c r="K54" s="18"/>
      <c r="L54" s="18"/>
    </row>
    <row r="55" spans="1:12" s="19" customFormat="1" ht="15" customHeight="1">
      <c r="A55" s="161" t="s">
        <v>71</v>
      </c>
      <c r="B55" s="162">
        <v>50</v>
      </c>
      <c r="C55" s="163">
        <v>48</v>
      </c>
      <c r="D55" s="232">
        <f t="shared" si="3"/>
        <v>0.06815858230148812</v>
      </c>
      <c r="E55" s="20"/>
      <c r="F55" s="18"/>
      <c r="G55" s="18"/>
      <c r="H55" s="18"/>
      <c r="I55" s="18"/>
      <c r="J55" s="18"/>
      <c r="K55" s="18"/>
      <c r="L55" s="18"/>
    </row>
    <row r="56" spans="1:12" s="19" customFormat="1" ht="15" customHeight="1">
      <c r="A56" s="161" t="s">
        <v>195</v>
      </c>
      <c r="B56" s="162">
        <v>50</v>
      </c>
      <c r="C56" s="163">
        <v>48</v>
      </c>
      <c r="D56" s="232">
        <f t="shared" si="3"/>
        <v>0.06815858230148812</v>
      </c>
      <c r="E56" s="20"/>
      <c r="F56" s="18"/>
      <c r="G56" s="18"/>
      <c r="H56" s="18"/>
      <c r="I56" s="18"/>
      <c r="J56" s="18"/>
      <c r="K56" s="18"/>
      <c r="L56" s="18"/>
    </row>
    <row r="57" spans="1:5" s="19" customFormat="1" ht="15" customHeight="1">
      <c r="A57" s="63" t="s">
        <v>166</v>
      </c>
      <c r="B57" s="64">
        <v>50</v>
      </c>
      <c r="C57" s="165">
        <v>320</v>
      </c>
      <c r="D57" s="232">
        <f t="shared" si="3"/>
        <v>0.4543905486765875</v>
      </c>
      <c r="E57" s="20"/>
    </row>
    <row r="58" spans="1:5" s="19" customFormat="1" ht="15" customHeight="1">
      <c r="A58" s="205" t="s">
        <v>182</v>
      </c>
      <c r="B58" s="205"/>
      <c r="C58" s="205"/>
      <c r="D58" s="237"/>
      <c r="E58" s="20"/>
    </row>
    <row r="59" spans="1:5" s="19" customFormat="1" ht="12">
      <c r="A59" s="193" t="s">
        <v>224</v>
      </c>
      <c r="B59" s="194"/>
      <c r="C59" s="195"/>
      <c r="D59" s="20"/>
      <c r="E59" s="20"/>
    </row>
    <row r="60" spans="1:5" s="19" customFormat="1" ht="12.75">
      <c r="A60" s="169"/>
      <c r="B60" s="111"/>
      <c r="C60" s="168"/>
      <c r="D60" s="20"/>
      <c r="E60" s="20"/>
    </row>
  </sheetData>
  <sheetProtection/>
  <mergeCells count="8">
    <mergeCell ref="A49:D49"/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6" r:id="rId1"/>
  <headerFooter>
    <oddHeader>&amp;LODEPA</oddHeader>
    <oddFooter>&amp;C12</oddFooter>
  </headerFooter>
  <rowBreaks count="1" manualBreakCount="1">
    <brk id="50" max="3" man="1"/>
  </rowBreaks>
  <colBreaks count="1" manualBreakCount="1">
    <brk id="3" max="5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7"/>
  <sheetViews>
    <sheetView view="pageBreakPreview" zoomScaleSheetLayoutView="100" zoomScalePageLayoutView="0" workbookViewId="0" topLeftCell="A1">
      <selection activeCell="E39" sqref="E39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2.28125" style="0" customWidth="1"/>
    <col min="5" max="5" width="27.00390625" style="0" bestFit="1" customWidth="1"/>
  </cols>
  <sheetData>
    <row r="1" spans="1:5" ht="12.75">
      <c r="A1" s="282" t="s">
        <v>110</v>
      </c>
      <c r="B1" s="282"/>
      <c r="C1" s="282"/>
      <c r="D1" s="282"/>
      <c r="E1" s="282"/>
    </row>
    <row r="2" spans="1:5" ht="12.75">
      <c r="A2" s="287" t="s">
        <v>159</v>
      </c>
      <c r="B2" s="287"/>
      <c r="C2" s="287"/>
      <c r="D2" s="287"/>
      <c r="E2" s="287"/>
    </row>
    <row r="3" spans="1:5" ht="12.75" customHeight="1">
      <c r="A3" s="288" t="s">
        <v>177</v>
      </c>
      <c r="B3" s="288"/>
      <c r="C3" s="288"/>
      <c r="D3" s="288"/>
      <c r="E3" s="288"/>
    </row>
    <row r="4" spans="1:5" ht="12.75">
      <c r="A4" s="289" t="s">
        <v>223</v>
      </c>
      <c r="B4" s="290"/>
      <c r="C4" s="290"/>
      <c r="D4" s="290"/>
      <c r="E4" s="290"/>
    </row>
    <row r="5" spans="1:5" ht="12.75">
      <c r="A5" s="46"/>
      <c r="B5" s="46"/>
      <c r="C5" s="46"/>
      <c r="D5" s="46"/>
      <c r="E5" s="46"/>
    </row>
    <row r="6" spans="1:5" ht="21.75" customHeight="1">
      <c r="A6" s="47" t="s">
        <v>114</v>
      </c>
      <c r="B6" s="48" t="s">
        <v>115</v>
      </c>
      <c r="C6" s="49" t="s">
        <v>116</v>
      </c>
      <c r="D6" s="49" t="s">
        <v>167</v>
      </c>
      <c r="E6" s="50" t="s">
        <v>153</v>
      </c>
    </row>
    <row r="7" spans="1:6" ht="12.75">
      <c r="A7" s="51" t="s">
        <v>117</v>
      </c>
      <c r="B7" s="51" t="s">
        <v>118</v>
      </c>
      <c r="C7" s="52">
        <v>23500</v>
      </c>
      <c r="D7" s="53">
        <f>C7/50</f>
        <v>470</v>
      </c>
      <c r="E7" s="177">
        <f>D7/704.24</f>
        <v>0.667386118368738</v>
      </c>
      <c r="F7" s="213"/>
    </row>
    <row r="8" spans="1:6" ht="12.75">
      <c r="A8" s="54" t="s">
        <v>137</v>
      </c>
      <c r="B8" s="54" t="s">
        <v>135</v>
      </c>
      <c r="C8" s="55">
        <v>23500</v>
      </c>
      <c r="D8" s="56">
        <f aca="true" t="shared" si="0" ref="D8:D27">C8/50</f>
        <v>470</v>
      </c>
      <c r="E8" s="180">
        <f>D8/704.24</f>
        <v>0.667386118368738</v>
      </c>
      <c r="F8" s="213"/>
    </row>
    <row r="9" spans="1:6" ht="12.75">
      <c r="A9" s="54"/>
      <c r="B9" s="54" t="s">
        <v>145</v>
      </c>
      <c r="C9" s="55">
        <v>23500</v>
      </c>
      <c r="D9" s="57">
        <f t="shared" si="0"/>
        <v>470</v>
      </c>
      <c r="E9" s="246">
        <f>D9/704.24</f>
        <v>0.667386118368738</v>
      </c>
      <c r="F9" s="213"/>
    </row>
    <row r="10" spans="1:6" ht="12.75">
      <c r="A10" s="58" t="s">
        <v>147</v>
      </c>
      <c r="B10" s="58" t="s">
        <v>121</v>
      </c>
      <c r="C10" s="52" t="s">
        <v>152</v>
      </c>
      <c r="D10" s="53" t="s">
        <v>152</v>
      </c>
      <c r="E10" s="180"/>
      <c r="F10" s="213"/>
    </row>
    <row r="11" spans="1:6" ht="12.75">
      <c r="A11" s="54" t="s">
        <v>137</v>
      </c>
      <c r="B11" s="59" t="s">
        <v>143</v>
      </c>
      <c r="C11" s="55">
        <v>18000</v>
      </c>
      <c r="D11" s="56">
        <f t="shared" si="0"/>
        <v>360</v>
      </c>
      <c r="E11" s="180">
        <f>D11/704.24</f>
        <v>0.5111893672611609</v>
      </c>
      <c r="F11" s="213"/>
    </row>
    <row r="12" spans="1:6" ht="12.75">
      <c r="A12" s="54"/>
      <c r="B12" s="59" t="s">
        <v>144</v>
      </c>
      <c r="C12" s="55" t="s">
        <v>152</v>
      </c>
      <c r="D12" s="55" t="s">
        <v>152</v>
      </c>
      <c r="E12" s="180"/>
      <c r="F12" s="213"/>
    </row>
    <row r="13" spans="1:6" ht="12.75">
      <c r="A13" s="54"/>
      <c r="B13" s="59" t="s">
        <v>123</v>
      </c>
      <c r="C13" s="55">
        <v>19500</v>
      </c>
      <c r="D13" s="56">
        <f t="shared" si="0"/>
        <v>390</v>
      </c>
      <c r="E13" s="180">
        <f>D13/704.24</f>
        <v>0.553788481199591</v>
      </c>
      <c r="F13" s="213"/>
    </row>
    <row r="14" spans="1:6" ht="12.75">
      <c r="A14" s="54"/>
      <c r="B14" s="59" t="s">
        <v>124</v>
      </c>
      <c r="C14" s="55" t="s">
        <v>152</v>
      </c>
      <c r="D14" s="56" t="s">
        <v>152</v>
      </c>
      <c r="E14" s="180"/>
      <c r="F14" s="213"/>
    </row>
    <row r="15" spans="1:6" ht="12.75">
      <c r="A15" s="54"/>
      <c r="B15" s="59" t="s">
        <v>136</v>
      </c>
      <c r="C15" s="55">
        <v>18000</v>
      </c>
      <c r="D15" s="56">
        <f t="shared" si="0"/>
        <v>360</v>
      </c>
      <c r="E15" s="180">
        <f>D15/704.24</f>
        <v>0.5111893672611609</v>
      </c>
      <c r="F15" s="213"/>
    </row>
    <row r="16" spans="1:6" ht="12.75">
      <c r="A16" s="54"/>
      <c r="B16" s="59" t="s">
        <v>125</v>
      </c>
      <c r="C16" s="55">
        <v>16500</v>
      </c>
      <c r="D16" s="56">
        <f>C16/50</f>
        <v>330</v>
      </c>
      <c r="E16" s="180">
        <f>D16/704.24</f>
        <v>0.46859025332273085</v>
      </c>
      <c r="F16" s="213"/>
    </row>
    <row r="17" spans="1:6" ht="12.75">
      <c r="A17" s="54"/>
      <c r="B17" s="240" t="s">
        <v>207</v>
      </c>
      <c r="C17" s="55">
        <v>18000</v>
      </c>
      <c r="D17" s="56">
        <v>350</v>
      </c>
      <c r="E17" s="246">
        <f>D17/704.24</f>
        <v>0.4969896626150176</v>
      </c>
      <c r="F17" s="213"/>
    </row>
    <row r="18" spans="1:6" ht="12.75">
      <c r="A18" s="58" t="s">
        <v>148</v>
      </c>
      <c r="B18" s="58" t="s">
        <v>122</v>
      </c>
      <c r="C18" s="52">
        <v>19500</v>
      </c>
      <c r="D18" s="53">
        <f>C18/50</f>
        <v>390</v>
      </c>
      <c r="E18" s="180">
        <f aca="true" t="shared" si="1" ref="E18:E27">D18/704.24</f>
        <v>0.553788481199591</v>
      </c>
      <c r="F18" s="213"/>
    </row>
    <row r="19" spans="1:6" ht="12.75">
      <c r="A19" s="54" t="s">
        <v>137</v>
      </c>
      <c r="B19" s="59" t="s">
        <v>119</v>
      </c>
      <c r="C19" s="55">
        <v>19500</v>
      </c>
      <c r="D19" s="56">
        <f t="shared" si="0"/>
        <v>390</v>
      </c>
      <c r="E19" s="180">
        <f t="shared" si="1"/>
        <v>0.553788481199591</v>
      </c>
      <c r="F19" s="213"/>
    </row>
    <row r="20" spans="1:6" ht="12.75">
      <c r="A20" s="54"/>
      <c r="B20" s="59" t="s">
        <v>120</v>
      </c>
      <c r="C20" s="55">
        <v>19500</v>
      </c>
      <c r="D20" s="56">
        <f>C20/50</f>
        <v>390</v>
      </c>
      <c r="E20" s="180">
        <f t="shared" si="1"/>
        <v>0.553788481199591</v>
      </c>
      <c r="F20" s="213"/>
    </row>
    <row r="21" spans="1:6" ht="12.75">
      <c r="A21" s="54"/>
      <c r="B21" s="59" t="s">
        <v>149</v>
      </c>
      <c r="C21" s="55">
        <v>19500</v>
      </c>
      <c r="D21" s="56">
        <f t="shared" si="0"/>
        <v>390</v>
      </c>
      <c r="E21" s="180">
        <f t="shared" si="1"/>
        <v>0.553788481199591</v>
      </c>
      <c r="F21" s="213"/>
    </row>
    <row r="22" spans="1:6" ht="12.75">
      <c r="A22" s="54"/>
      <c r="B22" s="59" t="s">
        <v>170</v>
      </c>
      <c r="C22" s="55">
        <v>19500</v>
      </c>
      <c r="D22" s="56">
        <f t="shared" si="0"/>
        <v>390</v>
      </c>
      <c r="E22" s="180">
        <f t="shared" si="1"/>
        <v>0.553788481199591</v>
      </c>
      <c r="F22" s="213"/>
    </row>
    <row r="23" spans="1:6" ht="12.75">
      <c r="A23" s="220" t="s">
        <v>201</v>
      </c>
      <c r="B23" s="221" t="s">
        <v>202</v>
      </c>
      <c r="C23" s="189">
        <v>19500</v>
      </c>
      <c r="D23" s="190">
        <f>C23/50</f>
        <v>390</v>
      </c>
      <c r="E23" s="247">
        <f t="shared" si="1"/>
        <v>0.553788481199591</v>
      </c>
      <c r="F23" s="213"/>
    </row>
    <row r="24" spans="1:6" ht="12.75">
      <c r="A24" s="51" t="s">
        <v>178</v>
      </c>
      <c r="B24" s="219" t="s">
        <v>200</v>
      </c>
      <c r="C24" s="52">
        <v>10000</v>
      </c>
      <c r="D24" s="53">
        <f>C24/50</f>
        <v>200</v>
      </c>
      <c r="E24" s="180">
        <f t="shared" si="1"/>
        <v>0.2839940929228672</v>
      </c>
      <c r="F24" s="213"/>
    </row>
    <row r="25" spans="1:6" ht="12.75">
      <c r="A25" s="60"/>
      <c r="B25" s="61" t="s">
        <v>126</v>
      </c>
      <c r="C25" s="62">
        <v>10000</v>
      </c>
      <c r="D25" s="57">
        <f>C25/50</f>
        <v>200</v>
      </c>
      <c r="E25" s="246">
        <f t="shared" si="1"/>
        <v>0.2839940929228672</v>
      </c>
      <c r="F25" s="213"/>
    </row>
    <row r="26" spans="1:6" ht="12.75">
      <c r="A26" s="51" t="s">
        <v>127</v>
      </c>
      <c r="B26" s="58" t="s">
        <v>128</v>
      </c>
      <c r="C26" s="52">
        <v>19500</v>
      </c>
      <c r="D26" s="53">
        <f t="shared" si="0"/>
        <v>390</v>
      </c>
      <c r="E26" s="180">
        <f t="shared" si="1"/>
        <v>0.553788481199591</v>
      </c>
      <c r="F26" s="213"/>
    </row>
    <row r="27" spans="1:6" ht="12.75">
      <c r="A27" s="60" t="s">
        <v>150</v>
      </c>
      <c r="B27" s="61" t="s">
        <v>134</v>
      </c>
      <c r="C27" s="62">
        <v>18500</v>
      </c>
      <c r="D27" s="57">
        <f t="shared" si="0"/>
        <v>370</v>
      </c>
      <c r="E27" s="180">
        <f t="shared" si="1"/>
        <v>0.5253890719073043</v>
      </c>
      <c r="F27" s="213"/>
    </row>
    <row r="28" spans="1:5" ht="12.75">
      <c r="A28" s="196" t="s">
        <v>183</v>
      </c>
      <c r="B28" s="46"/>
      <c r="C28" s="46"/>
      <c r="D28" s="46"/>
      <c r="E28" s="51"/>
    </row>
    <row r="29" spans="1:5" ht="12.75">
      <c r="A29" s="193" t="s">
        <v>224</v>
      </c>
      <c r="B29" s="46"/>
      <c r="C29" s="46"/>
      <c r="D29" s="46"/>
      <c r="E29" s="46"/>
    </row>
    <row r="37" ht="12.75">
      <c r="D37" s="22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5"/>
  <sheetViews>
    <sheetView view="pageBreakPreview" zoomScaleSheetLayoutView="100" zoomScalePageLayoutView="0" workbookViewId="0" topLeftCell="A1">
      <selection activeCell="E39" sqref="E39"/>
    </sheetView>
  </sheetViews>
  <sheetFormatPr defaultColWidth="11.421875" defaultRowHeight="12.75"/>
  <cols>
    <col min="1" max="1" width="27.8515625" style="46" customWidth="1"/>
    <col min="2" max="2" width="17.8515625" style="46" customWidth="1"/>
    <col min="3" max="3" width="16.00390625" style="46" customWidth="1"/>
    <col min="4" max="4" width="18.8515625" style="174" customWidth="1"/>
    <col min="5" max="6" width="13.28125" style="2" customWidth="1"/>
    <col min="7" max="16384" width="11.421875" style="2" customWidth="1"/>
  </cols>
  <sheetData>
    <row r="1" spans="1:4" ht="12.75">
      <c r="A1" s="291" t="s">
        <v>111</v>
      </c>
      <c r="B1" s="291"/>
      <c r="C1" s="291"/>
      <c r="D1" s="291"/>
    </row>
    <row r="2" spans="1:7" ht="15" customHeight="1">
      <c r="A2" s="292" t="s">
        <v>158</v>
      </c>
      <c r="B2" s="292"/>
      <c r="C2" s="292"/>
      <c r="D2" s="292"/>
      <c r="E2" s="4"/>
      <c r="F2" s="4"/>
      <c r="G2" s="3"/>
    </row>
    <row r="3" spans="1:7" ht="15" customHeight="1">
      <c r="A3" s="274" t="s">
        <v>179</v>
      </c>
      <c r="B3" s="274"/>
      <c r="C3" s="274"/>
      <c r="D3" s="274"/>
      <c r="E3" s="125"/>
      <c r="F3" s="125"/>
      <c r="G3" s="3"/>
    </row>
    <row r="4" spans="1:7" ht="15" customHeight="1">
      <c r="A4" s="293" t="s">
        <v>223</v>
      </c>
      <c r="B4" s="294"/>
      <c r="C4" s="294"/>
      <c r="D4" s="294"/>
      <c r="F4" s="4"/>
      <c r="G4" s="3"/>
    </row>
    <row r="5" spans="1:7" ht="15" customHeight="1">
      <c r="A5" s="172"/>
      <c r="B5" s="173"/>
      <c r="C5" s="173"/>
      <c r="F5" s="4"/>
      <c r="G5" s="3"/>
    </row>
    <row r="6" spans="1:7" ht="15" customHeight="1">
      <c r="A6" s="296" t="s">
        <v>30</v>
      </c>
      <c r="B6" s="296"/>
      <c r="C6" s="296"/>
      <c r="D6" s="296"/>
      <c r="E6" s="5"/>
      <c r="F6" s="5"/>
      <c r="G6" s="3"/>
    </row>
    <row r="7" spans="1:7" ht="15" customHeight="1">
      <c r="A7" s="297" t="s">
        <v>37</v>
      </c>
      <c r="B7" s="299" t="s">
        <v>35</v>
      </c>
      <c r="C7" s="301" t="s">
        <v>181</v>
      </c>
      <c r="D7" s="303" t="s">
        <v>180</v>
      </c>
      <c r="E7" s="1"/>
      <c r="F7" s="1"/>
      <c r="G7" s="1"/>
    </row>
    <row r="8" spans="1:7" ht="15" customHeight="1">
      <c r="A8" s="298"/>
      <c r="B8" s="300"/>
      <c r="C8" s="302"/>
      <c r="D8" s="304"/>
      <c r="E8" s="1"/>
      <c r="F8" s="1"/>
      <c r="G8" s="1"/>
    </row>
    <row r="9" spans="1:7" ht="15" customHeight="1">
      <c r="A9" s="175" t="s">
        <v>31</v>
      </c>
      <c r="B9" s="176" t="s">
        <v>36</v>
      </c>
      <c r="C9" s="192">
        <v>6328</v>
      </c>
      <c r="D9" s="177">
        <f>C9/704.24</f>
        <v>8.985573100079518</v>
      </c>
      <c r="E9" s="214"/>
      <c r="G9" s="1"/>
    </row>
    <row r="10" spans="1:7" ht="15" customHeight="1">
      <c r="A10" s="178" t="s">
        <v>32</v>
      </c>
      <c r="B10" s="179" t="s">
        <v>36</v>
      </c>
      <c r="C10" s="55">
        <v>6280</v>
      </c>
      <c r="D10" s="163">
        <f>C10/704.24</f>
        <v>8.91741451777803</v>
      </c>
      <c r="E10" s="214"/>
      <c r="G10" s="1"/>
    </row>
    <row r="11" spans="1:14" ht="15" customHeight="1">
      <c r="A11" s="178" t="s">
        <v>33</v>
      </c>
      <c r="B11" s="179" t="s">
        <v>36</v>
      </c>
      <c r="C11" s="55">
        <v>5898</v>
      </c>
      <c r="D11" s="163">
        <f>C11/704.24</f>
        <v>8.374985800295354</v>
      </c>
      <c r="E11" s="214"/>
      <c r="F11" s="199"/>
      <c r="G11" s="199"/>
      <c r="H11" s="199"/>
      <c r="I11" s="199"/>
      <c r="K11" s="199"/>
      <c r="L11" s="199"/>
      <c r="M11" s="199"/>
      <c r="N11" s="200"/>
    </row>
    <row r="12" spans="1:14" ht="15" customHeight="1">
      <c r="A12" s="178" t="s">
        <v>38</v>
      </c>
      <c r="B12" s="179" t="s">
        <v>36</v>
      </c>
      <c r="C12" s="55">
        <v>3739</v>
      </c>
      <c r="D12" s="163">
        <f>C12/704.24</f>
        <v>5.309269567193002</v>
      </c>
      <c r="E12" s="214"/>
      <c r="F12" s="199"/>
      <c r="G12" s="199"/>
      <c r="H12" s="199"/>
      <c r="I12" s="199"/>
      <c r="K12" s="199"/>
      <c r="L12" s="199"/>
      <c r="M12" s="201"/>
      <c r="N12" s="202"/>
    </row>
    <row r="13" spans="1:14" ht="15" customHeight="1">
      <c r="A13" s="181" t="s">
        <v>34</v>
      </c>
      <c r="B13" s="182" t="s">
        <v>36</v>
      </c>
      <c r="C13" s="62">
        <v>2950</v>
      </c>
      <c r="D13" s="165">
        <f>C13/704.24</f>
        <v>4.188912870612291</v>
      </c>
      <c r="E13" s="214"/>
      <c r="F13" s="199"/>
      <c r="G13" s="199"/>
      <c r="H13" s="199"/>
      <c r="I13" s="199"/>
      <c r="K13" s="199"/>
      <c r="L13" s="199"/>
      <c r="M13" s="201"/>
      <c r="N13" s="203"/>
    </row>
    <row r="14" spans="1:14" ht="15" customHeight="1">
      <c r="A14" s="233" t="s">
        <v>73</v>
      </c>
      <c r="B14" s="233"/>
      <c r="C14" s="233"/>
      <c r="D14" s="165"/>
      <c r="G14" s="199"/>
      <c r="H14" s="199"/>
      <c r="I14" s="199"/>
      <c r="K14" s="199"/>
      <c r="L14" s="199"/>
      <c r="M14" s="201"/>
      <c r="N14" s="199"/>
    </row>
    <row r="15" spans="1:14" ht="15" customHeight="1">
      <c r="A15" s="175" t="s">
        <v>74</v>
      </c>
      <c r="B15" s="176" t="s">
        <v>185</v>
      </c>
      <c r="C15" s="52">
        <v>7320</v>
      </c>
      <c r="D15" s="163">
        <f>C15/704.24</f>
        <v>10.39418380097694</v>
      </c>
      <c r="E15" s="214"/>
      <c r="F15" s="1"/>
      <c r="G15" s="199"/>
      <c r="H15" s="199"/>
      <c r="I15" s="199"/>
      <c r="J15" s="199"/>
      <c r="K15" s="199"/>
      <c r="L15" s="199"/>
      <c r="M15" s="201"/>
      <c r="N15" s="203"/>
    </row>
    <row r="16" spans="1:14" ht="15" customHeight="1">
      <c r="A16" s="181" t="s">
        <v>186</v>
      </c>
      <c r="B16" s="182" t="s">
        <v>184</v>
      </c>
      <c r="C16" s="62">
        <v>13050</v>
      </c>
      <c r="D16" s="165">
        <f>C16/704.24</f>
        <v>18.530614563217085</v>
      </c>
      <c r="E16" s="214"/>
      <c r="F16" s="1"/>
      <c r="G16" s="199"/>
      <c r="H16" s="199"/>
      <c r="I16" s="199"/>
      <c r="J16" s="199"/>
      <c r="K16" s="199"/>
      <c r="L16" s="199"/>
      <c r="M16" s="201"/>
      <c r="N16" s="203"/>
    </row>
    <row r="17" spans="1:7" ht="15" customHeight="1">
      <c r="A17" s="295" t="s">
        <v>182</v>
      </c>
      <c r="B17" s="295"/>
      <c r="C17" s="295"/>
      <c r="D17" s="183"/>
      <c r="E17" s="1"/>
      <c r="F17" s="1" t="s">
        <v>138</v>
      </c>
      <c r="G17" s="1"/>
    </row>
    <row r="18" spans="1:7" ht="15" customHeight="1">
      <c r="A18" s="204" t="s">
        <v>197</v>
      </c>
      <c r="B18" s="204"/>
      <c r="C18" s="204"/>
      <c r="D18" s="183"/>
      <c r="E18" s="1"/>
      <c r="F18" s="1"/>
      <c r="G18" s="1"/>
    </row>
    <row r="19" spans="1:7" ht="15" customHeight="1">
      <c r="A19" s="193" t="s">
        <v>224</v>
      </c>
      <c r="B19" s="197"/>
      <c r="C19" s="197"/>
      <c r="D19" s="183"/>
      <c r="E19" s="1"/>
      <c r="F19" s="1"/>
      <c r="G19" s="3"/>
    </row>
    <row r="20" spans="1:7" ht="12.75">
      <c r="A20" s="54"/>
      <c r="B20" s="54"/>
      <c r="C20" s="54"/>
      <c r="D20" s="184"/>
      <c r="E20" s="3"/>
      <c r="F20" s="3"/>
      <c r="G20" s="3"/>
    </row>
    <row r="21" spans="1:7" ht="12.75">
      <c r="A21" s="54"/>
      <c r="B21" s="54"/>
      <c r="C21" s="54"/>
      <c r="D21" s="184"/>
      <c r="E21" s="3"/>
      <c r="F21" s="3"/>
      <c r="G21" s="3"/>
    </row>
    <row r="22" spans="1:7" ht="12.75">
      <c r="A22" s="185"/>
      <c r="B22" s="185"/>
      <c r="C22" s="185"/>
      <c r="D22" s="186"/>
      <c r="E22" s="3"/>
      <c r="F22" s="3"/>
      <c r="G22" s="3"/>
    </row>
    <row r="45" ht="12.75">
      <c r="D45" s="187"/>
    </row>
  </sheetData>
  <sheetProtection/>
  <mergeCells count="10">
    <mergeCell ref="A1:D1"/>
    <mergeCell ref="A2:D2"/>
    <mergeCell ref="A3:D3"/>
    <mergeCell ref="A4:D4"/>
    <mergeCell ref="A17:C17"/>
    <mergeCell ref="A6:D6"/>
    <mergeCell ref="A7:A8"/>
    <mergeCell ref="B7:B8"/>
    <mergeCell ref="C7:C8"/>
    <mergeCell ref="D7:D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41"/>
  <sheetViews>
    <sheetView view="pageBreakPreview" zoomScaleSheetLayoutView="100" zoomScalePageLayoutView="0" workbookViewId="0" topLeftCell="A1">
      <selection activeCell="E39" sqref="E39"/>
    </sheetView>
  </sheetViews>
  <sheetFormatPr defaultColWidth="11.421875" defaultRowHeight="12.75"/>
  <cols>
    <col min="1" max="1" width="9.28125" style="11" customWidth="1"/>
    <col min="2" max="2" width="91.7109375" style="11" customWidth="1"/>
    <col min="3" max="3" width="8.421875" style="11" customWidth="1"/>
    <col min="4" max="16384" width="11.421875" style="12" customWidth="1"/>
  </cols>
  <sheetData>
    <row r="1" spans="1:3" ht="21" customHeight="1">
      <c r="A1" s="112"/>
      <c r="B1" s="112" t="s">
        <v>176</v>
      </c>
      <c r="C1" s="113"/>
    </row>
    <row r="2" spans="1:3" ht="12.75">
      <c r="A2" s="114"/>
      <c r="B2" s="102"/>
      <c r="C2" s="114" t="s">
        <v>0</v>
      </c>
    </row>
    <row r="3" spans="1:3" ht="21" customHeight="1">
      <c r="A3" s="115"/>
      <c r="B3" s="85" t="s">
        <v>131</v>
      </c>
      <c r="C3" s="116">
        <v>3</v>
      </c>
    </row>
    <row r="4" spans="1:3" ht="21" customHeight="1">
      <c r="A4" s="117" t="s">
        <v>105</v>
      </c>
      <c r="B4" s="85"/>
      <c r="C4" s="118"/>
    </row>
    <row r="5" spans="1:3" ht="21" customHeight="1">
      <c r="A5" s="115">
        <v>1</v>
      </c>
      <c r="B5" s="85" t="s">
        <v>22</v>
      </c>
      <c r="C5" s="116">
        <v>4</v>
      </c>
    </row>
    <row r="6" spans="1:3" ht="21" customHeight="1">
      <c r="A6" s="115">
        <v>2</v>
      </c>
      <c r="B6" s="119" t="s">
        <v>23</v>
      </c>
      <c r="C6" s="116">
        <v>5</v>
      </c>
    </row>
    <row r="7" spans="1:3" ht="18.75" customHeight="1">
      <c r="A7" s="115">
        <v>3</v>
      </c>
      <c r="B7" s="119" t="s">
        <v>151</v>
      </c>
      <c r="C7" s="116">
        <v>6</v>
      </c>
    </row>
    <row r="8" spans="1:3" ht="21" customHeight="1">
      <c r="A8" s="115">
        <v>4</v>
      </c>
      <c r="B8" s="119" t="s">
        <v>75</v>
      </c>
      <c r="C8" s="116">
        <v>7</v>
      </c>
    </row>
    <row r="9" spans="1:3" ht="21" customHeight="1">
      <c r="A9" s="115">
        <v>5</v>
      </c>
      <c r="B9" s="119" t="s">
        <v>163</v>
      </c>
      <c r="C9" s="191">
        <v>12</v>
      </c>
    </row>
    <row r="10" spans="1:3" ht="21" customHeight="1">
      <c r="A10" s="115">
        <v>6</v>
      </c>
      <c r="B10" s="119" t="s">
        <v>157</v>
      </c>
      <c r="C10" s="116">
        <v>13</v>
      </c>
    </row>
    <row r="11" spans="1:3" ht="21" customHeight="1">
      <c r="A11" s="115">
        <v>7</v>
      </c>
      <c r="B11" s="119" t="s">
        <v>156</v>
      </c>
      <c r="C11" s="116">
        <v>14</v>
      </c>
    </row>
    <row r="12" spans="1:3" ht="24" customHeight="1">
      <c r="A12" s="117" t="s">
        <v>104</v>
      </c>
      <c r="B12" s="119"/>
      <c r="C12" s="120"/>
    </row>
    <row r="13" spans="1:3" ht="33" customHeight="1">
      <c r="A13" s="115">
        <v>1</v>
      </c>
      <c r="B13" s="121" t="s">
        <v>142</v>
      </c>
      <c r="C13" s="116">
        <v>8</v>
      </c>
    </row>
    <row r="14" spans="1:3" ht="33" customHeight="1">
      <c r="A14" s="115">
        <v>2</v>
      </c>
      <c r="B14" s="121" t="s">
        <v>140</v>
      </c>
      <c r="C14" s="116">
        <v>9</v>
      </c>
    </row>
    <row r="15" spans="1:3" ht="33" customHeight="1">
      <c r="A15" s="115">
        <v>3</v>
      </c>
      <c r="B15" s="121" t="s">
        <v>141</v>
      </c>
      <c r="C15" s="116">
        <v>10</v>
      </c>
    </row>
    <row r="16" spans="1:3" ht="33" customHeight="1">
      <c r="A16" s="115">
        <v>4</v>
      </c>
      <c r="B16" s="121" t="s">
        <v>164</v>
      </c>
      <c r="C16" s="116">
        <v>11</v>
      </c>
    </row>
    <row r="17" spans="1:3" ht="12.75">
      <c r="A17" s="102"/>
      <c r="B17" s="122"/>
      <c r="C17" s="123"/>
    </row>
    <row r="18" spans="1:3" ht="10.5" customHeight="1">
      <c r="A18" s="102"/>
      <c r="B18" s="102"/>
      <c r="C18" s="124"/>
    </row>
    <row r="19" spans="1:3" ht="26.25" customHeight="1">
      <c r="A19" s="258" t="s">
        <v>80</v>
      </c>
      <c r="B19" s="258"/>
      <c r="C19" s="258"/>
    </row>
    <row r="20" spans="1:3" ht="18" customHeight="1">
      <c r="A20" s="125" t="s">
        <v>81</v>
      </c>
      <c r="B20" s="126"/>
      <c r="C20" s="127"/>
    </row>
    <row r="21" spans="1:3" ht="21" customHeight="1">
      <c r="A21" s="125" t="s">
        <v>112</v>
      </c>
      <c r="B21" s="128"/>
      <c r="C21" s="125"/>
    </row>
    <row r="41" ht="11.25">
      <c r="D41" s="25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5"/>
  <sheetViews>
    <sheetView view="pageBreakPreview" zoomScaleSheetLayoutView="100" zoomScalePageLayoutView="0" workbookViewId="0" topLeftCell="A1">
      <selection activeCell="E39" sqref="E39"/>
    </sheetView>
  </sheetViews>
  <sheetFormatPr defaultColWidth="11.421875" defaultRowHeight="12.75"/>
  <sheetData>
    <row r="1" spans="1:9" ht="12.75">
      <c r="A1" s="259" t="s">
        <v>131</v>
      </c>
      <c r="B1" s="259"/>
      <c r="C1" s="259"/>
      <c r="D1" s="259"/>
      <c r="E1" s="259"/>
      <c r="F1" s="259"/>
      <c r="G1" s="259"/>
      <c r="H1" s="259"/>
      <c r="I1" s="259"/>
    </row>
    <row r="2" spans="1:9" ht="12.75">
      <c r="A2" s="46"/>
      <c r="B2" s="46"/>
      <c r="C2" s="46"/>
      <c r="D2" s="46"/>
      <c r="E2" s="46"/>
      <c r="F2" s="46"/>
      <c r="G2" s="46"/>
      <c r="H2" s="46"/>
      <c r="I2" s="46"/>
    </row>
    <row r="3" spans="1:9" ht="12.75">
      <c r="A3" s="46"/>
      <c r="B3" s="46"/>
      <c r="C3" s="46"/>
      <c r="D3" s="46"/>
      <c r="E3" s="46"/>
      <c r="F3" s="46"/>
      <c r="G3" s="46"/>
      <c r="H3" s="46"/>
      <c r="I3" s="46"/>
    </row>
    <row r="4" spans="1:9" ht="12.75">
      <c r="A4" s="46"/>
      <c r="B4" s="46"/>
      <c r="C4" s="46"/>
      <c r="D4" s="46"/>
      <c r="E4" s="46"/>
      <c r="F4" s="46"/>
      <c r="G4" s="46"/>
      <c r="H4" s="46"/>
      <c r="I4" s="46"/>
    </row>
    <row r="5" spans="1:9" ht="12.75">
      <c r="A5" s="46"/>
      <c r="B5" s="46"/>
      <c r="C5" s="46"/>
      <c r="D5" s="46"/>
      <c r="E5" s="46"/>
      <c r="F5" s="46"/>
      <c r="G5" s="46"/>
      <c r="H5" s="46"/>
      <c r="I5" s="46"/>
    </row>
    <row r="6" spans="1:9" ht="12.75">
      <c r="A6" s="46"/>
      <c r="B6" s="46"/>
      <c r="C6" s="46"/>
      <c r="D6" s="46"/>
      <c r="E6" s="46"/>
      <c r="F6" s="46"/>
      <c r="G6" s="46"/>
      <c r="H6" s="46"/>
      <c r="I6" s="46"/>
    </row>
    <row r="7" spans="1:9" ht="12.75">
      <c r="A7" s="46"/>
      <c r="B7" s="46"/>
      <c r="C7" s="46"/>
      <c r="D7" s="46"/>
      <c r="E7" s="46"/>
      <c r="F7" s="46"/>
      <c r="G7" s="46"/>
      <c r="H7" s="46"/>
      <c r="I7" s="46"/>
    </row>
    <row r="9" ht="18.75" customHeight="1"/>
    <row r="10" ht="33" customHeight="1"/>
    <row r="11" ht="37.5" customHeight="1"/>
    <row r="12" ht="21.75" customHeight="1"/>
    <row r="14" ht="12.75">
      <c r="N14" s="16"/>
    </row>
    <row r="35" ht="30.75" customHeight="1"/>
    <row r="45" ht="12.75">
      <c r="D45" s="22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61"/>
  <sheetViews>
    <sheetView showZeros="0" view="pageBreakPreview" zoomScaleSheetLayoutView="100" zoomScalePageLayoutView="0" workbookViewId="0" topLeftCell="A1">
      <selection activeCell="E39" sqref="E39"/>
    </sheetView>
  </sheetViews>
  <sheetFormatPr defaultColWidth="11.421875" defaultRowHeight="12.75"/>
  <cols>
    <col min="1" max="1" width="51.28125" style="103" customWidth="1"/>
    <col min="2" max="4" width="11.7109375" style="103" bestFit="1" customWidth="1"/>
    <col min="5" max="5" width="14.8515625" style="103" customWidth="1"/>
    <col min="6" max="6" width="6.8515625" style="103" customWidth="1"/>
    <col min="7" max="7" width="11.7109375" style="103" bestFit="1" customWidth="1"/>
    <col min="8" max="8" width="10.421875" style="103" customWidth="1"/>
    <col min="9" max="9" width="11.7109375" style="103" bestFit="1" customWidth="1"/>
    <col min="10" max="10" width="14.421875" style="103" customWidth="1"/>
    <col min="11" max="11" width="11.421875" style="102" customWidth="1"/>
    <col min="12" max="16384" width="11.421875" style="103" customWidth="1"/>
  </cols>
  <sheetData>
    <row r="1" spans="1:11" s="87" customFormat="1" ht="19.5" customHeight="1">
      <c r="A1" s="263" t="s">
        <v>106</v>
      </c>
      <c r="B1" s="263"/>
      <c r="C1" s="263"/>
      <c r="D1" s="263"/>
      <c r="E1" s="263"/>
      <c r="F1" s="263"/>
      <c r="G1" s="263"/>
      <c r="H1" s="263"/>
      <c r="I1" s="263"/>
      <c r="J1" s="263"/>
      <c r="K1" s="85"/>
    </row>
    <row r="2" spans="1:11" s="87" customFormat="1" ht="19.5" customHeight="1">
      <c r="A2" s="264" t="s">
        <v>205</v>
      </c>
      <c r="B2" s="264"/>
      <c r="C2" s="264"/>
      <c r="D2" s="264"/>
      <c r="E2" s="264"/>
      <c r="F2" s="264"/>
      <c r="G2" s="264"/>
      <c r="H2" s="264"/>
      <c r="I2" s="264"/>
      <c r="J2" s="264"/>
      <c r="K2" s="85"/>
    </row>
    <row r="3" spans="1:19" s="94" customFormat="1" ht="12.75">
      <c r="A3" s="88"/>
      <c r="B3" s="266" t="s">
        <v>3</v>
      </c>
      <c r="C3" s="266"/>
      <c r="D3" s="266"/>
      <c r="E3" s="266"/>
      <c r="F3" s="89"/>
      <c r="G3" s="267" t="s">
        <v>161</v>
      </c>
      <c r="H3" s="267"/>
      <c r="I3" s="267"/>
      <c r="J3" s="268"/>
      <c r="K3" s="105"/>
      <c r="L3" s="105"/>
      <c r="M3" s="105"/>
      <c r="N3" s="41"/>
      <c r="O3" s="41"/>
      <c r="P3" s="106"/>
      <c r="Q3" s="106"/>
      <c r="R3" s="106"/>
      <c r="S3" s="41"/>
    </row>
    <row r="4" spans="1:11" s="87" customFormat="1" ht="19.5" customHeight="1">
      <c r="A4" s="88" t="s">
        <v>146</v>
      </c>
      <c r="B4" s="261" t="s">
        <v>218</v>
      </c>
      <c r="C4" s="261"/>
      <c r="D4" s="261"/>
      <c r="E4" s="261"/>
      <c r="F4" s="89"/>
      <c r="G4" s="261" t="s">
        <v>218</v>
      </c>
      <c r="H4" s="261"/>
      <c r="I4" s="261"/>
      <c r="J4" s="262"/>
      <c r="K4" s="90"/>
    </row>
    <row r="5" spans="1:11" s="108" customFormat="1" ht="25.5">
      <c r="A5" s="95"/>
      <c r="B5" s="249">
        <v>2013</v>
      </c>
      <c r="C5" s="249">
        <v>2014</v>
      </c>
      <c r="D5" s="249">
        <v>2015</v>
      </c>
      <c r="E5" s="250" t="s">
        <v>192</v>
      </c>
      <c r="F5" s="96"/>
      <c r="G5" s="249">
        <v>2013</v>
      </c>
      <c r="H5" s="249">
        <v>2014</v>
      </c>
      <c r="I5" s="249">
        <v>2015</v>
      </c>
      <c r="J5" s="251" t="s">
        <v>192</v>
      </c>
      <c r="K5" s="107"/>
    </row>
    <row r="6" spans="1:11" s="108" customFormat="1" ht="12.75">
      <c r="A6" s="35" t="s">
        <v>4</v>
      </c>
      <c r="B6" s="35"/>
      <c r="C6" s="35"/>
      <c r="D6" s="35"/>
      <c r="E6" s="35"/>
      <c r="F6" s="35"/>
      <c r="G6" s="35">
        <v>1004353.13257</v>
      </c>
      <c r="H6" s="35">
        <v>932224.8207399999</v>
      </c>
      <c r="I6" s="35">
        <v>979008.0680300002</v>
      </c>
      <c r="J6" s="224">
        <v>5.018451155684062</v>
      </c>
      <c r="K6" s="92"/>
    </row>
    <row r="7" spans="1:11" s="108" customFormat="1" ht="12.75">
      <c r="A7" s="37"/>
      <c r="B7" s="38"/>
      <c r="C7" s="28"/>
      <c r="D7" s="29"/>
      <c r="E7" s="28"/>
      <c r="F7" s="28"/>
      <c r="G7" s="28"/>
      <c r="H7" s="29"/>
      <c r="I7" s="39"/>
      <c r="J7" s="225"/>
      <c r="K7" s="109"/>
    </row>
    <row r="8" spans="1:11" s="110" customFormat="1" ht="12.75">
      <c r="A8" s="41" t="s">
        <v>5</v>
      </c>
      <c r="B8" s="42">
        <v>1104896.1458438</v>
      </c>
      <c r="C8" s="42">
        <v>1061880.9587466998</v>
      </c>
      <c r="D8" s="42">
        <v>1272260.0250134</v>
      </c>
      <c r="E8" s="36">
        <v>19.81192567149928</v>
      </c>
      <c r="F8" s="42"/>
      <c r="G8" s="42">
        <v>517043.0410400001</v>
      </c>
      <c r="H8" s="42">
        <v>460952.29111000005</v>
      </c>
      <c r="I8" s="42">
        <v>520417.6928800001</v>
      </c>
      <c r="J8" s="224">
        <v>12.900554551275548</v>
      </c>
      <c r="K8" s="97"/>
    </row>
    <row r="9" spans="1:11" s="87" customFormat="1" ht="12.75">
      <c r="A9" s="37" t="s">
        <v>6</v>
      </c>
      <c r="B9" s="30">
        <v>552167.5614711</v>
      </c>
      <c r="C9" s="30">
        <v>528439.2816199999</v>
      </c>
      <c r="D9" s="30">
        <v>616934.6139260001</v>
      </c>
      <c r="E9" s="40">
        <v>16.746546932450997</v>
      </c>
      <c r="F9" s="30"/>
      <c r="G9" s="30">
        <v>222935.57817000002</v>
      </c>
      <c r="H9" s="30">
        <v>193670.16914000004</v>
      </c>
      <c r="I9" s="30">
        <v>206658.26518000007</v>
      </c>
      <c r="J9" s="225">
        <v>6.706296637047487</v>
      </c>
      <c r="K9" s="85"/>
    </row>
    <row r="10" spans="1:11" s="87" customFormat="1" ht="12.75">
      <c r="A10" s="37" t="s">
        <v>7</v>
      </c>
      <c r="B10" s="30">
        <v>116131.945</v>
      </c>
      <c r="C10" s="30">
        <v>129734.1528346</v>
      </c>
      <c r="D10" s="30">
        <v>128972.995</v>
      </c>
      <c r="E10" s="40">
        <v>-0.5867058272392001</v>
      </c>
      <c r="F10" s="30"/>
      <c r="G10" s="30">
        <v>52545.20647999999</v>
      </c>
      <c r="H10" s="30">
        <v>52380.74292</v>
      </c>
      <c r="I10" s="30">
        <v>51322.41415999999</v>
      </c>
      <c r="J10" s="225">
        <v>-2.020453893936491</v>
      </c>
      <c r="K10" s="85"/>
    </row>
    <row r="11" spans="1:11" s="87" customFormat="1" ht="12.75">
      <c r="A11" s="222" t="s">
        <v>209</v>
      </c>
      <c r="B11" s="30">
        <v>74748.68561290001</v>
      </c>
      <c r="C11" s="30">
        <v>44977.7748</v>
      </c>
      <c r="D11" s="30">
        <v>75490.7325</v>
      </c>
      <c r="E11" s="40">
        <v>67.84007842913562</v>
      </c>
      <c r="F11" s="30"/>
      <c r="G11" s="30">
        <v>35516.2044</v>
      </c>
      <c r="H11" s="30">
        <v>23415.08398</v>
      </c>
      <c r="I11" s="30">
        <v>27816.39906</v>
      </c>
      <c r="J11" s="225">
        <v>18.79692203435779</v>
      </c>
      <c r="K11" s="85"/>
    </row>
    <row r="12" spans="1:11" s="87" customFormat="1" ht="12.75">
      <c r="A12" s="222" t="s">
        <v>129</v>
      </c>
      <c r="B12" s="30">
        <v>75729.7876154</v>
      </c>
      <c r="C12" s="30">
        <v>79441.83768309999</v>
      </c>
      <c r="D12" s="30">
        <v>56053.3003908</v>
      </c>
      <c r="E12" s="40">
        <v>-29.441082903442876</v>
      </c>
      <c r="F12" s="30"/>
      <c r="G12" s="30">
        <v>39883.96899</v>
      </c>
      <c r="H12" s="30">
        <v>39621.89468</v>
      </c>
      <c r="I12" s="30">
        <v>29177.487960000002</v>
      </c>
      <c r="J12" s="225">
        <v>-26.360190001898204</v>
      </c>
      <c r="K12" s="85"/>
    </row>
    <row r="13" spans="1:11" s="87" customFormat="1" ht="12.75">
      <c r="A13" s="222" t="s">
        <v>210</v>
      </c>
      <c r="B13" s="30">
        <v>75871.60955</v>
      </c>
      <c r="C13" s="30">
        <v>108239.33255199999</v>
      </c>
      <c r="D13" s="30">
        <v>149938.19674309998</v>
      </c>
      <c r="E13" s="40">
        <v>38.52468710583295</v>
      </c>
      <c r="F13" s="30"/>
      <c r="G13" s="30">
        <v>43408.037260000005</v>
      </c>
      <c r="H13" s="30">
        <v>56535.449940000006</v>
      </c>
      <c r="I13" s="30">
        <v>76940.73227000001</v>
      </c>
      <c r="J13" s="225">
        <v>36.09289808722801</v>
      </c>
      <c r="K13" s="85"/>
    </row>
    <row r="14" spans="1:11" s="87" customFormat="1" ht="12.75">
      <c r="A14" s="37" t="s">
        <v>8</v>
      </c>
      <c r="B14" s="30">
        <v>210246.5565944</v>
      </c>
      <c r="C14" s="30">
        <v>171048.57925700003</v>
      </c>
      <c r="D14" s="30">
        <v>244870.1864535</v>
      </c>
      <c r="E14" s="40">
        <v>43.15826972499036</v>
      </c>
      <c r="F14" s="30"/>
      <c r="G14" s="30">
        <v>122754.04574000003</v>
      </c>
      <c r="H14" s="30">
        <v>95328.95045000002</v>
      </c>
      <c r="I14" s="30">
        <v>128502.39424999998</v>
      </c>
      <c r="J14" s="225">
        <v>34.798918527273</v>
      </c>
      <c r="K14" s="85"/>
    </row>
    <row r="15" spans="1:11" s="87" customFormat="1" ht="12.75">
      <c r="A15" s="37"/>
      <c r="B15" s="28"/>
      <c r="C15" s="28"/>
      <c r="D15" s="28"/>
      <c r="E15" s="40"/>
      <c r="F15" s="28"/>
      <c r="G15" s="28"/>
      <c r="H15" s="28"/>
      <c r="I15" s="43"/>
      <c r="J15" s="225"/>
      <c r="K15" s="85"/>
    </row>
    <row r="16" spans="1:11" s="87" customFormat="1" ht="12.75">
      <c r="A16" s="41" t="s">
        <v>225</v>
      </c>
      <c r="B16" s="42">
        <v>42849.6282874</v>
      </c>
      <c r="C16" s="42">
        <v>41388.1235036</v>
      </c>
      <c r="D16" s="42">
        <v>44379.03529890001</v>
      </c>
      <c r="E16" s="36">
        <v>7.226497705410239</v>
      </c>
      <c r="F16" s="42"/>
      <c r="G16" s="42">
        <v>312202.07216</v>
      </c>
      <c r="H16" s="42">
        <v>317491.51815</v>
      </c>
      <c r="I16" s="42">
        <v>311365.62620999996</v>
      </c>
      <c r="J16" s="224">
        <v>-1.9294663289574459</v>
      </c>
      <c r="K16" s="85"/>
    </row>
    <row r="17" spans="1:11" s="87" customFormat="1" ht="12.75">
      <c r="A17" s="37" t="s">
        <v>9</v>
      </c>
      <c r="B17" s="44">
        <v>9620.440400200001</v>
      </c>
      <c r="C17" s="30">
        <v>8868.2458885</v>
      </c>
      <c r="D17" s="30">
        <v>8953.2197242</v>
      </c>
      <c r="E17" s="40">
        <v>0.9581808710355233</v>
      </c>
      <c r="F17" s="44"/>
      <c r="G17" s="30">
        <v>76874.00731999998</v>
      </c>
      <c r="H17" s="30">
        <v>81477.86795</v>
      </c>
      <c r="I17" s="30">
        <v>73583.92258</v>
      </c>
      <c r="J17" s="225">
        <v>-9.688453525617817</v>
      </c>
      <c r="K17" s="85"/>
    </row>
    <row r="18" spans="1:11" s="87" customFormat="1" ht="12.75">
      <c r="A18" s="37" t="s">
        <v>10</v>
      </c>
      <c r="B18" s="44">
        <v>5295.5369196</v>
      </c>
      <c r="C18" s="30">
        <v>5160.4145960999995</v>
      </c>
      <c r="D18" s="30">
        <v>5610.4968902</v>
      </c>
      <c r="E18" s="40">
        <v>8.72182429760879</v>
      </c>
      <c r="F18" s="30"/>
      <c r="G18" s="30">
        <v>77638.19683</v>
      </c>
      <c r="H18" s="30">
        <v>76737.17497999998</v>
      </c>
      <c r="I18" s="30">
        <v>87194.62684999997</v>
      </c>
      <c r="J18" s="225">
        <v>13.627621648471575</v>
      </c>
      <c r="K18" s="85"/>
    </row>
    <row r="19" spans="1:11" s="87" customFormat="1" ht="12.75">
      <c r="A19" s="37" t="s">
        <v>11</v>
      </c>
      <c r="B19" s="44">
        <v>7965.2264872</v>
      </c>
      <c r="C19" s="30">
        <v>7914.1888984</v>
      </c>
      <c r="D19" s="30">
        <v>7737.17739</v>
      </c>
      <c r="E19" s="40">
        <v>-2.236634867734651</v>
      </c>
      <c r="F19" s="30"/>
      <c r="G19" s="30">
        <v>71658.84231</v>
      </c>
      <c r="H19" s="30">
        <v>81817.04401</v>
      </c>
      <c r="I19" s="30">
        <v>68286.05423000001</v>
      </c>
      <c r="J19" s="225">
        <v>-16.538106385689247</v>
      </c>
      <c r="K19" s="85"/>
    </row>
    <row r="20" spans="1:11" s="87" customFormat="1" ht="12.75">
      <c r="A20" s="37" t="s">
        <v>12</v>
      </c>
      <c r="B20" s="44">
        <v>19968.4244804</v>
      </c>
      <c r="C20" s="30">
        <v>19445.2741206</v>
      </c>
      <c r="D20" s="30">
        <v>22078.141294500005</v>
      </c>
      <c r="E20" s="40">
        <v>13.539882017455284</v>
      </c>
      <c r="F20" s="30"/>
      <c r="G20" s="30">
        <v>86031.0257</v>
      </c>
      <c r="H20" s="30">
        <v>77459.43121</v>
      </c>
      <c r="I20" s="30">
        <v>82301.02255000001</v>
      </c>
      <c r="J20" s="225">
        <v>6.25048656357157</v>
      </c>
      <c r="K20" s="85"/>
    </row>
    <row r="21" spans="1:11" s="87" customFormat="1" ht="12.75">
      <c r="A21" s="37"/>
      <c r="B21" s="30"/>
      <c r="C21" s="30"/>
      <c r="D21" s="30"/>
      <c r="E21" s="40"/>
      <c r="F21" s="30"/>
      <c r="G21" s="30"/>
      <c r="H21" s="30"/>
      <c r="I21" s="30"/>
      <c r="J21" s="225"/>
      <c r="K21" s="85"/>
    </row>
    <row r="22" spans="1:11" s="87" customFormat="1" ht="12.75">
      <c r="A22" s="41" t="s">
        <v>13</v>
      </c>
      <c r="B22" s="42">
        <v>2972.90481</v>
      </c>
      <c r="C22" s="42">
        <v>3110.4284425999995</v>
      </c>
      <c r="D22" s="42">
        <v>2636.9202314</v>
      </c>
      <c r="E22" s="36">
        <v>-15.223247212985086</v>
      </c>
      <c r="F22" s="42"/>
      <c r="G22" s="42">
        <v>132319.84204000002</v>
      </c>
      <c r="H22" s="42">
        <v>113026.28351999998</v>
      </c>
      <c r="I22" s="42">
        <v>109876.19734999999</v>
      </c>
      <c r="J22" s="224">
        <v>-2.787038617829623</v>
      </c>
      <c r="K22" s="85"/>
    </row>
    <row r="23" spans="1:11" s="87" customFormat="1" ht="12.75">
      <c r="A23" s="37" t="s">
        <v>14</v>
      </c>
      <c r="B23" s="30">
        <v>1408.1928498</v>
      </c>
      <c r="C23" s="30">
        <v>1363.1643531</v>
      </c>
      <c r="D23" s="30">
        <v>1031.1599451000002</v>
      </c>
      <c r="E23" s="40">
        <v>-24.35542033101011</v>
      </c>
      <c r="F23" s="30"/>
      <c r="G23" s="30">
        <v>22043.56236</v>
      </c>
      <c r="H23" s="30">
        <v>16871.56155</v>
      </c>
      <c r="I23" s="30">
        <v>15850.076990000003</v>
      </c>
      <c r="J23" s="225">
        <v>-6.0544754969642725</v>
      </c>
      <c r="K23" s="85"/>
    </row>
    <row r="24" spans="1:11" s="87" customFormat="1" ht="12.75">
      <c r="A24" s="37" t="s">
        <v>15</v>
      </c>
      <c r="B24" s="30">
        <v>180.8915153</v>
      </c>
      <c r="C24" s="30">
        <v>173.06965160000001</v>
      </c>
      <c r="D24" s="30">
        <v>180.03093479999998</v>
      </c>
      <c r="E24" s="40">
        <v>4.022243724213965</v>
      </c>
      <c r="F24" s="30"/>
      <c r="G24" s="30">
        <v>59655.16457</v>
      </c>
      <c r="H24" s="30">
        <v>58710.59901</v>
      </c>
      <c r="I24" s="30">
        <v>55047.978769999994</v>
      </c>
      <c r="J24" s="225">
        <v>-6.23843105292822</v>
      </c>
      <c r="K24" s="85"/>
    </row>
    <row r="25" spans="1:11" s="87" customFormat="1" ht="12.75">
      <c r="A25" s="222" t="s">
        <v>211</v>
      </c>
      <c r="B25" s="30">
        <v>1383.8204449000002</v>
      </c>
      <c r="C25" s="30">
        <v>1574.1944378999997</v>
      </c>
      <c r="D25" s="30">
        <v>1425.7293514999997</v>
      </c>
      <c r="E25" s="40">
        <v>-9.431178438036838</v>
      </c>
      <c r="F25" s="30"/>
      <c r="G25" s="30">
        <v>50621.11511</v>
      </c>
      <c r="H25" s="30">
        <v>37444.12295999999</v>
      </c>
      <c r="I25" s="30">
        <v>38978.141589999985</v>
      </c>
      <c r="J25" s="225">
        <v>4.096820832574238</v>
      </c>
      <c r="K25" s="85"/>
    </row>
    <row r="26" spans="1:11" s="87" customFormat="1" ht="12.75">
      <c r="A26" s="37"/>
      <c r="B26" s="28"/>
      <c r="C26" s="28"/>
      <c r="D26" s="28"/>
      <c r="E26" s="40"/>
      <c r="F26" s="28"/>
      <c r="G26" s="28"/>
      <c r="H26" s="28"/>
      <c r="I26" s="30"/>
      <c r="J26" s="225"/>
      <c r="K26" s="85"/>
    </row>
    <row r="27" spans="1:11" s="87" customFormat="1" ht="12.75">
      <c r="A27" s="41" t="s">
        <v>212</v>
      </c>
      <c r="B27" s="42"/>
      <c r="C27" s="42"/>
      <c r="D27" s="42"/>
      <c r="E27" s="36"/>
      <c r="F27" s="42"/>
      <c r="G27" s="42">
        <v>42788.177330000006</v>
      </c>
      <c r="H27" s="42">
        <v>40754.72795999999</v>
      </c>
      <c r="I27" s="42">
        <v>37348.55159</v>
      </c>
      <c r="J27" s="224">
        <v>-8.35774532305328</v>
      </c>
      <c r="K27" s="85"/>
    </row>
    <row r="28" spans="1:11" s="87" customFormat="1" ht="15" customHeight="1">
      <c r="A28" s="45" t="s">
        <v>16</v>
      </c>
      <c r="B28" s="30">
        <v>742.2776476000001</v>
      </c>
      <c r="C28" s="30">
        <v>749.2453328999999</v>
      </c>
      <c r="D28" s="30">
        <v>803.3719527999999</v>
      </c>
      <c r="E28" s="40">
        <v>7.224151759544455</v>
      </c>
      <c r="F28" s="30"/>
      <c r="G28" s="30">
        <v>17585.162080000002</v>
      </c>
      <c r="H28" s="30">
        <v>16877.9992</v>
      </c>
      <c r="I28" s="30">
        <v>16278.4009</v>
      </c>
      <c r="J28" s="225">
        <v>-3.5525437162006597</v>
      </c>
      <c r="K28" s="85"/>
    </row>
    <row r="29" spans="1:11" s="87" customFormat="1" ht="12.75">
      <c r="A29" s="37" t="s">
        <v>17</v>
      </c>
      <c r="B29" s="30">
        <v>8052.572457299998</v>
      </c>
      <c r="C29" s="30">
        <v>8295.2173829</v>
      </c>
      <c r="D29" s="30">
        <v>7717.149266</v>
      </c>
      <c r="E29" s="40">
        <v>-6.968691599229771</v>
      </c>
      <c r="F29" s="30"/>
      <c r="G29" s="30">
        <v>25203.015250000004</v>
      </c>
      <c r="H29" s="30">
        <v>23876.728759999995</v>
      </c>
      <c r="I29" s="30">
        <v>21070.150690000002</v>
      </c>
      <c r="J29" s="225">
        <v>-11.754449691206332</v>
      </c>
      <c r="K29" s="85"/>
    </row>
    <row r="30" spans="1:11" s="87" customFormat="1" ht="12.75">
      <c r="A30" s="37"/>
      <c r="B30" s="28"/>
      <c r="C30" s="28"/>
      <c r="D30" s="28"/>
      <c r="E30" s="40"/>
      <c r="F30" s="28"/>
      <c r="G30" s="28"/>
      <c r="H30" s="28"/>
      <c r="I30" s="29"/>
      <c r="J30" s="225"/>
      <c r="K30" s="85"/>
    </row>
    <row r="31" spans="1:11" s="87" customFormat="1" ht="12.75">
      <c r="A31" s="35" t="s">
        <v>169</v>
      </c>
      <c r="B31" s="35"/>
      <c r="C31" s="35"/>
      <c r="D31" s="35"/>
      <c r="E31" s="36"/>
      <c r="F31" s="35"/>
      <c r="G31" s="35">
        <v>724927.74498</v>
      </c>
      <c r="H31" s="35">
        <v>625142.0196799999</v>
      </c>
      <c r="I31" s="35">
        <v>567731.8083800003</v>
      </c>
      <c r="J31" s="224">
        <v>-9.183547016946164</v>
      </c>
      <c r="K31" s="85"/>
    </row>
    <row r="32" spans="1:11" s="87" customFormat="1" ht="12.75">
      <c r="A32" s="37" t="s">
        <v>18</v>
      </c>
      <c r="B32" s="28">
        <v>5530</v>
      </c>
      <c r="C32" s="28">
        <v>5166</v>
      </c>
      <c r="D32" s="28">
        <v>4570</v>
      </c>
      <c r="E32" s="40">
        <v>-11.536972512582267</v>
      </c>
      <c r="F32" s="28"/>
      <c r="G32" s="28">
        <v>127427.98064</v>
      </c>
      <c r="H32" s="28">
        <v>116969.32772000002</v>
      </c>
      <c r="I32" s="44">
        <v>85762.66142000002</v>
      </c>
      <c r="J32" s="225">
        <v>-26.679358519271133</v>
      </c>
      <c r="K32" s="85"/>
    </row>
    <row r="33" spans="1:11" s="110" customFormat="1" ht="12.75">
      <c r="A33" s="37" t="s">
        <v>19</v>
      </c>
      <c r="B33" s="30">
        <v>217</v>
      </c>
      <c r="C33" s="30">
        <v>171</v>
      </c>
      <c r="D33" s="30">
        <v>107</v>
      </c>
      <c r="E33" s="40">
        <v>-37.42690058479532</v>
      </c>
      <c r="F33" s="30"/>
      <c r="G33" s="30">
        <v>17454.681520000002</v>
      </c>
      <c r="H33" s="30">
        <v>10575.313729999998</v>
      </c>
      <c r="I33" s="30">
        <v>9045.54612</v>
      </c>
      <c r="J33" s="225">
        <v>-14.465458416239315</v>
      </c>
      <c r="K33" s="97"/>
    </row>
    <row r="34" spans="1:11" s="87" customFormat="1" ht="12.75">
      <c r="A34" s="37" t="s">
        <v>20</v>
      </c>
      <c r="B34" s="30">
        <v>1040</v>
      </c>
      <c r="C34" s="30">
        <v>1073</v>
      </c>
      <c r="D34" s="30">
        <v>1183</v>
      </c>
      <c r="E34" s="40">
        <v>10.251630941286123</v>
      </c>
      <c r="F34" s="30"/>
      <c r="G34" s="30">
        <v>10090.11109</v>
      </c>
      <c r="H34" s="30">
        <v>10806.198699999999</v>
      </c>
      <c r="I34" s="30">
        <v>6095.19609</v>
      </c>
      <c r="J34" s="225">
        <v>-43.59537281134761</v>
      </c>
      <c r="K34" s="85"/>
    </row>
    <row r="35" spans="1:11" s="87" customFormat="1" ht="12.75">
      <c r="A35" s="45" t="s">
        <v>21</v>
      </c>
      <c r="B35" s="30"/>
      <c r="C35" s="30"/>
      <c r="D35" s="30"/>
      <c r="E35" s="40"/>
      <c r="F35" s="30"/>
      <c r="G35" s="30">
        <v>569954.97173</v>
      </c>
      <c r="H35" s="30">
        <v>486791.17952999996</v>
      </c>
      <c r="I35" s="30">
        <v>466828.4047500002</v>
      </c>
      <c r="J35" s="225">
        <v>-4.100890817141334</v>
      </c>
      <c r="K35" s="85"/>
    </row>
    <row r="36" spans="1:11" s="87" customFormat="1" ht="12.75">
      <c r="A36" s="29"/>
      <c r="B36" s="30"/>
      <c r="C36" s="30"/>
      <c r="D36" s="30"/>
      <c r="E36" s="29"/>
      <c r="F36" s="28"/>
      <c r="G36" s="28"/>
      <c r="H36" s="28"/>
      <c r="I36" s="30"/>
      <c r="J36" s="226"/>
      <c r="K36" s="85"/>
    </row>
    <row r="37" spans="1:12" s="87" customFormat="1" ht="12.75">
      <c r="A37" s="99" t="s">
        <v>172</v>
      </c>
      <c r="B37" s="100"/>
      <c r="C37" s="100"/>
      <c r="D37" s="99"/>
      <c r="E37" s="100"/>
      <c r="F37" s="100"/>
      <c r="G37" s="100"/>
      <c r="H37" s="99"/>
      <c r="I37" s="101"/>
      <c r="J37" s="100"/>
      <c r="K37" s="85"/>
      <c r="L37" s="87" t="s">
        <v>138</v>
      </c>
    </row>
    <row r="38" spans="1:10" ht="12.75">
      <c r="A38" s="111" t="s">
        <v>188</v>
      </c>
      <c r="B38" s="111"/>
      <c r="C38" s="111"/>
      <c r="D38" s="111"/>
      <c r="E38" s="111"/>
      <c r="F38" s="111"/>
      <c r="G38" s="111"/>
      <c r="H38" s="111"/>
      <c r="I38" s="111"/>
      <c r="J38" s="111"/>
    </row>
    <row r="39" spans="1:10" ht="12.75">
      <c r="A39" s="265"/>
      <c r="B39" s="265"/>
      <c r="C39" s="265"/>
      <c r="D39" s="265"/>
      <c r="E39" s="265"/>
      <c r="F39" s="265"/>
      <c r="G39" s="265"/>
      <c r="H39" s="265"/>
      <c r="I39" s="265"/>
      <c r="J39" s="265"/>
    </row>
    <row r="40" spans="1:10" ht="12.75">
      <c r="A40" s="111"/>
      <c r="B40" s="111"/>
      <c r="C40" s="111"/>
      <c r="D40" s="111"/>
      <c r="E40" s="111"/>
      <c r="F40" s="111"/>
      <c r="G40" s="111"/>
      <c r="H40" s="111"/>
      <c r="I40" s="111"/>
      <c r="J40" s="111"/>
    </row>
    <row r="46" spans="1:11" ht="12.75">
      <c r="A46" s="269"/>
      <c r="B46" s="269"/>
      <c r="C46" s="269"/>
      <c r="D46" s="269"/>
      <c r="E46" s="269"/>
      <c r="F46" s="269"/>
      <c r="G46" s="269"/>
      <c r="H46" s="269"/>
      <c r="I46" s="269"/>
      <c r="J46" s="269"/>
      <c r="K46" s="269"/>
    </row>
    <row r="47" spans="1:11" ht="12.75">
      <c r="A47" s="269"/>
      <c r="B47" s="269"/>
      <c r="C47" s="269"/>
      <c r="D47" s="269"/>
      <c r="E47" s="269"/>
      <c r="F47" s="269"/>
      <c r="G47" s="269"/>
      <c r="H47" s="269"/>
      <c r="I47" s="269"/>
      <c r="J47" s="269"/>
      <c r="K47" s="269"/>
    </row>
    <row r="48" spans="1:11" ht="12.75">
      <c r="A48" s="269"/>
      <c r="B48" s="269"/>
      <c r="C48" s="269"/>
      <c r="D48" s="269"/>
      <c r="E48" s="269"/>
      <c r="F48" s="269"/>
      <c r="G48" s="269"/>
      <c r="H48" s="269"/>
      <c r="I48" s="269"/>
      <c r="J48" s="269"/>
      <c r="K48" s="269"/>
    </row>
    <row r="49" spans="1:11" ht="12.75">
      <c r="A49" s="269"/>
      <c r="B49" s="269"/>
      <c r="C49" s="269"/>
      <c r="D49" s="269"/>
      <c r="E49" s="269"/>
      <c r="F49" s="269"/>
      <c r="G49" s="269"/>
      <c r="H49" s="269"/>
      <c r="I49" s="269"/>
      <c r="J49" s="269"/>
      <c r="K49" s="269"/>
    </row>
    <row r="50" spans="1:11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7"/>
    </row>
    <row r="51" spans="1:11" ht="12.75">
      <c r="A51" s="260"/>
      <c r="B51" s="260"/>
      <c r="C51" s="260"/>
      <c r="D51" s="260"/>
      <c r="E51" s="260"/>
      <c r="F51" s="260"/>
      <c r="G51" s="260"/>
      <c r="H51" s="260"/>
      <c r="I51" s="260"/>
      <c r="J51" s="260"/>
      <c r="K51" s="260"/>
    </row>
    <row r="52" spans="1:11" ht="12.75">
      <c r="A52" s="260"/>
      <c r="B52" s="260"/>
      <c r="C52" s="260"/>
      <c r="D52" s="260"/>
      <c r="E52" s="260"/>
      <c r="F52" s="260"/>
      <c r="G52" s="260"/>
      <c r="H52" s="260"/>
      <c r="I52" s="260"/>
      <c r="J52" s="260"/>
      <c r="K52" s="260"/>
    </row>
    <row r="53" spans="1:11" ht="12.75">
      <c r="A53" s="260"/>
      <c r="B53" s="260"/>
      <c r="C53" s="260"/>
      <c r="D53" s="260"/>
      <c r="E53" s="260"/>
      <c r="F53" s="260"/>
      <c r="G53" s="260"/>
      <c r="H53" s="260"/>
      <c r="I53" s="260"/>
      <c r="J53" s="260"/>
      <c r="K53" s="260"/>
    </row>
    <row r="54" spans="1:11" ht="12.75">
      <c r="A54" s="260"/>
      <c r="B54" s="260"/>
      <c r="C54" s="260"/>
      <c r="D54" s="260"/>
      <c r="E54" s="260"/>
      <c r="F54" s="260"/>
      <c r="G54" s="260"/>
      <c r="H54" s="260"/>
      <c r="I54" s="260"/>
      <c r="J54" s="260"/>
      <c r="K54" s="260"/>
    </row>
    <row r="55" spans="1:11" ht="12.75">
      <c r="A55" s="260"/>
      <c r="B55" s="260"/>
      <c r="C55" s="260"/>
      <c r="D55" s="260"/>
      <c r="E55" s="260"/>
      <c r="F55" s="260"/>
      <c r="G55" s="260"/>
      <c r="H55" s="260"/>
      <c r="I55" s="260"/>
      <c r="J55" s="260"/>
      <c r="K55" s="260"/>
    </row>
    <row r="56" spans="1:11" ht="12.75">
      <c r="A56" s="260"/>
      <c r="B56" s="260"/>
      <c r="C56" s="260"/>
      <c r="D56" s="260"/>
      <c r="E56" s="260"/>
      <c r="F56" s="260"/>
      <c r="G56" s="260"/>
      <c r="H56" s="260"/>
      <c r="I56" s="260"/>
      <c r="J56" s="260"/>
      <c r="K56" s="260"/>
    </row>
    <row r="57" spans="1:11" ht="12.75">
      <c r="A57" s="260"/>
      <c r="B57" s="260"/>
      <c r="C57" s="260"/>
      <c r="D57" s="260"/>
      <c r="E57" s="260"/>
      <c r="F57" s="260"/>
      <c r="G57" s="260"/>
      <c r="H57" s="260"/>
      <c r="I57" s="260"/>
      <c r="J57" s="260"/>
      <c r="K57" s="260"/>
    </row>
    <row r="58" spans="1:11" ht="12.75">
      <c r="A58" s="260"/>
      <c r="B58" s="260"/>
      <c r="C58" s="260"/>
      <c r="D58" s="260"/>
      <c r="E58" s="260"/>
      <c r="F58" s="260"/>
      <c r="G58" s="260"/>
      <c r="H58" s="260"/>
      <c r="I58" s="260"/>
      <c r="J58" s="260"/>
      <c r="K58" s="260"/>
    </row>
    <row r="59" spans="1:11" ht="12.75">
      <c r="A59" s="260"/>
      <c r="B59" s="260"/>
      <c r="C59" s="260"/>
      <c r="D59" s="260"/>
      <c r="E59" s="260"/>
      <c r="F59" s="260"/>
      <c r="G59" s="260"/>
      <c r="H59" s="260"/>
      <c r="I59" s="260"/>
      <c r="J59" s="260"/>
      <c r="K59" s="260"/>
    </row>
    <row r="60" spans="1:11" ht="12.75">
      <c r="A60" s="260"/>
      <c r="B60" s="260"/>
      <c r="C60" s="260"/>
      <c r="D60" s="260"/>
      <c r="E60" s="260"/>
      <c r="F60" s="260"/>
      <c r="G60" s="260"/>
      <c r="H60" s="260"/>
      <c r="I60" s="260"/>
      <c r="J60" s="260"/>
      <c r="K60" s="260"/>
    </row>
    <row r="61" spans="1:11" ht="12.75">
      <c r="A61" s="260"/>
      <c r="B61" s="260"/>
      <c r="C61" s="260"/>
      <c r="D61" s="260"/>
      <c r="E61" s="260"/>
      <c r="F61" s="260"/>
      <c r="G61" s="260"/>
      <c r="H61" s="260"/>
      <c r="I61" s="260"/>
      <c r="J61" s="260"/>
      <c r="K61" s="260"/>
    </row>
  </sheetData>
  <sheetProtection/>
  <mergeCells count="11">
    <mergeCell ref="A46:K49"/>
    <mergeCell ref="A51:K53"/>
    <mergeCell ref="A54:K57"/>
    <mergeCell ref="B4:E4"/>
    <mergeCell ref="G4:J4"/>
    <mergeCell ref="A58:K61"/>
    <mergeCell ref="A1:J1"/>
    <mergeCell ref="A2:J2"/>
    <mergeCell ref="A39:J39"/>
    <mergeCell ref="B3:E3"/>
    <mergeCell ref="G3:J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4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O129"/>
  <sheetViews>
    <sheetView showZeros="0" view="pageBreakPreview" zoomScaleSheetLayoutView="100" zoomScalePageLayoutView="0" workbookViewId="0" topLeftCell="A1">
      <selection activeCell="E39" sqref="E39"/>
    </sheetView>
  </sheetViews>
  <sheetFormatPr defaultColWidth="11.421875" defaultRowHeight="12.75"/>
  <cols>
    <col min="1" max="1" width="51.8515625" style="103" customWidth="1"/>
    <col min="2" max="2" width="12.00390625" style="103" bestFit="1" customWidth="1"/>
    <col min="3" max="4" width="11.7109375" style="103" bestFit="1" customWidth="1"/>
    <col min="5" max="5" width="14.00390625" style="103" bestFit="1" customWidth="1"/>
    <col min="6" max="6" width="8.28125" style="103" customWidth="1"/>
    <col min="7" max="9" width="11.7109375" style="103" bestFit="1" customWidth="1"/>
    <col min="10" max="10" width="14.00390625" style="103" bestFit="1" customWidth="1"/>
    <col min="11" max="11" width="13.00390625" style="102" customWidth="1"/>
    <col min="12" max="16384" width="11.421875" style="103" customWidth="1"/>
  </cols>
  <sheetData>
    <row r="1" spans="1:41" s="87" customFormat="1" ht="19.5" customHeight="1">
      <c r="A1" s="263" t="s">
        <v>107</v>
      </c>
      <c r="B1" s="263"/>
      <c r="C1" s="263"/>
      <c r="D1" s="263"/>
      <c r="E1" s="263"/>
      <c r="F1" s="263"/>
      <c r="G1" s="263"/>
      <c r="H1" s="263"/>
      <c r="I1" s="263"/>
      <c r="J1" s="263"/>
      <c r="K1" s="85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</row>
    <row r="2" spans="1:41" s="29" customFormat="1" ht="12.75" customHeight="1">
      <c r="A2" s="264" t="s">
        <v>139</v>
      </c>
      <c r="B2" s="264"/>
      <c r="C2" s="264"/>
      <c r="D2" s="264"/>
      <c r="E2" s="264"/>
      <c r="F2" s="264"/>
      <c r="G2" s="264"/>
      <c r="H2" s="264"/>
      <c r="I2" s="264"/>
      <c r="J2" s="264"/>
      <c r="K2" s="85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</row>
    <row r="3" spans="1:41" s="37" customFormat="1" ht="12.75">
      <c r="A3" s="88"/>
      <c r="B3" s="266" t="s">
        <v>3</v>
      </c>
      <c r="C3" s="266"/>
      <c r="D3" s="266"/>
      <c r="E3" s="266"/>
      <c r="F3" s="89"/>
      <c r="G3" s="267" t="s">
        <v>162</v>
      </c>
      <c r="H3" s="267"/>
      <c r="I3" s="267"/>
      <c r="J3" s="268"/>
      <c r="K3" s="90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</row>
    <row r="4" spans="1:41" s="94" customFormat="1" ht="19.5" customHeight="1">
      <c r="A4" s="88" t="s">
        <v>146</v>
      </c>
      <c r="B4" s="261" t="s">
        <v>218</v>
      </c>
      <c r="C4" s="261"/>
      <c r="D4" s="261"/>
      <c r="E4" s="261"/>
      <c r="F4" s="89"/>
      <c r="G4" s="261" t="s">
        <v>218</v>
      </c>
      <c r="H4" s="261"/>
      <c r="I4" s="261"/>
      <c r="J4" s="262"/>
      <c r="K4" s="92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</row>
    <row r="5" spans="1:41" s="94" customFormat="1" ht="25.5">
      <c r="A5" s="95"/>
      <c r="B5" s="249">
        <v>2013</v>
      </c>
      <c r="C5" s="249">
        <v>2014</v>
      </c>
      <c r="D5" s="249">
        <v>2015</v>
      </c>
      <c r="E5" s="250" t="s">
        <v>192</v>
      </c>
      <c r="F5" s="96"/>
      <c r="G5" s="249">
        <v>2013</v>
      </c>
      <c r="H5" s="249">
        <v>2014</v>
      </c>
      <c r="I5" s="249">
        <v>2015</v>
      </c>
      <c r="J5" s="251" t="s">
        <v>192</v>
      </c>
      <c r="K5" s="92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</row>
    <row r="6" spans="1:41" s="94" customFormat="1" ht="12.75">
      <c r="A6" s="35" t="s">
        <v>4</v>
      </c>
      <c r="B6" s="35"/>
      <c r="C6" s="35"/>
      <c r="D6" s="35"/>
      <c r="E6" s="35"/>
      <c r="F6" s="35"/>
      <c r="G6" s="35">
        <v>908467.3431399999</v>
      </c>
      <c r="H6" s="35">
        <v>844510.1124099998</v>
      </c>
      <c r="I6" s="35">
        <v>844756.3006100002</v>
      </c>
      <c r="J6" s="224">
        <v>0.029151598824284974</v>
      </c>
      <c r="K6" s="92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</row>
    <row r="7" spans="1:41" s="28" customFormat="1" ht="12.75">
      <c r="A7" s="37"/>
      <c r="D7" s="29"/>
      <c r="H7" s="29"/>
      <c r="I7" s="39"/>
      <c r="J7" s="225"/>
      <c r="K7" s="97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</row>
    <row r="8" spans="1:41" s="29" customFormat="1" ht="12.75">
      <c r="A8" s="41" t="s">
        <v>5</v>
      </c>
      <c r="B8" s="42">
        <v>1898039.0775731</v>
      </c>
      <c r="C8" s="42">
        <v>2042665.8541800005</v>
      </c>
      <c r="D8" s="42">
        <v>1921097.5812929003</v>
      </c>
      <c r="E8" s="36">
        <v>-5.951451757923579</v>
      </c>
      <c r="F8" s="42"/>
      <c r="G8" s="42">
        <v>822465.8114799999</v>
      </c>
      <c r="H8" s="42">
        <v>765825.2749799999</v>
      </c>
      <c r="I8" s="42">
        <v>769191.3963400002</v>
      </c>
      <c r="J8" s="224">
        <v>0.43954169051005465</v>
      </c>
      <c r="K8" s="85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</row>
    <row r="9" spans="1:41" s="29" customFormat="1" ht="12.75">
      <c r="A9" s="37" t="s">
        <v>6</v>
      </c>
      <c r="B9" s="28">
        <v>1.9674</v>
      </c>
      <c r="C9" s="28">
        <v>68.609</v>
      </c>
      <c r="D9" s="28">
        <v>22.086</v>
      </c>
      <c r="E9" s="40">
        <v>-67.80888804675772</v>
      </c>
      <c r="F9" s="28"/>
      <c r="G9" s="28">
        <v>1.998</v>
      </c>
      <c r="H9" s="28">
        <v>62.9735</v>
      </c>
      <c r="I9" s="28">
        <v>13.372290000000001</v>
      </c>
      <c r="J9" s="225">
        <v>-78.76521076325756</v>
      </c>
      <c r="K9" s="85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</row>
    <row r="10" spans="1:41" s="29" customFormat="1" ht="12.75">
      <c r="A10" s="37" t="s">
        <v>7</v>
      </c>
      <c r="B10" s="235">
        <v>0</v>
      </c>
      <c r="C10" s="28">
        <v>0</v>
      </c>
      <c r="D10" s="28">
        <v>0.003</v>
      </c>
      <c r="E10" s="40" t="s">
        <v>191</v>
      </c>
      <c r="F10" s="30"/>
      <c r="G10" s="28">
        <v>0</v>
      </c>
      <c r="H10" s="28">
        <v>0</v>
      </c>
      <c r="I10" s="28">
        <v>0.015390000000000001</v>
      </c>
      <c r="J10" s="225" t="s">
        <v>191</v>
      </c>
      <c r="K10" s="85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</row>
    <row r="11" spans="1:41" s="29" customFormat="1" ht="12.75">
      <c r="A11" s="222" t="s">
        <v>209</v>
      </c>
      <c r="B11" s="28">
        <v>230515.71</v>
      </c>
      <c r="C11" s="28">
        <v>252058.67012</v>
      </c>
      <c r="D11" s="28">
        <v>214328.24462</v>
      </c>
      <c r="E11" s="40">
        <v>-14.968906041612172</v>
      </c>
      <c r="F11" s="30"/>
      <c r="G11" s="28">
        <v>116945.21642</v>
      </c>
      <c r="H11" s="28">
        <v>120015.97135</v>
      </c>
      <c r="I11" s="28">
        <v>95225.36948000001</v>
      </c>
      <c r="J11" s="225">
        <v>-20.656085678549985</v>
      </c>
      <c r="K11" s="85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</row>
    <row r="12" spans="1:41" s="29" customFormat="1" ht="12.75">
      <c r="A12" s="222" t="s">
        <v>129</v>
      </c>
      <c r="B12" s="28">
        <v>3.5</v>
      </c>
      <c r="C12" s="28">
        <v>7.001</v>
      </c>
      <c r="D12" s="28">
        <v>0.15</v>
      </c>
      <c r="E12" s="40">
        <v>-97.8574489358663</v>
      </c>
      <c r="F12" s="30"/>
      <c r="G12" s="28">
        <v>8.365</v>
      </c>
      <c r="H12" s="28">
        <v>4.18678</v>
      </c>
      <c r="I12" s="28">
        <v>0.46204</v>
      </c>
      <c r="J12" s="225">
        <v>-88.96431147564476</v>
      </c>
      <c r="K12" s="85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</row>
    <row r="13" spans="1:41" s="29" customFormat="1" ht="12.75">
      <c r="A13" s="37" t="s">
        <v>8</v>
      </c>
      <c r="B13" s="28">
        <v>1667517.9001731002</v>
      </c>
      <c r="C13" s="28">
        <v>1790531.5740600005</v>
      </c>
      <c r="D13" s="28">
        <v>1706747.0976729002</v>
      </c>
      <c r="E13" s="40">
        <v>-4.679307396803978</v>
      </c>
      <c r="F13" s="30"/>
      <c r="G13" s="28">
        <v>705510.23206</v>
      </c>
      <c r="H13" s="28">
        <v>645742.1433499999</v>
      </c>
      <c r="I13" s="28">
        <v>673952.1771400002</v>
      </c>
      <c r="J13" s="225">
        <v>4.368622070049739</v>
      </c>
      <c r="K13" s="85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</row>
    <row r="14" spans="1:41" s="29" customFormat="1" ht="12.75">
      <c r="A14" s="37"/>
      <c r="B14" s="28"/>
      <c r="C14" s="28"/>
      <c r="D14" s="28"/>
      <c r="E14" s="40"/>
      <c r="F14" s="28"/>
      <c r="G14" s="28"/>
      <c r="H14" s="28"/>
      <c r="I14" s="43"/>
      <c r="J14" s="225"/>
      <c r="K14" s="85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</row>
    <row r="15" spans="1:41" s="29" customFormat="1" ht="12.75">
      <c r="A15" s="41" t="s">
        <v>225</v>
      </c>
      <c r="B15" s="42">
        <v>16881.3484777</v>
      </c>
      <c r="C15" s="42">
        <v>18692.740808200004</v>
      </c>
      <c r="D15" s="42">
        <v>19649.6522453</v>
      </c>
      <c r="E15" s="36">
        <v>5.119160678032969</v>
      </c>
      <c r="F15" s="42"/>
      <c r="G15" s="42">
        <v>76206.93112</v>
      </c>
      <c r="H15" s="42">
        <v>69746.57669999999</v>
      </c>
      <c r="I15" s="42">
        <v>67601.69657999999</v>
      </c>
      <c r="J15" s="224">
        <v>-3.075247878079736</v>
      </c>
      <c r="K15" s="85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</row>
    <row r="16" spans="1:41" s="29" customFormat="1" ht="12.75">
      <c r="A16" s="37" t="s">
        <v>9</v>
      </c>
      <c r="B16" s="44">
        <v>486.57039</v>
      </c>
      <c r="C16" s="30">
        <v>335.38844</v>
      </c>
      <c r="D16" s="30">
        <v>258.52236</v>
      </c>
      <c r="E16" s="40">
        <v>-22.918523965823027</v>
      </c>
      <c r="F16" s="44"/>
      <c r="G16" s="30">
        <v>6071.41979</v>
      </c>
      <c r="H16" s="30">
        <v>3120.3463399999996</v>
      </c>
      <c r="I16" s="30">
        <v>2520.96915</v>
      </c>
      <c r="J16" s="225">
        <v>-19.208675085727805</v>
      </c>
      <c r="K16" s="85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</row>
    <row r="17" spans="1:41" s="29" customFormat="1" ht="12.75">
      <c r="A17" s="37" t="s">
        <v>10</v>
      </c>
      <c r="B17" s="44">
        <v>11843.7658915</v>
      </c>
      <c r="C17" s="30">
        <v>13106.154968900002</v>
      </c>
      <c r="D17" s="30">
        <v>13238.4633196</v>
      </c>
      <c r="E17" s="40">
        <v>1.009513095289634</v>
      </c>
      <c r="F17" s="30"/>
      <c r="G17" s="30">
        <v>41300.87222999999</v>
      </c>
      <c r="H17" s="30">
        <v>44458.600419999995</v>
      </c>
      <c r="I17" s="30">
        <v>45586.55616999999</v>
      </c>
      <c r="J17" s="225">
        <v>2.5370923496111004</v>
      </c>
      <c r="K17" s="85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</row>
    <row r="18" spans="1:41" s="29" customFormat="1" ht="12.75">
      <c r="A18" s="37" t="s">
        <v>11</v>
      </c>
      <c r="B18" s="44">
        <v>1358.5614162000002</v>
      </c>
      <c r="C18" s="30">
        <v>973.24939</v>
      </c>
      <c r="D18" s="30">
        <v>701.0484931000001</v>
      </c>
      <c r="E18" s="40">
        <v>-27.96825764257605</v>
      </c>
      <c r="F18" s="30"/>
      <c r="G18" s="30">
        <v>20255.35828</v>
      </c>
      <c r="H18" s="30">
        <v>11392.19104</v>
      </c>
      <c r="I18" s="30">
        <v>7548.5695</v>
      </c>
      <c r="J18" s="225">
        <v>-33.7390895790315</v>
      </c>
      <c r="K18" s="85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</row>
    <row r="19" spans="1:41" s="29" customFormat="1" ht="12.75">
      <c r="A19" s="37" t="s">
        <v>12</v>
      </c>
      <c r="B19" s="44">
        <v>3192.45078</v>
      </c>
      <c r="C19" s="30">
        <v>4277.9480093</v>
      </c>
      <c r="D19" s="30">
        <v>5451.618072599999</v>
      </c>
      <c r="E19" s="40">
        <v>27.435351265338227</v>
      </c>
      <c r="F19" s="30"/>
      <c r="G19" s="30">
        <v>8579.28082</v>
      </c>
      <c r="H19" s="30">
        <v>10775.4389</v>
      </c>
      <c r="I19" s="30">
        <v>11945.601759999998</v>
      </c>
      <c r="J19" s="225">
        <v>10.859537795717983</v>
      </c>
      <c r="K19" s="85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1:41" s="29" customFormat="1" ht="12.75">
      <c r="A20" s="37"/>
      <c r="B20" s="30"/>
      <c r="C20" s="30"/>
      <c r="D20" s="30"/>
      <c r="E20" s="40"/>
      <c r="F20" s="30"/>
      <c r="G20" s="30"/>
      <c r="H20" s="30"/>
      <c r="I20" s="30"/>
      <c r="J20" s="225"/>
      <c r="K20" s="85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</row>
    <row r="21" spans="1:41" s="29" customFormat="1" ht="12.75">
      <c r="A21" s="41" t="s">
        <v>13</v>
      </c>
      <c r="B21" s="42">
        <v>1548.9246600000001</v>
      </c>
      <c r="C21" s="42">
        <v>1389.2069759999997</v>
      </c>
      <c r="D21" s="42">
        <v>1568.9551767000003</v>
      </c>
      <c r="E21" s="36">
        <v>12.938907146691477</v>
      </c>
      <c r="F21" s="42"/>
      <c r="G21" s="42">
        <v>7606.696639999999</v>
      </c>
      <c r="H21" s="42">
        <v>6880.443539999999</v>
      </c>
      <c r="I21" s="42">
        <v>6852.126850000001</v>
      </c>
      <c r="J21" s="224">
        <v>-0.41155326448618723</v>
      </c>
      <c r="K21" s="85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</row>
    <row r="22" spans="1:41" s="29" customFormat="1" ht="12.75">
      <c r="A22" s="37" t="s">
        <v>14</v>
      </c>
      <c r="B22" s="30">
        <v>201.63497999999998</v>
      </c>
      <c r="C22" s="30">
        <v>136.97590999999997</v>
      </c>
      <c r="D22" s="30">
        <v>173.93439999999995</v>
      </c>
      <c r="E22" s="40">
        <v>26.981744454189055</v>
      </c>
      <c r="F22" s="30"/>
      <c r="G22" s="30">
        <v>3346.5939299999995</v>
      </c>
      <c r="H22" s="30">
        <v>2717.93696</v>
      </c>
      <c r="I22" s="30">
        <v>2382.0689600000005</v>
      </c>
      <c r="J22" s="225">
        <v>-12.357461006012429</v>
      </c>
      <c r="K22" s="85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</row>
    <row r="23" spans="1:41" s="29" customFormat="1" ht="12.75">
      <c r="A23" s="37" t="s">
        <v>15</v>
      </c>
      <c r="B23" s="30">
        <v>5.6568000000000005</v>
      </c>
      <c r="C23" s="30">
        <v>0.749</v>
      </c>
      <c r="D23" s="30">
        <v>0.32539999999999997</v>
      </c>
      <c r="E23" s="40">
        <v>-56.555407209612824</v>
      </c>
      <c r="F23" s="30"/>
      <c r="G23" s="30">
        <v>1507.3155299999999</v>
      </c>
      <c r="H23" s="30">
        <v>309.86269</v>
      </c>
      <c r="I23" s="30">
        <v>99.92746</v>
      </c>
      <c r="J23" s="225">
        <v>-67.75105128016543</v>
      </c>
      <c r="K23" s="85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</row>
    <row r="24" spans="1:41" s="29" customFormat="1" ht="12.75">
      <c r="A24" s="222" t="s">
        <v>211</v>
      </c>
      <c r="B24" s="30">
        <v>1341.6328800000001</v>
      </c>
      <c r="C24" s="30">
        <v>1251.4820659999998</v>
      </c>
      <c r="D24" s="30">
        <v>1394.6953767000002</v>
      </c>
      <c r="E24" s="40">
        <v>11.443496841927598</v>
      </c>
      <c r="F24" s="30"/>
      <c r="G24" s="30">
        <v>2752.7871800000003</v>
      </c>
      <c r="H24" s="30">
        <v>3852.6438899999994</v>
      </c>
      <c r="I24" s="30">
        <v>4370.13043</v>
      </c>
      <c r="J24" s="225">
        <v>13.431984755798453</v>
      </c>
      <c r="K24" s="85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</row>
    <row r="25" spans="1:41" s="29" customFormat="1" ht="12.75">
      <c r="A25" s="37"/>
      <c r="B25" s="28"/>
      <c r="C25" s="28"/>
      <c r="D25" s="28"/>
      <c r="E25" s="40"/>
      <c r="F25" s="28"/>
      <c r="G25" s="28"/>
      <c r="H25" s="28"/>
      <c r="I25" s="30"/>
      <c r="J25" s="225"/>
      <c r="K25" s="85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</row>
    <row r="26" spans="1:41" s="29" customFormat="1" ht="12.75">
      <c r="A26" s="41" t="s">
        <v>212</v>
      </c>
      <c r="B26" s="42"/>
      <c r="C26" s="42"/>
      <c r="D26" s="42"/>
      <c r="E26" s="36"/>
      <c r="F26" s="42"/>
      <c r="G26" s="42">
        <v>2187.9039</v>
      </c>
      <c r="H26" s="42">
        <v>2057.8171899999998</v>
      </c>
      <c r="I26" s="42">
        <v>1111.0808399999999</v>
      </c>
      <c r="J26" s="224">
        <v>-46.00682483364813</v>
      </c>
      <c r="K26" s="85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</row>
    <row r="27" spans="1:41" s="29" customFormat="1" ht="12.75" customHeight="1">
      <c r="A27" s="45" t="s">
        <v>16</v>
      </c>
      <c r="B27" s="30">
        <v>7.9483794</v>
      </c>
      <c r="C27" s="30">
        <v>85.2919878</v>
      </c>
      <c r="D27" s="30">
        <v>13.4290516</v>
      </c>
      <c r="E27" s="40">
        <v>-84.25520151847135</v>
      </c>
      <c r="F27" s="30"/>
      <c r="G27" s="30">
        <v>176.61236000000002</v>
      </c>
      <c r="H27" s="30">
        <v>420.06732</v>
      </c>
      <c r="I27" s="30">
        <v>188.15785</v>
      </c>
      <c r="J27" s="225">
        <v>-55.20769147192883</v>
      </c>
      <c r="K27" s="85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</row>
    <row r="28" spans="1:41" s="29" customFormat="1" ht="12.75">
      <c r="A28" s="37" t="s">
        <v>17</v>
      </c>
      <c r="B28" s="30">
        <v>523.3583900000002</v>
      </c>
      <c r="C28" s="30">
        <v>626.5910039</v>
      </c>
      <c r="D28" s="30">
        <v>312.72969000000006</v>
      </c>
      <c r="E28" s="40">
        <v>-50.09030004364542</v>
      </c>
      <c r="F28" s="30"/>
      <c r="G28" s="30">
        <v>2011.2915399999997</v>
      </c>
      <c r="H28" s="30">
        <v>1637.7498699999999</v>
      </c>
      <c r="I28" s="30">
        <v>922.9229899999998</v>
      </c>
      <c r="J28" s="225">
        <v>-43.64688974147195</v>
      </c>
      <c r="K28" s="85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</row>
    <row r="29" spans="1:41" s="29" customFormat="1" ht="12.75">
      <c r="A29" s="37"/>
      <c r="B29" s="28"/>
      <c r="C29" s="28"/>
      <c r="D29" s="28"/>
      <c r="E29" s="40"/>
      <c r="F29" s="28"/>
      <c r="G29" s="28"/>
      <c r="H29" s="28"/>
      <c r="J29" s="225"/>
      <c r="K29" s="85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</row>
    <row r="30" spans="1:41" s="29" customFormat="1" ht="12.75">
      <c r="A30" s="35" t="s">
        <v>169</v>
      </c>
      <c r="B30" s="35"/>
      <c r="C30" s="35"/>
      <c r="D30" s="35"/>
      <c r="E30" s="36"/>
      <c r="F30" s="35"/>
      <c r="G30" s="35">
        <v>25702.484239999998</v>
      </c>
      <c r="H30" s="35">
        <v>18924.056409999997</v>
      </c>
      <c r="I30" s="35">
        <v>16030.56617</v>
      </c>
      <c r="J30" s="224">
        <v>-15.290010647352531</v>
      </c>
      <c r="K30" s="85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</row>
    <row r="31" spans="1:41" s="28" customFormat="1" ht="12.75">
      <c r="A31" s="37" t="s">
        <v>18</v>
      </c>
      <c r="B31" s="28">
        <v>29</v>
      </c>
      <c r="C31" s="28">
        <v>34</v>
      </c>
      <c r="D31" s="28">
        <v>52</v>
      </c>
      <c r="E31" s="40">
        <v>52.94117647058823</v>
      </c>
      <c r="G31" s="28">
        <v>712.83528</v>
      </c>
      <c r="H31" s="28">
        <v>410.55254</v>
      </c>
      <c r="I31" s="44">
        <v>1147.96831</v>
      </c>
      <c r="J31" s="225">
        <v>179.6154445908433</v>
      </c>
      <c r="K31" s="97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</row>
    <row r="32" spans="1:41" s="29" customFormat="1" ht="12.75">
      <c r="A32" s="37" t="s">
        <v>19</v>
      </c>
      <c r="B32" s="30">
        <v>4</v>
      </c>
      <c r="C32" s="30">
        <v>2</v>
      </c>
      <c r="D32" s="30">
        <v>9</v>
      </c>
      <c r="E32" s="40">
        <v>350</v>
      </c>
      <c r="F32" s="30"/>
      <c r="G32" s="30">
        <v>232.54396</v>
      </c>
      <c r="H32" s="30">
        <v>3.008</v>
      </c>
      <c r="I32" s="30">
        <v>524.68498</v>
      </c>
      <c r="J32" s="225">
        <v>17342.98470744681</v>
      </c>
      <c r="K32" s="85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</row>
    <row r="33" spans="1:41" s="29" customFormat="1" ht="12.75">
      <c r="A33" s="37" t="s">
        <v>20</v>
      </c>
      <c r="B33" s="30">
        <v>1</v>
      </c>
      <c r="C33" s="30">
        <v>1</v>
      </c>
      <c r="D33" s="30">
        <v>3</v>
      </c>
      <c r="E33" s="40">
        <v>200</v>
      </c>
      <c r="F33" s="30"/>
      <c r="G33" s="30">
        <v>30.198</v>
      </c>
      <c r="H33" s="30">
        <v>183.16191</v>
      </c>
      <c r="I33" s="30">
        <v>7.728899999999999</v>
      </c>
      <c r="J33" s="225">
        <v>-95.78029078207364</v>
      </c>
      <c r="K33" s="85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</row>
    <row r="34" spans="1:41" s="29" customFormat="1" ht="12.75">
      <c r="A34" s="45" t="s">
        <v>21</v>
      </c>
      <c r="B34" s="30"/>
      <c r="C34" s="30"/>
      <c r="D34" s="30"/>
      <c r="E34" s="40"/>
      <c r="F34" s="30"/>
      <c r="G34" s="30">
        <v>24726.907</v>
      </c>
      <c r="H34" s="30">
        <v>18327.333959999996</v>
      </c>
      <c r="I34" s="30">
        <v>14350.18398</v>
      </c>
      <c r="J34" s="225">
        <v>-21.7006466334943</v>
      </c>
      <c r="K34" s="85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</row>
    <row r="35" spans="1:41" s="29" customFormat="1" ht="12.75">
      <c r="A35" s="215"/>
      <c r="B35" s="216"/>
      <c r="C35" s="216"/>
      <c r="D35" s="216"/>
      <c r="E35" s="215"/>
      <c r="F35" s="216"/>
      <c r="G35" s="216"/>
      <c r="H35" s="216"/>
      <c r="I35" s="217"/>
      <c r="J35" s="227"/>
      <c r="K35" s="85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</row>
    <row r="36" spans="1:11" s="87" customFormat="1" ht="12.75">
      <c r="A36" s="99" t="s">
        <v>172</v>
      </c>
      <c r="B36" s="100"/>
      <c r="C36" s="100"/>
      <c r="D36" s="99"/>
      <c r="E36" s="100"/>
      <c r="F36" s="100"/>
      <c r="G36" s="100"/>
      <c r="H36" s="99"/>
      <c r="I36" s="101"/>
      <c r="J36" s="100"/>
      <c r="K36" s="85"/>
    </row>
    <row r="37" spans="1:10" ht="12.75">
      <c r="A37" s="59" t="s">
        <v>188</v>
      </c>
      <c r="B37" s="59"/>
      <c r="C37" s="59"/>
      <c r="D37" s="59"/>
      <c r="E37" s="59"/>
      <c r="F37" s="59"/>
      <c r="G37" s="59"/>
      <c r="H37" s="59"/>
      <c r="I37" s="59"/>
      <c r="J37" s="59"/>
    </row>
    <row r="38" spans="1:10" ht="12.75">
      <c r="A38" s="270"/>
      <c r="B38" s="270"/>
      <c r="C38" s="270"/>
      <c r="D38" s="270"/>
      <c r="E38" s="270"/>
      <c r="F38" s="270"/>
      <c r="G38" s="270"/>
      <c r="H38" s="270"/>
      <c r="I38" s="270"/>
      <c r="J38" s="270"/>
    </row>
    <row r="39" spans="2:33" ht="12.75">
      <c r="B39" s="104"/>
      <c r="C39" s="104"/>
      <c r="D39" s="104"/>
      <c r="E39" s="104"/>
      <c r="F39" s="104"/>
      <c r="G39" s="104"/>
      <c r="H39" s="104"/>
      <c r="I39" s="104"/>
      <c r="J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</row>
    <row r="40" spans="2:33" ht="12.75">
      <c r="B40" s="104"/>
      <c r="C40" s="104"/>
      <c r="D40" s="104"/>
      <c r="E40" s="104"/>
      <c r="F40" s="104"/>
      <c r="G40" s="104"/>
      <c r="H40" s="104"/>
      <c r="I40" s="104"/>
      <c r="J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</row>
    <row r="41" spans="2:33" ht="12.75">
      <c r="B41" s="104"/>
      <c r="C41" s="104"/>
      <c r="D41" s="104"/>
      <c r="E41" s="104"/>
      <c r="F41" s="104"/>
      <c r="G41" s="104"/>
      <c r="H41" s="104"/>
      <c r="I41" s="104"/>
      <c r="J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</row>
    <row r="42" spans="2:33" ht="12.75">
      <c r="B42" s="104"/>
      <c r="C42" s="104"/>
      <c r="D42" s="104"/>
      <c r="E42" s="104"/>
      <c r="F42" s="104"/>
      <c r="G42" s="104"/>
      <c r="H42" s="104"/>
      <c r="I42" s="104"/>
      <c r="J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</row>
    <row r="43" spans="2:33" ht="12.75">
      <c r="B43" s="104"/>
      <c r="C43" s="104"/>
      <c r="D43" s="104"/>
      <c r="E43" s="104"/>
      <c r="F43" s="104"/>
      <c r="G43" s="104"/>
      <c r="H43" s="104"/>
      <c r="I43" s="104"/>
      <c r="J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</row>
    <row r="44" spans="2:33" ht="12.75">
      <c r="B44" s="104"/>
      <c r="C44" s="104"/>
      <c r="D44" s="104"/>
      <c r="E44" s="104"/>
      <c r="F44" s="104"/>
      <c r="G44" s="104"/>
      <c r="H44" s="104"/>
      <c r="I44" s="104"/>
      <c r="J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</row>
    <row r="45" spans="2:33" ht="12.75">
      <c r="B45" s="104"/>
      <c r="C45" s="104"/>
      <c r="D45" s="104"/>
      <c r="E45" s="104"/>
      <c r="F45" s="104"/>
      <c r="G45" s="104"/>
      <c r="H45" s="104"/>
      <c r="I45" s="104"/>
      <c r="J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</row>
    <row r="46" spans="2:33" ht="12.75">
      <c r="B46" s="104"/>
      <c r="C46" s="104"/>
      <c r="D46" s="104"/>
      <c r="E46" s="104"/>
      <c r="F46" s="104"/>
      <c r="G46" s="104"/>
      <c r="H46" s="104"/>
      <c r="I46" s="104"/>
      <c r="J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</row>
    <row r="47" spans="2:33" ht="12.75">
      <c r="B47" s="104"/>
      <c r="C47" s="104"/>
      <c r="D47" s="104"/>
      <c r="E47" s="104"/>
      <c r="F47" s="104"/>
      <c r="G47" s="104"/>
      <c r="H47" s="104"/>
      <c r="I47" s="104"/>
      <c r="J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</row>
    <row r="48" spans="2:33" ht="12.75">
      <c r="B48" s="104"/>
      <c r="C48" s="104"/>
      <c r="D48" s="104"/>
      <c r="E48" s="104"/>
      <c r="F48" s="104"/>
      <c r="G48" s="104"/>
      <c r="H48" s="104"/>
      <c r="I48" s="104"/>
      <c r="J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</row>
    <row r="49" spans="2:33" ht="12.75">
      <c r="B49" s="104"/>
      <c r="C49" s="104"/>
      <c r="D49" s="104"/>
      <c r="E49" s="104"/>
      <c r="F49" s="104"/>
      <c r="G49" s="104"/>
      <c r="H49" s="104"/>
      <c r="I49" s="104"/>
      <c r="J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</row>
    <row r="50" spans="2:33" ht="12.75">
      <c r="B50" s="104"/>
      <c r="C50" s="104"/>
      <c r="D50" s="104"/>
      <c r="E50" s="104"/>
      <c r="F50" s="104"/>
      <c r="G50" s="104"/>
      <c r="H50" s="104"/>
      <c r="I50" s="104"/>
      <c r="J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</row>
    <row r="51" spans="2:33" ht="12.75">
      <c r="B51" s="104"/>
      <c r="C51" s="104"/>
      <c r="D51" s="104"/>
      <c r="E51" s="104"/>
      <c r="F51" s="104"/>
      <c r="G51" s="104"/>
      <c r="H51" s="104"/>
      <c r="I51" s="104"/>
      <c r="J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</row>
    <row r="52" spans="2:33" ht="12.75">
      <c r="B52" s="104"/>
      <c r="C52" s="104"/>
      <c r="D52" s="104"/>
      <c r="E52" s="104"/>
      <c r="F52" s="104"/>
      <c r="G52" s="104"/>
      <c r="H52" s="104"/>
      <c r="I52" s="104"/>
      <c r="J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</row>
    <row r="53" spans="2:33" ht="12.75">
      <c r="B53" s="104"/>
      <c r="C53" s="104"/>
      <c r="D53" s="104"/>
      <c r="E53" s="104"/>
      <c r="F53" s="104"/>
      <c r="G53" s="104"/>
      <c r="H53" s="104"/>
      <c r="I53" s="104"/>
      <c r="J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</row>
    <row r="54" spans="2:33" ht="12.75">
      <c r="B54" s="104"/>
      <c r="C54" s="104"/>
      <c r="D54" s="104"/>
      <c r="E54" s="104"/>
      <c r="F54" s="104"/>
      <c r="G54" s="104"/>
      <c r="H54" s="104"/>
      <c r="I54" s="104"/>
      <c r="J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</row>
    <row r="55" spans="2:33" ht="12.75">
      <c r="B55" s="104"/>
      <c r="C55" s="104"/>
      <c r="D55" s="104"/>
      <c r="E55" s="104"/>
      <c r="F55" s="104"/>
      <c r="G55" s="104"/>
      <c r="H55" s="104"/>
      <c r="I55" s="104"/>
      <c r="J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</row>
    <row r="56" spans="2:33" ht="12.75">
      <c r="B56" s="104"/>
      <c r="C56" s="104"/>
      <c r="D56" s="104"/>
      <c r="E56" s="104"/>
      <c r="F56" s="104"/>
      <c r="G56" s="104"/>
      <c r="H56" s="104"/>
      <c r="I56" s="104"/>
      <c r="J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</row>
    <row r="57" spans="2:33" ht="12.75">
      <c r="B57" s="104"/>
      <c r="C57" s="104"/>
      <c r="D57" s="104"/>
      <c r="E57" s="104"/>
      <c r="F57" s="104"/>
      <c r="G57" s="104"/>
      <c r="H57" s="104"/>
      <c r="I57" s="104"/>
      <c r="J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</row>
    <row r="58" spans="2:33" ht="12.75">
      <c r="B58" s="104"/>
      <c r="C58" s="104"/>
      <c r="D58" s="104"/>
      <c r="E58" s="104"/>
      <c r="F58" s="104"/>
      <c r="G58" s="104"/>
      <c r="H58" s="104"/>
      <c r="I58" s="104"/>
      <c r="J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</row>
    <row r="59" spans="2:33" ht="12.75">
      <c r="B59" s="104"/>
      <c r="C59" s="104"/>
      <c r="D59" s="104"/>
      <c r="E59" s="104"/>
      <c r="F59" s="104"/>
      <c r="G59" s="104"/>
      <c r="H59" s="104"/>
      <c r="I59" s="104"/>
      <c r="J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</row>
    <row r="60" spans="2:33" ht="12.75">
      <c r="B60" s="104"/>
      <c r="C60" s="104"/>
      <c r="D60" s="104"/>
      <c r="E60" s="104"/>
      <c r="F60" s="104"/>
      <c r="G60" s="104"/>
      <c r="H60" s="104"/>
      <c r="I60" s="104"/>
      <c r="J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</row>
    <row r="61" spans="2:33" ht="12.75">
      <c r="B61" s="104"/>
      <c r="C61" s="104"/>
      <c r="D61" s="104"/>
      <c r="E61" s="104"/>
      <c r="F61" s="104"/>
      <c r="G61" s="104"/>
      <c r="H61" s="104"/>
      <c r="I61" s="104"/>
      <c r="J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</row>
    <row r="62" spans="2:33" ht="12.75">
      <c r="B62" s="104"/>
      <c r="C62" s="104"/>
      <c r="D62" s="104"/>
      <c r="E62" s="104"/>
      <c r="F62" s="104"/>
      <c r="G62" s="104"/>
      <c r="H62" s="104"/>
      <c r="I62" s="104"/>
      <c r="J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</row>
    <row r="63" spans="2:33" ht="12.75">
      <c r="B63" s="104"/>
      <c r="C63" s="104"/>
      <c r="D63" s="104"/>
      <c r="E63" s="104"/>
      <c r="F63" s="104"/>
      <c r="G63" s="104"/>
      <c r="H63" s="104"/>
      <c r="I63" s="104"/>
      <c r="J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</row>
    <row r="64" spans="2:33" ht="12.75">
      <c r="B64" s="104"/>
      <c r="C64" s="104"/>
      <c r="D64" s="104"/>
      <c r="E64" s="104"/>
      <c r="F64" s="104"/>
      <c r="G64" s="104"/>
      <c r="H64" s="104"/>
      <c r="I64" s="104"/>
      <c r="J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</row>
    <row r="65" spans="2:33" ht="12.75">
      <c r="B65" s="104"/>
      <c r="C65" s="104"/>
      <c r="D65" s="104"/>
      <c r="E65" s="104"/>
      <c r="F65" s="104"/>
      <c r="G65" s="104"/>
      <c r="H65" s="104"/>
      <c r="I65" s="104"/>
      <c r="J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</row>
    <row r="66" spans="2:33" ht="12.75">
      <c r="B66" s="104"/>
      <c r="C66" s="104"/>
      <c r="D66" s="104"/>
      <c r="E66" s="104"/>
      <c r="F66" s="104"/>
      <c r="G66" s="104"/>
      <c r="H66" s="104"/>
      <c r="I66" s="104"/>
      <c r="J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</row>
    <row r="67" spans="2:33" ht="12.75">
      <c r="B67" s="104"/>
      <c r="C67" s="104"/>
      <c r="D67" s="104"/>
      <c r="E67" s="104"/>
      <c r="F67" s="104"/>
      <c r="G67" s="104"/>
      <c r="H67" s="104"/>
      <c r="I67" s="104"/>
      <c r="J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</row>
    <row r="68" spans="2:33" ht="12.75">
      <c r="B68" s="104"/>
      <c r="C68" s="104"/>
      <c r="D68" s="104"/>
      <c r="E68" s="104"/>
      <c r="F68" s="104"/>
      <c r="G68" s="104"/>
      <c r="H68" s="104"/>
      <c r="I68" s="104"/>
      <c r="J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</row>
    <row r="69" spans="2:33" ht="12.75">
      <c r="B69" s="104"/>
      <c r="C69" s="104"/>
      <c r="D69" s="104"/>
      <c r="E69" s="104"/>
      <c r="F69" s="104"/>
      <c r="G69" s="104"/>
      <c r="H69" s="104"/>
      <c r="I69" s="104"/>
      <c r="J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</row>
    <row r="70" spans="2:33" ht="12.75">
      <c r="B70" s="104"/>
      <c r="C70" s="104"/>
      <c r="D70" s="104"/>
      <c r="E70" s="104"/>
      <c r="F70" s="104"/>
      <c r="G70" s="104"/>
      <c r="H70" s="104"/>
      <c r="I70" s="104"/>
      <c r="J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</row>
    <row r="71" spans="2:33" ht="12.75">
      <c r="B71" s="104"/>
      <c r="C71" s="104"/>
      <c r="D71" s="104"/>
      <c r="E71" s="104"/>
      <c r="F71" s="104"/>
      <c r="G71" s="104"/>
      <c r="H71" s="104"/>
      <c r="I71" s="104"/>
      <c r="J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</row>
    <row r="72" spans="2:33" ht="12.75">
      <c r="B72" s="104"/>
      <c r="C72" s="104"/>
      <c r="D72" s="104"/>
      <c r="E72" s="104"/>
      <c r="F72" s="104"/>
      <c r="G72" s="104"/>
      <c r="H72" s="104"/>
      <c r="I72" s="104"/>
      <c r="J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</row>
    <row r="73" spans="2:33" ht="12.75">
      <c r="B73" s="104"/>
      <c r="C73" s="104"/>
      <c r="D73" s="104"/>
      <c r="E73" s="104"/>
      <c r="F73" s="104"/>
      <c r="G73" s="104"/>
      <c r="H73" s="104"/>
      <c r="I73" s="104"/>
      <c r="J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</row>
    <row r="74" spans="2:33" ht="12.75">
      <c r="B74" s="104"/>
      <c r="C74" s="104"/>
      <c r="D74" s="104"/>
      <c r="E74" s="104"/>
      <c r="F74" s="104"/>
      <c r="G74" s="104"/>
      <c r="H74" s="104"/>
      <c r="I74" s="104"/>
      <c r="J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</row>
    <row r="75" spans="2:33" ht="12.75">
      <c r="B75" s="104"/>
      <c r="C75" s="104"/>
      <c r="D75" s="104"/>
      <c r="E75" s="104"/>
      <c r="F75" s="104"/>
      <c r="G75" s="104"/>
      <c r="H75" s="104"/>
      <c r="I75" s="104"/>
      <c r="J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</row>
    <row r="76" spans="2:33" ht="12.75">
      <c r="B76" s="104"/>
      <c r="C76" s="104"/>
      <c r="D76" s="104"/>
      <c r="E76" s="104"/>
      <c r="F76" s="104"/>
      <c r="G76" s="104"/>
      <c r="H76" s="104"/>
      <c r="I76" s="104"/>
      <c r="J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</row>
    <row r="77" spans="2:33" ht="12.75">
      <c r="B77" s="104"/>
      <c r="C77" s="104"/>
      <c r="D77" s="104"/>
      <c r="E77" s="104"/>
      <c r="F77" s="104"/>
      <c r="G77" s="104"/>
      <c r="H77" s="104"/>
      <c r="I77" s="104"/>
      <c r="J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</row>
    <row r="78" spans="2:33" ht="12.75">
      <c r="B78" s="104"/>
      <c r="C78" s="104"/>
      <c r="D78" s="104"/>
      <c r="E78" s="104"/>
      <c r="F78" s="104"/>
      <c r="G78" s="104"/>
      <c r="H78" s="104"/>
      <c r="I78" s="104"/>
      <c r="J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</row>
    <row r="79" spans="2:33" ht="12.75">
      <c r="B79" s="104"/>
      <c r="C79" s="104"/>
      <c r="D79" s="104"/>
      <c r="E79" s="104"/>
      <c r="F79" s="104"/>
      <c r="G79" s="104"/>
      <c r="H79" s="104"/>
      <c r="I79" s="104"/>
      <c r="J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</row>
    <row r="80" spans="2:33" ht="12.75">
      <c r="B80" s="104"/>
      <c r="C80" s="104"/>
      <c r="D80" s="104"/>
      <c r="E80" s="104"/>
      <c r="F80" s="104"/>
      <c r="G80" s="104"/>
      <c r="H80" s="104"/>
      <c r="I80" s="104"/>
      <c r="J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</row>
    <row r="81" spans="2:33" ht="12.75">
      <c r="B81" s="104"/>
      <c r="C81" s="104"/>
      <c r="D81" s="104"/>
      <c r="E81" s="104"/>
      <c r="F81" s="104"/>
      <c r="G81" s="104"/>
      <c r="H81" s="104"/>
      <c r="I81" s="104"/>
      <c r="J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</row>
    <row r="82" spans="2:33" ht="12.75">
      <c r="B82" s="104"/>
      <c r="C82" s="104"/>
      <c r="D82" s="104"/>
      <c r="E82" s="104"/>
      <c r="F82" s="104"/>
      <c r="G82" s="104"/>
      <c r="H82" s="104"/>
      <c r="I82" s="104"/>
      <c r="J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</row>
    <row r="83" spans="2:33" ht="12.75">
      <c r="B83" s="104"/>
      <c r="C83" s="104"/>
      <c r="D83" s="104"/>
      <c r="E83" s="104"/>
      <c r="F83" s="104"/>
      <c r="G83" s="104"/>
      <c r="H83" s="104"/>
      <c r="I83" s="104"/>
      <c r="J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</row>
    <row r="84" spans="2:33" ht="12.75">
      <c r="B84" s="104"/>
      <c r="C84" s="104"/>
      <c r="D84" s="104"/>
      <c r="E84" s="104"/>
      <c r="F84" s="104"/>
      <c r="G84" s="104"/>
      <c r="H84" s="104"/>
      <c r="I84" s="104"/>
      <c r="J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</row>
    <row r="85" spans="2:33" ht="12.75">
      <c r="B85" s="104"/>
      <c r="C85" s="104"/>
      <c r="D85" s="104"/>
      <c r="E85" s="104"/>
      <c r="F85" s="104"/>
      <c r="G85" s="104"/>
      <c r="H85" s="104"/>
      <c r="I85" s="104"/>
      <c r="J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</row>
    <row r="86" spans="2:33" ht="12.75">
      <c r="B86" s="104"/>
      <c r="C86" s="104"/>
      <c r="D86" s="104"/>
      <c r="E86" s="104"/>
      <c r="F86" s="104"/>
      <c r="G86" s="104"/>
      <c r="H86" s="104"/>
      <c r="I86" s="104"/>
      <c r="J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</row>
    <row r="87" spans="2:33" ht="12.75">
      <c r="B87" s="104"/>
      <c r="C87" s="104"/>
      <c r="D87" s="104"/>
      <c r="E87" s="104"/>
      <c r="F87" s="104"/>
      <c r="G87" s="104"/>
      <c r="H87" s="104"/>
      <c r="I87" s="104"/>
      <c r="J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</row>
    <row r="88" spans="2:33" ht="12.75">
      <c r="B88" s="104"/>
      <c r="C88" s="104"/>
      <c r="D88" s="104"/>
      <c r="E88" s="104"/>
      <c r="F88" s="104"/>
      <c r="G88" s="104"/>
      <c r="H88" s="104"/>
      <c r="I88" s="104"/>
      <c r="J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</row>
    <row r="89" spans="2:33" ht="12.75">
      <c r="B89" s="104"/>
      <c r="C89" s="104"/>
      <c r="D89" s="104"/>
      <c r="E89" s="104"/>
      <c r="F89" s="104"/>
      <c r="G89" s="104"/>
      <c r="H89" s="104"/>
      <c r="I89" s="104"/>
      <c r="J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</row>
    <row r="90" spans="2:33" ht="12.75">
      <c r="B90" s="104"/>
      <c r="C90" s="104"/>
      <c r="D90" s="104"/>
      <c r="E90" s="104"/>
      <c r="F90" s="104"/>
      <c r="G90" s="104"/>
      <c r="H90" s="104"/>
      <c r="I90" s="104"/>
      <c r="J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</row>
    <row r="91" spans="2:33" ht="12.75">
      <c r="B91" s="104"/>
      <c r="C91" s="104"/>
      <c r="D91" s="104"/>
      <c r="E91" s="104"/>
      <c r="F91" s="104"/>
      <c r="G91" s="104"/>
      <c r="H91" s="104"/>
      <c r="I91" s="104"/>
      <c r="J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</row>
    <row r="92" spans="2:33" ht="12.75">
      <c r="B92" s="104"/>
      <c r="C92" s="104"/>
      <c r="D92" s="104"/>
      <c r="E92" s="104"/>
      <c r="F92" s="104"/>
      <c r="G92" s="104"/>
      <c r="H92" s="104"/>
      <c r="I92" s="104"/>
      <c r="J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</row>
    <row r="93" spans="2:33" ht="12.75">
      <c r="B93" s="104"/>
      <c r="C93" s="104"/>
      <c r="D93" s="104"/>
      <c r="E93" s="104"/>
      <c r="F93" s="104"/>
      <c r="G93" s="104"/>
      <c r="H93" s="104"/>
      <c r="I93" s="104"/>
      <c r="J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</row>
    <row r="94" spans="2:33" ht="12.75">
      <c r="B94" s="104"/>
      <c r="C94" s="104"/>
      <c r="D94" s="104"/>
      <c r="E94" s="104"/>
      <c r="F94" s="104"/>
      <c r="G94" s="104"/>
      <c r="H94" s="104"/>
      <c r="I94" s="104"/>
      <c r="J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</row>
    <row r="95" spans="2:33" ht="12.75">
      <c r="B95" s="104"/>
      <c r="C95" s="104"/>
      <c r="D95" s="104"/>
      <c r="E95" s="104"/>
      <c r="F95" s="104"/>
      <c r="G95" s="104"/>
      <c r="H95" s="104"/>
      <c r="I95" s="104"/>
      <c r="J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</row>
    <row r="96" spans="2:33" ht="12.75">
      <c r="B96" s="104"/>
      <c r="C96" s="104"/>
      <c r="D96" s="104"/>
      <c r="E96" s="104"/>
      <c r="F96" s="104"/>
      <c r="G96" s="104"/>
      <c r="H96" s="104"/>
      <c r="I96" s="104"/>
      <c r="J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</row>
    <row r="97" spans="2:33" ht="12.75">
      <c r="B97" s="104"/>
      <c r="C97" s="104"/>
      <c r="D97" s="104"/>
      <c r="E97" s="104"/>
      <c r="F97" s="104"/>
      <c r="G97" s="104"/>
      <c r="H97" s="104"/>
      <c r="I97" s="104"/>
      <c r="J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</row>
    <row r="98" spans="2:33" ht="12.75">
      <c r="B98" s="104"/>
      <c r="C98" s="104"/>
      <c r="D98" s="104"/>
      <c r="E98" s="104"/>
      <c r="F98" s="104"/>
      <c r="G98" s="104"/>
      <c r="H98" s="104"/>
      <c r="I98" s="104"/>
      <c r="J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</row>
    <row r="99" spans="2:33" ht="12.75">
      <c r="B99" s="104"/>
      <c r="C99" s="104"/>
      <c r="D99" s="104"/>
      <c r="E99" s="104"/>
      <c r="F99" s="104"/>
      <c r="G99" s="104"/>
      <c r="H99" s="104"/>
      <c r="I99" s="104"/>
      <c r="J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</row>
    <row r="100" spans="2:33" ht="12.75">
      <c r="B100" s="104"/>
      <c r="C100" s="104"/>
      <c r="D100" s="104"/>
      <c r="E100" s="104"/>
      <c r="F100" s="104"/>
      <c r="G100" s="104"/>
      <c r="H100" s="104"/>
      <c r="I100" s="104"/>
      <c r="J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</row>
    <row r="101" spans="2:33" ht="12.75">
      <c r="B101" s="104"/>
      <c r="C101" s="104"/>
      <c r="D101" s="104"/>
      <c r="E101" s="104"/>
      <c r="F101" s="104"/>
      <c r="G101" s="104"/>
      <c r="H101" s="104"/>
      <c r="I101" s="104"/>
      <c r="J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</row>
    <row r="102" spans="2:33" ht="12.75">
      <c r="B102" s="104"/>
      <c r="C102" s="104"/>
      <c r="D102" s="104"/>
      <c r="E102" s="104"/>
      <c r="F102" s="104"/>
      <c r="G102" s="104"/>
      <c r="H102" s="104"/>
      <c r="I102" s="104"/>
      <c r="J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</row>
    <row r="103" spans="2:33" ht="12.75">
      <c r="B103" s="104"/>
      <c r="C103" s="104"/>
      <c r="D103" s="104"/>
      <c r="E103" s="104"/>
      <c r="F103" s="104"/>
      <c r="G103" s="104"/>
      <c r="H103" s="104"/>
      <c r="I103" s="104"/>
      <c r="J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</row>
    <row r="104" spans="2:33" ht="12.75">
      <c r="B104" s="104"/>
      <c r="C104" s="104"/>
      <c r="D104" s="104"/>
      <c r="E104" s="104"/>
      <c r="F104" s="104"/>
      <c r="G104" s="104"/>
      <c r="H104" s="104"/>
      <c r="I104" s="104"/>
      <c r="J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</row>
    <row r="105" spans="2:33" ht="12.75">
      <c r="B105" s="104"/>
      <c r="C105" s="104"/>
      <c r="D105" s="104"/>
      <c r="E105" s="104"/>
      <c r="F105" s="104"/>
      <c r="G105" s="104"/>
      <c r="H105" s="104"/>
      <c r="I105" s="104"/>
      <c r="J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</row>
    <row r="106" spans="2:33" ht="12.75">
      <c r="B106" s="104"/>
      <c r="C106" s="104"/>
      <c r="D106" s="104"/>
      <c r="E106" s="104"/>
      <c r="F106" s="104"/>
      <c r="G106" s="104"/>
      <c r="H106" s="104"/>
      <c r="I106" s="104"/>
      <c r="J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</row>
    <row r="107" spans="2:33" ht="12.75">
      <c r="B107" s="104"/>
      <c r="C107" s="104"/>
      <c r="D107" s="104"/>
      <c r="E107" s="104"/>
      <c r="F107" s="104"/>
      <c r="G107" s="104"/>
      <c r="H107" s="104"/>
      <c r="I107" s="104"/>
      <c r="J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</row>
    <row r="108" spans="2:33" ht="12.75">
      <c r="B108" s="104"/>
      <c r="C108" s="104"/>
      <c r="D108" s="104"/>
      <c r="E108" s="104"/>
      <c r="F108" s="104"/>
      <c r="G108" s="104"/>
      <c r="H108" s="104"/>
      <c r="I108" s="104"/>
      <c r="J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</row>
    <row r="109" spans="2:33" ht="12.75">
      <c r="B109" s="104"/>
      <c r="C109" s="104"/>
      <c r="D109" s="104"/>
      <c r="E109" s="104"/>
      <c r="F109" s="104"/>
      <c r="G109" s="104"/>
      <c r="H109" s="104"/>
      <c r="I109" s="104"/>
      <c r="J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</row>
    <row r="110" spans="2:33" ht="12.75">
      <c r="B110" s="104"/>
      <c r="C110" s="104"/>
      <c r="D110" s="104"/>
      <c r="E110" s="104"/>
      <c r="F110" s="104"/>
      <c r="G110" s="104"/>
      <c r="H110" s="104"/>
      <c r="I110" s="104"/>
      <c r="J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</row>
    <row r="111" spans="2:33" ht="12.75">
      <c r="B111" s="104"/>
      <c r="C111" s="104"/>
      <c r="D111" s="104"/>
      <c r="E111" s="104"/>
      <c r="F111" s="104"/>
      <c r="G111" s="104"/>
      <c r="H111" s="104"/>
      <c r="I111" s="104"/>
      <c r="J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</row>
    <row r="112" spans="2:33" ht="12.75">
      <c r="B112" s="104"/>
      <c r="C112" s="104"/>
      <c r="D112" s="104"/>
      <c r="E112" s="104"/>
      <c r="F112" s="104"/>
      <c r="G112" s="104"/>
      <c r="H112" s="104"/>
      <c r="I112" s="104"/>
      <c r="J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</row>
    <row r="113" spans="2:33" ht="12.75">
      <c r="B113" s="104"/>
      <c r="C113" s="104"/>
      <c r="D113" s="104"/>
      <c r="E113" s="104"/>
      <c r="F113" s="104"/>
      <c r="G113" s="104"/>
      <c r="H113" s="104"/>
      <c r="I113" s="104"/>
      <c r="J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</row>
    <row r="114" spans="2:33" ht="12.75">
      <c r="B114" s="104"/>
      <c r="C114" s="104"/>
      <c r="D114" s="104"/>
      <c r="E114" s="104"/>
      <c r="F114" s="104"/>
      <c r="G114" s="104"/>
      <c r="H114" s="104"/>
      <c r="I114" s="104"/>
      <c r="J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</row>
    <row r="115" spans="2:33" ht="12.75">
      <c r="B115" s="104"/>
      <c r="C115" s="104"/>
      <c r="D115" s="104"/>
      <c r="E115" s="104"/>
      <c r="F115" s="104"/>
      <c r="G115" s="104"/>
      <c r="H115" s="104"/>
      <c r="I115" s="104"/>
      <c r="J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</row>
    <row r="116" spans="2:33" ht="12.75">
      <c r="B116" s="104"/>
      <c r="C116" s="104"/>
      <c r="D116" s="104"/>
      <c r="E116" s="104"/>
      <c r="F116" s="104"/>
      <c r="G116" s="104"/>
      <c r="H116" s="104"/>
      <c r="I116" s="104"/>
      <c r="J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</row>
    <row r="117" spans="2:33" ht="12.75">
      <c r="B117" s="104"/>
      <c r="C117" s="104"/>
      <c r="D117" s="104"/>
      <c r="E117" s="104"/>
      <c r="F117" s="104"/>
      <c r="G117" s="104"/>
      <c r="H117" s="104"/>
      <c r="I117" s="104"/>
      <c r="J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</row>
    <row r="118" spans="2:33" ht="12.75">
      <c r="B118" s="104"/>
      <c r="C118" s="104"/>
      <c r="D118" s="104"/>
      <c r="E118" s="104"/>
      <c r="F118" s="104"/>
      <c r="G118" s="104"/>
      <c r="H118" s="104"/>
      <c r="I118" s="104"/>
      <c r="J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</row>
    <row r="119" spans="2:33" ht="12.75">
      <c r="B119" s="104"/>
      <c r="C119" s="104"/>
      <c r="D119" s="104"/>
      <c r="E119" s="104"/>
      <c r="F119" s="104"/>
      <c r="G119" s="104"/>
      <c r="H119" s="104"/>
      <c r="I119" s="104"/>
      <c r="J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</row>
    <row r="120" spans="2:33" ht="12.75">
      <c r="B120" s="104"/>
      <c r="C120" s="104"/>
      <c r="D120" s="104"/>
      <c r="E120" s="104"/>
      <c r="F120" s="104"/>
      <c r="G120" s="104"/>
      <c r="H120" s="104"/>
      <c r="I120" s="104"/>
      <c r="J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</row>
    <row r="121" spans="2:33" ht="12.75">
      <c r="B121" s="104"/>
      <c r="C121" s="104"/>
      <c r="D121" s="104"/>
      <c r="E121" s="104"/>
      <c r="F121" s="104"/>
      <c r="G121" s="104"/>
      <c r="H121" s="104"/>
      <c r="I121" s="104"/>
      <c r="J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</row>
    <row r="122" spans="2:33" ht="12.75">
      <c r="B122" s="104"/>
      <c r="C122" s="104"/>
      <c r="D122" s="104"/>
      <c r="E122" s="104"/>
      <c r="F122" s="104"/>
      <c r="G122" s="104"/>
      <c r="H122" s="104"/>
      <c r="I122" s="104"/>
      <c r="J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</row>
    <row r="123" spans="2:33" ht="12.75">
      <c r="B123" s="104"/>
      <c r="C123" s="104"/>
      <c r="D123" s="104"/>
      <c r="E123" s="104"/>
      <c r="F123" s="104"/>
      <c r="G123" s="104"/>
      <c r="H123" s="104"/>
      <c r="I123" s="104"/>
      <c r="J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</row>
    <row r="124" spans="12:33" ht="12.75"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</row>
    <row r="125" spans="12:33" ht="12.75"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</row>
    <row r="126" spans="12:33" ht="12.75"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</row>
    <row r="127" spans="12:33" ht="12.75"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</row>
    <row r="128" spans="12:33" ht="12.75"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</row>
    <row r="129" spans="12:33" ht="12.75"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</row>
  </sheetData>
  <sheetProtection/>
  <mergeCells count="7">
    <mergeCell ref="G4:J4"/>
    <mergeCell ref="A1:J1"/>
    <mergeCell ref="A38:J38"/>
    <mergeCell ref="A2:J2"/>
    <mergeCell ref="B3:E3"/>
    <mergeCell ref="G3:J3"/>
    <mergeCell ref="B4:E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G37"/>
  <sheetViews>
    <sheetView view="pageBreakPreview" zoomScaleSheetLayoutView="100" zoomScalePageLayoutView="0" workbookViewId="0" topLeftCell="A1">
      <selection activeCell="E39" sqref="E39"/>
    </sheetView>
  </sheetViews>
  <sheetFormatPr defaultColWidth="12.140625" defaultRowHeight="12.75"/>
  <cols>
    <col min="1" max="1" width="17.421875" style="81" customWidth="1"/>
    <col min="2" max="5" width="12.140625" style="81" customWidth="1"/>
    <col min="6" max="6" width="14.7109375" style="81" customWidth="1"/>
    <col min="7" max="10" width="12.140625" style="81" customWidth="1"/>
    <col min="11" max="163" width="12.140625" style="77" customWidth="1"/>
    <col min="164" max="16384" width="12.140625" style="81" customWidth="1"/>
  </cols>
  <sheetData>
    <row r="1" spans="1:163" s="73" customFormat="1" ht="21.75" customHeight="1">
      <c r="A1" s="272" t="s">
        <v>168</v>
      </c>
      <c r="B1" s="272"/>
      <c r="C1" s="272"/>
      <c r="D1" s="272"/>
      <c r="E1" s="272"/>
      <c r="F1" s="272"/>
      <c r="G1" s="272"/>
      <c r="H1" s="71"/>
      <c r="I1" s="71"/>
      <c r="J1" s="72"/>
      <c r="K1" s="72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</row>
    <row r="2" spans="1:163" s="73" customFormat="1" ht="12" customHeight="1">
      <c r="A2" s="273" t="s">
        <v>151</v>
      </c>
      <c r="B2" s="273"/>
      <c r="C2" s="273"/>
      <c r="D2" s="273"/>
      <c r="E2" s="273"/>
      <c r="F2" s="273"/>
      <c r="G2" s="273"/>
      <c r="H2" s="74"/>
      <c r="I2" s="74"/>
      <c r="J2" s="72"/>
      <c r="K2" s="72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</row>
    <row r="3" spans="1:163" s="73" customFormat="1" ht="24.75" customHeight="1">
      <c r="A3" s="274" t="s">
        <v>155</v>
      </c>
      <c r="B3" s="274"/>
      <c r="C3" s="274"/>
      <c r="D3" s="274"/>
      <c r="E3" s="274"/>
      <c r="F3" s="274"/>
      <c r="G3" s="274"/>
      <c r="H3" s="75"/>
      <c r="I3" s="75"/>
      <c r="J3" s="71"/>
      <c r="K3" s="76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</row>
    <row r="4" spans="1:163" s="73" customFormat="1" ht="17.25" customHeight="1">
      <c r="A4" s="77"/>
      <c r="B4" s="77"/>
      <c r="C4" s="77"/>
      <c r="D4" s="77"/>
      <c r="E4" s="77"/>
      <c r="F4" s="71"/>
      <c r="G4" s="71"/>
      <c r="H4" s="76"/>
      <c r="I4" s="71"/>
      <c r="J4" s="71"/>
      <c r="K4" s="76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</row>
    <row r="5" spans="1:163" s="73" customFormat="1" ht="46.5" customHeight="1">
      <c r="A5" s="67" t="s">
        <v>24</v>
      </c>
      <c r="B5" s="67" t="s">
        <v>129</v>
      </c>
      <c r="C5" s="67" t="s">
        <v>25</v>
      </c>
      <c r="D5" s="67" t="s">
        <v>26</v>
      </c>
      <c r="E5" s="67" t="s">
        <v>27</v>
      </c>
      <c r="F5" s="67" t="s">
        <v>28</v>
      </c>
      <c r="G5" s="67" t="s">
        <v>6</v>
      </c>
      <c r="H5" s="76"/>
      <c r="I5" s="21"/>
      <c r="J5" s="21"/>
      <c r="K5" s="21"/>
      <c r="L5" s="21"/>
      <c r="M5" s="21"/>
      <c r="N5" s="21"/>
      <c r="O5" s="2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</row>
    <row r="6" spans="1:163" s="73" customFormat="1" ht="18" customHeight="1">
      <c r="A6" s="78" t="s">
        <v>189</v>
      </c>
      <c r="B6" s="69">
        <v>703.4</v>
      </c>
      <c r="C6" s="69" t="s">
        <v>152</v>
      </c>
      <c r="D6" s="69">
        <v>864.71</v>
      </c>
      <c r="E6" s="69">
        <v>1293.81</v>
      </c>
      <c r="F6" s="69">
        <v>594.75</v>
      </c>
      <c r="G6" s="69">
        <v>569.36</v>
      </c>
      <c r="H6" s="198"/>
      <c r="I6" s="79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C6" s="198"/>
      <c r="ED6" s="198"/>
      <c r="EE6" s="198"/>
      <c r="EF6" s="198"/>
      <c r="EG6" s="198"/>
      <c r="EH6" s="198"/>
      <c r="EI6" s="198"/>
      <c r="EJ6" s="198"/>
      <c r="EK6" s="198"/>
      <c r="EL6" s="198"/>
      <c r="EM6" s="198"/>
      <c r="EN6" s="198"/>
      <c r="EO6" s="198"/>
      <c r="EP6" s="198"/>
      <c r="EQ6" s="198"/>
      <c r="ER6" s="198"/>
      <c r="ES6" s="198"/>
      <c r="ET6" s="198"/>
      <c r="EU6" s="198"/>
      <c r="EV6" s="198"/>
      <c r="EW6" s="198"/>
      <c r="EX6" s="198"/>
      <c r="EY6" s="198"/>
      <c r="EZ6" s="198"/>
      <c r="FA6" s="198"/>
      <c r="FB6" s="198"/>
      <c r="FC6" s="198"/>
      <c r="FD6" s="198"/>
      <c r="FE6" s="198"/>
      <c r="FF6" s="198"/>
      <c r="FG6" s="198"/>
    </row>
    <row r="7" spans="1:163" s="73" customFormat="1" ht="18" customHeight="1">
      <c r="A7" s="78" t="s">
        <v>190</v>
      </c>
      <c r="B7" s="69">
        <v>694.35</v>
      </c>
      <c r="C7" s="69">
        <v>889.02</v>
      </c>
      <c r="D7" s="69">
        <v>853.59</v>
      </c>
      <c r="E7" s="69">
        <v>1277.16</v>
      </c>
      <c r="F7" s="69">
        <v>587.1</v>
      </c>
      <c r="G7" s="69">
        <v>562.03</v>
      </c>
      <c r="H7" s="207"/>
      <c r="I7" s="79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7"/>
      <c r="EI7" s="207"/>
      <c r="EJ7" s="207"/>
      <c r="EK7" s="207"/>
      <c r="EL7" s="207"/>
      <c r="EM7" s="207"/>
      <c r="EN7" s="207"/>
      <c r="EO7" s="207"/>
      <c r="EP7" s="207"/>
      <c r="EQ7" s="207"/>
      <c r="ER7" s="207"/>
      <c r="ES7" s="207"/>
      <c r="ET7" s="207"/>
      <c r="EU7" s="207"/>
      <c r="EV7" s="207"/>
      <c r="EW7" s="207"/>
      <c r="EX7" s="207"/>
      <c r="EY7" s="207"/>
      <c r="EZ7" s="207"/>
      <c r="FA7" s="207"/>
      <c r="FB7" s="207"/>
      <c r="FC7" s="207"/>
      <c r="FD7" s="207"/>
      <c r="FE7" s="207"/>
      <c r="FF7" s="207"/>
      <c r="FG7" s="207"/>
    </row>
    <row r="8" spans="1:163" s="73" customFormat="1" ht="18" customHeight="1">
      <c r="A8" s="78" t="s">
        <v>194</v>
      </c>
      <c r="B8" s="69">
        <v>705.56</v>
      </c>
      <c r="C8" s="69">
        <v>939.67</v>
      </c>
      <c r="D8" s="69" t="s">
        <v>152</v>
      </c>
      <c r="E8" s="69">
        <v>1271.61</v>
      </c>
      <c r="F8" s="69">
        <v>578.88</v>
      </c>
      <c r="G8" s="69">
        <v>549.97</v>
      </c>
      <c r="H8" s="208"/>
      <c r="I8" s="79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  <c r="EO8" s="208"/>
      <c r="EP8" s="208"/>
      <c r="EQ8" s="208"/>
      <c r="ER8" s="208"/>
      <c r="ES8" s="208"/>
      <c r="ET8" s="208"/>
      <c r="EU8" s="208"/>
      <c r="EV8" s="208"/>
      <c r="EW8" s="208"/>
      <c r="EX8" s="208"/>
      <c r="EY8" s="208"/>
      <c r="EZ8" s="208"/>
      <c r="FA8" s="208"/>
      <c r="FB8" s="208"/>
      <c r="FC8" s="208"/>
      <c r="FD8" s="208"/>
      <c r="FE8" s="208"/>
      <c r="FF8" s="208"/>
      <c r="FG8" s="208"/>
    </row>
    <row r="9" spans="1:163" s="73" customFormat="1" ht="18" customHeight="1">
      <c r="A9" s="78" t="s">
        <v>196</v>
      </c>
      <c r="B9" s="69">
        <v>712.38</v>
      </c>
      <c r="C9" s="69">
        <v>932.38</v>
      </c>
      <c r="D9" s="69">
        <v>843.28</v>
      </c>
      <c r="E9" s="69">
        <v>1261.73</v>
      </c>
      <c r="F9" s="69">
        <v>580.01</v>
      </c>
      <c r="G9" s="69">
        <v>528.19</v>
      </c>
      <c r="H9" s="211"/>
      <c r="I9" s="79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1"/>
      <c r="EZ9" s="211"/>
      <c r="FA9" s="211"/>
      <c r="FB9" s="211"/>
      <c r="FC9" s="211"/>
      <c r="FD9" s="211"/>
      <c r="FE9" s="211"/>
      <c r="FF9" s="211"/>
      <c r="FG9" s="211"/>
    </row>
    <row r="10" spans="1:163" s="73" customFormat="1" ht="18" customHeight="1">
      <c r="A10" s="78" t="s">
        <v>199</v>
      </c>
      <c r="B10" s="69">
        <v>728.34</v>
      </c>
      <c r="C10" s="69">
        <v>941.88</v>
      </c>
      <c r="D10" s="69" t="s">
        <v>152</v>
      </c>
      <c r="E10" s="69">
        <v>1290</v>
      </c>
      <c r="F10" s="69">
        <v>593</v>
      </c>
      <c r="G10" s="69">
        <v>540.03</v>
      </c>
      <c r="H10" s="212"/>
      <c r="I10" s="79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212"/>
      <c r="DW10" s="212"/>
      <c r="DX10" s="212"/>
      <c r="DY10" s="212"/>
      <c r="DZ10" s="212"/>
      <c r="EA10" s="212"/>
      <c r="EB10" s="212"/>
      <c r="EC10" s="212"/>
      <c r="ED10" s="212"/>
      <c r="EE10" s="212"/>
      <c r="EF10" s="212"/>
      <c r="EG10" s="212"/>
      <c r="EH10" s="212"/>
      <c r="EI10" s="212"/>
      <c r="EJ10" s="212"/>
      <c r="EK10" s="212"/>
      <c r="EL10" s="212"/>
      <c r="EM10" s="212"/>
      <c r="EN10" s="212"/>
      <c r="EO10" s="212"/>
      <c r="EP10" s="212"/>
      <c r="EQ10" s="212"/>
      <c r="ER10" s="212"/>
      <c r="ES10" s="212"/>
      <c r="ET10" s="212"/>
      <c r="EU10" s="212"/>
      <c r="EV10" s="212"/>
      <c r="EW10" s="212"/>
      <c r="EX10" s="212"/>
      <c r="EY10" s="212"/>
      <c r="EZ10" s="212"/>
      <c r="FA10" s="212"/>
      <c r="FB10" s="212"/>
      <c r="FC10" s="212"/>
      <c r="FD10" s="212"/>
      <c r="FE10" s="212"/>
      <c r="FF10" s="212"/>
      <c r="FG10" s="212"/>
    </row>
    <row r="11" spans="1:163" s="73" customFormat="1" ht="18" customHeight="1">
      <c r="A11" s="228" t="s">
        <v>203</v>
      </c>
      <c r="B11" s="69">
        <v>729.48</v>
      </c>
      <c r="C11" s="69">
        <v>964.45</v>
      </c>
      <c r="D11" s="69">
        <v>757.08</v>
      </c>
      <c r="E11" s="69">
        <v>1061.55</v>
      </c>
      <c r="F11" s="69">
        <v>586.06</v>
      </c>
      <c r="G11" s="69">
        <v>515.74</v>
      </c>
      <c r="H11" s="223"/>
      <c r="I11" s="79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</row>
    <row r="12" spans="1:163" s="73" customFormat="1" ht="18" customHeight="1">
      <c r="A12" s="228" t="s">
        <v>204</v>
      </c>
      <c r="B12" s="69">
        <v>708.31</v>
      </c>
      <c r="C12" s="69">
        <v>919.06</v>
      </c>
      <c r="D12" s="236" t="s">
        <v>152</v>
      </c>
      <c r="E12" s="69">
        <v>1031.76</v>
      </c>
      <c r="F12" s="69">
        <v>565.24</v>
      </c>
      <c r="G12" s="69">
        <v>501.38</v>
      </c>
      <c r="H12" s="234"/>
      <c r="I12" s="79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J12" s="234"/>
      <c r="EK12" s="234"/>
      <c r="EL12" s="234"/>
      <c r="EM12" s="234"/>
      <c r="EN12" s="234"/>
      <c r="EO12" s="234"/>
      <c r="EP12" s="234"/>
      <c r="EQ12" s="234"/>
      <c r="ER12" s="234"/>
      <c r="ES12" s="234"/>
      <c r="ET12" s="234"/>
      <c r="EU12" s="234"/>
      <c r="EV12" s="234"/>
      <c r="EW12" s="234"/>
      <c r="EX12" s="234"/>
      <c r="EY12" s="234"/>
      <c r="EZ12" s="234"/>
      <c r="FA12" s="234"/>
      <c r="FB12" s="234"/>
      <c r="FC12" s="234"/>
      <c r="FD12" s="234"/>
      <c r="FE12" s="234"/>
      <c r="FF12" s="234"/>
      <c r="FG12" s="234"/>
    </row>
    <row r="13" spans="1:163" s="73" customFormat="1" ht="18" customHeight="1">
      <c r="A13" s="228" t="s">
        <v>206</v>
      </c>
      <c r="B13" s="69">
        <v>686.36</v>
      </c>
      <c r="C13" s="69">
        <v>892.12</v>
      </c>
      <c r="D13" s="236">
        <v>955.18</v>
      </c>
      <c r="E13" s="69">
        <v>999.78</v>
      </c>
      <c r="F13" s="69">
        <v>552.24</v>
      </c>
      <c r="G13" s="69">
        <v>469.13</v>
      </c>
      <c r="H13" s="238"/>
      <c r="I13" s="79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B13" s="238"/>
      <c r="DC13" s="238"/>
      <c r="DD13" s="238"/>
      <c r="DE13" s="238"/>
      <c r="DF13" s="238"/>
      <c r="DG13" s="238"/>
      <c r="DH13" s="238"/>
      <c r="DI13" s="238"/>
      <c r="DJ13" s="238"/>
      <c r="DK13" s="238"/>
      <c r="DL13" s="238"/>
      <c r="DM13" s="238"/>
      <c r="DN13" s="238"/>
      <c r="DO13" s="238"/>
      <c r="DP13" s="238"/>
      <c r="DQ13" s="238"/>
      <c r="DR13" s="238"/>
      <c r="DS13" s="238"/>
      <c r="DT13" s="238"/>
      <c r="DU13" s="238"/>
      <c r="DV13" s="238"/>
      <c r="DW13" s="238"/>
      <c r="DX13" s="238"/>
      <c r="DY13" s="238"/>
      <c r="DZ13" s="238"/>
      <c r="EA13" s="238"/>
      <c r="EB13" s="238"/>
      <c r="EC13" s="238"/>
      <c r="ED13" s="238"/>
      <c r="EE13" s="238"/>
      <c r="EF13" s="238"/>
      <c r="EG13" s="238"/>
      <c r="EH13" s="238"/>
      <c r="EI13" s="238"/>
      <c r="EJ13" s="238"/>
      <c r="EK13" s="238"/>
      <c r="EL13" s="238"/>
      <c r="EM13" s="238"/>
      <c r="EN13" s="238"/>
      <c r="EO13" s="238"/>
      <c r="EP13" s="238"/>
      <c r="EQ13" s="238"/>
      <c r="ER13" s="238"/>
      <c r="ES13" s="238"/>
      <c r="ET13" s="238"/>
      <c r="EU13" s="238"/>
      <c r="EV13" s="238"/>
      <c r="EW13" s="238"/>
      <c r="EX13" s="238"/>
      <c r="EY13" s="238"/>
      <c r="EZ13" s="238"/>
      <c r="FA13" s="238"/>
      <c r="FB13" s="238"/>
      <c r="FC13" s="238"/>
      <c r="FD13" s="238"/>
      <c r="FE13" s="238"/>
      <c r="FF13" s="238"/>
      <c r="FG13" s="238"/>
    </row>
    <row r="14" spans="1:163" s="73" customFormat="1" ht="18" customHeight="1">
      <c r="A14" s="228" t="s">
        <v>208</v>
      </c>
      <c r="B14" s="69">
        <v>649.93</v>
      </c>
      <c r="C14" s="69">
        <v>870.49</v>
      </c>
      <c r="D14" s="236">
        <v>915.54</v>
      </c>
      <c r="E14" s="69">
        <v>988.2</v>
      </c>
      <c r="F14" s="236">
        <v>513.77</v>
      </c>
      <c r="G14" s="69">
        <v>465.04</v>
      </c>
      <c r="H14" s="239"/>
      <c r="I14" s="7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239"/>
      <c r="DO14" s="239"/>
      <c r="DP14" s="239"/>
      <c r="DQ14" s="239"/>
      <c r="DR14" s="239"/>
      <c r="DS14" s="239"/>
      <c r="DT14" s="239"/>
      <c r="DU14" s="239"/>
      <c r="DV14" s="239"/>
      <c r="DW14" s="239"/>
      <c r="DX14" s="239"/>
      <c r="DY14" s="239"/>
      <c r="DZ14" s="239"/>
      <c r="EA14" s="239"/>
      <c r="EB14" s="239"/>
      <c r="EC14" s="239"/>
      <c r="ED14" s="239"/>
      <c r="EE14" s="239"/>
      <c r="EF14" s="239"/>
      <c r="EG14" s="239"/>
      <c r="EH14" s="239"/>
      <c r="EI14" s="239"/>
      <c r="EJ14" s="239"/>
      <c r="EK14" s="239"/>
      <c r="EL14" s="239"/>
      <c r="EM14" s="239"/>
      <c r="EN14" s="239"/>
      <c r="EO14" s="239"/>
      <c r="EP14" s="239"/>
      <c r="EQ14" s="239"/>
      <c r="ER14" s="239"/>
      <c r="ES14" s="239"/>
      <c r="ET14" s="239"/>
      <c r="EU14" s="239"/>
      <c r="EV14" s="239"/>
      <c r="EW14" s="239"/>
      <c r="EX14" s="239"/>
      <c r="EY14" s="239"/>
      <c r="EZ14" s="239"/>
      <c r="FA14" s="239"/>
      <c r="FB14" s="239"/>
      <c r="FC14" s="239"/>
      <c r="FD14" s="239"/>
      <c r="FE14" s="239"/>
      <c r="FF14" s="239"/>
      <c r="FG14" s="239"/>
    </row>
    <row r="15" spans="1:163" s="73" customFormat="1" ht="18" customHeight="1">
      <c r="A15" s="228" t="s">
        <v>213</v>
      </c>
      <c r="B15" s="69">
        <v>669.52</v>
      </c>
      <c r="C15" s="69">
        <v>865.94</v>
      </c>
      <c r="D15" s="236">
        <v>910.76</v>
      </c>
      <c r="E15" s="69">
        <v>1001.84</v>
      </c>
      <c r="F15" s="236">
        <v>543.93</v>
      </c>
      <c r="G15" s="69">
        <v>507.11</v>
      </c>
      <c r="H15" s="241"/>
      <c r="I15" s="79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1"/>
    </row>
    <row r="16" spans="1:163" s="73" customFormat="1" ht="18" customHeight="1">
      <c r="A16" s="228" t="s">
        <v>214</v>
      </c>
      <c r="B16" s="69">
        <v>655.18</v>
      </c>
      <c r="C16" s="69">
        <v>874.06</v>
      </c>
      <c r="D16" s="236">
        <v>919.29</v>
      </c>
      <c r="E16" s="69">
        <v>1011.22</v>
      </c>
      <c r="F16" s="236">
        <v>551.54</v>
      </c>
      <c r="G16" s="69">
        <v>492</v>
      </c>
      <c r="H16" s="243"/>
      <c r="I16" s="79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</row>
    <row r="17" spans="1:163" s="73" customFormat="1" ht="18" customHeight="1">
      <c r="A17" s="228" t="s">
        <v>187</v>
      </c>
      <c r="B17" s="69">
        <v>637.78</v>
      </c>
      <c r="C17" s="69">
        <v>850.85</v>
      </c>
      <c r="D17" s="236">
        <v>894.89</v>
      </c>
      <c r="E17" s="69">
        <v>984.38</v>
      </c>
      <c r="F17" s="236">
        <v>529.83</v>
      </c>
      <c r="G17" s="69">
        <v>478.94</v>
      </c>
      <c r="H17" s="244"/>
      <c r="I17" s="79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/>
      <c r="BZ17" s="244"/>
      <c r="CA17" s="244"/>
      <c r="CB17" s="244"/>
      <c r="CC17" s="244"/>
      <c r="CD17" s="244"/>
      <c r="CE17" s="244"/>
      <c r="CF17" s="244"/>
      <c r="CG17" s="244"/>
      <c r="CH17" s="244"/>
      <c r="CI17" s="244"/>
      <c r="CJ17" s="244"/>
      <c r="CK17" s="244"/>
      <c r="CL17" s="244"/>
      <c r="CM17" s="244"/>
      <c r="CN17" s="244"/>
      <c r="CO17" s="244"/>
      <c r="CP17" s="244"/>
      <c r="CQ17" s="244"/>
      <c r="CR17" s="244"/>
      <c r="CS17" s="244"/>
      <c r="CT17" s="244"/>
      <c r="CU17" s="244"/>
      <c r="CV17" s="244"/>
      <c r="CW17" s="244"/>
      <c r="CX17" s="244"/>
      <c r="CY17" s="244"/>
      <c r="CZ17" s="244"/>
      <c r="DA17" s="244"/>
      <c r="DB17" s="244"/>
      <c r="DC17" s="244"/>
      <c r="DD17" s="244"/>
      <c r="DE17" s="244"/>
      <c r="DF17" s="244"/>
      <c r="DG17" s="244"/>
      <c r="DH17" s="244"/>
      <c r="DI17" s="244"/>
      <c r="DJ17" s="244"/>
      <c r="DK17" s="244"/>
      <c r="DL17" s="244"/>
      <c r="DM17" s="244"/>
      <c r="DN17" s="244"/>
      <c r="DO17" s="244"/>
      <c r="DP17" s="244"/>
      <c r="DQ17" s="244"/>
      <c r="DR17" s="244"/>
      <c r="DS17" s="244"/>
      <c r="DT17" s="244"/>
      <c r="DU17" s="244"/>
      <c r="DV17" s="244"/>
      <c r="DW17" s="244"/>
      <c r="DX17" s="244"/>
      <c r="DY17" s="244"/>
      <c r="DZ17" s="244"/>
      <c r="EA17" s="244"/>
      <c r="EB17" s="244"/>
      <c r="EC17" s="244"/>
      <c r="ED17" s="244"/>
      <c r="EE17" s="244"/>
      <c r="EF17" s="244"/>
      <c r="EG17" s="244"/>
      <c r="EH17" s="244"/>
      <c r="EI17" s="244"/>
      <c r="EJ17" s="244"/>
      <c r="EK17" s="244"/>
      <c r="EL17" s="244"/>
      <c r="EM17" s="244"/>
      <c r="EN17" s="244"/>
      <c r="EO17" s="244"/>
      <c r="EP17" s="244"/>
      <c r="EQ17" s="244"/>
      <c r="ER17" s="244"/>
      <c r="ES17" s="244"/>
      <c r="ET17" s="244"/>
      <c r="EU17" s="244"/>
      <c r="EV17" s="244"/>
      <c r="EW17" s="244"/>
      <c r="EX17" s="244"/>
      <c r="EY17" s="244"/>
      <c r="EZ17" s="244"/>
      <c r="FA17" s="244"/>
      <c r="FB17" s="244"/>
      <c r="FC17" s="244"/>
      <c r="FD17" s="244"/>
      <c r="FE17" s="244"/>
      <c r="FF17" s="244"/>
      <c r="FG17" s="244"/>
    </row>
    <row r="18" spans="1:163" s="73" customFormat="1" ht="18" customHeight="1">
      <c r="A18" s="228" t="s">
        <v>219</v>
      </c>
      <c r="B18" s="69">
        <v>637.57</v>
      </c>
      <c r="C18" s="69">
        <v>850.56</v>
      </c>
      <c r="D18" s="236">
        <v>894.58</v>
      </c>
      <c r="E18" s="69">
        <v>984.04</v>
      </c>
      <c r="F18" s="236">
        <v>529.65</v>
      </c>
      <c r="G18" s="69">
        <v>478.77</v>
      </c>
      <c r="H18" s="245"/>
      <c r="I18" s="79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5"/>
      <c r="CF18" s="245"/>
      <c r="CG18" s="245"/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5"/>
      <c r="CS18" s="245"/>
      <c r="CT18" s="245"/>
      <c r="CU18" s="245"/>
      <c r="CV18" s="245"/>
      <c r="CW18" s="245"/>
      <c r="CX18" s="245"/>
      <c r="CY18" s="245"/>
      <c r="CZ18" s="245"/>
      <c r="DA18" s="245"/>
      <c r="DB18" s="245"/>
      <c r="DC18" s="245"/>
      <c r="DD18" s="245"/>
      <c r="DE18" s="245"/>
      <c r="DF18" s="245"/>
      <c r="DG18" s="245"/>
      <c r="DH18" s="245"/>
      <c r="DI18" s="245"/>
      <c r="DJ18" s="245"/>
      <c r="DK18" s="245"/>
      <c r="DL18" s="245"/>
      <c r="DM18" s="245"/>
      <c r="DN18" s="245"/>
      <c r="DO18" s="245"/>
      <c r="DP18" s="245"/>
      <c r="DQ18" s="245"/>
      <c r="DR18" s="245"/>
      <c r="DS18" s="245"/>
      <c r="DT18" s="245"/>
      <c r="DU18" s="245"/>
      <c r="DV18" s="245"/>
      <c r="DW18" s="245"/>
      <c r="DX18" s="245"/>
      <c r="DY18" s="245"/>
      <c r="DZ18" s="245"/>
      <c r="EA18" s="245"/>
      <c r="EB18" s="245"/>
      <c r="EC18" s="245"/>
      <c r="ED18" s="245"/>
      <c r="EE18" s="245"/>
      <c r="EF18" s="245"/>
      <c r="EG18" s="245"/>
      <c r="EH18" s="245"/>
      <c r="EI18" s="245"/>
      <c r="EJ18" s="245"/>
      <c r="EK18" s="245"/>
      <c r="EL18" s="245"/>
      <c r="EM18" s="245"/>
      <c r="EN18" s="245"/>
      <c r="EO18" s="245"/>
      <c r="EP18" s="245"/>
      <c r="EQ18" s="245"/>
      <c r="ER18" s="245"/>
      <c r="ES18" s="245"/>
      <c r="ET18" s="245"/>
      <c r="EU18" s="245"/>
      <c r="EV18" s="245"/>
      <c r="EW18" s="245"/>
      <c r="EX18" s="245"/>
      <c r="EY18" s="245"/>
      <c r="EZ18" s="245"/>
      <c r="FA18" s="245"/>
      <c r="FB18" s="245"/>
      <c r="FC18" s="245"/>
      <c r="FD18" s="245"/>
      <c r="FE18" s="245"/>
      <c r="FF18" s="245"/>
      <c r="FG18" s="245"/>
    </row>
    <row r="19" spans="1:163" s="73" customFormat="1" ht="38.25">
      <c r="A19" s="229" t="s">
        <v>220</v>
      </c>
      <c r="B19" s="80">
        <f>(B18/B6-1)*100</f>
        <v>-9.35882854705714</v>
      </c>
      <c r="C19" s="80"/>
      <c r="D19" s="80">
        <f>(D18/D6-1)*100</f>
        <v>3.4543372922714033</v>
      </c>
      <c r="E19" s="80">
        <f>(E18/E6-1)*100</f>
        <v>-23.942464504061643</v>
      </c>
      <c r="F19" s="80">
        <f>(F18/F6-1)*100</f>
        <v>-10.945775535939472</v>
      </c>
      <c r="G19" s="80">
        <f>(G18/G6-1)*100</f>
        <v>-15.91084726710693</v>
      </c>
      <c r="H19" s="71"/>
      <c r="I19" s="79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</row>
    <row r="20" spans="1:10" ht="12.75">
      <c r="A20" s="271" t="s">
        <v>171</v>
      </c>
      <c r="B20" s="271"/>
      <c r="C20" s="271"/>
      <c r="D20" s="271"/>
      <c r="E20" s="271"/>
      <c r="F20" s="271"/>
      <c r="G20" s="271"/>
      <c r="H20" s="77"/>
      <c r="I20" s="77"/>
      <c r="J20" s="77"/>
    </row>
    <row r="21" spans="1:7" s="77" customFormat="1" ht="12.75">
      <c r="A21" s="65" t="s">
        <v>221</v>
      </c>
      <c r="B21" s="82"/>
      <c r="C21" s="82"/>
      <c r="D21" s="82"/>
      <c r="E21" s="82"/>
      <c r="F21" s="82"/>
      <c r="G21" s="82"/>
    </row>
    <row r="22" spans="1:7" s="77" customFormat="1" ht="12.75">
      <c r="A22" s="82" t="s">
        <v>165</v>
      </c>
      <c r="B22" s="83"/>
      <c r="C22" s="83"/>
      <c r="D22" s="83"/>
      <c r="E22" s="83"/>
      <c r="F22" s="83"/>
      <c r="G22" s="83"/>
    </row>
    <row r="23" spans="1:7" s="77" customFormat="1" ht="12.75">
      <c r="A23" s="34"/>
      <c r="B23" s="34"/>
      <c r="C23" s="34"/>
      <c r="D23" s="34"/>
      <c r="E23" s="34"/>
      <c r="F23" s="34"/>
      <c r="G23" s="34"/>
    </row>
    <row r="24" s="77" customFormat="1" ht="12.75"/>
    <row r="25" s="77" customFormat="1" ht="12.75"/>
    <row r="26" s="77" customFormat="1" ht="12.75"/>
    <row r="27" s="77" customFormat="1" ht="12.75"/>
    <row r="28" s="77" customFormat="1" ht="12.75"/>
    <row r="29" s="77" customFormat="1" ht="12.75"/>
    <row r="30" s="77" customFormat="1" ht="12.75"/>
    <row r="31" s="77" customFormat="1" ht="12.75"/>
    <row r="32" s="77" customFormat="1" ht="12.75"/>
    <row r="33" s="77" customFormat="1" ht="12.75"/>
    <row r="34" s="77" customFormat="1" ht="12.75"/>
    <row r="35" s="77" customFormat="1" ht="12.75"/>
    <row r="36" s="77" customFormat="1" ht="12.75"/>
    <row r="37" s="77" customFormat="1" ht="12.75">
      <c r="D37" s="84"/>
    </row>
    <row r="38" s="77" customFormat="1" ht="12.75"/>
    <row r="39" s="77" customFormat="1" ht="12.75"/>
    <row r="40" s="77" customFormat="1" ht="12.75"/>
    <row r="41" s="77" customFormat="1" ht="12.75"/>
    <row r="42" s="77" customFormat="1" ht="12.75"/>
    <row r="43" s="77" customFormat="1" ht="12.75"/>
    <row r="44" s="77" customFormat="1" ht="12.75"/>
    <row r="45" s="77" customFormat="1" ht="12.75"/>
    <row r="46" s="77" customFormat="1" ht="12.75"/>
    <row r="47" s="77" customFormat="1" ht="12.75"/>
    <row r="48" s="77" customFormat="1" ht="12.75"/>
    <row r="49" s="77" customFormat="1" ht="12.75"/>
    <row r="50" s="77" customFormat="1" ht="12.75"/>
    <row r="51" s="77" customFormat="1" ht="12.75"/>
    <row r="52" s="77" customFormat="1" ht="12.75"/>
    <row r="53" s="77" customFormat="1" ht="12.75"/>
    <row r="54" s="77" customFormat="1" ht="12.75"/>
    <row r="55" s="77" customFormat="1" ht="12.75"/>
    <row r="56" s="77" customFormat="1" ht="12.75"/>
    <row r="57" s="77" customFormat="1" ht="12.75"/>
    <row r="58" s="77" customFormat="1" ht="12.75"/>
    <row r="59" s="77" customFormat="1" ht="12.75"/>
    <row r="60" s="77" customFormat="1" ht="12.75"/>
    <row r="61" s="77" customFormat="1" ht="12.75"/>
    <row r="62" s="77" customFormat="1" ht="12.75"/>
    <row r="63" s="77" customFormat="1" ht="12.75"/>
    <row r="64" s="77" customFormat="1" ht="12.75"/>
    <row r="65" s="77" customFormat="1" ht="12.75"/>
    <row r="66" s="77" customFormat="1" ht="12.75"/>
    <row r="67" s="77" customFormat="1" ht="12.75"/>
    <row r="68" s="77" customFormat="1" ht="12.75"/>
    <row r="69" s="77" customFormat="1" ht="12.75"/>
    <row r="70" s="77" customFormat="1" ht="12.75"/>
    <row r="71" s="77" customFormat="1" ht="12.75"/>
    <row r="72" s="77" customFormat="1" ht="12.75"/>
    <row r="73" s="77" customFormat="1" ht="12.75"/>
    <row r="74" s="77" customFormat="1" ht="12.75"/>
    <row r="75" s="77" customFormat="1" ht="12.75"/>
    <row r="76" s="77" customFormat="1" ht="12.75"/>
    <row r="77" s="77" customFormat="1" ht="12.75"/>
    <row r="78" s="77" customFormat="1" ht="12.75"/>
    <row r="79" s="77" customFormat="1" ht="12.75"/>
    <row r="80" s="77" customFormat="1" ht="12.75"/>
    <row r="81" s="77" customFormat="1" ht="12.75"/>
    <row r="82" s="77" customFormat="1" ht="12.75"/>
    <row r="83" s="77" customFormat="1" ht="12.75"/>
    <row r="84" s="77" customFormat="1" ht="12.75"/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  <row r="101" s="77" customFormat="1" ht="12.75"/>
    <row r="102" s="77" customFormat="1" ht="12.75"/>
    <row r="103" s="77" customFormat="1" ht="12.75"/>
    <row r="104" s="77" customFormat="1" ht="12.75"/>
    <row r="105" s="77" customFormat="1" ht="12.75"/>
    <row r="106" s="77" customFormat="1" ht="12.75"/>
    <row r="107" s="77" customFormat="1" ht="12.75"/>
    <row r="108" s="77" customFormat="1" ht="12.75"/>
    <row r="109" s="77" customFormat="1" ht="12.75"/>
    <row r="110" s="77" customFormat="1" ht="12.75"/>
    <row r="111" s="77" customFormat="1" ht="12.75"/>
    <row r="112" s="77" customFormat="1" ht="12.75"/>
    <row r="113" s="77" customFormat="1" ht="12.75"/>
    <row r="114" s="77" customFormat="1" ht="12.75"/>
    <row r="115" s="77" customFormat="1" ht="12.75"/>
    <row r="116" s="77" customFormat="1" ht="12.75"/>
    <row r="117" s="77" customFormat="1" ht="12.75"/>
    <row r="118" s="77" customFormat="1" ht="12.75"/>
    <row r="119" s="77" customFormat="1" ht="12.75"/>
    <row r="120" s="77" customFormat="1" ht="12.75"/>
    <row r="121" s="77" customFormat="1" ht="12.75"/>
    <row r="122" s="77" customFormat="1" ht="12.75"/>
    <row r="123" s="77" customFormat="1" ht="12.75"/>
    <row r="124" s="77" customFormat="1" ht="12.75"/>
    <row r="125" s="77" customFormat="1" ht="12.75"/>
    <row r="126" s="77" customFormat="1" ht="12.75"/>
    <row r="127" s="77" customFormat="1" ht="12.75"/>
    <row r="128" s="77" customFormat="1" ht="12.75"/>
    <row r="129" s="77" customFormat="1" ht="12.75"/>
    <row r="130" s="77" customFormat="1" ht="12.75"/>
    <row r="131" s="77" customFormat="1" ht="12.75"/>
    <row r="132" s="77" customFormat="1" ht="12.75"/>
    <row r="133" s="77" customFormat="1" ht="12.75"/>
    <row r="134" s="77" customFormat="1" ht="12.75"/>
    <row r="135" s="77" customFormat="1" ht="12.75"/>
    <row r="136" s="77" customFormat="1" ht="12.75"/>
    <row r="137" s="77" customFormat="1" ht="12.75"/>
    <row r="138" s="77" customFormat="1" ht="12.75"/>
    <row r="139" s="77" customFormat="1" ht="12.75"/>
    <row r="140" s="77" customFormat="1" ht="12.75"/>
    <row r="141" s="77" customFormat="1" ht="12.75"/>
    <row r="142" s="77" customFormat="1" ht="12.75"/>
    <row r="143" s="77" customFormat="1" ht="12.75"/>
    <row r="144" s="77" customFormat="1" ht="12.75"/>
    <row r="145" s="77" customFormat="1" ht="12.75"/>
    <row r="146" s="77" customFormat="1" ht="12.75"/>
    <row r="147" s="77" customFormat="1" ht="12.75"/>
    <row r="148" s="77" customFormat="1" ht="12.75"/>
    <row r="149" s="77" customFormat="1" ht="12.75"/>
    <row r="150" s="77" customFormat="1" ht="12.75"/>
    <row r="151" s="77" customFormat="1" ht="12.75"/>
    <row r="152" s="77" customFormat="1" ht="12.75"/>
    <row r="153" s="77" customFormat="1" ht="12.75"/>
    <row r="154" s="77" customFormat="1" ht="12.75"/>
    <row r="155" s="77" customFormat="1" ht="12.75"/>
    <row r="156" s="77" customFormat="1" ht="12.75"/>
    <row r="157" s="77" customFormat="1" ht="12.75"/>
    <row r="158" s="77" customFormat="1" ht="12.75"/>
    <row r="159" s="77" customFormat="1" ht="12.75"/>
    <row r="160" s="77" customFormat="1" ht="12.75"/>
    <row r="161" s="77" customFormat="1" ht="12.75"/>
    <row r="162" s="77" customFormat="1" ht="12.75"/>
    <row r="163" s="77" customFormat="1" ht="12.75"/>
    <row r="164" s="77" customFormat="1" ht="12.75"/>
    <row r="165" s="77" customFormat="1" ht="12.75"/>
    <row r="166" s="77" customFormat="1" ht="12.75"/>
    <row r="167" s="77" customFormat="1" ht="12.75"/>
    <row r="168" s="77" customFormat="1" ht="12.75"/>
    <row r="169" s="77" customFormat="1" ht="12.75"/>
    <row r="170" s="77" customFormat="1" ht="12.75"/>
    <row r="171" s="77" customFormat="1" ht="12.75"/>
    <row r="172" s="77" customFormat="1" ht="12.75"/>
    <row r="173" s="77" customFormat="1" ht="12.75"/>
    <row r="174" s="77" customFormat="1" ht="12.75"/>
    <row r="175" s="77" customFormat="1" ht="12.75"/>
    <row r="176" s="77" customFormat="1" ht="12.75"/>
    <row r="177" s="77" customFormat="1" ht="12.75"/>
    <row r="178" s="77" customFormat="1" ht="12.75"/>
    <row r="179" s="77" customFormat="1" ht="12.75"/>
    <row r="180" s="77" customFormat="1" ht="12.75"/>
    <row r="181" s="77" customFormat="1" ht="12.75"/>
    <row r="182" s="77" customFormat="1" ht="12.75"/>
    <row r="183" s="77" customFormat="1" ht="12.75"/>
    <row r="184" s="77" customFormat="1" ht="12.75"/>
    <row r="185" s="77" customFormat="1" ht="12.75"/>
    <row r="186" s="77" customFormat="1" ht="12.75"/>
    <row r="187" s="77" customFormat="1" ht="12.75"/>
    <row r="188" s="77" customFormat="1" ht="12.75"/>
    <row r="189" s="77" customFormat="1" ht="12.75"/>
    <row r="190" s="77" customFormat="1" ht="12.75"/>
    <row r="191" s="77" customFormat="1" ht="12.75"/>
    <row r="192" s="77" customFormat="1" ht="12.75"/>
    <row r="193" s="77" customFormat="1" ht="12.75"/>
    <row r="194" s="77" customFormat="1" ht="12.75"/>
    <row r="195" s="77" customFormat="1" ht="12.75"/>
    <row r="196" s="77" customFormat="1" ht="12.75"/>
    <row r="197" s="77" customFormat="1" ht="12.75"/>
    <row r="198" s="77" customFormat="1" ht="12.75"/>
    <row r="199" s="77" customFormat="1" ht="12.75"/>
    <row r="200" s="77" customFormat="1" ht="12.75"/>
    <row r="201" s="77" customFormat="1" ht="12.75"/>
    <row r="202" s="77" customFormat="1" ht="12.75"/>
    <row r="203" s="77" customFormat="1" ht="12.75"/>
    <row r="204" s="77" customFormat="1" ht="12.75"/>
    <row r="205" s="77" customFormat="1" ht="12.75"/>
    <row r="206" s="77" customFormat="1" ht="12.75"/>
    <row r="207" s="77" customFormat="1" ht="12.75"/>
    <row r="208" s="77" customFormat="1" ht="12.75"/>
    <row r="209" s="77" customFormat="1" ht="12.75"/>
    <row r="210" s="77" customFormat="1" ht="12.75"/>
    <row r="211" s="77" customFormat="1" ht="12.75"/>
    <row r="212" s="77" customFormat="1" ht="12.75"/>
    <row r="213" s="77" customFormat="1" ht="12.75"/>
    <row r="214" s="77" customFormat="1" ht="12.75"/>
    <row r="215" s="77" customFormat="1" ht="12.75"/>
    <row r="216" s="77" customFormat="1" ht="12.75"/>
    <row r="217" s="77" customFormat="1" ht="12.75"/>
    <row r="218" s="77" customFormat="1" ht="12.75"/>
    <row r="219" s="77" customFormat="1" ht="12.75"/>
    <row r="220" s="77" customFormat="1" ht="12.75"/>
    <row r="221" s="77" customFormat="1" ht="12.75"/>
    <row r="222" s="77" customFormat="1" ht="12.75"/>
    <row r="223" s="77" customFormat="1" ht="12.75"/>
    <row r="224" s="77" customFormat="1" ht="12.75"/>
    <row r="225" s="77" customFormat="1" ht="12.75"/>
    <row r="226" s="77" customFormat="1" ht="12.75"/>
    <row r="227" s="77" customFormat="1" ht="12.75"/>
    <row r="228" s="77" customFormat="1" ht="12.75"/>
    <row r="229" s="77" customFormat="1" ht="12.75"/>
    <row r="230" s="77" customFormat="1" ht="12.75"/>
    <row r="231" s="77" customFormat="1" ht="12.75"/>
    <row r="232" s="77" customFormat="1" ht="12.75"/>
    <row r="233" s="77" customFormat="1" ht="12.75"/>
    <row r="234" s="77" customFormat="1" ht="12.75"/>
    <row r="235" s="77" customFormat="1" ht="12.75"/>
    <row r="236" s="77" customFormat="1" ht="12.75"/>
    <row r="237" s="77" customFormat="1" ht="12.75"/>
    <row r="238" s="77" customFormat="1" ht="12.75"/>
    <row r="239" s="77" customFormat="1" ht="12.75"/>
    <row r="240" s="77" customFormat="1" ht="12.75"/>
    <row r="241" s="77" customFormat="1" ht="12.75"/>
    <row r="242" s="77" customFormat="1" ht="12.75"/>
    <row r="243" s="77" customFormat="1" ht="12.75"/>
    <row r="244" s="77" customFormat="1" ht="12.75"/>
    <row r="245" s="77" customFormat="1" ht="12.75"/>
    <row r="246" s="77" customFormat="1" ht="12.75"/>
    <row r="247" s="77" customFormat="1" ht="12.75"/>
    <row r="248" s="77" customFormat="1" ht="12.75"/>
    <row r="249" s="77" customFormat="1" ht="12.75"/>
    <row r="250" s="77" customFormat="1" ht="12.75"/>
    <row r="251" s="77" customFormat="1" ht="12.75"/>
    <row r="252" s="77" customFormat="1" ht="12.75"/>
    <row r="253" s="77" customFormat="1" ht="12.75"/>
    <row r="254" s="77" customFormat="1" ht="12.75"/>
    <row r="255" s="77" customFormat="1" ht="12.75"/>
    <row r="256" s="77" customFormat="1" ht="12.75"/>
    <row r="257" s="77" customFormat="1" ht="12.75"/>
    <row r="258" s="77" customFormat="1" ht="12.75"/>
    <row r="259" s="77" customFormat="1" ht="12.75"/>
    <row r="260" s="77" customFormat="1" ht="12.75"/>
    <row r="261" s="77" customFormat="1" ht="12.75"/>
    <row r="262" s="77" customFormat="1" ht="12.75"/>
    <row r="263" s="77" customFormat="1" ht="12.75"/>
    <row r="264" s="77" customFormat="1" ht="12.75"/>
    <row r="265" s="77" customFormat="1" ht="12.75"/>
    <row r="266" s="77" customFormat="1" ht="12.75"/>
    <row r="267" s="77" customFormat="1" ht="12.75"/>
    <row r="268" s="77" customFormat="1" ht="12.75"/>
    <row r="269" s="77" customFormat="1" ht="12.75"/>
    <row r="270" s="77" customFormat="1" ht="12.75"/>
    <row r="271" s="77" customFormat="1" ht="12.75"/>
    <row r="272" s="77" customFormat="1" ht="12.75"/>
    <row r="273" s="77" customFormat="1" ht="12.75"/>
    <row r="274" s="77" customFormat="1" ht="12.75"/>
    <row r="275" s="77" customFormat="1" ht="12.75"/>
    <row r="276" s="77" customFormat="1" ht="12.75"/>
    <row r="277" s="77" customFormat="1" ht="12.75"/>
    <row r="278" s="77" customFormat="1" ht="12.75"/>
    <row r="279" s="77" customFormat="1" ht="12.75"/>
    <row r="280" s="77" customFormat="1" ht="12.75"/>
    <row r="281" s="77" customFormat="1" ht="12.75"/>
    <row r="282" s="77" customFormat="1" ht="12.75"/>
    <row r="283" s="77" customFormat="1" ht="12.75"/>
    <row r="284" s="77" customFormat="1" ht="12.75"/>
    <row r="285" s="77" customFormat="1" ht="12.75"/>
    <row r="286" s="77" customFormat="1" ht="12.75"/>
    <row r="287" s="77" customFormat="1" ht="12.75"/>
    <row r="288" s="77" customFormat="1" ht="12.75"/>
    <row r="289" s="77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6"/>
  <sheetViews>
    <sheetView view="pageBreakPreview" zoomScaleSheetLayoutView="100" zoomScalePageLayoutView="0" workbookViewId="0" topLeftCell="A1">
      <selection activeCell="E39" sqref="E39"/>
    </sheetView>
  </sheetViews>
  <sheetFormatPr defaultColWidth="11.421875" defaultRowHeight="12.75"/>
  <cols>
    <col min="1" max="1" width="17.140625" style="10" customWidth="1"/>
    <col min="2" max="2" width="11.421875" style="10" customWidth="1"/>
    <col min="3" max="3" width="12.7109375" style="10" customWidth="1"/>
    <col min="4" max="4" width="12.28125" style="10" customWidth="1"/>
    <col min="5" max="8" width="11.421875" style="10" customWidth="1"/>
    <col min="9" max="29" width="11.421875" style="6" customWidth="1"/>
    <col min="30" max="16384" width="11.421875" style="10" customWidth="1"/>
  </cols>
  <sheetData>
    <row r="1" spans="1:29" s="8" customFormat="1" ht="12.75">
      <c r="A1" s="263" t="s">
        <v>108</v>
      </c>
      <c r="B1" s="263"/>
      <c r="C1" s="263"/>
      <c r="D1" s="263"/>
      <c r="E1" s="263"/>
      <c r="F1" s="263"/>
      <c r="G1" s="1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8" customFormat="1" ht="17.25" customHeight="1">
      <c r="A2" s="263" t="s">
        <v>91</v>
      </c>
      <c r="B2" s="263"/>
      <c r="C2" s="263"/>
      <c r="D2" s="263"/>
      <c r="E2" s="263"/>
      <c r="F2" s="263"/>
      <c r="G2" s="1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8" customFormat="1" ht="12.75">
      <c r="A3" s="275" t="s">
        <v>154</v>
      </c>
      <c r="B3" s="275"/>
      <c r="C3" s="275"/>
      <c r="D3" s="275"/>
      <c r="E3" s="275"/>
      <c r="F3" s="275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8" customFormat="1" ht="16.5" customHeight="1">
      <c r="A4" s="66"/>
      <c r="B4" s="66"/>
      <c r="C4" s="66"/>
      <c r="D4" s="66"/>
      <c r="E4" s="66"/>
      <c r="F4" s="6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8" customFormat="1" ht="51">
      <c r="A5" s="67" t="s">
        <v>29</v>
      </c>
      <c r="B5" s="67" t="s">
        <v>173</v>
      </c>
      <c r="C5" s="67" t="s">
        <v>77</v>
      </c>
      <c r="D5" s="67" t="s">
        <v>76</v>
      </c>
      <c r="E5" s="67" t="s">
        <v>78</v>
      </c>
      <c r="F5" s="67" t="s">
        <v>79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8" customFormat="1" ht="12.75">
      <c r="A6" s="68" t="s">
        <v>189</v>
      </c>
      <c r="B6" s="69">
        <v>460.83</v>
      </c>
      <c r="C6" s="69">
        <v>293.5</v>
      </c>
      <c r="D6" s="69">
        <v>279.5</v>
      </c>
      <c r="E6" s="69">
        <v>119.5</v>
      </c>
      <c r="F6" s="69">
        <v>316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8" customFormat="1" ht="12.75">
      <c r="A7" s="68" t="s">
        <v>190</v>
      </c>
      <c r="B7" s="69">
        <v>452.13</v>
      </c>
      <c r="C7" s="69">
        <v>293.5</v>
      </c>
      <c r="D7" s="69">
        <v>279.5</v>
      </c>
      <c r="E7" s="69">
        <v>119.5</v>
      </c>
      <c r="F7" s="69">
        <v>336.03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8" customFormat="1" ht="12.75">
      <c r="A8" s="68" t="s">
        <v>194</v>
      </c>
      <c r="B8" s="69" t="s">
        <v>152</v>
      </c>
      <c r="C8" s="69">
        <v>293.5</v>
      </c>
      <c r="D8" s="69">
        <v>279.5</v>
      </c>
      <c r="E8" s="69">
        <v>121.25</v>
      </c>
      <c r="F8" s="69">
        <v>316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8" customFormat="1" ht="12.75">
      <c r="A9" s="68" t="s">
        <v>196</v>
      </c>
      <c r="B9" s="69">
        <v>473.75</v>
      </c>
      <c r="C9" s="69">
        <v>297.4</v>
      </c>
      <c r="D9" s="69">
        <v>283.4</v>
      </c>
      <c r="E9" s="69">
        <v>123</v>
      </c>
      <c r="F9" s="69">
        <v>292.3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8" customFormat="1" ht="12.75">
      <c r="A10" s="68" t="s">
        <v>199</v>
      </c>
      <c r="B10" s="69">
        <v>465.2</v>
      </c>
      <c r="C10" s="69">
        <v>313</v>
      </c>
      <c r="D10" s="69">
        <v>299</v>
      </c>
      <c r="E10" s="69">
        <v>123.38</v>
      </c>
      <c r="F10" s="69">
        <v>280.5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8" customFormat="1" ht="12.75">
      <c r="A11" s="230" t="s">
        <v>203</v>
      </c>
      <c r="B11" s="69">
        <v>470.5</v>
      </c>
      <c r="C11" s="69">
        <v>314.88</v>
      </c>
      <c r="D11" s="69">
        <v>300.88</v>
      </c>
      <c r="E11" s="69">
        <v>117.5</v>
      </c>
      <c r="F11" s="69">
        <v>330.5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8" customFormat="1" ht="12.75">
      <c r="A12" s="230" t="s">
        <v>204</v>
      </c>
      <c r="B12" s="69">
        <v>472.63</v>
      </c>
      <c r="C12" s="69">
        <v>315.5</v>
      </c>
      <c r="D12" s="69">
        <v>301.5</v>
      </c>
      <c r="E12" s="69">
        <v>118.9</v>
      </c>
      <c r="F12" s="69">
        <v>345.4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8" customFormat="1" ht="12.75">
      <c r="A13" s="230" t="s">
        <v>206</v>
      </c>
      <c r="B13" s="69">
        <v>469.5</v>
      </c>
      <c r="C13" s="69">
        <v>315.5</v>
      </c>
      <c r="D13" s="69">
        <v>301.5</v>
      </c>
      <c r="E13" s="69">
        <v>121</v>
      </c>
      <c r="F13" s="69">
        <v>299.13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8" customFormat="1" ht="12.75">
      <c r="A14" s="230" t="s">
        <v>208</v>
      </c>
      <c r="B14" s="69">
        <v>464</v>
      </c>
      <c r="C14" s="69">
        <v>315.5</v>
      </c>
      <c r="D14" s="69">
        <v>301.5</v>
      </c>
      <c r="E14" s="69">
        <v>121</v>
      </c>
      <c r="F14" s="69">
        <v>281.6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8" customFormat="1" ht="12.75">
      <c r="A15" s="230" t="s">
        <v>213</v>
      </c>
      <c r="B15" s="69">
        <v>461.5</v>
      </c>
      <c r="C15" s="69">
        <v>315.5</v>
      </c>
      <c r="D15" s="69">
        <v>301.5</v>
      </c>
      <c r="E15" s="69">
        <v>124</v>
      </c>
      <c r="F15" s="69">
        <v>265.75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8" customFormat="1" ht="12.75">
      <c r="A16" s="230" t="s">
        <v>214</v>
      </c>
      <c r="B16" s="69">
        <v>441.5</v>
      </c>
      <c r="C16" s="69">
        <v>315.5</v>
      </c>
      <c r="D16" s="69">
        <v>301.5</v>
      </c>
      <c r="E16" s="69">
        <v>123.5</v>
      </c>
      <c r="F16" s="69">
        <v>252.38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8" customFormat="1" ht="12.75">
      <c r="A17" s="230" t="s">
        <v>222</v>
      </c>
      <c r="B17" s="69">
        <v>416</v>
      </c>
      <c r="C17" s="69">
        <v>315.5</v>
      </c>
      <c r="D17" s="69">
        <v>301.5</v>
      </c>
      <c r="E17" s="69">
        <v>123.5</v>
      </c>
      <c r="F17" s="69">
        <v>239.4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8" customFormat="1" ht="12.75">
      <c r="A18" s="230" t="s">
        <v>219</v>
      </c>
      <c r="B18" s="210">
        <v>403.63</v>
      </c>
      <c r="C18" s="210">
        <v>315.5</v>
      </c>
      <c r="D18" s="210">
        <v>301.5</v>
      </c>
      <c r="E18" s="210">
        <v>123.5</v>
      </c>
      <c r="F18" s="210">
        <v>229.83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8" customFormat="1" ht="38.25">
      <c r="A19" s="231" t="s">
        <v>220</v>
      </c>
      <c r="B19" s="70">
        <f>(B18/B6-1)*100</f>
        <v>-12.412386346375015</v>
      </c>
      <c r="C19" s="70">
        <f>(C18/C6-1)*100</f>
        <v>7.495741056218064</v>
      </c>
      <c r="D19" s="70">
        <f>(D18/D6-1)*100</f>
        <v>7.871198568872995</v>
      </c>
      <c r="E19" s="70">
        <f>(E18/E6-1)*100</f>
        <v>3.347280334728042</v>
      </c>
      <c r="F19" s="70">
        <f>(F18/F6-1)*100</f>
        <v>-27.268987341772146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8" customFormat="1" ht="42.75" customHeight="1">
      <c r="A20" s="276" t="s">
        <v>193</v>
      </c>
      <c r="B20" s="276"/>
      <c r="C20" s="276"/>
      <c r="D20" s="276"/>
      <c r="E20" s="276"/>
      <c r="F20" s="276"/>
      <c r="G20" s="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7:8" ht="12.75">
      <c r="G21" s="6"/>
      <c r="H21" s="6"/>
    </row>
    <row r="22" spans="7:8" ht="12.75">
      <c r="G22" s="6"/>
      <c r="H22" s="6"/>
    </row>
    <row r="23" spans="7:8" ht="12.75">
      <c r="G23" s="6"/>
      <c r="H23" s="6"/>
    </row>
    <row r="24" spans="7:8" ht="12.75">
      <c r="G24" s="6"/>
      <c r="H24" s="6"/>
    </row>
    <row r="25" spans="7:8" ht="12.75">
      <c r="G25" s="6"/>
      <c r="H25" s="6"/>
    </row>
    <row r="26" spans="7:8" ht="12.75">
      <c r="G26" s="6"/>
      <c r="H26" s="6"/>
    </row>
    <row r="27" spans="7:8" ht="12.75">
      <c r="G27" s="6"/>
      <c r="H27" s="6"/>
    </row>
    <row r="28" spans="7:8" ht="12.75">
      <c r="G28" s="6"/>
      <c r="H28" s="6"/>
    </row>
    <row r="29" spans="7:8" ht="12.75">
      <c r="G29" s="6"/>
      <c r="H29" s="6"/>
    </row>
    <row r="30" spans="7:8" ht="12.75">
      <c r="G30" s="6"/>
      <c r="H30" s="6"/>
    </row>
    <row r="31" spans="7:8" ht="12.75">
      <c r="G31" s="6"/>
      <c r="H31" s="6"/>
    </row>
    <row r="32" spans="7:8" ht="12.75">
      <c r="G32" s="6"/>
      <c r="H32" s="6"/>
    </row>
    <row r="33" spans="7:8" ht="12.75">
      <c r="G33" s="6"/>
      <c r="H33" s="6"/>
    </row>
    <row r="36" ht="12.75">
      <c r="D36" s="24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6"/>
  <sheetViews>
    <sheetView view="pageBreakPreview" zoomScale="90" zoomScaleSheetLayoutView="90" zoomScalePageLayoutView="0" workbookViewId="0" topLeftCell="A1">
      <selection activeCell="E39" sqref="E39"/>
    </sheetView>
  </sheetViews>
  <sheetFormatPr defaultColWidth="11.421875" defaultRowHeight="12.75" customHeight="1"/>
  <cols>
    <col min="1" max="16384" width="11.421875" style="46" customWidth="1"/>
  </cols>
  <sheetData>
    <row r="1" spans="1:3" ht="12.75" customHeight="1" thickBot="1">
      <c r="A1" s="248"/>
      <c r="B1" s="248"/>
      <c r="C1" s="248"/>
    </row>
    <row r="36" ht="12.75" customHeight="1">
      <c r="D36" s="206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5:J41"/>
  <sheetViews>
    <sheetView view="pageBreakPreview" zoomScale="90" zoomScaleSheetLayoutView="90" zoomScalePageLayoutView="0" workbookViewId="0" topLeftCell="A1">
      <selection activeCell="E39" sqref="E39"/>
    </sheetView>
  </sheetViews>
  <sheetFormatPr defaultColWidth="11.421875" defaultRowHeight="12.75"/>
  <cols>
    <col min="1" max="16384" width="11.421875" style="46" customWidth="1"/>
  </cols>
  <sheetData>
    <row r="35" spans="1:10" ht="12.75">
      <c r="A35" s="277"/>
      <c r="B35" s="277"/>
      <c r="C35" s="277"/>
      <c r="D35" s="277"/>
      <c r="E35" s="277"/>
      <c r="F35" s="277"/>
      <c r="G35" s="277"/>
      <c r="H35" s="277"/>
      <c r="I35" s="277"/>
      <c r="J35" s="277"/>
    </row>
    <row r="36" spans="1:10" ht="12.75">
      <c r="A36" s="277"/>
      <c r="B36" s="277"/>
      <c r="C36" s="277"/>
      <c r="D36" s="277"/>
      <c r="E36" s="277"/>
      <c r="F36" s="277"/>
      <c r="G36" s="277"/>
      <c r="H36" s="277"/>
      <c r="I36" s="277"/>
      <c r="J36" s="277"/>
    </row>
    <row r="41" ht="12.75">
      <c r="D41" s="206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2016-01-29T11:03:27Z</cp:lastPrinted>
  <dcterms:created xsi:type="dcterms:W3CDTF">1999-11-18T22:07:59Z</dcterms:created>
  <dcterms:modified xsi:type="dcterms:W3CDTF">2018-07-18T17:11:26Z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