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7\Abril\"/>
    </mc:Choice>
  </mc:AlternateContent>
  <bookViews>
    <workbookView xWindow="-105" yWindow="270" windowWidth="11340" windowHeight="77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calcChain.xml><?xml version="1.0" encoding="utf-8"?>
<calcChain xmlns="http://schemas.openxmlformats.org/spreadsheetml/2006/main">
  <c r="K9" i="24" l="1"/>
  <c r="J9" i="24"/>
  <c r="E9" i="24"/>
  <c r="I9" i="24"/>
  <c r="D9" i="24"/>
  <c r="J7" i="12"/>
  <c r="E7" i="12"/>
  <c r="I7" i="12"/>
  <c r="D7" i="12"/>
  <c r="J9" i="12"/>
  <c r="E9" i="12"/>
  <c r="I9" i="12"/>
  <c r="D9" i="12"/>
  <c r="J11" i="12"/>
  <c r="E11" i="12"/>
  <c r="I11" i="12"/>
  <c r="D11" i="12"/>
  <c r="J17" i="12"/>
  <c r="E17" i="12"/>
</calcChain>
</file>

<file path=xl/sharedStrings.xml><?xml version="1.0" encoding="utf-8"?>
<sst xmlns="http://schemas.openxmlformats.org/spreadsheetml/2006/main" count="925" uniqueCount="523">
  <si>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</si>
  <si>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</si>
  <si>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</si>
  <si>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</si>
  <si>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</si>
  <si>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</si>
  <si>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</si>
  <si>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</si>
  <si>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</si>
  <si>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</si>
  <si>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</si>
  <si>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</si>
  <si>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</si>
  <si>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</si>
  <si>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</si>
  <si>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</si>
  <si>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</si>
  <si>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</si>
  <si>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</si>
  <si>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</si>
  <si>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</si>
  <si>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</si>
  <si>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</si>
  <si>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</si>
  <si>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</si>
  <si>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</si>
  <si>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</si>
  <si>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</si>
  <si>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</si>
  <si>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</si>
  <si>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</si>
  <si>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</si>
  <si>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</si>
  <si>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</si>
  <si>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</si>
  <si>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</si>
  <si>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</si>
  <si>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</si>
  <si>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</si>
  <si>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</si>
  <si>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</si>
  <si>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</si>
  <si>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</si>
  <si>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</si>
  <si>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</si>
  <si>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</si>
  <si>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</si>
  <si>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</si>
  <si>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</si>
  <si>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</si>
  <si>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</si>
  <si>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</si>
  <si>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</si>
  <si>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</si>
  <si>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</si>
  <si>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</si>
  <si>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</si>
  <si>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</si>
  <si>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</si>
  <si>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</si>
  <si>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</si>
  <si>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</si>
  <si>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</si>
  <si>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</si>
  <si>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</si>
  <si>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</si>
  <si>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</si>
  <si>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</si>
  <si>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</si>
  <si>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</si>
  <si>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</si>
  <si>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</si>
  <si>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</si>
  <si>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</si>
  <si>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</si>
  <si>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</si>
  <si>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</si>
  <si>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</si>
  <si>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</si>
  <si>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</si>
  <si>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</si>
  <si>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</si>
  <si>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</si>
  <si>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</si>
  <si>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</si>
  <si>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</si>
  <si>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</si>
  <si>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</si>
  <si>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</si>
  <si>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</si>
  <si>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</si>
  <si>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</si>
  <si>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</si>
  <si>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</si>
  <si>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</si>
  <si>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</si>
  <si>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</si>
  <si>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</si>
  <si>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</si>
  <si>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</si>
  <si>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</si>
  <si>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</si>
  <si>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</si>
  <si>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</si>
  <si>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</si>
  <si>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</si>
  <si>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</si>
  <si>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</si>
  <si>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</si>
  <si>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</si>
  <si>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</si>
  <si>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</si>
  <si>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</si>
  <si>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</si>
  <si>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</si>
  <si>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</si>
  <si>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</si>
  <si>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</si>
  <si>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</si>
  <si>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</si>
  <si>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</si>
  <si>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</si>
  <si>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</si>
  <si>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</si>
  <si>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</si>
  <si>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</si>
  <si>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</si>
  <si>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</si>
  <si>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</si>
  <si>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</si>
  <si>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</si>
  <si>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</si>
  <si>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</si>
  <si>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</si>
  <si>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</si>
  <si>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</si>
  <si>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</si>
  <si>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</si>
  <si>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</si>
  <si>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</si>
  <si>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</si>
  <si>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</si>
  <si>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</si>
  <si>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</si>
  <si>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</si>
  <si>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</si>
  <si>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</si>
  <si>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</si>
  <si>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</si>
  <si>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</si>
  <si>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</si>
  <si>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</si>
  <si>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</si>
  <si>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</si>
  <si>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</si>
  <si>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</si>
  <si>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</si>
  <si>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</si>
  <si>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</si>
  <si>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</si>
  <si>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</si>
  <si>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</si>
  <si>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</si>
  <si>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</si>
  <si>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</si>
  <si>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</si>
  <si>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</si>
  <si>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</si>
  <si>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</si>
  <si>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</si>
  <si>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</si>
  <si>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</si>
  <si>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</si>
  <si>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</si>
  <si>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</si>
  <si>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</si>
  <si>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</si>
  <si>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</si>
  <si>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</si>
  <si>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</si>
  <si>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</si>
  <si>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</si>
  <si>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</si>
  <si>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</si>
  <si>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</si>
  <si>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</si>
  <si>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</si>
  <si>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</si>
  <si>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</si>
  <si>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</si>
  <si>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</si>
  <si>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</si>
  <si>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</si>
  <si>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</si>
  <si>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</si>
  <si>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</si>
  <si>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</si>
  <si>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</si>
  <si>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</si>
  <si>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</si>
  <si>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</si>
  <si>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</si>
  <si>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</si>
  <si>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</si>
  <si>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</si>
  <si>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</si>
  <si>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</si>
  <si>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</si>
  <si>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</si>
  <si>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</si>
  <si>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</si>
  <si>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</si>
  <si>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</si>
  <si>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</si>
  <si>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</si>
  <si>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</si>
  <si>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</si>
  <si>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</si>
  <si>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</si>
  <si>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</si>
  <si>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</si>
  <si>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</si>
  <si>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</si>
  <si>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</si>
  <si>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</si>
  <si>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</si>
  <si>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</si>
  <si>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</si>
  <si>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</si>
  <si>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</si>
  <si>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</si>
  <si>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</si>
  <si>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</si>
  <si>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</si>
  <si>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</si>
  <si>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</si>
  <si>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</si>
  <si>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</si>
  <si>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</si>
  <si>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</si>
  <si>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</si>
  <si>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</si>
  <si>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</si>
  <si>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</si>
  <si>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</si>
  <si>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</si>
  <si>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</si>
  <si>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</si>
  <si>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</si>
  <si>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</si>
  <si>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</si>
  <si>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</si>
  <si>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</si>
  <si>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</si>
  <si>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</si>
  <si>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</si>
  <si>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</si>
  <si>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</si>
  <si>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</si>
  <si>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</si>
  <si>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</si>
  <si>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</si>
  <si>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</si>
  <si>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</si>
  <si>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</si>
  <si>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</si>
  <si>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</si>
  <si>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</si>
  <si>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</si>
  <si>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</si>
  <si>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</si>
  <si>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</si>
  <si>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</si>
  <si>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</si>
  <si>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</si>
  <si>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</si>
  <si>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</si>
  <si>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</si>
  <si>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</si>
  <si>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</si>
  <si>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</si>
  <si>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</si>
  <si>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</si>
  <si>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</si>
  <si>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</si>
  <si>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</si>
  <si>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</si>
  <si>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</si>
  <si>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</si>
  <si>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</si>
  <si>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</si>
  <si>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</si>
  <si>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</si>
  <si>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</si>
  <si>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</si>
  <si>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</si>
  <si>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</si>
  <si>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</si>
  <si>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</si>
  <si>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</si>
  <si>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</si>
  <si>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</si>
  <si>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</si>
  <si>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</si>
  <si>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</si>
  <si>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</si>
  <si>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</si>
  <si>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</si>
  <si>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</si>
  <si>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</si>
  <si>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</si>
  <si>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</si>
  <si>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</si>
  <si>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</si>
  <si>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</si>
  <si>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</si>
  <si>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</si>
  <si>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</si>
  <si>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</si>
  <si>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</si>
  <si>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</si>
  <si>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</si>
  <si>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</si>
  <si>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</si>
  <si>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</si>
  <si>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</si>
  <si>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</si>
  <si>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</si>
  <si>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</si>
  <si>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</si>
  <si>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</si>
  <si>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</si>
  <si>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</si>
  <si>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</si>
  <si>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</si>
  <si>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</si>
  <si>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</si>
  <si>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</si>
  <si>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</si>
  <si>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</si>
  <si>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</si>
  <si>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</si>
  <si>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</si>
  <si>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</si>
  <si>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</si>
  <si>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</si>
  <si>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</si>
  <si>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</si>
  <si>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</si>
  <si>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</si>
  <si>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</si>
  <si>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</si>
  <si>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</si>
  <si>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</si>
  <si>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</si>
  <si>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</si>
  <si>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</si>
  <si>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</si>
  <si>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</si>
  <si>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</si>
  <si>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</si>
  <si>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</si>
  <si>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</si>
  <si>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</si>
  <si>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</si>
  <si>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</si>
  <si>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</si>
  <si>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</si>
  <si>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</si>
  <si>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</si>
  <si>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</si>
  <si>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</si>
  <si>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</si>
  <si>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</si>
  <si>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</si>
  <si>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</si>
  <si>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</si>
  <si>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</si>
  <si>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</si>
  <si>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</si>
  <si>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Los demás cocos, excepto secos</t>
  </si>
  <si>
    <t>Tableros de fibra de densidad media de espesor superior a 9 mm (desde 2007)</t>
  </si>
  <si>
    <t>Avena</t>
  </si>
  <si>
    <t>Aceites de nabo (nabina) o de colza, de bajo contenido ácido erúcico, en bruto</t>
  </si>
  <si>
    <t>España</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</si>
  <si>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</si>
  <si>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</si>
  <si>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</si>
  <si>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</si>
  <si>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</si>
  <si>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</si>
  <si>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</si>
  <si>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</si>
  <si>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</si>
  <si>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</si>
  <si>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</si>
  <si>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</si>
  <si>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</si>
  <si>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</si>
  <si>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</si>
  <si>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</si>
  <si>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</si>
  <si>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</si>
  <si>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</si>
  <si>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</si>
  <si>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</si>
  <si>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</si>
  <si>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</si>
  <si>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</si>
  <si>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</si>
  <si>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</si>
  <si>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</si>
  <si>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</si>
  <si>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</si>
  <si>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</si>
  <si>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</si>
  <si>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Aguacates (paltas) frescos o refrigerados</t>
  </si>
  <si>
    <t>Carne bovina deshuesada fresca o refrigerada</t>
  </si>
  <si>
    <t>Tortas y residuos de soja</t>
  </si>
  <si>
    <t>Los demás quesos</t>
  </si>
  <si>
    <t>Almendras sin cáscara</t>
  </si>
  <si>
    <t>Aceite de girasol refinado</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</si>
  <si>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</si>
  <si>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</si>
  <si>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</si>
  <si>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</si>
  <si>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</si>
  <si>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</si>
  <si>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</si>
  <si>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</si>
  <si>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</si>
  <si>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</si>
  <si>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</si>
  <si>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</si>
  <si>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</si>
  <si>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</si>
  <si>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</si>
  <si>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</si>
  <si>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</si>
  <si>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</si>
  <si>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</si>
  <si>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</si>
  <si>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</si>
  <si>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</si>
  <si>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</si>
  <si>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</si>
  <si>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</si>
  <si>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</si>
  <si>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</si>
  <si>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</si>
  <si>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</si>
  <si>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</si>
  <si>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</si>
  <si>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</si>
  <si>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</si>
  <si>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</si>
  <si>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</si>
  <si>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</si>
  <si>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</si>
  <si>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</si>
  <si>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</si>
  <si>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</si>
  <si>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</si>
  <si>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</si>
  <si>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</si>
  <si>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</si>
  <si>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</si>
  <si>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</si>
  <si>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</si>
  <si>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</si>
  <si>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</si>
  <si>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</si>
  <si>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</si>
  <si>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</si>
  <si>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</si>
  <si>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</si>
  <si>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</si>
  <si>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</si>
  <si>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</si>
  <si>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</si>
  <si>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</si>
  <si>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</si>
  <si>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</si>
  <si>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</si>
  <si>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</si>
  <si>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</si>
  <si>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</si>
  <si>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</si>
  <si>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</si>
  <si>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</si>
  <si>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</si>
  <si>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Trigo pan argentino (Triticum aestivum) para consumo, con contenido de gluten húmedo superior o igual a 18 % pero inferior a 25 %, en peso (desde 2012)</t>
  </si>
  <si>
    <t>Maíz para consumo (desde 2012)</t>
  </si>
  <si>
    <t>Demás vinos en envases entre 2 y 10 lts.</t>
  </si>
  <si>
    <t>Avance mensual  enero a  abril  de  2017</t>
  </si>
  <si>
    <t xml:space="preserve">          Mayo 2017</t>
  </si>
  <si>
    <t>Avance mensual enero - abril 2017</t>
  </si>
  <si>
    <t>Participación enero - abril 2017</t>
  </si>
  <si>
    <t>Miles de dólares  enero - abril 2017</t>
  </si>
  <si>
    <t>Millones de dólares  enero - abril 2017</t>
  </si>
  <si>
    <t>Gráfico  Nº 4
Exportaciones silvoagropecuarias por clase
Participación enero - abril 2017</t>
  </si>
  <si>
    <t>Gráfico  Nº 5
Exportaciones silvoagropecuarias por sector
Participación enero - abril 2017</t>
  </si>
  <si>
    <t>Gráfico Nº 6
Exportación de productos silvoagropecuarios por zona económica
Participación enero - abril 2017</t>
  </si>
  <si>
    <t>Gráfico N° 7
Importación de productos silvoagropecuarios por zona económica
Participación enero - abril 2017</t>
  </si>
  <si>
    <t>Gráfico Nº  8 
Exportación de productos silvoagropecuarios por país de  destino
Miles de dólares  enero - abril 2017</t>
  </si>
  <si>
    <t>Gráfico Nº 9 
Importación de productos silvoagropecuarios por país de origen
Miles de dólares  enero - abril 2017</t>
  </si>
  <si>
    <t>Gráfico Nº 10
Principales productos silvoagropecuarios exportados
Miles de dólares  enero - abril 2017</t>
  </si>
  <si>
    <t>Gráfico N° 11
Principales productos silvoagropecuarios importados
Miles de dólares  enero - abril 2017</t>
  </si>
  <si>
    <t>Gráfico  Nº 12
Principales rubros exportados
Millones de dólares  enero - abril 2017</t>
  </si>
  <si>
    <t>enero - abril</t>
  </si>
  <si>
    <t>2017-2016</t>
  </si>
  <si>
    <t>ene-abr</t>
  </si>
  <si>
    <t>ene-abr 13</t>
  </si>
  <si>
    <t>ene-abr 14</t>
  </si>
  <si>
    <t>ene-abr 15</t>
  </si>
  <si>
    <t>ene-abr 16</t>
  </si>
  <si>
    <t>ene-abr 17</t>
  </si>
  <si>
    <t>ene-abr 2016</t>
  </si>
  <si>
    <t>ene-abr 2017</t>
  </si>
  <si>
    <t>Var. (%)   2017/2016</t>
  </si>
  <si>
    <t>Var % 17/16</t>
  </si>
  <si>
    <t>Partc. 2017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</si>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</sst>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41">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9" fontId="2" fillId="0" borderId="0" xfId="58" applyFont="1" applyFill="1" applyAlignment="1">
      <alignment horizontal="right" vertic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ene-abr 13</c:v>
                </c:pt>
                <c:pt idx="1">
                  <c:v>ene-abr 14</c:v>
                </c:pt>
                <c:pt idx="2">
                  <c:v>ene-abr 15</c:v>
                </c:pt>
                <c:pt idx="3">
                  <c:v>ene-abr 16</c:v>
                </c:pt>
                <c:pt idx="4">
                  <c:v>ene-abr 17</c:v>
                </c:pt>
              </c:strCache>
            </c:strRef>
          </c:cat>
          <c:val>
            <c:numRef>
              <c:f>balanza!$Z$25:$Z$29</c:f>
              <c:numCache>
                <c:formatCode>_-* #,##0\ _p_t_a_-;\-* #,##0\ _p_t_a_-;_-* "-"??\ _p_t_a_-;_-@_-</c:formatCode>
                <c:ptCount val="5"/>
                <c:pt idx="0">
                  <c:v>2572714</c:v>
                </c:pt>
                <c:pt idx="1">
                  <c:v>2909610</c:v>
                </c:pt>
                <c:pt idx="2">
                  <c:v>2637121</c:v>
                </c:pt>
                <c:pt idx="3">
                  <c:v>2941961</c:v>
                </c:pt>
                <c:pt idx="4">
                  <c:v>2048446</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ene-abr 13</c:v>
                </c:pt>
                <c:pt idx="1">
                  <c:v>ene-abr 14</c:v>
                </c:pt>
                <c:pt idx="2">
                  <c:v>ene-abr 15</c:v>
                </c:pt>
                <c:pt idx="3">
                  <c:v>ene-abr 16</c:v>
                </c:pt>
                <c:pt idx="4">
                  <c:v>ene-abr 17</c:v>
                </c:pt>
              </c:strCache>
            </c:strRef>
          </c:cat>
          <c:val>
            <c:numRef>
              <c:f>balanza!$AA$25:$AA$29</c:f>
              <c:numCache>
                <c:formatCode>_-* #,##0\ _p_t_a_-;\-* #,##0\ _p_t_a_-;_-* "-"??\ _p_t_a_-;_-@_-</c:formatCode>
                <c:ptCount val="5"/>
                <c:pt idx="0">
                  <c:v>-94600</c:v>
                </c:pt>
                <c:pt idx="1">
                  <c:v>-77047</c:v>
                </c:pt>
                <c:pt idx="2">
                  <c:v>5906</c:v>
                </c:pt>
                <c:pt idx="3">
                  <c:v>-67211</c:v>
                </c:pt>
                <c:pt idx="4">
                  <c:v>-188539</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ene-abr 13</c:v>
                </c:pt>
                <c:pt idx="1">
                  <c:v>ene-abr 14</c:v>
                </c:pt>
                <c:pt idx="2">
                  <c:v>ene-abr 15</c:v>
                </c:pt>
                <c:pt idx="3">
                  <c:v>ene-abr 16</c:v>
                </c:pt>
                <c:pt idx="4">
                  <c:v>ene-abr 17</c:v>
                </c:pt>
              </c:strCache>
            </c:strRef>
          </c:cat>
          <c:val>
            <c:numRef>
              <c:f>balanza!$AB$25:$AB$29</c:f>
              <c:numCache>
                <c:formatCode>_-* #,##0\ _p_t_a_-;\-* #,##0\ _p_t_a_-;_-* "-"??\ _p_t_a_-;_-@_-</c:formatCode>
                <c:ptCount val="5"/>
                <c:pt idx="0">
                  <c:v>1477696</c:v>
                </c:pt>
                <c:pt idx="1">
                  <c:v>1554704</c:v>
                </c:pt>
                <c:pt idx="2">
                  <c:v>1545961</c:v>
                </c:pt>
                <c:pt idx="3">
                  <c:v>1505875</c:v>
                </c:pt>
                <c:pt idx="4">
                  <c:v>1441656</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ene-abr 13</c:v>
                </c:pt>
                <c:pt idx="1">
                  <c:v>ene-abr 14</c:v>
                </c:pt>
                <c:pt idx="2">
                  <c:v>ene-abr 15</c:v>
                </c:pt>
                <c:pt idx="3">
                  <c:v>ene-abr 16</c:v>
                </c:pt>
                <c:pt idx="4">
                  <c:v>ene-abr 17</c:v>
                </c:pt>
              </c:strCache>
            </c:strRef>
          </c:cat>
          <c:val>
            <c:numRef>
              <c:f>balanza!$AC$25:$AC$29</c:f>
              <c:numCache>
                <c:formatCode>_-* #,##0\ _p_t_a_-;\-* #,##0\ _p_t_a_-;_-* "-"??\ _p_t_a_-;_-@_-</c:formatCode>
                <c:ptCount val="5"/>
                <c:pt idx="0">
                  <c:v>3955810</c:v>
                </c:pt>
                <c:pt idx="1">
                  <c:v>4387267</c:v>
                </c:pt>
                <c:pt idx="2">
                  <c:v>4188988</c:v>
                </c:pt>
                <c:pt idx="3">
                  <c:v>4380625</c:v>
                </c:pt>
                <c:pt idx="4">
                  <c:v>3301563</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Japón</c:v>
                </c:pt>
                <c:pt idx="3">
                  <c:v>Holanda</c:v>
                </c:pt>
                <c:pt idx="4">
                  <c:v>Corea del Sur</c:v>
                </c:pt>
                <c:pt idx="5">
                  <c:v>México</c:v>
                </c:pt>
                <c:pt idx="6">
                  <c:v>Reino Unido</c:v>
                </c:pt>
                <c:pt idx="7">
                  <c:v>Brasil</c:v>
                </c:pt>
                <c:pt idx="8">
                  <c:v>Canadá</c:v>
                </c:pt>
                <c:pt idx="9">
                  <c:v>Perú</c:v>
                </c:pt>
                <c:pt idx="10">
                  <c:v>Colombia</c:v>
                </c:pt>
                <c:pt idx="11">
                  <c:v>Taiwán</c:v>
                </c:pt>
                <c:pt idx="12">
                  <c:v>Rusia</c:v>
                </c:pt>
                <c:pt idx="13">
                  <c:v>Italia</c:v>
                </c:pt>
                <c:pt idx="14">
                  <c:v>Alemania</c:v>
                </c:pt>
              </c:strCache>
            </c:strRef>
          </c:cat>
          <c:val>
            <c:numRef>
              <c:f>'prin paises exp e imp'!$D$7:$D$21</c:f>
              <c:numCache>
                <c:formatCode>#,##0</c:formatCode>
                <c:ptCount val="15"/>
                <c:pt idx="0">
                  <c:v>1254899.6963800003</c:v>
                </c:pt>
                <c:pt idx="1">
                  <c:v>1028052.6950300001</c:v>
                </c:pt>
                <c:pt idx="2">
                  <c:v>285785.30669999996</c:v>
                </c:pt>
                <c:pt idx="3">
                  <c:v>276854.40485999978</c:v>
                </c:pt>
                <c:pt idx="4">
                  <c:v>243019.73498999991</c:v>
                </c:pt>
                <c:pt idx="5">
                  <c:v>187242.18822000001</c:v>
                </c:pt>
                <c:pt idx="6">
                  <c:v>180192.33619999996</c:v>
                </c:pt>
                <c:pt idx="7">
                  <c:v>126206.63039999997</c:v>
                </c:pt>
                <c:pt idx="8">
                  <c:v>119385.7637699999</c:v>
                </c:pt>
                <c:pt idx="9">
                  <c:v>103929.73142999999</c:v>
                </c:pt>
                <c:pt idx="10">
                  <c:v>94826.23302999993</c:v>
                </c:pt>
                <c:pt idx="11">
                  <c:v>93015.108810000049</c:v>
                </c:pt>
                <c:pt idx="12">
                  <c:v>73266.031169999944</c:v>
                </c:pt>
                <c:pt idx="13">
                  <c:v>72889.936620000008</c:v>
                </c:pt>
                <c:pt idx="14">
                  <c:v>72564.480850000036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Vino con denominación de origen</c:v>
                </c:pt>
                <c:pt idx="2">
                  <c:v>Pasta química de coníferas a la sosa (soda) o al sulfato, excepto para disolver, semiblanqueada o blanqueada</c:v>
                </c:pt>
                <c:pt idx="3">
                  <c:v>Pasta química de maderas distintas a las coníferas, a la sosa (soda) o al sulfato, excepto para disolver, semiblanqueada o blanqueada</c:v>
                </c:pt>
                <c:pt idx="4">
                  <c:v>Arándanos rojos, azules, mirtilos y demás frutos del género Vaccinium</c:v>
                </c:pt>
                <c:pt idx="5">
                  <c:v>Las demás cerezas dulces frescas (desde 2012)</c:v>
                </c:pt>
                <c:pt idx="6">
                  <c:v>Manzanas frescas</c:v>
                </c:pt>
                <c:pt idx="7">
                  <c:v>Las demás maderas en plaquitas o partículas no coníferas</c:v>
                </c:pt>
                <c:pt idx="8">
                  <c:v>Los demás vinos con capacidad mayor a 2 lts</c:v>
                </c:pt>
                <c:pt idx="9">
                  <c:v>Las demás ciruelas frescas (desde 2012)</c:v>
                </c:pt>
                <c:pt idx="10">
                  <c:v>Las demás carnes porcinas congeladas</c:v>
                </c:pt>
                <c:pt idx="11">
                  <c:v>Aguacates (paltas) frescos o refrigerados</c:v>
                </c:pt>
                <c:pt idx="12">
                  <c:v>Pasta química de coníferas a la sosa (soda) o al sulfato, excepto para disolver, cruda</c:v>
                </c:pt>
                <c:pt idx="13">
                  <c:v>Listones y molduras de madera para muebles de coníferas</c:v>
                </c:pt>
                <c:pt idx="14">
                  <c:v>Tableros de fibra de densidad media de espesor superior a 9 mm (desde 2007)</c:v>
                </c:pt>
              </c:strCache>
            </c:strRef>
          </c:cat>
          <c:val>
            <c:numRef>
              <c:f>'prin prod exp e imp'!$E$7:$E$21</c:f>
              <c:numCache>
                <c:formatCode>#,##0</c:formatCode>
                <c:ptCount val="15"/>
                <c:pt idx="0">
                  <c:v>856175.06659000006</c:v>
                </c:pt>
                <c:pt idx="1">
                  <c:v>429676.99324999994</c:v>
                </c:pt>
                <c:pt idx="2">
                  <c:v>363204.54151000001</c:v>
                </c:pt>
                <c:pt idx="3">
                  <c:v>310932.75720000005</c:v>
                </c:pt>
                <c:pt idx="4">
                  <c:v>297595.28278000001</c:v>
                </c:pt>
                <c:pt idx="5">
                  <c:v>183499.54116000011</c:v>
                </c:pt>
                <c:pt idx="6">
                  <c:v>148303.10376999999</c:v>
                </c:pt>
                <c:pt idx="7">
                  <c:v>130896.98853</c:v>
                </c:pt>
                <c:pt idx="8">
                  <c:v>117056.91876</c:v>
                </c:pt>
                <c:pt idx="9">
                  <c:v>109574.51656999996</c:v>
                </c:pt>
                <c:pt idx="10">
                  <c:v>100577.83903</c:v>
                </c:pt>
                <c:pt idx="11">
                  <c:v>91710.408860000025</c:v>
                </c:pt>
                <c:pt idx="12">
                  <c:v>87284.731019999992</c:v>
                </c:pt>
                <c:pt idx="13">
                  <c:v>81554.163690000016</c:v>
                </c:pt>
                <c:pt idx="14">
                  <c:v>76135.466660000035</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978359472"/>
        <c:crosses val="autoZero"/>
        <c:crossBetween val="between"/>
        <c:majorUnit val="200000"/>
        <c:minorUnit val="1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Cerveza de malta</c:v>
                </c:pt>
                <c:pt idx="3">
                  <c:v>Azúcar refinada</c:v>
                </c:pt>
                <c:pt idx="4">
                  <c:v>Maíz para consumo (desde 2012)</c:v>
                </c:pt>
                <c:pt idx="5">
                  <c:v>Las demás carnes porcinas congeladas</c:v>
                </c:pt>
                <c:pt idx="6">
                  <c:v>Trozos y despojos comestibles de gallo o gallina, congelados</c:v>
                </c:pt>
                <c:pt idx="7">
                  <c:v>Las demás preparaciones alimenticias nencop</c:v>
                </c:pt>
                <c:pt idx="8">
                  <c:v>Trigo pan argentino (Triticum aestivum) para consumo, con contenido de gluten húmedo superior o igual a 18 % pero inferior a 25 %, en peso (desde 2012)</c:v>
                </c:pt>
                <c:pt idx="9">
                  <c:v>Aceite de girasol refinado</c:v>
                </c:pt>
                <c:pt idx="10">
                  <c:v>Los demás quesos</c:v>
                </c:pt>
                <c:pt idx="11">
                  <c:v>Aceite de soja refinado</c:v>
                </c:pt>
                <c:pt idx="12">
                  <c:v>Las demás preparaciones de los tipos utilizados para la alimentación de los animales</c:v>
                </c:pt>
                <c:pt idx="13">
                  <c:v>Aceites de nabo (nabina) o de colza, de bajo contenido ácido erúcico, en bruto</c:v>
                </c:pt>
                <c:pt idx="14">
                  <c:v>Residuos de la industria del almidón y residuos similares</c:v>
                </c:pt>
              </c:strCache>
            </c:strRef>
          </c:cat>
          <c:val>
            <c:numRef>
              <c:f>'prin prod exp e imp'!$E$56:$E$70</c:f>
              <c:numCache>
                <c:formatCode>#,##0</c:formatCode>
                <c:ptCount val="15"/>
                <c:pt idx="0">
                  <c:v>253512.18565</c:v>
                </c:pt>
                <c:pt idx="1">
                  <c:v>101667.10353000001</c:v>
                </c:pt>
                <c:pt idx="2">
                  <c:v>72045.979389999979</c:v>
                </c:pt>
                <c:pt idx="3">
                  <c:v>59393.289880000004</c:v>
                </c:pt>
                <c:pt idx="4">
                  <c:v>53839.144889999996</c:v>
                </c:pt>
                <c:pt idx="5">
                  <c:v>46171.902700000006</c:v>
                </c:pt>
                <c:pt idx="6">
                  <c:v>44392.046279999995</c:v>
                </c:pt>
                <c:pt idx="7">
                  <c:v>43124.557780000017</c:v>
                </c:pt>
                <c:pt idx="8">
                  <c:v>38665.078270000005</c:v>
                </c:pt>
                <c:pt idx="9">
                  <c:v>37016.434609999997</c:v>
                </c:pt>
                <c:pt idx="10">
                  <c:v>36143.670020000005</c:v>
                </c:pt>
                <c:pt idx="11">
                  <c:v>32776.781499999997</c:v>
                </c:pt>
                <c:pt idx="12">
                  <c:v>32646.418430000009</c:v>
                </c:pt>
                <c:pt idx="13">
                  <c:v>28930.393660000002</c:v>
                </c:pt>
                <c:pt idx="14">
                  <c:v>26874.113670000002</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978363824"/>
        <c:crossesAt val="0"/>
        <c:auto val="1"/>
        <c:lblAlgn val="ctr"/>
        <c:lblOffset val="100"/>
        <c:tickLblSkip val="1"/>
        <c:noMultiLvlLbl val="0"/>
      </c:catAx>
      <c:valAx>
        <c:axId val="1978363824"/>
        <c:scaling>
          <c:orientation val="minMax"/>
          <c:max val="3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1978358384"/>
        <c:crosses val="autoZero"/>
        <c:crossBetween val="between"/>
        <c:majorUnit val="5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abril 2017</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Maderas elaboradas</c:v>
                </c:pt>
                <c:pt idx="4">
                  <c:v>Fruta procesada</c:v>
                </c:pt>
                <c:pt idx="5">
                  <c:v>Maderas aserradas</c:v>
                </c:pt>
                <c:pt idx="6">
                  <c:v>Carnes y subproductos</c:v>
                </c:pt>
                <c:pt idx="7">
                  <c:v>Maderas en plaquitas</c:v>
                </c:pt>
                <c:pt idx="8">
                  <c:v>Semillas para siembra</c:v>
                </c:pt>
                <c:pt idx="9">
                  <c:v>Lácteos</c:v>
                </c:pt>
                <c:pt idx="10">
                  <c:v>Hortalizas procesadas</c:v>
                </c:pt>
                <c:pt idx="11">
                  <c:v>Hortalizas frescas</c:v>
                </c:pt>
                <c:pt idx="12">
                  <c:v>Apícolas</c:v>
                </c:pt>
                <c:pt idx="13">
                  <c:v>Flores, bulbos y tubérculos</c:v>
                </c:pt>
              </c:strCache>
            </c:strRef>
          </c:cat>
          <c:val>
            <c:numRef>
              <c:f>'Principales Rubros'!$I$9:$I$22</c:f>
              <c:numCache>
                <c:formatCode>#,##0</c:formatCode>
                <c:ptCount val="14"/>
                <c:pt idx="0">
                  <c:v>1946872.3729900005</c:v>
                </c:pt>
                <c:pt idx="1">
                  <c:v>761422.02973000007</c:v>
                </c:pt>
                <c:pt idx="2">
                  <c:v>601619.92088999995</c:v>
                </c:pt>
                <c:pt idx="3">
                  <c:v>344380.71634000004</c:v>
                </c:pt>
                <c:pt idx="4">
                  <c:v>285082.72121000005</c:v>
                </c:pt>
                <c:pt idx="5">
                  <c:v>274226.27428000001</c:v>
                </c:pt>
                <c:pt idx="6">
                  <c:v>242020.75550000003</c:v>
                </c:pt>
                <c:pt idx="7">
                  <c:v>130896.98853000002</c:v>
                </c:pt>
                <c:pt idx="8">
                  <c:v>125892.63290999999</c:v>
                </c:pt>
                <c:pt idx="9">
                  <c:v>75610.524290000001</c:v>
                </c:pt>
                <c:pt idx="10">
                  <c:v>48356.161349999995</c:v>
                </c:pt>
                <c:pt idx="11">
                  <c:v>33483.183370000006</c:v>
                </c:pt>
                <c:pt idx="12">
                  <c:v>6040.2751500000013</c:v>
                </c:pt>
                <c:pt idx="13">
                  <c:v>4086.1729700000001</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978350768"/>
        <c:crosses val="autoZero"/>
        <c:auto val="1"/>
        <c:lblAlgn val="ctr"/>
        <c:lblOffset val="100"/>
        <c:noMultiLvlLbl val="0"/>
      </c:catAx>
      <c:valAx>
        <c:axId val="1978350768"/>
        <c:scaling>
          <c:orientation val="minMax"/>
          <c:max val="19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ES"/>
          </a:p>
        </c:txPr>
        <c:crossAx val="1978353488"/>
        <c:crosses val="autoZero"/>
        <c:crossBetween val="between"/>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ene-abr 13</c:v>
                </c:pt>
                <c:pt idx="1">
                  <c:v>ene-abr 14</c:v>
                </c:pt>
                <c:pt idx="2">
                  <c:v>ene-abr 15</c:v>
                </c:pt>
                <c:pt idx="3">
                  <c:v>ene-abr 16</c:v>
                </c:pt>
                <c:pt idx="4">
                  <c:v>ene-abr 17</c:v>
                </c:pt>
              </c:strCache>
            </c:strRef>
          </c:cat>
          <c:val>
            <c:numRef>
              <c:f>evolución_comercio!$R$3:$R$7</c:f>
              <c:numCache>
                <c:formatCode>_-* #,##0\ _p_t_a_-;\-* #,##0\ _p_t_a_-;_-* "-"??\ _p_t_a_-;_-@_-</c:formatCode>
                <c:ptCount val="5"/>
                <c:pt idx="0">
                  <c:v>3868160</c:v>
                </c:pt>
                <c:pt idx="1">
                  <c:v>4074303</c:v>
                </c:pt>
                <c:pt idx="2">
                  <c:v>3801593</c:v>
                </c:pt>
                <c:pt idx="3">
                  <c:v>3946419</c:v>
                </c:pt>
                <c:pt idx="4">
                  <c:v>3184483</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ene-abr 13</c:v>
                </c:pt>
                <c:pt idx="1">
                  <c:v>ene-abr 14</c:v>
                </c:pt>
                <c:pt idx="2">
                  <c:v>ene-abr 15</c:v>
                </c:pt>
                <c:pt idx="3">
                  <c:v>ene-abr 16</c:v>
                </c:pt>
                <c:pt idx="4">
                  <c:v>ene-abr 17</c:v>
                </c:pt>
              </c:strCache>
            </c:strRef>
          </c:cat>
          <c:val>
            <c:numRef>
              <c:f>evolución_comercio!$S$3:$S$7</c:f>
              <c:numCache>
                <c:formatCode>_-* #,##0\ _p_t_a_-;\-* #,##0\ _p_t_a_-;_-* "-"??\ _p_t_a_-;_-@_-</c:formatCode>
                <c:ptCount val="5"/>
                <c:pt idx="0">
                  <c:v>407919</c:v>
                </c:pt>
                <c:pt idx="1">
                  <c:v>414037</c:v>
                </c:pt>
                <c:pt idx="2">
                  <c:v>465060</c:v>
                </c:pt>
                <c:pt idx="3">
                  <c:v>397598</c:v>
                </c:pt>
                <c:pt idx="4">
                  <c:v>376889</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ene-abr 13</c:v>
                </c:pt>
                <c:pt idx="1">
                  <c:v>ene-abr 14</c:v>
                </c:pt>
                <c:pt idx="2">
                  <c:v>ene-abr 15</c:v>
                </c:pt>
                <c:pt idx="3">
                  <c:v>ene-abr 16</c:v>
                </c:pt>
                <c:pt idx="4">
                  <c:v>ene-abr 17</c:v>
                </c:pt>
              </c:strCache>
            </c:strRef>
          </c:cat>
          <c:val>
            <c:numRef>
              <c:f>evolución_comercio!$T$3:$T$7</c:f>
              <c:numCache>
                <c:formatCode>_-* #,##0\ _p_t_a_-;\-* #,##0\ _p_t_a_-;_-* "-"??\ _p_t_a_-;_-@_-</c:formatCode>
                <c:ptCount val="5"/>
                <c:pt idx="0">
                  <c:v>1579260</c:v>
                </c:pt>
                <c:pt idx="1">
                  <c:v>1653823</c:v>
                </c:pt>
                <c:pt idx="2">
                  <c:v>1637267</c:v>
                </c:pt>
                <c:pt idx="3">
                  <c:v>1592062</c:v>
                </c:pt>
                <c:pt idx="4">
                  <c:v>1526552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ene-abr 13</c:v>
                </c:pt>
                <c:pt idx="1">
                  <c:v>ene-abr 14</c:v>
                </c:pt>
                <c:pt idx="2">
                  <c:v>ene-abr 15</c:v>
                </c:pt>
                <c:pt idx="3">
                  <c:v>ene-abr 16</c:v>
                </c:pt>
                <c:pt idx="4">
                  <c:v>ene-abr 17</c:v>
                </c:pt>
              </c:strCache>
            </c:strRef>
          </c:cat>
          <c:val>
            <c:numRef>
              <c:f>evolución_comercio!$U$3:$U$7</c:f>
              <c:numCache>
                <c:formatCode>_-* #,##0\ _p_t_a_-;\-* #,##0\ _p_t_a_-;_-* "-"??\ _p_t_a_-;_-@_-</c:formatCode>
                <c:ptCount val="5"/>
                <c:pt idx="0">
                  <c:v>5855339</c:v>
                </c:pt>
                <c:pt idx="1">
                  <c:v>6142163</c:v>
                </c:pt>
                <c:pt idx="2">
                  <c:v>5903920</c:v>
                </c:pt>
                <c:pt idx="3">
                  <c:v>5936079</c:v>
                </c:pt>
                <c:pt idx="4">
                  <c:v>5087924</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ES"/>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ES"/>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ES"/>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ene-abr 13</c:v>
                </c:pt>
                <c:pt idx="1">
                  <c:v>ene-abr 14</c:v>
                </c:pt>
                <c:pt idx="2">
                  <c:v>ene-abr 15</c:v>
                </c:pt>
                <c:pt idx="3">
                  <c:v>ene-abr 16</c:v>
                </c:pt>
                <c:pt idx="4">
                  <c:v>ene-abr 17</c:v>
                </c:pt>
              </c:strCache>
            </c:strRef>
          </c:cat>
          <c:val>
            <c:numRef>
              <c:f>evolución_comercio!$R$12:$R$16</c:f>
              <c:numCache>
                <c:formatCode>_-* #,##0\ _p_t_a_-;\-* #,##0\ _p_t_a_-;_-* "-"??\ _p_t_a_-;_-@_-</c:formatCode>
                <c:ptCount val="5"/>
                <c:pt idx="0">
                  <c:v>1295446</c:v>
                </c:pt>
                <c:pt idx="1">
                  <c:v>1164693</c:v>
                </c:pt>
                <c:pt idx="2">
                  <c:v>1164472</c:v>
                </c:pt>
                <c:pt idx="3">
                  <c:v>1004458</c:v>
                </c:pt>
                <c:pt idx="4">
                  <c:v>1136037</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ene-abr 13</c:v>
                </c:pt>
                <c:pt idx="1">
                  <c:v>ene-abr 14</c:v>
                </c:pt>
                <c:pt idx="2">
                  <c:v>ene-abr 15</c:v>
                </c:pt>
                <c:pt idx="3">
                  <c:v>ene-abr 16</c:v>
                </c:pt>
                <c:pt idx="4">
                  <c:v>ene-abr 17</c:v>
                </c:pt>
              </c:strCache>
            </c:strRef>
          </c:cat>
          <c:val>
            <c:numRef>
              <c:f>evolución_comercio!$S$12:$S$16</c:f>
              <c:numCache>
                <c:formatCode>_-* #,##0\ _p_t_a_-;\-* #,##0\ _p_t_a_-;_-* "-"??\ _p_t_a_-;_-@_-</c:formatCode>
                <c:ptCount val="5"/>
                <c:pt idx="0">
                  <c:v>502519</c:v>
                </c:pt>
                <c:pt idx="1">
                  <c:v>491084</c:v>
                </c:pt>
                <c:pt idx="2">
                  <c:v>459154</c:v>
                </c:pt>
                <c:pt idx="3">
                  <c:v>464809</c:v>
                </c:pt>
                <c:pt idx="4">
                  <c:v>565428</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ene-abr 13</c:v>
                </c:pt>
                <c:pt idx="1">
                  <c:v>ene-abr 14</c:v>
                </c:pt>
                <c:pt idx="2">
                  <c:v>ene-abr 15</c:v>
                </c:pt>
                <c:pt idx="3">
                  <c:v>ene-abr 16</c:v>
                </c:pt>
                <c:pt idx="4">
                  <c:v>ene-abr 17</c:v>
                </c:pt>
              </c:strCache>
            </c:strRef>
          </c:cat>
          <c:val>
            <c:numRef>
              <c:f>evolución_comercio!$T$12:$T$16</c:f>
              <c:numCache>
                <c:formatCode>_-* #,##0\ _p_t_a_-;\-* #,##0\ _p_t_a_-;_-* "-"??\ _p_t_a_-;_-@_-</c:formatCode>
                <c:ptCount val="5"/>
                <c:pt idx="0">
                  <c:v>101564</c:v>
                </c:pt>
                <c:pt idx="1">
                  <c:v>99119</c:v>
                </c:pt>
                <c:pt idx="2">
                  <c:v>91306</c:v>
                </c:pt>
                <c:pt idx="3">
                  <c:v>86187</c:v>
                </c:pt>
                <c:pt idx="4">
                  <c:v>84896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ene-abr 13</c:v>
                </c:pt>
                <c:pt idx="1">
                  <c:v>ene-abr 14</c:v>
                </c:pt>
                <c:pt idx="2">
                  <c:v>ene-abr 15</c:v>
                </c:pt>
                <c:pt idx="3">
                  <c:v>ene-abr 16</c:v>
                </c:pt>
                <c:pt idx="4">
                  <c:v>ene-abr 17</c:v>
                </c:pt>
              </c:strCache>
            </c:strRef>
          </c:cat>
          <c:val>
            <c:numRef>
              <c:f>evolución_comercio!$U$12:$U$16</c:f>
              <c:numCache>
                <c:formatCode>_-* #,##0\ _p_t_a_-;\-* #,##0\ _p_t_a_-;_-* "-"??\ _p_t_a_-;_-@_-</c:formatCode>
                <c:ptCount val="5"/>
                <c:pt idx="0">
                  <c:v>1899529</c:v>
                </c:pt>
                <c:pt idx="1">
                  <c:v>1754896</c:v>
                </c:pt>
                <c:pt idx="2">
                  <c:v>1714932</c:v>
                </c:pt>
                <c:pt idx="3">
                  <c:v>1555454</c:v>
                </c:pt>
                <c:pt idx="4">
                  <c:v>1786361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2297089</c:v>
                </c:pt>
                <c:pt idx="1">
                  <c:v>2790834</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3184482</c:v>
                </c:pt>
                <c:pt idx="1">
                  <c:v>376889</c:v>
                </c:pt>
                <c:pt idx="2">
                  <c:v>1526552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2007115.1620999994</c:v>
                </c:pt>
                <c:pt idx="1">
                  <c:v>212802.96463000003</c:v>
                </c:pt>
                <c:pt idx="2">
                  <c:v>1561527.6483700003</c:v>
                </c:pt>
                <c:pt idx="3">
                  <c:v>823080.35055999958</c:v>
                </c:pt>
                <c:pt idx="4">
                  <c:v>483397.87434000056</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150410.97055</c:v>
                </c:pt>
                <c:pt idx="1">
                  <c:v>852309.87069999985</c:v>
                </c:pt>
                <c:pt idx="2">
                  <c:v>411192.99680999987</c:v>
                </c:pt>
                <c:pt idx="3">
                  <c:v>222850.91397999992</c:v>
                </c:pt>
                <c:pt idx="4">
                  <c:v>149596.2479600003</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Nueva Zelanda</c:v>
                </c:pt>
                <c:pt idx="7">
                  <c:v>Alemania</c:v>
                </c:pt>
                <c:pt idx="8">
                  <c:v>Holanda</c:v>
                </c:pt>
                <c:pt idx="9">
                  <c:v>Ecuador</c:v>
                </c:pt>
                <c:pt idx="10">
                  <c:v>México</c:v>
                </c:pt>
                <c:pt idx="11">
                  <c:v>Francia</c:v>
                </c:pt>
                <c:pt idx="12">
                  <c:v>Perú</c:v>
                </c:pt>
                <c:pt idx="13">
                  <c:v>Colombia</c:v>
                </c:pt>
                <c:pt idx="14">
                  <c:v>España</c:v>
                </c:pt>
              </c:strCache>
            </c:strRef>
          </c:cat>
          <c:val>
            <c:numRef>
              <c:f>'prin paises exp e imp'!$D$55:$D$69</c:f>
              <c:numCache>
                <c:formatCode>#,##0</c:formatCode>
                <c:ptCount val="15"/>
                <c:pt idx="0">
                  <c:v>449708.64989999984</c:v>
                </c:pt>
                <c:pt idx="1">
                  <c:v>301991.25035999983</c:v>
                </c:pt>
                <c:pt idx="2">
                  <c:v>207380.22861999995</c:v>
                </c:pt>
                <c:pt idx="3">
                  <c:v>176221.2241900001</c:v>
                </c:pt>
                <c:pt idx="4">
                  <c:v>76132.929350000006</c:v>
                </c:pt>
                <c:pt idx="5">
                  <c:v>53773.405509999982</c:v>
                </c:pt>
                <c:pt idx="6">
                  <c:v>40145.433600000004</c:v>
                </c:pt>
                <c:pt idx="7">
                  <c:v>39063.648319999993</c:v>
                </c:pt>
                <c:pt idx="8">
                  <c:v>38371.051920000013</c:v>
                </c:pt>
                <c:pt idx="9">
                  <c:v>37310.051080000005</c:v>
                </c:pt>
                <c:pt idx="10">
                  <c:v>33068.8171</c:v>
                </c:pt>
                <c:pt idx="11">
                  <c:v>32946.728459999991</c:v>
                </c:pt>
                <c:pt idx="12">
                  <c:v>28927.474699999995</c:v>
                </c:pt>
                <c:pt idx="13">
                  <c:v>28851.618030000005</c:v>
                </c:pt>
                <c:pt idx="14">
                  <c:v>28013.307399999998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771524</xdr:colOff>
      <xdr:row>29</xdr:row>
      <xdr:rowOff>28575</xdr:rowOff>
    </xdr:from>
    <xdr:to>
      <xdr:col>10</xdr:col>
      <xdr:colOff>428624</xdr:colOff>
      <xdr:row>53</xdr:row>
      <xdr:rowOff>76200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7"/>
    <col min="2" max="2" width="11.42578125" style="147" customWidth="1"/>
    <col min="3" max="3" width="10.7109375" style="147" customWidth="1"/>
    <col min="4" max="6" width="11.42578125" style="147"/>
    <col min="7" max="7" width="11.140625" style="147" customWidth="1"/>
    <col min="8" max="8" width="4.42578125" style="147" customWidth="1"/>
    <col min="9" max="11" width="11.42578125" style="147"/>
    <col min="12" max="12" width="11.42578125" style="147" customWidth="1"/>
    <col min="13" max="16384" width="11.42578125" style="147"/>
  </cols>
  <sheetData>
    <row r="1" spans="1:12" ht="15.75" x14ac:dyDescent="0.25">
      <c r="A1" s="145"/>
      <c r="B1" s="146"/>
      <c r="C1" s="146"/>
      <c r="D1" s="146"/>
      <c r="E1" s="146"/>
      <c r="F1" s="146"/>
      <c r="G1" s="146"/>
    </row>
    <row r="2" spans="1:12" x14ac:dyDescent="0.25">
      <c r="A2" s="146"/>
      <c r="B2" s="146"/>
      <c r="C2" s="146"/>
      <c r="D2" s="146"/>
      <c r="E2" s="146"/>
      <c r="F2" s="146"/>
      <c r="G2" s="146"/>
    </row>
    <row r="3" spans="1:12" ht="15.75" x14ac:dyDescent="0.25">
      <c r="A3" s="145"/>
      <c r="B3" s="146"/>
      <c r="C3" s="146"/>
      <c r="D3" s="146"/>
      <c r="E3" s="146"/>
      <c r="F3" s="146"/>
      <c r="G3" s="146"/>
    </row>
    <row r="4" spans="1:12" x14ac:dyDescent="0.25">
      <c r="A4" s="146"/>
      <c r="B4" s="146"/>
      <c r="C4" s="146"/>
      <c r="D4" s="148"/>
      <c r="E4" s="146"/>
      <c r="F4" s="146"/>
      <c r="G4" s="146"/>
    </row>
    <row r="5" spans="1:12" ht="15.75" x14ac:dyDescent="0.25">
      <c r="A5" s="145"/>
      <c r="B5" s="146"/>
      <c r="C5" s="146"/>
      <c r="D5" s="149"/>
      <c r="E5" s="146"/>
      <c r="F5" s="146"/>
      <c r="G5" s="146"/>
    </row>
    <row r="6" spans="1:12" ht="15.75" x14ac:dyDescent="0.25">
      <c r="A6" s="145"/>
      <c r="B6" s="146"/>
      <c r="C6" s="146"/>
      <c r="D6" s="146"/>
      <c r="E6" s="146"/>
      <c r="F6" s="146"/>
      <c r="G6" s="146"/>
    </row>
    <row r="7" spans="1:12" ht="15.75" x14ac:dyDescent="0.25">
      <c r="A7" s="145"/>
      <c r="B7" s="146"/>
      <c r="C7" s="146"/>
      <c r="D7" s="146"/>
      <c r="E7" s="146"/>
      <c r="F7" s="146"/>
      <c r="G7" s="146"/>
    </row>
    <row r="8" spans="1:12" x14ac:dyDescent="0.25">
      <c r="A8" s="146"/>
      <c r="B8" s="146"/>
      <c r="C8" s="146"/>
      <c r="D8" s="148"/>
      <c r="E8" s="146"/>
      <c r="F8" s="146"/>
      <c r="G8" s="146"/>
    </row>
    <row r="9" spans="1:12" ht="15.75" x14ac:dyDescent="0.25">
      <c r="A9" s="150"/>
      <c r="B9" s="146"/>
      <c r="C9" s="146"/>
      <c r="D9" s="146"/>
      <c r="E9" s="146"/>
      <c r="F9" s="146"/>
      <c r="G9" s="146"/>
    </row>
    <row r="10" spans="1:12" ht="15.75" x14ac:dyDescent="0.25">
      <c r="A10" s="145"/>
      <c r="B10" s="146"/>
      <c r="C10" s="146"/>
      <c r="D10" s="146"/>
      <c r="E10" s="146"/>
      <c r="F10" s="146"/>
      <c r="G10" s="146"/>
    </row>
    <row r="11" spans="1:12" ht="15.75" x14ac:dyDescent="0.25">
      <c r="A11" s="145"/>
      <c r="B11" s="146"/>
      <c r="C11" s="146"/>
      <c r="D11" s="146"/>
      <c r="E11" s="146"/>
      <c r="F11" s="146"/>
      <c r="G11" s="146"/>
    </row>
    <row r="12" spans="1:12" ht="15.75" x14ac:dyDescent="0.25">
      <c r="A12" s="145"/>
      <c r="B12" s="146"/>
      <c r="C12" s="146"/>
      <c r="D12" s="146"/>
      <c r="E12" s="146"/>
      <c r="F12" s="146"/>
      <c r="G12" s="146"/>
      <c r="L12" s="271"/>
    </row>
    <row r="13" spans="1:12" ht="19.5" x14ac:dyDescent="0.25">
      <c r="A13" s="146"/>
      <c r="B13" s="146"/>
      <c r="C13" s="293" t="s">
        <v>289</v>
      </c>
      <c r="D13" s="293"/>
      <c r="E13" s="293"/>
      <c r="F13" s="293"/>
      <c r="G13" s="293"/>
      <c r="H13" s="293"/>
    </row>
    <row r="14" spans="1:12" ht="19.5" x14ac:dyDescent="0.25">
      <c r="A14" s="146"/>
      <c r="B14" s="146"/>
      <c r="C14" s="293" t="s">
        <v>290</v>
      </c>
      <c r="D14" s="293"/>
      <c r="E14" s="293"/>
      <c r="F14" s="293"/>
      <c r="G14" s="293"/>
      <c r="H14" s="293"/>
    </row>
    <row r="15" spans="1:12" x14ac:dyDescent="0.25">
      <c r="A15" s="146"/>
      <c r="B15" s="146"/>
      <c r="C15" s="146"/>
      <c r="D15" s="146"/>
      <c r="E15" s="146"/>
      <c r="F15" s="146"/>
      <c r="G15" s="146"/>
    </row>
    <row r="16" spans="1:12" x14ac:dyDescent="0.25">
      <c r="A16" s="146"/>
      <c r="B16" s="146"/>
      <c r="C16" s="146"/>
      <c r="D16" s="151"/>
      <c r="E16" s="146"/>
      <c r="F16" s="146"/>
      <c r="G16" s="146"/>
    </row>
    <row r="17" spans="1:7" ht="15.75" x14ac:dyDescent="0.25">
      <c r="A17" s="146"/>
      <c r="B17" s="146"/>
      <c r="C17" s="152" t="s">
        <v>494</v>
      </c>
      <c r="D17" s="152"/>
      <c r="E17" s="152"/>
      <c r="F17" s="152"/>
      <c r="G17" s="152"/>
    </row>
    <row r="18" spans="1:7" x14ac:dyDescent="0.25">
      <c r="A18" s="146"/>
      <c r="B18" s="146"/>
      <c r="D18" s="146"/>
      <c r="E18" s="146"/>
      <c r="F18" s="146"/>
      <c r="G18" s="146"/>
    </row>
    <row r="19" spans="1:7" x14ac:dyDescent="0.25">
      <c r="A19" s="146"/>
      <c r="B19" s="146"/>
      <c r="C19" s="146"/>
      <c r="D19" s="146"/>
      <c r="E19" s="146"/>
      <c r="F19" s="146"/>
      <c r="G19" s="146"/>
    </row>
    <row r="20" spans="1:7" x14ac:dyDescent="0.25">
      <c r="A20" s="146"/>
      <c r="B20" s="146"/>
      <c r="C20" s="146"/>
      <c r="D20" s="146"/>
      <c r="E20" s="146"/>
      <c r="F20" s="146"/>
      <c r="G20" s="146"/>
    </row>
    <row r="21" spans="1:7" ht="15.75" x14ac:dyDescent="0.25">
      <c r="A21" s="145"/>
      <c r="B21" s="146"/>
      <c r="C21" s="146"/>
      <c r="D21" s="146"/>
      <c r="E21" s="146"/>
      <c r="F21" s="146"/>
      <c r="G21" s="146"/>
    </row>
    <row r="22" spans="1:7" ht="15.75" x14ac:dyDescent="0.25">
      <c r="A22" s="145"/>
      <c r="B22" s="146"/>
      <c r="C22" s="146"/>
      <c r="D22" s="148"/>
      <c r="E22" s="146"/>
      <c r="F22" s="146"/>
      <c r="G22" s="146"/>
    </row>
    <row r="23" spans="1:7" ht="15.75" x14ac:dyDescent="0.25">
      <c r="A23" s="145"/>
      <c r="B23" s="146"/>
      <c r="C23" s="146"/>
      <c r="D23" s="151"/>
      <c r="E23" s="146"/>
      <c r="F23" s="146"/>
      <c r="G23" s="146"/>
    </row>
    <row r="24" spans="1:7" ht="15.75" x14ac:dyDescent="0.25">
      <c r="A24" s="145"/>
      <c r="B24" s="146"/>
      <c r="C24" s="146"/>
      <c r="D24" s="146"/>
      <c r="E24" s="146"/>
      <c r="F24" s="146"/>
      <c r="G24" s="146"/>
    </row>
    <row r="25" spans="1:7" ht="15.75" x14ac:dyDescent="0.25">
      <c r="A25" s="145"/>
      <c r="B25" s="146"/>
      <c r="C25" s="146"/>
      <c r="D25" s="146"/>
      <c r="E25" s="146"/>
      <c r="F25" s="146"/>
      <c r="G25" s="146"/>
    </row>
    <row r="26" spans="1:7" ht="15.75" x14ac:dyDescent="0.25">
      <c r="A26" s="145"/>
      <c r="B26" s="146"/>
      <c r="C26" s="146"/>
      <c r="D26" s="146"/>
      <c r="E26" s="146"/>
      <c r="F26" s="146"/>
      <c r="G26" s="146"/>
    </row>
    <row r="27" spans="1:7" ht="15.75" x14ac:dyDescent="0.25">
      <c r="A27" s="145"/>
      <c r="B27" s="146"/>
      <c r="C27" s="146"/>
      <c r="D27" s="148"/>
      <c r="E27" s="146"/>
      <c r="F27" s="146"/>
      <c r="G27" s="146"/>
    </row>
    <row r="28" spans="1:7" ht="15.75" x14ac:dyDescent="0.25">
      <c r="A28" s="145"/>
      <c r="B28" s="146"/>
      <c r="C28" s="146"/>
      <c r="D28" s="146"/>
      <c r="E28" s="146"/>
      <c r="F28" s="146"/>
      <c r="G28" s="146"/>
    </row>
    <row r="29" spans="1:7" ht="15.75" x14ac:dyDescent="0.25">
      <c r="A29" s="145"/>
      <c r="B29" s="146"/>
      <c r="C29" s="146"/>
      <c r="D29" s="146"/>
      <c r="E29" s="146"/>
      <c r="F29" s="146"/>
      <c r="G29" s="146"/>
    </row>
    <row r="30" spans="1:7" ht="15.75" x14ac:dyDescent="0.25">
      <c r="A30" s="145"/>
      <c r="B30" s="146"/>
      <c r="C30" s="146"/>
      <c r="D30" s="146"/>
      <c r="E30" s="146"/>
      <c r="F30" s="146"/>
      <c r="G30" s="146"/>
    </row>
    <row r="31" spans="1:7" ht="15.75" x14ac:dyDescent="0.25">
      <c r="A31" s="145"/>
      <c r="B31" s="146"/>
      <c r="C31" s="146"/>
      <c r="D31" s="146"/>
      <c r="E31" s="146"/>
      <c r="F31" s="146"/>
      <c r="G31" s="146"/>
    </row>
    <row r="32" spans="1:7" x14ac:dyDescent="0.25">
      <c r="F32" s="146"/>
      <c r="G32" s="146"/>
    </row>
    <row r="33" spans="1:7" x14ac:dyDescent="0.25">
      <c r="F33" s="146"/>
      <c r="G33" s="146"/>
    </row>
    <row r="34" spans="1:7" ht="15.75" x14ac:dyDescent="0.25">
      <c r="A34" s="145"/>
      <c r="B34" s="146"/>
      <c r="C34" s="146"/>
      <c r="D34" s="146"/>
      <c r="E34" s="146"/>
      <c r="F34" s="146"/>
      <c r="G34" s="146"/>
    </row>
    <row r="35" spans="1:7" ht="15.75" x14ac:dyDescent="0.25">
      <c r="A35" s="145"/>
      <c r="B35" s="146"/>
      <c r="C35" s="146"/>
      <c r="D35" s="146"/>
      <c r="E35" s="146"/>
      <c r="F35" s="146"/>
      <c r="G35" s="146"/>
    </row>
    <row r="36" spans="1:7" ht="15.75" x14ac:dyDescent="0.25">
      <c r="A36" s="145"/>
      <c r="B36" s="146"/>
      <c r="C36" s="146"/>
      <c r="D36" s="146"/>
      <c r="E36" s="146"/>
      <c r="F36" s="146"/>
      <c r="G36" s="146"/>
    </row>
    <row r="37" spans="1:7" ht="15.75" x14ac:dyDescent="0.25">
      <c r="A37" s="153"/>
      <c r="B37" s="146"/>
      <c r="C37" s="153"/>
      <c r="D37" s="154"/>
      <c r="E37" s="146"/>
      <c r="F37" s="146"/>
      <c r="G37" s="146"/>
    </row>
    <row r="38" spans="1:7" ht="15.75" x14ac:dyDescent="0.25">
      <c r="A38" s="145"/>
      <c r="E38" s="146"/>
      <c r="F38" s="146"/>
      <c r="G38" s="146"/>
    </row>
    <row r="39" spans="1:7" ht="15.75" x14ac:dyDescent="0.25">
      <c r="C39" s="145" t="s">
        <v>495</v>
      </c>
      <c r="D39" s="154"/>
      <c r="E39" s="146"/>
      <c r="F39" s="146"/>
      <c r="G39" s="146"/>
    </row>
    <row r="45" spans="1:7" x14ac:dyDescent="0.25">
      <c r="A45" s="146"/>
      <c r="B45" s="146"/>
      <c r="C45" s="146"/>
      <c r="D45" s="148" t="s">
        <v>227</v>
      </c>
      <c r="E45" s="146"/>
      <c r="F45" s="146"/>
      <c r="G45" s="146"/>
    </row>
    <row r="46" spans="1:7" ht="15.75" x14ac:dyDescent="0.25">
      <c r="A46" s="145"/>
      <c r="B46" s="146"/>
      <c r="C46" s="146"/>
      <c r="D46" s="155" t="s">
        <v>496</v>
      </c>
      <c r="E46" s="146"/>
      <c r="F46" s="146"/>
      <c r="G46" s="146"/>
    </row>
    <row r="47" spans="1:7" ht="15.75" x14ac:dyDescent="0.25">
      <c r="A47" s="145"/>
      <c r="B47" s="146"/>
      <c r="C47" s="146"/>
      <c r="D47" s="155"/>
      <c r="E47" s="146"/>
      <c r="F47" s="146"/>
      <c r="G47" s="146"/>
    </row>
    <row r="48" spans="1:7" ht="15.75" x14ac:dyDescent="0.25">
      <c r="A48" s="145"/>
      <c r="B48" s="146"/>
      <c r="C48" s="146"/>
      <c r="D48" s="146"/>
      <c r="E48" s="146"/>
      <c r="F48" s="146"/>
      <c r="G48" s="146"/>
    </row>
    <row r="49" spans="1:7" x14ac:dyDescent="0.25">
      <c r="A49" s="146"/>
      <c r="B49" s="146"/>
      <c r="C49" s="146"/>
      <c r="D49" s="148" t="s">
        <v>173</v>
      </c>
      <c r="E49" s="146"/>
      <c r="F49" s="146"/>
      <c r="G49" s="146"/>
    </row>
    <row r="50" spans="1:7" ht="15.75" x14ac:dyDescent="0.25">
      <c r="A50" s="150"/>
      <c r="B50" s="146"/>
      <c r="C50" s="146"/>
      <c r="D50" s="148" t="s">
        <v>398</v>
      </c>
      <c r="E50" s="146"/>
      <c r="F50" s="146"/>
      <c r="G50" s="146"/>
    </row>
    <row r="51" spans="1:7" ht="15.75" x14ac:dyDescent="0.25">
      <c r="A51" s="145"/>
      <c r="B51" s="146"/>
      <c r="C51" s="146"/>
      <c r="D51" s="146"/>
      <c r="E51" s="146"/>
      <c r="F51" s="146"/>
      <c r="G51" s="146"/>
    </row>
    <row r="52" spans="1:7" ht="15.75" x14ac:dyDescent="0.25">
      <c r="A52" s="145"/>
      <c r="B52" s="146"/>
      <c r="C52" s="146"/>
      <c r="D52" s="146"/>
      <c r="E52" s="146"/>
      <c r="F52" s="146"/>
      <c r="G52" s="146"/>
    </row>
    <row r="53" spans="1:7" ht="15.75" x14ac:dyDescent="0.25">
      <c r="A53" s="145"/>
      <c r="B53" s="146"/>
      <c r="C53" s="146"/>
      <c r="D53" s="146"/>
      <c r="E53" s="146"/>
      <c r="F53" s="146"/>
      <c r="G53" s="146"/>
    </row>
    <row r="54" spans="1:7" x14ac:dyDescent="0.25">
      <c r="A54" s="146"/>
      <c r="B54" s="146"/>
      <c r="C54" s="146"/>
      <c r="D54" s="146"/>
      <c r="E54" s="146"/>
      <c r="F54" s="146"/>
      <c r="G54" s="146"/>
    </row>
    <row r="55" spans="1:7" x14ac:dyDescent="0.25">
      <c r="A55" s="146"/>
      <c r="B55" s="146"/>
      <c r="C55" s="146"/>
      <c r="D55" s="146"/>
      <c r="E55" s="146"/>
      <c r="F55" s="146"/>
      <c r="G55" s="146"/>
    </row>
    <row r="56" spans="1:7" x14ac:dyDescent="0.25">
      <c r="A56" s="146"/>
      <c r="B56" s="146"/>
      <c r="C56" s="146"/>
      <c r="D56" s="151" t="s">
        <v>291</v>
      </c>
      <c r="E56" s="146"/>
      <c r="F56" s="146"/>
      <c r="G56" s="146"/>
    </row>
    <row r="57" spans="1:7" x14ac:dyDescent="0.25">
      <c r="A57" s="146"/>
      <c r="B57" s="146"/>
      <c r="C57" s="146"/>
      <c r="D57" s="151" t="s">
        <v>292</v>
      </c>
      <c r="E57" s="146"/>
      <c r="F57" s="146"/>
      <c r="G57" s="146"/>
    </row>
    <row r="58" spans="1:7" x14ac:dyDescent="0.25">
      <c r="A58" s="146"/>
      <c r="B58" s="146"/>
      <c r="C58" s="146"/>
      <c r="D58" s="146"/>
      <c r="E58" s="146"/>
      <c r="F58" s="146"/>
      <c r="G58" s="146"/>
    </row>
    <row r="59" spans="1:7" x14ac:dyDescent="0.25">
      <c r="A59" s="146"/>
      <c r="B59" s="146"/>
      <c r="C59" s="146"/>
      <c r="D59" s="146"/>
      <c r="E59" s="146"/>
      <c r="F59" s="146"/>
      <c r="G59" s="146"/>
    </row>
    <row r="60" spans="1:7" x14ac:dyDescent="0.25">
      <c r="A60" s="146"/>
      <c r="B60" s="146"/>
      <c r="C60" s="146"/>
      <c r="D60" s="146"/>
      <c r="E60" s="146"/>
      <c r="F60" s="146"/>
      <c r="G60" s="146"/>
    </row>
    <row r="61" spans="1:7" x14ac:dyDescent="0.25">
      <c r="A61" s="146"/>
      <c r="B61" s="146"/>
      <c r="C61" s="146"/>
      <c r="D61" s="146"/>
      <c r="E61" s="146"/>
      <c r="F61" s="146"/>
      <c r="G61" s="146"/>
    </row>
    <row r="62" spans="1:7" ht="15.75" x14ac:dyDescent="0.25">
      <c r="A62" s="145"/>
      <c r="B62" s="146"/>
      <c r="C62" s="146"/>
      <c r="D62" s="146"/>
      <c r="E62" s="146"/>
      <c r="F62" s="146"/>
      <c r="G62" s="146"/>
    </row>
    <row r="63" spans="1:7" ht="15.75" x14ac:dyDescent="0.25">
      <c r="A63" s="145"/>
      <c r="B63" s="146"/>
      <c r="C63" s="146"/>
      <c r="D63" s="148" t="s">
        <v>445</v>
      </c>
      <c r="E63" s="146"/>
      <c r="F63" s="146"/>
      <c r="G63" s="146"/>
    </row>
    <row r="64" spans="1:7" ht="15.75" x14ac:dyDescent="0.25">
      <c r="A64" s="145"/>
      <c r="B64" s="146"/>
      <c r="C64" s="146"/>
      <c r="D64" s="151" t="s">
        <v>429</v>
      </c>
      <c r="E64" s="146"/>
      <c r="F64" s="146"/>
      <c r="G64" s="146"/>
    </row>
    <row r="65" spans="1:7" ht="15.75" x14ac:dyDescent="0.25">
      <c r="A65" s="145"/>
      <c r="B65" s="146"/>
      <c r="C65" s="146"/>
      <c r="D65" s="146"/>
      <c r="E65" s="146"/>
      <c r="F65" s="146"/>
      <c r="G65" s="146"/>
    </row>
    <row r="66" spans="1:7" ht="15.75" x14ac:dyDescent="0.25">
      <c r="A66" s="145"/>
      <c r="B66" s="146"/>
      <c r="C66" s="146"/>
      <c r="D66" s="146"/>
      <c r="E66" s="146"/>
      <c r="F66" s="146"/>
      <c r="G66" s="146"/>
    </row>
    <row r="67" spans="1:7" ht="15.75" x14ac:dyDescent="0.25">
      <c r="A67" s="145"/>
      <c r="B67" s="146"/>
      <c r="C67" s="146"/>
      <c r="D67" s="146"/>
      <c r="E67" s="146"/>
      <c r="F67" s="146"/>
      <c r="G67" s="146"/>
    </row>
    <row r="68" spans="1:7" ht="15.75" x14ac:dyDescent="0.25">
      <c r="A68" s="145"/>
      <c r="B68" s="146"/>
      <c r="C68" s="146"/>
      <c r="D68" s="148" t="s">
        <v>248</v>
      </c>
      <c r="E68" s="146"/>
      <c r="F68" s="146"/>
      <c r="G68" s="146"/>
    </row>
    <row r="69" spans="1:7" ht="15.75" x14ac:dyDescent="0.25">
      <c r="A69" s="145"/>
      <c r="B69" s="146"/>
      <c r="C69" s="146"/>
      <c r="D69" s="146"/>
      <c r="E69" s="146"/>
      <c r="F69" s="146"/>
      <c r="G69" s="146"/>
    </row>
    <row r="70" spans="1:7" ht="15.75" x14ac:dyDescent="0.25">
      <c r="A70" s="145"/>
      <c r="B70" s="146"/>
      <c r="C70" s="146"/>
      <c r="D70" s="146"/>
      <c r="E70" s="146"/>
      <c r="F70" s="146"/>
      <c r="G70" s="146"/>
    </row>
    <row r="71" spans="1:7" ht="15.75" x14ac:dyDescent="0.25">
      <c r="A71" s="145"/>
      <c r="B71" s="146"/>
      <c r="C71" s="146"/>
      <c r="D71" s="146"/>
      <c r="E71" s="146"/>
      <c r="F71" s="146"/>
      <c r="G71" s="146"/>
    </row>
    <row r="72" spans="1:7" ht="15.75" x14ac:dyDescent="0.25">
      <c r="A72" s="145"/>
      <c r="B72" s="146"/>
      <c r="C72" s="146"/>
      <c r="D72" s="146"/>
      <c r="E72" s="146"/>
      <c r="F72" s="146"/>
      <c r="G72" s="146"/>
    </row>
    <row r="73" spans="1:7" ht="15.75" x14ac:dyDescent="0.25">
      <c r="A73" s="145"/>
      <c r="B73" s="146"/>
      <c r="C73" s="146"/>
      <c r="D73" s="146"/>
      <c r="E73" s="146"/>
      <c r="F73" s="146"/>
      <c r="G73" s="146"/>
    </row>
    <row r="74" spans="1:7" ht="15.75" x14ac:dyDescent="0.25">
      <c r="A74" s="145"/>
      <c r="B74" s="146"/>
      <c r="C74" s="146"/>
      <c r="D74" s="146"/>
      <c r="E74" s="146"/>
      <c r="F74" s="146"/>
      <c r="G74" s="146"/>
    </row>
    <row r="75" spans="1:7" ht="15.75" x14ac:dyDescent="0.25">
      <c r="A75" s="145"/>
      <c r="B75" s="146"/>
      <c r="C75" s="146"/>
      <c r="D75" s="146"/>
      <c r="E75" s="146"/>
      <c r="F75" s="146"/>
      <c r="G75" s="146"/>
    </row>
    <row r="76" spans="1:7" ht="15.75" x14ac:dyDescent="0.25">
      <c r="A76" s="145"/>
      <c r="B76" s="146"/>
      <c r="C76" s="146"/>
      <c r="D76" s="146"/>
      <c r="E76" s="146"/>
      <c r="F76" s="146"/>
      <c r="G76" s="146"/>
    </row>
    <row r="77" spans="1:7" ht="15.75" x14ac:dyDescent="0.25">
      <c r="A77" s="145"/>
      <c r="B77" s="146"/>
      <c r="C77" s="146"/>
      <c r="D77" s="146"/>
      <c r="E77" s="146"/>
      <c r="F77" s="146"/>
      <c r="G77" s="146"/>
    </row>
    <row r="78" spans="1:7" ht="15.75" x14ac:dyDescent="0.25">
      <c r="A78" s="145"/>
      <c r="B78" s="146"/>
      <c r="C78" s="146"/>
      <c r="D78" s="146"/>
      <c r="E78" s="146"/>
      <c r="F78" s="146"/>
      <c r="G78" s="146"/>
    </row>
    <row r="79" spans="1:7" ht="15.75" x14ac:dyDescent="0.25">
      <c r="A79" s="145"/>
      <c r="B79" s="146"/>
      <c r="C79" s="146"/>
      <c r="D79" s="146"/>
      <c r="E79" s="146"/>
      <c r="F79" s="146"/>
      <c r="G79" s="146"/>
    </row>
    <row r="80" spans="1:7" ht="11.1" customHeight="1" x14ac:dyDescent="0.25">
      <c r="A80" s="153" t="s">
        <v>424</v>
      </c>
      <c r="B80" s="146"/>
      <c r="C80" s="146"/>
      <c r="D80" s="146"/>
      <c r="E80" s="146"/>
      <c r="F80" s="146"/>
      <c r="G80" s="146"/>
    </row>
    <row r="81" spans="1:12" ht="11.1" customHeight="1" x14ac:dyDescent="0.25">
      <c r="A81" s="153" t="s">
        <v>422</v>
      </c>
      <c r="B81" s="146"/>
      <c r="C81" s="146"/>
      <c r="D81" s="146"/>
      <c r="E81" s="146"/>
      <c r="F81" s="146"/>
      <c r="G81" s="146"/>
    </row>
    <row r="82" spans="1:12" ht="11.1" customHeight="1" x14ac:dyDescent="0.25">
      <c r="A82" s="153" t="s">
        <v>423</v>
      </c>
      <c r="B82" s="146"/>
      <c r="C82" s="153"/>
      <c r="D82" s="154"/>
      <c r="E82" s="146"/>
      <c r="F82" s="146"/>
      <c r="G82" s="146"/>
    </row>
    <row r="83" spans="1:12" ht="11.1" customHeight="1" x14ac:dyDescent="0.25">
      <c r="A83" s="156" t="s">
        <v>293</v>
      </c>
      <c r="B83" s="146"/>
      <c r="C83" s="146"/>
      <c r="D83" s="146"/>
      <c r="E83" s="146"/>
      <c r="F83" s="146"/>
      <c r="G83" s="146"/>
    </row>
    <row r="84" spans="1:12" x14ac:dyDescent="0.25">
      <c r="A84" s="146"/>
      <c r="B84" s="146"/>
      <c r="C84" s="146"/>
      <c r="D84" s="146"/>
      <c r="E84" s="146"/>
      <c r="F84" s="146"/>
      <c r="G84" s="146"/>
    </row>
    <row r="85" spans="1:12" x14ac:dyDescent="0.25">
      <c r="A85" s="294" t="s">
        <v>294</v>
      </c>
      <c r="B85" s="294"/>
      <c r="C85" s="294"/>
      <c r="D85" s="294"/>
      <c r="E85" s="294"/>
      <c r="F85" s="294"/>
      <c r="G85" s="294"/>
    </row>
    <row r="86" spans="1:12" ht="6.95" customHeight="1" x14ac:dyDescent="0.25">
      <c r="A86" s="157"/>
      <c r="B86" s="157"/>
      <c r="C86" s="157"/>
      <c r="D86" s="157"/>
      <c r="E86" s="157"/>
      <c r="F86" s="157"/>
      <c r="G86" s="157"/>
      <c r="L86" s="148"/>
    </row>
    <row r="87" spans="1:12" x14ac:dyDescent="0.25">
      <c r="A87" s="158" t="s">
        <v>41</v>
      </c>
      <c r="B87" s="159" t="s">
        <v>42</v>
      </c>
      <c r="C87" s="159"/>
      <c r="D87" s="159"/>
      <c r="E87" s="159"/>
      <c r="F87" s="159"/>
      <c r="G87" s="160" t="s">
        <v>43</v>
      </c>
      <c r="L87" s="151"/>
    </row>
    <row r="88" spans="1:12" ht="6.95" customHeight="1" x14ac:dyDescent="0.25">
      <c r="A88" s="161"/>
      <c r="B88" s="161"/>
      <c r="C88" s="161"/>
      <c r="D88" s="161"/>
      <c r="E88" s="161"/>
      <c r="F88" s="161"/>
      <c r="G88" s="162"/>
      <c r="L88" s="163"/>
    </row>
    <row r="89" spans="1:12" ht="12.95" customHeight="1" x14ac:dyDescent="0.25">
      <c r="A89" s="164" t="s">
        <v>44</v>
      </c>
      <c r="B89" s="165" t="s">
        <v>228</v>
      </c>
      <c r="C89" s="157"/>
      <c r="D89" s="157"/>
      <c r="E89" s="157"/>
      <c r="F89" s="157"/>
      <c r="G89" s="244">
        <v>4</v>
      </c>
      <c r="L89" s="163"/>
    </row>
    <row r="90" spans="1:12" ht="12.95" customHeight="1" x14ac:dyDescent="0.25">
      <c r="A90" s="164" t="s">
        <v>45</v>
      </c>
      <c r="B90" s="165" t="s">
        <v>258</v>
      </c>
      <c r="C90" s="157"/>
      <c r="D90" s="157"/>
      <c r="E90" s="157"/>
      <c r="F90" s="157"/>
      <c r="G90" s="244">
        <v>5</v>
      </c>
      <c r="L90" s="163"/>
    </row>
    <row r="91" spans="1:12" ht="12.95" customHeight="1" x14ac:dyDescent="0.25">
      <c r="A91" s="164" t="s">
        <v>46</v>
      </c>
      <c r="B91" s="165" t="s">
        <v>259</v>
      </c>
      <c r="C91" s="157"/>
      <c r="D91" s="157"/>
      <c r="E91" s="157"/>
      <c r="F91" s="157"/>
      <c r="G91" s="244">
        <v>6</v>
      </c>
      <c r="L91" s="148"/>
    </row>
    <row r="92" spans="1:12" ht="12.95" customHeight="1" x14ac:dyDescent="0.25">
      <c r="A92" s="164" t="s">
        <v>47</v>
      </c>
      <c r="B92" s="165" t="s">
        <v>229</v>
      </c>
      <c r="C92" s="157"/>
      <c r="D92" s="157"/>
      <c r="E92" s="157"/>
      <c r="F92" s="157"/>
      <c r="G92" s="244">
        <v>7</v>
      </c>
      <c r="L92" s="163"/>
    </row>
    <row r="93" spans="1:12" ht="12.95" customHeight="1" x14ac:dyDescent="0.25">
      <c r="A93" s="164" t="s">
        <v>48</v>
      </c>
      <c r="B93" s="165" t="s">
        <v>244</v>
      </c>
      <c r="C93" s="157"/>
      <c r="D93" s="157"/>
      <c r="E93" s="157"/>
      <c r="F93" s="157"/>
      <c r="G93" s="244">
        <v>9</v>
      </c>
      <c r="L93" s="163"/>
    </row>
    <row r="94" spans="1:12" ht="12.95" customHeight="1" x14ac:dyDescent="0.25">
      <c r="A94" s="164" t="s">
        <v>49</v>
      </c>
      <c r="B94" s="165" t="s">
        <v>242</v>
      </c>
      <c r="C94" s="157"/>
      <c r="D94" s="157"/>
      <c r="E94" s="157"/>
      <c r="F94" s="157"/>
      <c r="G94" s="244">
        <v>11</v>
      </c>
      <c r="L94" s="163"/>
    </row>
    <row r="95" spans="1:12" ht="12.95" customHeight="1" x14ac:dyDescent="0.25">
      <c r="A95" s="164" t="s">
        <v>50</v>
      </c>
      <c r="B95" s="165" t="s">
        <v>243</v>
      </c>
      <c r="C95" s="157"/>
      <c r="D95" s="157"/>
      <c r="E95" s="157"/>
      <c r="F95" s="157"/>
      <c r="G95" s="244">
        <v>12</v>
      </c>
      <c r="L95" s="163"/>
    </row>
    <row r="96" spans="1:12" ht="12.95" customHeight="1" x14ac:dyDescent="0.25">
      <c r="A96" s="164" t="s">
        <v>51</v>
      </c>
      <c r="B96" s="165" t="s">
        <v>230</v>
      </c>
      <c r="C96" s="157"/>
      <c r="D96" s="157"/>
      <c r="E96" s="157"/>
      <c r="F96" s="157"/>
      <c r="G96" s="244">
        <v>13</v>
      </c>
      <c r="L96" s="163"/>
    </row>
    <row r="97" spans="1:12" ht="12.95" customHeight="1" x14ac:dyDescent="0.25">
      <c r="A97" s="164" t="s">
        <v>52</v>
      </c>
      <c r="B97" s="165" t="s">
        <v>156</v>
      </c>
      <c r="C97" s="157"/>
      <c r="D97" s="157"/>
      <c r="E97" s="157"/>
      <c r="F97" s="157"/>
      <c r="G97" s="244">
        <v>14</v>
      </c>
      <c r="L97" s="163"/>
    </row>
    <row r="98" spans="1:12" ht="12.95" customHeight="1" x14ac:dyDescent="0.25">
      <c r="A98" s="164" t="s">
        <v>76</v>
      </c>
      <c r="B98" s="165" t="s">
        <v>266</v>
      </c>
      <c r="C98" s="165"/>
      <c r="D98" s="165"/>
      <c r="E98" s="157"/>
      <c r="F98" s="157"/>
      <c r="G98" s="244">
        <v>15</v>
      </c>
      <c r="L98" s="163"/>
    </row>
    <row r="99" spans="1:12" ht="12.95" customHeight="1" x14ac:dyDescent="0.25">
      <c r="A99" s="164" t="s">
        <v>90</v>
      </c>
      <c r="B99" s="165" t="s">
        <v>231</v>
      </c>
      <c r="C99" s="157"/>
      <c r="D99" s="157"/>
      <c r="E99" s="157"/>
      <c r="F99" s="157"/>
      <c r="G99" s="244">
        <v>16</v>
      </c>
      <c r="L99" s="153"/>
    </row>
    <row r="100" spans="1:12" ht="12.95" customHeight="1" x14ac:dyDescent="0.25">
      <c r="A100" s="164" t="s">
        <v>91</v>
      </c>
      <c r="B100" s="165" t="s">
        <v>295</v>
      </c>
      <c r="C100" s="157"/>
      <c r="D100" s="157"/>
      <c r="E100" s="157"/>
      <c r="F100" s="157"/>
      <c r="G100" s="244">
        <v>18</v>
      </c>
      <c r="L100" s="153"/>
    </row>
    <row r="101" spans="1:12" ht="12.95" customHeight="1" x14ac:dyDescent="0.25">
      <c r="A101" s="164" t="s">
        <v>107</v>
      </c>
      <c r="B101" s="165" t="s">
        <v>232</v>
      </c>
      <c r="C101" s="157"/>
      <c r="D101" s="157"/>
      <c r="E101" s="157"/>
      <c r="F101" s="157"/>
      <c r="G101" s="244">
        <v>19</v>
      </c>
      <c r="L101" s="153"/>
    </row>
    <row r="102" spans="1:12" ht="12.95" customHeight="1" x14ac:dyDescent="0.25">
      <c r="A102" s="164" t="s">
        <v>108</v>
      </c>
      <c r="B102" s="165" t="s">
        <v>245</v>
      </c>
      <c r="C102" s="157"/>
      <c r="D102" s="157"/>
      <c r="E102" s="157"/>
      <c r="F102" s="157"/>
      <c r="G102" s="244">
        <v>20</v>
      </c>
      <c r="L102" s="156"/>
    </row>
    <row r="103" spans="1:12" ht="12.95" customHeight="1" x14ac:dyDescent="0.25">
      <c r="A103" s="164" t="s">
        <v>110</v>
      </c>
      <c r="B103" s="165" t="s">
        <v>233</v>
      </c>
      <c r="C103" s="157"/>
      <c r="D103" s="157"/>
      <c r="E103" s="157"/>
      <c r="F103" s="157"/>
      <c r="G103" s="244">
        <v>21</v>
      </c>
    </row>
    <row r="104" spans="1:12" ht="12.95" customHeight="1" x14ac:dyDescent="0.25">
      <c r="A104" s="164" t="s">
        <v>200</v>
      </c>
      <c r="B104" s="165" t="s">
        <v>234</v>
      </c>
      <c r="C104" s="157"/>
      <c r="D104" s="157"/>
      <c r="E104" s="157"/>
      <c r="F104" s="157"/>
      <c r="G104" s="244">
        <v>22</v>
      </c>
    </row>
    <row r="105" spans="1:12" ht="12.95" customHeight="1" x14ac:dyDescent="0.25">
      <c r="A105" s="164" t="s">
        <v>211</v>
      </c>
      <c r="B105" s="165" t="s">
        <v>235</v>
      </c>
      <c r="C105" s="157"/>
      <c r="D105" s="157"/>
      <c r="E105" s="157"/>
      <c r="F105" s="157"/>
      <c r="G105" s="244">
        <v>23</v>
      </c>
    </row>
    <row r="106" spans="1:12" ht="12.95" customHeight="1" x14ac:dyDescent="0.25">
      <c r="A106" s="164" t="s">
        <v>212</v>
      </c>
      <c r="B106" s="165" t="s">
        <v>298</v>
      </c>
      <c r="C106" s="157"/>
      <c r="D106" s="157"/>
      <c r="E106" s="157"/>
      <c r="F106" s="157"/>
      <c r="G106" s="244">
        <v>24</v>
      </c>
    </row>
    <row r="107" spans="1:12" ht="12.95" customHeight="1" x14ac:dyDescent="0.25">
      <c r="A107" s="164" t="s">
        <v>276</v>
      </c>
      <c r="B107" s="165" t="s">
        <v>236</v>
      </c>
      <c r="C107" s="157"/>
      <c r="D107" s="157"/>
      <c r="E107" s="157"/>
      <c r="F107" s="157"/>
      <c r="G107" s="244">
        <v>25</v>
      </c>
    </row>
    <row r="108" spans="1:12" ht="12.95" customHeight="1" x14ac:dyDescent="0.25">
      <c r="A108" s="164" t="s">
        <v>299</v>
      </c>
      <c r="B108" s="165" t="s">
        <v>237</v>
      </c>
      <c r="C108" s="157"/>
      <c r="D108" s="157"/>
      <c r="E108" s="157"/>
      <c r="F108" s="157"/>
      <c r="G108" s="244">
        <v>26</v>
      </c>
    </row>
    <row r="109" spans="1:12" ht="6.95" customHeight="1" x14ac:dyDescent="0.25">
      <c r="A109" s="164"/>
      <c r="B109" s="157"/>
      <c r="C109" s="157"/>
      <c r="D109" s="157"/>
      <c r="E109" s="157"/>
      <c r="F109" s="157"/>
      <c r="G109" s="166"/>
    </row>
    <row r="110" spans="1:12" x14ac:dyDescent="0.25">
      <c r="A110" s="158" t="s">
        <v>53</v>
      </c>
      <c r="B110" s="159" t="s">
        <v>42</v>
      </c>
      <c r="C110" s="159"/>
      <c r="D110" s="159"/>
      <c r="E110" s="159"/>
      <c r="F110" s="159"/>
      <c r="G110" s="160" t="s">
        <v>43</v>
      </c>
    </row>
    <row r="111" spans="1:12" ht="6.95" customHeight="1" x14ac:dyDescent="0.25">
      <c r="A111" s="167"/>
      <c r="B111" s="161"/>
      <c r="C111" s="161"/>
      <c r="D111" s="161"/>
      <c r="E111" s="161"/>
      <c r="F111" s="161"/>
      <c r="G111" s="168"/>
    </row>
    <row r="112" spans="1:12" ht="12.95" customHeight="1" x14ac:dyDescent="0.25">
      <c r="A112" s="164" t="s">
        <v>44</v>
      </c>
      <c r="B112" s="165" t="s">
        <v>228</v>
      </c>
      <c r="C112" s="157"/>
      <c r="D112" s="157"/>
      <c r="E112" s="157"/>
      <c r="F112" s="157"/>
      <c r="G112" s="244">
        <v>4</v>
      </c>
    </row>
    <row r="113" spans="1:7" ht="12.95" customHeight="1" x14ac:dyDescent="0.25">
      <c r="A113" s="164" t="s">
        <v>45</v>
      </c>
      <c r="B113" s="165" t="s">
        <v>238</v>
      </c>
      <c r="C113" s="157"/>
      <c r="D113" s="157"/>
      <c r="E113" s="157"/>
      <c r="F113" s="157"/>
      <c r="G113" s="244">
        <v>5</v>
      </c>
    </row>
    <row r="114" spans="1:7" ht="12.95" customHeight="1" x14ac:dyDescent="0.25">
      <c r="A114" s="164" t="s">
        <v>46</v>
      </c>
      <c r="B114" s="165" t="s">
        <v>239</v>
      </c>
      <c r="C114" s="157"/>
      <c r="D114" s="157"/>
      <c r="E114" s="157"/>
      <c r="F114" s="157"/>
      <c r="G114" s="244">
        <v>6</v>
      </c>
    </row>
    <row r="115" spans="1:7" ht="12.95" customHeight="1" x14ac:dyDescent="0.25">
      <c r="A115" s="164" t="s">
        <v>47</v>
      </c>
      <c r="B115" s="165" t="s">
        <v>240</v>
      </c>
      <c r="C115" s="157"/>
      <c r="D115" s="157"/>
      <c r="E115" s="157"/>
      <c r="F115" s="157"/>
      <c r="G115" s="244">
        <v>8</v>
      </c>
    </row>
    <row r="116" spans="1:7" ht="12.95" customHeight="1" x14ac:dyDescent="0.25">
      <c r="A116" s="164" t="s">
        <v>48</v>
      </c>
      <c r="B116" s="165" t="s">
        <v>241</v>
      </c>
      <c r="C116" s="157"/>
      <c r="D116" s="157"/>
      <c r="E116" s="157"/>
      <c r="F116" s="157"/>
      <c r="G116" s="244">
        <v>8</v>
      </c>
    </row>
    <row r="117" spans="1:7" ht="12.95" customHeight="1" x14ac:dyDescent="0.25">
      <c r="A117" s="164" t="s">
        <v>49</v>
      </c>
      <c r="B117" s="165" t="s">
        <v>246</v>
      </c>
      <c r="C117" s="157"/>
      <c r="D117" s="157"/>
      <c r="E117" s="157"/>
      <c r="F117" s="157"/>
      <c r="G117" s="244">
        <v>10</v>
      </c>
    </row>
    <row r="118" spans="1:7" ht="12.95" customHeight="1" x14ac:dyDescent="0.25">
      <c r="A118" s="164" t="s">
        <v>50</v>
      </c>
      <c r="B118" s="165" t="s">
        <v>247</v>
      </c>
      <c r="C118" s="157"/>
      <c r="D118" s="157"/>
      <c r="E118" s="157"/>
      <c r="F118" s="157"/>
      <c r="G118" s="244">
        <v>10</v>
      </c>
    </row>
    <row r="119" spans="1:7" ht="12.95" customHeight="1" x14ac:dyDescent="0.25">
      <c r="A119" s="164" t="s">
        <v>51</v>
      </c>
      <c r="B119" s="165" t="s">
        <v>242</v>
      </c>
      <c r="C119" s="157"/>
      <c r="D119" s="157"/>
      <c r="E119" s="157"/>
      <c r="F119" s="157"/>
      <c r="G119" s="244">
        <v>11</v>
      </c>
    </row>
    <row r="120" spans="1:7" ht="12.95" customHeight="1" x14ac:dyDescent="0.25">
      <c r="A120" s="164" t="s">
        <v>52</v>
      </c>
      <c r="B120" s="165" t="s">
        <v>243</v>
      </c>
      <c r="C120" s="157"/>
      <c r="D120" s="157"/>
      <c r="E120" s="157"/>
      <c r="F120" s="157"/>
      <c r="G120" s="244">
        <v>12</v>
      </c>
    </row>
    <row r="121" spans="1:7" ht="12.95" customHeight="1" x14ac:dyDescent="0.25">
      <c r="A121" s="164" t="s">
        <v>76</v>
      </c>
      <c r="B121" s="165" t="s">
        <v>230</v>
      </c>
      <c r="C121" s="157"/>
      <c r="D121" s="157"/>
      <c r="E121" s="157"/>
      <c r="F121" s="157"/>
      <c r="G121" s="244">
        <v>13</v>
      </c>
    </row>
    <row r="122" spans="1:7" ht="12.95" customHeight="1" x14ac:dyDescent="0.25">
      <c r="A122" s="164" t="s">
        <v>90</v>
      </c>
      <c r="B122" s="165" t="s">
        <v>156</v>
      </c>
      <c r="C122" s="157"/>
      <c r="D122" s="157"/>
      <c r="E122" s="157"/>
      <c r="F122" s="157"/>
      <c r="G122" s="244">
        <v>14</v>
      </c>
    </row>
    <row r="123" spans="1:7" ht="12.95" customHeight="1" x14ac:dyDescent="0.25">
      <c r="A123" s="164" t="s">
        <v>91</v>
      </c>
      <c r="B123" s="165" t="s">
        <v>266</v>
      </c>
      <c r="C123" s="157"/>
      <c r="D123" s="157"/>
      <c r="E123" s="157"/>
      <c r="F123" s="157"/>
      <c r="G123" s="244">
        <v>15</v>
      </c>
    </row>
    <row r="124" spans="1:7" ht="54.75" customHeight="1" x14ac:dyDescent="0.25">
      <c r="A124" s="295" t="s">
        <v>250</v>
      </c>
      <c r="B124" s="295"/>
      <c r="C124" s="295"/>
      <c r="D124" s="295"/>
      <c r="E124" s="295"/>
      <c r="F124" s="295"/>
      <c r="G124" s="295"/>
    </row>
    <row r="125" spans="1:7" ht="15" customHeight="1" x14ac:dyDescent="0.25">
      <c r="A125" s="169"/>
      <c r="B125" s="169"/>
      <c r="C125" s="169"/>
      <c r="D125" s="169"/>
      <c r="E125" s="169"/>
      <c r="F125" s="169"/>
      <c r="G125" s="169"/>
    </row>
    <row r="126" spans="1:7" ht="15" customHeight="1" x14ac:dyDescent="0.25">
      <c r="A126" s="170"/>
      <c r="B126" s="170"/>
      <c r="C126" s="170"/>
      <c r="D126" s="170"/>
      <c r="E126" s="170"/>
      <c r="F126" s="170"/>
      <c r="G126" s="170"/>
    </row>
    <row r="127" spans="1:7" ht="15" customHeight="1" x14ac:dyDescent="0.25">
      <c r="A127" s="165"/>
      <c r="B127" s="165"/>
      <c r="C127" s="165"/>
      <c r="D127" s="165"/>
      <c r="E127" s="165"/>
      <c r="F127" s="165"/>
      <c r="G127" s="165"/>
    </row>
    <row r="128" spans="1:7" ht="11.1" customHeight="1" x14ac:dyDescent="0.25">
      <c r="A128" s="171" t="s">
        <v>424</v>
      </c>
      <c r="C128" s="172"/>
      <c r="D128" s="172"/>
      <c r="E128" s="172"/>
      <c r="F128" s="172"/>
      <c r="G128" s="172"/>
    </row>
    <row r="129" spans="1:7" ht="11.1" customHeight="1" x14ac:dyDescent="0.25">
      <c r="A129" s="171" t="s">
        <v>422</v>
      </c>
      <c r="C129" s="172"/>
      <c r="D129" s="172"/>
      <c r="E129" s="172"/>
      <c r="F129" s="172"/>
      <c r="G129" s="172"/>
    </row>
    <row r="130" spans="1:7" ht="11.1" customHeight="1" x14ac:dyDescent="0.25">
      <c r="A130" s="171" t="s">
        <v>423</v>
      </c>
      <c r="C130" s="172"/>
      <c r="D130" s="172"/>
      <c r="E130" s="172"/>
      <c r="F130" s="172"/>
      <c r="G130" s="172"/>
    </row>
    <row r="131" spans="1:7" ht="11.1" customHeight="1" x14ac:dyDescent="0.25">
      <c r="A131" s="156" t="s">
        <v>293</v>
      </c>
      <c r="B131" s="173"/>
      <c r="C131" s="172"/>
      <c r="D131" s="172"/>
      <c r="E131" s="172"/>
      <c r="F131" s="172"/>
      <c r="G131" s="172"/>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topLeftCell="A18" zoomScale="115" zoomScaleNormal="90" zoomScaleSheetLayoutView="115" workbookViewId="0">
      <selection sqref="A1:J1"/>
    </sheetView>
  </sheetViews>
  <sheetFormatPr baseColWidth="10" defaultColWidth="11.42578125" defaultRowHeight="12.75" x14ac:dyDescent="0.2"/>
  <cols>
    <col min="1" max="1" width="34.85546875" customWidth="1"/>
    <col min="2" max="5" width="11.7109375" customWidth="1"/>
    <col min="6" max="6" width="2.7109375" customWidth="1"/>
    <col min="7" max="10" width="11.7109375" customWidth="1"/>
    <col min="11" max="11" width="4.5703125" customWidth="1"/>
    <col min="12" max="12" width="15.5703125" customWidth="1"/>
    <col min="13" max="13" width="20.140625" customWidth="1"/>
    <col min="14" max="14" width="15.5703125" customWidth="1"/>
    <col min="15" max="15" width="15.42578125" customWidth="1"/>
    <col min="16" max="16" width="12" customWidth="1"/>
    <col min="17" max="17" width="14" customWidth="1"/>
    <col min="18" max="18" width="12" customWidth="1"/>
    <col min="19" max="20" width="15.140625" bestFit="1" customWidth="1"/>
  </cols>
  <sheetData>
    <row r="1" spans="1:15" s="14" customFormat="1" ht="20.100000000000001" customHeight="1" x14ac:dyDescent="0.2">
      <c r="A1" s="332" t="s">
        <v>270</v>
      </c>
      <c r="B1" s="332"/>
      <c r="C1" s="332"/>
      <c r="D1" s="332"/>
      <c r="E1" s="332"/>
      <c r="F1" s="332"/>
      <c r="G1" s="332"/>
      <c r="H1" s="332"/>
      <c r="I1" s="332"/>
      <c r="J1" s="332"/>
      <c r="K1" s="88"/>
      <c r="L1" s="178"/>
      <c r="M1" s="178"/>
      <c r="N1" s="178"/>
      <c r="O1" s="88"/>
    </row>
    <row r="2" spans="1:15" s="14" customFormat="1" ht="20.100000000000001" customHeight="1" x14ac:dyDescent="0.15">
      <c r="A2" s="333" t="s">
        <v>157</v>
      </c>
      <c r="B2" s="333"/>
      <c r="C2" s="333"/>
      <c r="D2" s="333"/>
      <c r="E2" s="333"/>
      <c r="F2" s="333"/>
      <c r="G2" s="333"/>
      <c r="H2" s="333"/>
      <c r="I2" s="333"/>
      <c r="J2" s="333"/>
      <c r="K2" s="277"/>
      <c r="L2" s="277"/>
      <c r="M2" s="277"/>
      <c r="N2" s="277"/>
      <c r="O2" s="277"/>
    </row>
    <row r="3" spans="1:15" s="20" customFormat="1" ht="11.25" x14ac:dyDescent="0.2">
      <c r="A3" s="17"/>
      <c r="B3" s="334" t="s">
        <v>105</v>
      </c>
      <c r="C3" s="334"/>
      <c r="D3" s="334"/>
      <c r="E3" s="334"/>
      <c r="F3" s="289"/>
      <c r="G3" s="334" t="s">
        <v>488</v>
      </c>
      <c r="H3" s="334"/>
      <c r="I3" s="334"/>
      <c r="J3" s="334"/>
      <c r="K3" s="95"/>
      <c r="L3" s="179"/>
      <c r="M3" s="179"/>
      <c r="N3" s="179"/>
      <c r="O3" s="95"/>
    </row>
    <row r="4" spans="1:15" s="20" customFormat="1" ht="11.25" x14ac:dyDescent="0.2">
      <c r="A4" s="17" t="s">
        <v>275</v>
      </c>
      <c r="B4" s="338">
        <v>2016</v>
      </c>
      <c r="C4" s="335" t="s">
        <v>509</v>
      </c>
      <c r="D4" s="335"/>
      <c r="E4" s="335"/>
      <c r="F4" s="289"/>
      <c r="G4" s="338">
        <v>2016</v>
      </c>
      <c r="H4" s="335" t="s">
        <v>509</v>
      </c>
      <c r="I4" s="335"/>
      <c r="J4" s="335"/>
      <c r="K4" s="95"/>
      <c r="L4" s="179"/>
      <c r="M4" s="179"/>
      <c r="N4" s="179"/>
      <c r="O4" s="95"/>
    </row>
    <row r="5" spans="1:15" s="20" customFormat="1" ht="11.25" x14ac:dyDescent="0.2">
      <c r="A5" s="127"/>
      <c r="B5" s="340"/>
      <c r="C5" s="276">
        <v>2016</v>
      </c>
      <c r="D5" s="276">
        <v>2017</v>
      </c>
      <c r="E5" s="290" t="s">
        <v>520</v>
      </c>
      <c r="F5" s="129"/>
      <c r="G5" s="340"/>
      <c r="H5" s="276">
        <v>2016</v>
      </c>
      <c r="I5" s="276">
        <v>2017</v>
      </c>
      <c r="J5" s="290" t="s">
        <v>520</v>
      </c>
      <c r="L5" s="180"/>
      <c r="M5" s="180"/>
      <c r="N5" s="180"/>
    </row>
    <row r="6" spans="1:15" s="14" customFormat="1" ht="11.25" x14ac:dyDescent="0.2">
      <c r="A6" s="9"/>
      <c r="B6" s="9"/>
      <c r="C6" s="9"/>
      <c r="D6" s="9"/>
      <c r="E6" s="9"/>
      <c r="F6" s="9"/>
      <c r="G6" s="9"/>
      <c r="H6" s="9"/>
      <c r="I6" s="9"/>
      <c r="J6" s="9"/>
      <c r="L6" s="181"/>
      <c r="M6" s="181"/>
      <c r="N6" s="181"/>
    </row>
    <row r="7" spans="1:15" s="21" customFormat="1" ht="11.25" x14ac:dyDescent="0.2">
      <c r="A7" s="91" t="s">
        <v>306</v>
      </c>
      <c r="B7" s="91">
        <v>3294820.1900621997</v>
      </c>
      <c r="C7" s="91">
        <v>1351016.0027873996</v>
      </c>
      <c r="D7" s="91">
        <f>+D9+D47</f>
        <v>1409506.8742682</v>
      </c>
      <c r="E7" s="16">
        <f>+(D7/C7-1)*100</f>
        <v>4.3293988642712389</v>
      </c>
      <c r="F7" s="91"/>
      <c r="G7" s="91">
        <v>6266539.3023599982</v>
      </c>
      <c r="H7" s="91">
        <v>3016540.4940400003</v>
      </c>
      <c r="I7" s="91">
        <f>+I9+I47</f>
        <v>2231955.0942000006</v>
      </c>
      <c r="J7" s="16">
        <f>+(I7/H7-1)*100</f>
        <v>-26.009443645466135</v>
      </c>
      <c r="L7" s="182"/>
      <c r="M7" s="219"/>
      <c r="N7" s="219"/>
    </row>
    <row r="8" spans="1:15" s="20" customFormat="1" ht="11.25" customHeight="1" x14ac:dyDescent="0.2">
      <c r="A8" s="17"/>
      <c r="B8" s="18"/>
      <c r="C8" s="18"/>
      <c r="D8" s="18"/>
      <c r="E8" s="16"/>
      <c r="F8" s="16"/>
      <c r="G8" s="18"/>
      <c r="H8" s="18"/>
      <c r="I8" s="18"/>
      <c r="J8" s="16"/>
      <c r="L8" s="182"/>
      <c r="M8" s="191"/>
      <c r="N8" s="191"/>
    </row>
    <row r="9" spans="1:15" s="20" customFormat="1" ht="11.25" customHeight="1" x14ac:dyDescent="0.2">
      <c r="A9" s="17" t="s">
        <v>272</v>
      </c>
      <c r="B9" s="18">
        <v>2702051.5676771998</v>
      </c>
      <c r="C9" s="18">
        <v>1187673.9513423997</v>
      </c>
      <c r="D9" s="18">
        <f>+D11+D27</f>
        <v>1249097.955143</v>
      </c>
      <c r="E9" s="16">
        <f>+(D9/C9-1)*100</f>
        <v>5.1717900970358333</v>
      </c>
      <c r="F9" s="16"/>
      <c r="G9" s="18">
        <v>5150146.5172499986</v>
      </c>
      <c r="H9" s="18">
        <v>2694307.1874700002</v>
      </c>
      <c r="I9" s="18">
        <f>+I11+I27</f>
        <v>1946872.3729900005</v>
      </c>
      <c r="J9" s="16">
        <f>+(I9/H9-1)*100</f>
        <v>-27.741261945036545</v>
      </c>
      <c r="L9" s="182"/>
      <c r="M9" s="180"/>
      <c r="N9" s="180"/>
    </row>
    <row r="10" spans="1:15" s="20" customFormat="1" ht="11.25" customHeight="1" x14ac:dyDescent="0.2">
      <c r="A10" s="17"/>
      <c r="B10" s="18"/>
      <c r="C10" s="18"/>
      <c r="D10" s="18"/>
      <c r="E10" s="16"/>
      <c r="F10" s="16"/>
      <c r="G10" s="18"/>
      <c r="H10" s="18"/>
      <c r="I10" s="18"/>
      <c r="J10" s="16"/>
      <c r="L10" s="182"/>
      <c r="M10" s="180"/>
      <c r="N10" s="180"/>
    </row>
    <row r="11" spans="1:15" s="20" customFormat="1" ht="11.25" customHeight="1" x14ac:dyDescent="0.2">
      <c r="A11" s="17" t="s">
        <v>181</v>
      </c>
      <c r="B11" s="18">
        <v>2633733.3493871996</v>
      </c>
      <c r="C11" s="18">
        <v>1181675.4671423996</v>
      </c>
      <c r="D11" s="18">
        <f>SUM(D12:D25)</f>
        <v>1237081.7980168001</v>
      </c>
      <c r="E11" s="16">
        <f>+(D11/C11-1)*100</f>
        <v>4.6887942091568879</v>
      </c>
      <c r="F11" s="16"/>
      <c r="G11" s="18">
        <v>4776969.6335399989</v>
      </c>
      <c r="H11" s="18">
        <v>2649869.1759000001</v>
      </c>
      <c r="I11" s="18">
        <f>SUM(I12:I25)</f>
        <v>1887485.5543900004</v>
      </c>
      <c r="J11" s="16">
        <f>+(I11/H11-1)*100</f>
        <v>-28.770613600237994</v>
      </c>
      <c r="L11" s="182"/>
      <c r="M11" s="191"/>
      <c r="N11" s="180"/>
    </row>
    <row r="12" spans="1:15" s="14" customFormat="1" ht="11.25" customHeight="1" x14ac:dyDescent="0.2">
      <c r="A12" s="10" t="s">
        <v>177</v>
      </c>
      <c r="B12" s="11">
        <v>709617.01695859956</v>
      </c>
      <c r="C12" s="11">
        <v>547787.06003479974</v>
      </c>
      <c r="D12" s="11">
        <v>607429.15555660008</v>
      </c>
      <c r="E12" s="12">
        <v>10.887824827043445</v>
      </c>
      <c r="F12" s="12"/>
      <c r="G12" s="11">
        <v>1392606.5501200003</v>
      </c>
      <c r="H12" s="11">
        <v>1125797.4100300001</v>
      </c>
      <c r="I12" s="11">
        <v>856175.06659000018</v>
      </c>
      <c r="J12" s="12">
        <v>-23.949454940815258</v>
      </c>
      <c r="L12" s="183"/>
      <c r="M12" s="181"/>
      <c r="N12" s="181"/>
    </row>
    <row r="13" spans="1:15" s="14" customFormat="1" ht="11.25" customHeight="1" x14ac:dyDescent="0.2">
      <c r="A13" s="10" t="s">
        <v>95</v>
      </c>
      <c r="B13" s="11">
        <v>764750.7529483001</v>
      </c>
      <c r="C13" s="11">
        <v>188444.53165599995</v>
      </c>
      <c r="D13" s="11">
        <v>187429.08329129993</v>
      </c>
      <c r="E13" s="12">
        <v>-0.53885796301783273</v>
      </c>
      <c r="F13" s="12"/>
      <c r="G13" s="11">
        <v>703983.54477000027</v>
      </c>
      <c r="H13" s="11">
        <v>166247.01245000001</v>
      </c>
      <c r="I13" s="11">
        <v>148303.10376999999</v>
      </c>
      <c r="J13" s="12">
        <v>-10.793522491357123</v>
      </c>
      <c r="L13" s="183"/>
      <c r="M13" s="181"/>
      <c r="N13" s="181"/>
    </row>
    <row r="14" spans="1:15" s="14" customFormat="1" ht="11.25" customHeight="1" x14ac:dyDescent="0.2">
      <c r="A14" s="10" t="s">
        <v>96</v>
      </c>
      <c r="B14" s="11">
        <v>181940.25795</v>
      </c>
      <c r="C14" s="11">
        <v>12632.6999</v>
      </c>
      <c r="D14" s="11">
        <v>30114.389289999996</v>
      </c>
      <c r="E14" s="12">
        <v>138.3844271484673</v>
      </c>
      <c r="F14" s="12"/>
      <c r="G14" s="11">
        <v>170753.35764000006</v>
      </c>
      <c r="H14" s="11">
        <v>14447.148149999999</v>
      </c>
      <c r="I14" s="11">
        <v>30612.90019</v>
      </c>
      <c r="J14" s="12">
        <v>111.89580027944825</v>
      </c>
      <c r="L14" s="183"/>
      <c r="M14" s="181"/>
      <c r="N14" s="181"/>
    </row>
    <row r="15" spans="1:15" s="14" customFormat="1" ht="11.25" customHeight="1" x14ac:dyDescent="0.2">
      <c r="A15" s="10" t="s">
        <v>490</v>
      </c>
      <c r="B15" s="11">
        <v>147124.89206289998</v>
      </c>
      <c r="C15" s="11">
        <v>40211.846340000004</v>
      </c>
      <c r="D15" s="11">
        <v>44610.6728</v>
      </c>
      <c r="E15" s="12">
        <v>10.939130779539312</v>
      </c>
      <c r="F15" s="12"/>
      <c r="G15" s="11">
        <v>365433.16645999992</v>
      </c>
      <c r="H15" s="11">
        <v>97823.026980000024</v>
      </c>
      <c r="I15" s="11">
        <v>91710.408860000025</v>
      </c>
      <c r="J15" s="12">
        <v>-6.2486495344799806</v>
      </c>
      <c r="L15" s="183"/>
      <c r="M15" s="181"/>
      <c r="N15" s="181"/>
    </row>
    <row r="16" spans="1:15" s="14" customFormat="1" ht="11.25" customHeight="1" x14ac:dyDescent="0.2">
      <c r="A16" s="10" t="s">
        <v>97</v>
      </c>
      <c r="B16" s="11">
        <v>115162.05037849997</v>
      </c>
      <c r="C16" s="11">
        <v>104403.89907849998</v>
      </c>
      <c r="D16" s="11">
        <v>93685.514018899994</v>
      </c>
      <c r="E16" s="12">
        <v>-10.266268936508752</v>
      </c>
      <c r="F16" s="12"/>
      <c r="G16" s="11">
        <v>150179.30280000003</v>
      </c>
      <c r="H16" s="11">
        <v>136663.71559000001</v>
      </c>
      <c r="I16" s="11">
        <v>110005.98135999996</v>
      </c>
      <c r="J16" s="12">
        <v>-19.506080392234452</v>
      </c>
      <c r="L16" s="183"/>
      <c r="M16" s="181"/>
      <c r="N16" s="181"/>
    </row>
    <row r="17" spans="1:19" s="14" customFormat="1" ht="11.25" customHeight="1" x14ac:dyDescent="0.2">
      <c r="A17" s="10" t="s">
        <v>335</v>
      </c>
      <c r="B17" s="11">
        <v>128702.50546</v>
      </c>
      <c r="C17" s="11">
        <v>65134.640189999991</v>
      </c>
      <c r="D17" s="11">
        <v>85868.649680000017</v>
      </c>
      <c r="E17" s="12">
        <f>+(D17/C17-1)*100</f>
        <v>31.83253861465758</v>
      </c>
      <c r="F17" s="12"/>
      <c r="G17" s="11">
        <v>121113.23065999999</v>
      </c>
      <c r="H17" s="11">
        <v>64339.775799999996</v>
      </c>
      <c r="I17" s="11">
        <v>75998.929070000013</v>
      </c>
      <c r="J17" s="12">
        <f>+(I17/H17-1)*100</f>
        <v>18.121221476186776</v>
      </c>
      <c r="L17" s="292"/>
      <c r="M17" s="181"/>
      <c r="N17" s="181"/>
    </row>
    <row r="18" spans="1:19" s="14" customFormat="1" ht="11.25" customHeight="1" x14ac:dyDescent="0.2">
      <c r="A18" s="10" t="s">
        <v>444</v>
      </c>
      <c r="B18" s="11">
        <v>113989.24668120005</v>
      </c>
      <c r="C18" s="11">
        <v>76751.546868199992</v>
      </c>
      <c r="D18" s="11">
        <v>68881.637770000001</v>
      </c>
      <c r="E18" s="12">
        <v>-10.253746561895909</v>
      </c>
      <c r="F18" s="12"/>
      <c r="G18" s="11">
        <v>647696.38063999976</v>
      </c>
      <c r="H18" s="11">
        <v>450443.82635999989</v>
      </c>
      <c r="I18" s="11">
        <v>297595.28278000007</v>
      </c>
      <c r="J18" s="12">
        <v>-33.932875674011683</v>
      </c>
      <c r="L18" s="183"/>
      <c r="M18" s="181"/>
      <c r="N18" s="181"/>
    </row>
    <row r="19" spans="1:19" s="14" customFormat="1" ht="11.25" customHeight="1" x14ac:dyDescent="0.2">
      <c r="A19" s="10" t="s">
        <v>363</v>
      </c>
      <c r="B19" s="11">
        <v>59921.34489</v>
      </c>
      <c r="C19" s="11">
        <v>53540.033980000007</v>
      </c>
      <c r="D19" s="11">
        <v>55473.267839999993</v>
      </c>
      <c r="E19" s="12">
        <v>3.6108192623152746</v>
      </c>
      <c r="F19" s="12"/>
      <c r="G19" s="11">
        <v>79442.434179999967</v>
      </c>
      <c r="H19" s="11">
        <v>71282.488639999996</v>
      </c>
      <c r="I19" s="11">
        <v>60303.407699999996</v>
      </c>
      <c r="J19" s="12">
        <v>-15.402213291749632</v>
      </c>
      <c r="L19" s="183"/>
      <c r="M19" s="181"/>
      <c r="N19" s="181"/>
    </row>
    <row r="20" spans="1:19" s="14" customFormat="1" ht="11.25" customHeight="1" x14ac:dyDescent="0.2">
      <c r="A20" s="10" t="s">
        <v>98</v>
      </c>
      <c r="B20" s="11">
        <v>32046.447929999998</v>
      </c>
      <c r="C20" s="11">
        <v>26480.035929999995</v>
      </c>
      <c r="D20" s="11">
        <v>20715.066589999991</v>
      </c>
      <c r="E20" s="12">
        <v>-21.771002710267112</v>
      </c>
      <c r="F20" s="12"/>
      <c r="G20" s="11">
        <v>46102.737059999999</v>
      </c>
      <c r="H20" s="11">
        <v>38547.947020000014</v>
      </c>
      <c r="I20" s="11">
        <v>23099.627250000005</v>
      </c>
      <c r="J20" s="12">
        <v>-40.075596664032155</v>
      </c>
      <c r="L20" s="183"/>
      <c r="M20" s="181"/>
      <c r="N20" s="181"/>
    </row>
    <row r="21" spans="1:19" s="14" customFormat="1" ht="11.25" customHeight="1" x14ac:dyDescent="0.2">
      <c r="A21" s="10" t="s">
        <v>178</v>
      </c>
      <c r="B21" s="11">
        <v>75588.668109799997</v>
      </c>
      <c r="C21" s="11">
        <v>264.6234</v>
      </c>
      <c r="D21" s="11">
        <v>290.84479999999996</v>
      </c>
      <c r="E21" s="12">
        <v>9.9089498509957679</v>
      </c>
      <c r="F21" s="12"/>
      <c r="G21" s="11">
        <v>95819.425560000003</v>
      </c>
      <c r="H21" s="11">
        <v>260.03284000000002</v>
      </c>
      <c r="I21" s="11">
        <v>393.96199999999999</v>
      </c>
      <c r="J21" s="12">
        <v>51.504709943559419</v>
      </c>
      <c r="L21" s="183"/>
      <c r="M21" s="181"/>
      <c r="N21" s="181"/>
    </row>
    <row r="22" spans="1:19" s="14" customFormat="1" ht="11.25" customHeight="1" x14ac:dyDescent="0.2">
      <c r="A22" s="10" t="s">
        <v>451</v>
      </c>
      <c r="B22" s="11">
        <v>96582.757710000005</v>
      </c>
      <c r="C22" s="11">
        <v>0</v>
      </c>
      <c r="D22" s="11">
        <v>113.87</v>
      </c>
      <c r="E22" s="12" t="s">
        <v>522</v>
      </c>
      <c r="F22" s="12"/>
      <c r="G22" s="11">
        <v>133412.97022000002</v>
      </c>
      <c r="H22" s="11">
        <v>0</v>
      </c>
      <c r="I22" s="11">
        <v>120.2993</v>
      </c>
      <c r="J22" s="12" t="s">
        <v>522</v>
      </c>
      <c r="L22" s="183"/>
      <c r="M22" s="181"/>
      <c r="N22" s="181"/>
    </row>
    <row r="23" spans="1:19" s="14" customFormat="1" ht="11.25" customHeight="1" x14ac:dyDescent="0.2">
      <c r="A23" s="10" t="s">
        <v>99</v>
      </c>
      <c r="B23" s="11">
        <v>118402.05789990001</v>
      </c>
      <c r="C23" s="11">
        <v>60903.567309899976</v>
      </c>
      <c r="D23" s="11">
        <v>37889.875380000005</v>
      </c>
      <c r="E23" s="12">
        <v>-37.787100077073909</v>
      </c>
      <c r="F23" s="12"/>
      <c r="G23" s="11">
        <v>780724.76382999937</v>
      </c>
      <c r="H23" s="11">
        <v>471511.69005000003</v>
      </c>
      <c r="I23" s="11">
        <v>184271.48616000012</v>
      </c>
      <c r="J23" s="12">
        <v>-60.918999454613818</v>
      </c>
      <c r="L23" s="183"/>
      <c r="M23" s="181"/>
      <c r="N23" s="181"/>
    </row>
    <row r="24" spans="1:19" s="14" customFormat="1" ht="11.25" customHeight="1" x14ac:dyDescent="0.2">
      <c r="A24" s="10" t="s">
        <v>101</v>
      </c>
      <c r="B24" s="11">
        <v>75225.173350000012</v>
      </c>
      <c r="C24" s="11">
        <v>136.5592</v>
      </c>
      <c r="D24" s="11">
        <v>0</v>
      </c>
      <c r="E24" s="12" t="s">
        <v>522</v>
      </c>
      <c r="F24" s="12"/>
      <c r="G24" s="11">
        <v>59986.799550000011</v>
      </c>
      <c r="H24" s="11">
        <v>127.6468</v>
      </c>
      <c r="I24" s="11">
        <v>0</v>
      </c>
      <c r="J24" s="12" t="s">
        <v>522</v>
      </c>
      <c r="L24" s="183"/>
      <c r="M24" s="181"/>
      <c r="N24" s="181"/>
    </row>
    <row r="25" spans="1:19" s="14" customFormat="1" ht="11.25" customHeight="1" x14ac:dyDescent="0.2">
      <c r="A25" s="10" t="s">
        <v>0</v>
      </c>
      <c r="B25" s="11">
        <v>14680.177058000001</v>
      </c>
      <c r="C25" s="11">
        <v>4984.4232550000006</v>
      </c>
      <c r="D25" s="11">
        <v>4579.7710000000006</v>
      </c>
      <c r="E25" s="12">
        <v>-8.1183365516578618</v>
      </c>
      <c r="F25" s="12"/>
      <c r="G25" s="11">
        <v>29714.970050000004</v>
      </c>
      <c r="H25" s="11">
        <v>12377.455189999997</v>
      </c>
      <c r="I25" s="11">
        <v>8895.0993600000002</v>
      </c>
      <c r="J25" s="12">
        <v>-28.134667236068552</v>
      </c>
      <c r="L25" s="183"/>
      <c r="M25" s="181"/>
      <c r="N25" s="181"/>
    </row>
    <row r="26" spans="1:19" s="14" customFormat="1" ht="11.25" customHeight="1" x14ac:dyDescent="0.2">
      <c r="A26" s="9"/>
      <c r="B26" s="11"/>
      <c r="C26" s="11"/>
      <c r="D26" s="11"/>
      <c r="E26" s="12"/>
      <c r="F26" s="12"/>
      <c r="G26" s="11"/>
      <c r="H26" s="11"/>
      <c r="I26" s="11"/>
      <c r="J26" s="12"/>
      <c r="L26" s="183"/>
      <c r="M26" s="181"/>
      <c r="N26" s="181"/>
    </row>
    <row r="27" spans="1:19" s="20" customFormat="1" ht="11.25" customHeight="1" x14ac:dyDescent="0.2">
      <c r="A27" s="93" t="s">
        <v>180</v>
      </c>
      <c r="B27" s="18">
        <v>68318.218290000004</v>
      </c>
      <c r="C27" s="18">
        <v>5998.4841999999999</v>
      </c>
      <c r="D27" s="18">
        <v>12016.1571262</v>
      </c>
      <c r="E27" s="16">
        <v>100.31989291894777</v>
      </c>
      <c r="F27" s="16"/>
      <c r="G27" s="18">
        <v>373176.88371000002</v>
      </c>
      <c r="H27" s="18">
        <v>44438.011570000002</v>
      </c>
      <c r="I27" s="18">
        <v>59386.818599999999</v>
      </c>
      <c r="J27" s="16">
        <v>33.639684814547167</v>
      </c>
      <c r="L27" s="182"/>
      <c r="M27" s="180"/>
      <c r="N27" s="180"/>
    </row>
    <row r="28" spans="1:19" s="14" customFormat="1" ht="11.25" customHeight="1" x14ac:dyDescent="0.2">
      <c r="A28" s="10" t="s">
        <v>346</v>
      </c>
      <c r="B28" s="11">
        <v>91.968999999999994</v>
      </c>
      <c r="C28" s="11">
        <v>28</v>
      </c>
      <c r="D28" s="11">
        <v>3</v>
      </c>
      <c r="E28" s="12">
        <v>-89.285714285714292</v>
      </c>
      <c r="F28" s="12"/>
      <c r="G28" s="11">
        <v>467.83152000000001</v>
      </c>
      <c r="H28" s="11">
        <v>111.25369999999999</v>
      </c>
      <c r="I28" s="11">
        <v>14.571879999999998</v>
      </c>
      <c r="J28" s="12">
        <v>-86.902116513877743</v>
      </c>
      <c r="L28" s="217"/>
      <c r="M28" s="181"/>
      <c r="N28" s="181"/>
    </row>
    <row r="29" spans="1:19" s="14" customFormat="1" ht="11.25" customHeight="1" x14ac:dyDescent="0.2">
      <c r="A29" s="10" t="s">
        <v>420</v>
      </c>
      <c r="B29" s="11">
        <v>6514.9259299999994</v>
      </c>
      <c r="C29" s="11">
        <v>668.48119999999994</v>
      </c>
      <c r="D29" s="11">
        <v>729.15178249999997</v>
      </c>
      <c r="E29" s="12">
        <v>9.0758846322080586</v>
      </c>
      <c r="F29" s="12"/>
      <c r="G29" s="11">
        <v>47403.613340000004</v>
      </c>
      <c r="H29" s="11">
        <v>6179.0036300000011</v>
      </c>
      <c r="I29" s="11">
        <v>4921.0415299999995</v>
      </c>
      <c r="J29" s="12">
        <v>-20.358656109091839</v>
      </c>
      <c r="L29" s="217"/>
      <c r="M29" s="181"/>
      <c r="N29" s="181"/>
    </row>
    <row r="30" spans="1:19" s="14" customFormat="1" ht="11.25" customHeight="1" x14ac:dyDescent="0.2">
      <c r="A30" s="10" t="s">
        <v>179</v>
      </c>
      <c r="B30" s="11">
        <v>206.9</v>
      </c>
      <c r="C30" s="11">
        <v>5.5</v>
      </c>
      <c r="D30" s="11">
        <v>0</v>
      </c>
      <c r="E30" s="12" t="s">
        <v>522</v>
      </c>
      <c r="F30" s="12"/>
      <c r="G30" s="11">
        <v>915.43949999999995</v>
      </c>
      <c r="H30" s="11">
        <v>24.75</v>
      </c>
      <c r="I30" s="11">
        <v>0</v>
      </c>
      <c r="J30" s="12" t="s">
        <v>522</v>
      </c>
      <c r="L30" s="217"/>
      <c r="M30" s="181"/>
      <c r="N30" s="181"/>
    </row>
    <row r="31" spans="1:19" s="14" customFormat="1" ht="11.25" customHeight="1" x14ac:dyDescent="0.2">
      <c r="A31" s="10" t="s">
        <v>364</v>
      </c>
      <c r="B31" s="11">
        <v>6589.3042500000001</v>
      </c>
      <c r="C31" s="11">
        <v>1248.6751999999999</v>
      </c>
      <c r="D31" s="11">
        <v>1373.895</v>
      </c>
      <c r="E31" s="12">
        <v>10.028212300524601</v>
      </c>
      <c r="F31" s="12"/>
      <c r="G31" s="11">
        <v>79148.896219999995</v>
      </c>
      <c r="H31" s="11">
        <v>18215.7405</v>
      </c>
      <c r="I31" s="11">
        <v>12152.61658</v>
      </c>
      <c r="J31" s="12">
        <v>-33.285080669654903</v>
      </c>
      <c r="L31" s="217"/>
      <c r="M31" s="236"/>
      <c r="N31" s="184"/>
      <c r="O31" s="13"/>
      <c r="P31" s="13"/>
      <c r="Q31" s="13"/>
      <c r="R31" s="13"/>
      <c r="S31" s="13"/>
    </row>
    <row r="32" spans="1:19" s="14" customFormat="1" ht="11.25" customHeight="1" x14ac:dyDescent="0.2">
      <c r="A32" s="10" t="s">
        <v>402</v>
      </c>
      <c r="B32" s="11">
        <v>1431.8879899999999</v>
      </c>
      <c r="C32" s="11">
        <v>0</v>
      </c>
      <c r="D32" s="11">
        <v>22.5</v>
      </c>
      <c r="E32" s="12" t="s">
        <v>522</v>
      </c>
      <c r="F32" s="12"/>
      <c r="G32" s="11">
        <v>1405.4056999999998</v>
      </c>
      <c r="H32" s="11">
        <v>0</v>
      </c>
      <c r="I32" s="11">
        <v>17.149549999999998</v>
      </c>
      <c r="J32" s="12" t="s">
        <v>522</v>
      </c>
      <c r="L32" s="217"/>
      <c r="M32" s="181"/>
      <c r="N32" s="184"/>
      <c r="O32" s="13"/>
      <c r="P32" s="13"/>
      <c r="Q32" s="13"/>
      <c r="R32" s="13"/>
      <c r="S32" s="13"/>
    </row>
    <row r="33" spans="1:15" s="14" customFormat="1" ht="11.25" customHeight="1" x14ac:dyDescent="0.2">
      <c r="A33" s="10" t="s">
        <v>380</v>
      </c>
      <c r="B33" s="11">
        <v>48.4</v>
      </c>
      <c r="C33" s="11">
        <v>15</v>
      </c>
      <c r="D33" s="11">
        <v>0.56399999999999995</v>
      </c>
      <c r="E33" s="12">
        <v>-96.24</v>
      </c>
      <c r="F33" s="12"/>
      <c r="G33" s="11">
        <v>217.999</v>
      </c>
      <c r="H33" s="11">
        <v>61.81</v>
      </c>
      <c r="I33" s="11">
        <v>9.4</v>
      </c>
      <c r="J33" s="12">
        <v>-84.792104837404949</v>
      </c>
      <c r="L33" s="217"/>
      <c r="M33" s="181"/>
      <c r="N33" s="181"/>
    </row>
    <row r="34" spans="1:15" s="14" customFormat="1" ht="11.25" customHeight="1" x14ac:dyDescent="0.2">
      <c r="A34" s="10" t="s">
        <v>100</v>
      </c>
      <c r="B34" s="11">
        <v>34772.222999999998</v>
      </c>
      <c r="C34" s="11">
        <v>2289.3850000000002</v>
      </c>
      <c r="D34" s="11">
        <v>7278.4440000000004</v>
      </c>
      <c r="E34" s="12">
        <v>217.92136316084884</v>
      </c>
      <c r="F34" s="12"/>
      <c r="G34" s="11">
        <v>95446.999180000013</v>
      </c>
      <c r="H34" s="11">
        <v>6447.4043900000006</v>
      </c>
      <c r="I34" s="11">
        <v>24331.747119999996</v>
      </c>
      <c r="J34" s="12">
        <v>277.38825809869809</v>
      </c>
      <c r="L34" s="217"/>
      <c r="M34" s="181"/>
      <c r="N34" s="181"/>
    </row>
    <row r="35" spans="1:15" s="14" customFormat="1" ht="11.25" customHeight="1" x14ac:dyDescent="0.2">
      <c r="A35" s="10" t="s">
        <v>365</v>
      </c>
      <c r="B35" s="11">
        <v>18660.547119999999</v>
      </c>
      <c r="C35" s="11">
        <v>1742.7428</v>
      </c>
      <c r="D35" s="11">
        <v>2608.6023436999999</v>
      </c>
      <c r="E35" s="12">
        <v>49.683725200299193</v>
      </c>
      <c r="F35" s="12"/>
      <c r="G35" s="11">
        <v>148153.82248999999</v>
      </c>
      <c r="H35" s="11">
        <v>13387.337390000002</v>
      </c>
      <c r="I35" s="11">
        <v>17940.291940000003</v>
      </c>
      <c r="J35" s="12">
        <v>34.009410664445795</v>
      </c>
      <c r="L35" s="217"/>
      <c r="M35" s="181"/>
      <c r="N35" s="181"/>
    </row>
    <row r="36" spans="1:15" s="14" customFormat="1" ht="11.25" customHeight="1" x14ac:dyDescent="0.2">
      <c r="A36" s="10" t="s">
        <v>362</v>
      </c>
      <c r="B36" s="11">
        <v>2.0609999999999999</v>
      </c>
      <c r="C36" s="11">
        <v>0.7</v>
      </c>
      <c r="D36" s="11">
        <v>0</v>
      </c>
      <c r="E36" s="12" t="s">
        <v>522</v>
      </c>
      <c r="F36" s="12"/>
      <c r="G36" s="11">
        <v>16.876760000000001</v>
      </c>
      <c r="H36" s="11">
        <v>10.711959999999999</v>
      </c>
      <c r="I36" s="11">
        <v>0</v>
      </c>
      <c r="J36" s="12" t="s">
        <v>522</v>
      </c>
      <c r="L36" s="217"/>
      <c r="M36" s="181"/>
      <c r="N36" s="181"/>
    </row>
    <row r="37" spans="1:15" s="14" customFormat="1" ht="11.25" customHeight="1" x14ac:dyDescent="0.2">
      <c r="A37" s="10" t="s">
        <v>249</v>
      </c>
      <c r="B37" s="11">
        <v>0</v>
      </c>
      <c r="C37" s="11">
        <v>0</v>
      </c>
      <c r="D37" s="11">
        <v>0</v>
      </c>
      <c r="E37" s="12" t="s">
        <v>522</v>
      </c>
      <c r="F37" s="12"/>
      <c r="G37" s="11">
        <v>0</v>
      </c>
      <c r="H37" s="11">
        <v>0</v>
      </c>
      <c r="I37" s="11">
        <v>0</v>
      </c>
      <c r="J37" s="12" t="s">
        <v>522</v>
      </c>
      <c r="L37" s="217"/>
      <c r="M37" s="181"/>
      <c r="N37" s="181"/>
    </row>
    <row r="38" spans="1:15" s="14" customFormat="1" ht="11.25" customHeight="1" x14ac:dyDescent="0.2">
      <c r="B38" s="11"/>
      <c r="C38" s="11"/>
      <c r="D38" s="11"/>
      <c r="E38" s="12"/>
      <c r="F38" s="12"/>
      <c r="G38" s="11"/>
      <c r="H38" s="11"/>
      <c r="I38" s="11"/>
      <c r="J38" s="12"/>
      <c r="L38" s="183"/>
      <c r="M38" s="181"/>
      <c r="N38" s="181"/>
    </row>
    <row r="39" spans="1:15" s="14" customFormat="1" ht="11.25" x14ac:dyDescent="0.2">
      <c r="A39" s="89"/>
      <c r="B39" s="94"/>
      <c r="C39" s="94"/>
      <c r="D39" s="94"/>
      <c r="E39" s="94"/>
      <c r="F39" s="94"/>
      <c r="G39" s="94"/>
      <c r="H39" s="94"/>
      <c r="I39" s="94"/>
      <c r="J39" s="94"/>
      <c r="L39" s="183"/>
      <c r="M39" s="181"/>
      <c r="N39" s="181"/>
    </row>
    <row r="40" spans="1:15" s="14" customFormat="1" ht="11.25" x14ac:dyDescent="0.2">
      <c r="A40" s="9" t="s">
        <v>476</v>
      </c>
      <c r="B40" s="9"/>
      <c r="C40" s="9"/>
      <c r="D40" s="9"/>
      <c r="E40" s="9"/>
      <c r="F40" s="9"/>
      <c r="G40" s="9"/>
      <c r="H40" s="9"/>
      <c r="I40" s="9"/>
      <c r="J40" s="9"/>
      <c r="L40" s="183"/>
      <c r="M40" s="181"/>
      <c r="N40" s="181"/>
    </row>
    <row r="41" spans="1:15" s="14" customFormat="1" ht="11.25" customHeight="1" x14ac:dyDescent="0.2">
      <c r="A41" s="9"/>
      <c r="B41" s="11"/>
      <c r="C41" s="11"/>
      <c r="D41" s="11"/>
      <c r="E41" s="12"/>
      <c r="F41" s="12"/>
      <c r="G41" s="11"/>
      <c r="H41" s="11"/>
      <c r="I41" s="11"/>
      <c r="J41" s="12"/>
      <c r="L41" s="183"/>
      <c r="M41" s="181"/>
      <c r="N41" s="181"/>
    </row>
    <row r="42" spans="1:15" s="14" customFormat="1" ht="20.100000000000001" customHeight="1" x14ac:dyDescent="0.2">
      <c r="A42" s="332" t="s">
        <v>271</v>
      </c>
      <c r="B42" s="332"/>
      <c r="C42" s="332"/>
      <c r="D42" s="332"/>
      <c r="E42" s="332"/>
      <c r="F42" s="332"/>
      <c r="G42" s="332"/>
      <c r="H42" s="332"/>
      <c r="I42" s="332"/>
      <c r="J42" s="332"/>
      <c r="K42" s="88"/>
      <c r="L42" s="178"/>
      <c r="M42" s="178"/>
      <c r="N42" s="178"/>
      <c r="O42" s="88"/>
    </row>
    <row r="43" spans="1:15" s="14" customFormat="1" ht="20.100000000000001" customHeight="1" x14ac:dyDescent="0.15">
      <c r="A43" s="333" t="s">
        <v>157</v>
      </c>
      <c r="B43" s="333"/>
      <c r="C43" s="333"/>
      <c r="D43" s="333"/>
      <c r="E43" s="333"/>
      <c r="F43" s="333"/>
      <c r="G43" s="333"/>
      <c r="H43" s="333"/>
      <c r="I43" s="333"/>
      <c r="J43" s="333"/>
      <c r="K43" s="277"/>
      <c r="L43" s="277"/>
      <c r="M43" s="277"/>
      <c r="N43" s="277"/>
      <c r="O43" s="277"/>
    </row>
    <row r="44" spans="1:15" s="20" customFormat="1" ht="11.25" x14ac:dyDescent="0.2">
      <c r="A44" s="17"/>
      <c r="B44" s="334" t="s">
        <v>105</v>
      </c>
      <c r="C44" s="334"/>
      <c r="D44" s="334"/>
      <c r="E44" s="334"/>
      <c r="F44" s="289"/>
      <c r="G44" s="334" t="s">
        <v>488</v>
      </c>
      <c r="H44" s="334"/>
      <c r="I44" s="334"/>
      <c r="J44" s="334"/>
      <c r="K44" s="95"/>
      <c r="L44" s="179"/>
      <c r="M44" s="179"/>
      <c r="N44" s="179"/>
      <c r="O44" s="95"/>
    </row>
    <row r="45" spans="1:15" s="20" customFormat="1" ht="11.25" x14ac:dyDescent="0.2">
      <c r="A45" s="17" t="s">
        <v>275</v>
      </c>
      <c r="B45" s="338">
        <v>2016</v>
      </c>
      <c r="C45" s="335" t="s">
        <v>509</v>
      </c>
      <c r="D45" s="335"/>
      <c r="E45" s="335"/>
      <c r="F45" s="289"/>
      <c r="G45" s="338">
        <v>2016</v>
      </c>
      <c r="H45" s="335" t="s">
        <v>509</v>
      </c>
      <c r="I45" s="335"/>
      <c r="J45" s="335"/>
      <c r="K45" s="95"/>
      <c r="L45" s="179"/>
      <c r="M45" s="179"/>
      <c r="N45" s="179"/>
      <c r="O45" s="95"/>
    </row>
    <row r="46" spans="1:15" s="20" customFormat="1" ht="11.25" x14ac:dyDescent="0.2">
      <c r="A46" s="127"/>
      <c r="B46" s="339"/>
      <c r="C46" s="276">
        <v>2016</v>
      </c>
      <c r="D46" s="276">
        <v>2017</v>
      </c>
      <c r="E46" s="290" t="s">
        <v>520</v>
      </c>
      <c r="F46" s="129"/>
      <c r="G46" s="339"/>
      <c r="H46" s="276">
        <v>2016</v>
      </c>
      <c r="I46" s="276">
        <v>2017</v>
      </c>
      <c r="J46" s="290" t="s">
        <v>520</v>
      </c>
      <c r="L46" s="180"/>
      <c r="M46" s="180"/>
      <c r="N46" s="180"/>
    </row>
    <row r="47" spans="1:15" s="20" customFormat="1" ht="11.25" customHeight="1" x14ac:dyDescent="0.2">
      <c r="A47" s="17" t="s">
        <v>273</v>
      </c>
      <c r="B47" s="18">
        <v>592768.622385</v>
      </c>
      <c r="C47" s="18">
        <v>163342.05144499999</v>
      </c>
      <c r="D47" s="18">
        <v>160408.91912519999</v>
      </c>
      <c r="E47" s="16">
        <v>-1.7956994502347357</v>
      </c>
      <c r="F47" s="16"/>
      <c r="G47" s="18">
        <v>1116392.7851099998</v>
      </c>
      <c r="H47" s="18">
        <v>322233.30657000002</v>
      </c>
      <c r="I47" s="18">
        <v>285082.72121000005</v>
      </c>
      <c r="J47" s="16">
        <v>-11.529095410852449</v>
      </c>
      <c r="K47" s="19"/>
      <c r="L47" s="182"/>
      <c r="M47" s="180"/>
      <c r="N47" s="180"/>
    </row>
    <row r="48" spans="1:15" s="14" customFormat="1" ht="11.25" customHeight="1" x14ac:dyDescent="0.2">
      <c r="A48" s="9"/>
      <c r="B48" s="11"/>
      <c r="C48" s="11"/>
      <c r="D48" s="11"/>
      <c r="E48" s="12"/>
      <c r="F48" s="12"/>
      <c r="G48" s="11"/>
      <c r="H48" s="11"/>
      <c r="I48" s="11"/>
      <c r="J48" s="12"/>
      <c r="L48" s="183"/>
      <c r="M48" s="181"/>
      <c r="N48" s="181"/>
    </row>
    <row r="49" spans="1:17" s="20" customFormat="1" ht="11.25" customHeight="1" x14ac:dyDescent="0.2">
      <c r="A49" s="17" t="s">
        <v>333</v>
      </c>
      <c r="B49" s="18">
        <v>167235.81908370001</v>
      </c>
      <c r="C49" s="18">
        <v>49314.868623900002</v>
      </c>
      <c r="D49" s="18">
        <v>52767.361205199995</v>
      </c>
      <c r="E49" s="16">
        <v>7.0009161083454075</v>
      </c>
      <c r="F49" s="16"/>
      <c r="G49" s="18">
        <v>173372.52353999997</v>
      </c>
      <c r="H49" s="18">
        <v>52589.262090000004</v>
      </c>
      <c r="I49" s="18">
        <v>50063.025070000003</v>
      </c>
      <c r="J49" s="16">
        <v>-4.8037126204141458</v>
      </c>
      <c r="L49" s="182"/>
      <c r="M49" s="180"/>
      <c r="N49" s="180"/>
    </row>
    <row r="50" spans="1:17" s="14" customFormat="1" ht="11.25" customHeight="1" x14ac:dyDescent="0.2">
      <c r="A50" s="9" t="s">
        <v>331</v>
      </c>
      <c r="B50" s="11">
        <v>637.74845999999991</v>
      </c>
      <c r="C50" s="11">
        <v>401.12700000000001</v>
      </c>
      <c r="D50" s="11">
        <v>218.12139999999999</v>
      </c>
      <c r="E50" s="12">
        <v>-45.622857598715619</v>
      </c>
      <c r="F50" s="12"/>
      <c r="G50" s="11">
        <v>940.7628000000002</v>
      </c>
      <c r="H50" s="11">
        <v>579.61196000000007</v>
      </c>
      <c r="I50" s="11">
        <v>348.20168999999999</v>
      </c>
      <c r="J50" s="12">
        <v>-39.925033638022242</v>
      </c>
      <c r="L50" s="183"/>
      <c r="M50" s="181"/>
      <c r="N50" s="181"/>
    </row>
    <row r="51" spans="1:17" s="14" customFormat="1" ht="11.25" customHeight="1" x14ac:dyDescent="0.2">
      <c r="A51" s="9" t="s">
        <v>332</v>
      </c>
      <c r="B51" s="11">
        <v>40977.195103700004</v>
      </c>
      <c r="C51" s="11">
        <v>12438.393371900002</v>
      </c>
      <c r="D51" s="11">
        <v>13418.674868300001</v>
      </c>
      <c r="E51" s="12">
        <v>7.8810941822646186</v>
      </c>
      <c r="F51" s="12"/>
      <c r="G51" s="11">
        <v>40202.111939999988</v>
      </c>
      <c r="H51" s="11">
        <v>13591.773730000004</v>
      </c>
      <c r="I51" s="11">
        <v>12596.227919999999</v>
      </c>
      <c r="J51" s="12">
        <v>-7.3246202429239844</v>
      </c>
      <c r="L51" s="183"/>
      <c r="M51" s="183"/>
      <c r="N51" s="183"/>
      <c r="O51" s="13"/>
      <c r="P51" s="13"/>
      <c r="Q51" s="13"/>
    </row>
    <row r="52" spans="1:17" s="14" customFormat="1" ht="11.25" customHeight="1" x14ac:dyDescent="0.2">
      <c r="A52" s="9" t="s">
        <v>213</v>
      </c>
      <c r="B52" s="11">
        <v>26894.084018999998</v>
      </c>
      <c r="C52" s="11">
        <v>7379.2022799999995</v>
      </c>
      <c r="D52" s="11">
        <v>10837.765020000001</v>
      </c>
      <c r="E52" s="12">
        <v>46.869059943970001</v>
      </c>
      <c r="F52" s="12"/>
      <c r="G52" s="11">
        <v>25939.750579999989</v>
      </c>
      <c r="H52" s="11">
        <v>7966.6160699999991</v>
      </c>
      <c r="I52" s="11">
        <v>8782.1343400000005</v>
      </c>
      <c r="J52" s="12">
        <v>10.236696017911683</v>
      </c>
      <c r="L52" s="183"/>
      <c r="M52" s="183"/>
      <c r="N52" s="183"/>
      <c r="O52" s="13"/>
      <c r="P52" s="13"/>
      <c r="Q52" s="13"/>
    </row>
    <row r="53" spans="1:17" s="14" customFormat="1" ht="11.25" customHeight="1" x14ac:dyDescent="0.2">
      <c r="A53" s="9" t="s">
        <v>153</v>
      </c>
      <c r="B53" s="11">
        <v>98726.791501000014</v>
      </c>
      <c r="C53" s="11">
        <v>29096.145971999998</v>
      </c>
      <c r="D53" s="11">
        <v>28292.7999169</v>
      </c>
      <c r="E53" s="12">
        <v>-2.7610050343886741</v>
      </c>
      <c r="F53" s="12"/>
      <c r="G53" s="11">
        <v>106289.89821999999</v>
      </c>
      <c r="H53" s="11">
        <v>30451.260330000001</v>
      </c>
      <c r="I53" s="11">
        <v>28336.46112</v>
      </c>
      <c r="J53" s="12">
        <v>-6.9448659499867773</v>
      </c>
      <c r="L53" s="183"/>
      <c r="M53" s="181"/>
      <c r="N53" s="181"/>
    </row>
    <row r="54" spans="1:17" s="14" customFormat="1" ht="11.25" customHeight="1" x14ac:dyDescent="0.2">
      <c r="A54" s="9"/>
      <c r="B54" s="11"/>
      <c r="C54" s="11"/>
      <c r="D54" s="11"/>
      <c r="E54" s="12"/>
      <c r="F54" s="12"/>
      <c r="G54" s="11"/>
      <c r="H54" s="11"/>
      <c r="I54" s="11"/>
      <c r="J54" s="12"/>
      <c r="L54" s="183"/>
      <c r="M54" s="181"/>
      <c r="N54" s="181"/>
    </row>
    <row r="55" spans="1:17" s="20" customFormat="1" ht="11.25" customHeight="1" x14ac:dyDescent="0.2">
      <c r="A55" s="17" t="s">
        <v>109</v>
      </c>
      <c r="B55" s="18">
        <v>75974.617294299984</v>
      </c>
      <c r="C55" s="18">
        <v>22074.179411199992</v>
      </c>
      <c r="D55" s="18">
        <v>20207.427915600001</v>
      </c>
      <c r="E55" s="16">
        <v>-8.456719775743224</v>
      </c>
      <c r="F55" s="16"/>
      <c r="G55" s="18">
        <v>122785.17601999997</v>
      </c>
      <c r="H55" s="18">
        <v>38063.765429999992</v>
      </c>
      <c r="I55" s="18">
        <v>33593.281839999996</v>
      </c>
      <c r="J55" s="16">
        <v>-11.744722413817158</v>
      </c>
      <c r="L55" s="182"/>
      <c r="M55" s="180"/>
      <c r="N55" s="180"/>
    </row>
    <row r="56" spans="1:17" s="14" customFormat="1" ht="11.25" customHeight="1" x14ac:dyDescent="0.2">
      <c r="A56" s="9" t="s">
        <v>334</v>
      </c>
      <c r="B56" s="11">
        <v>298.22740000000005</v>
      </c>
      <c r="C56" s="11">
        <v>266.7946</v>
      </c>
      <c r="D56" s="11">
        <v>748.47982000000002</v>
      </c>
      <c r="E56" s="12">
        <v>180.54534087271634</v>
      </c>
      <c r="F56" s="12"/>
      <c r="G56" s="11">
        <v>451.58350999999999</v>
      </c>
      <c r="H56" s="11">
        <v>364.30582999999996</v>
      </c>
      <c r="I56" s="11">
        <v>1356.9449500000003</v>
      </c>
      <c r="J56" s="12">
        <v>272.47412428178831</v>
      </c>
      <c r="L56" s="183"/>
      <c r="M56" s="181"/>
      <c r="N56" s="181"/>
    </row>
    <row r="57" spans="1:17" s="14" customFormat="1" ht="11.25" customHeight="1" x14ac:dyDescent="0.2">
      <c r="A57" s="9" t="s">
        <v>99</v>
      </c>
      <c r="B57" s="11">
        <v>4517.8963400000011</v>
      </c>
      <c r="C57" s="11">
        <v>1446.1494600000003</v>
      </c>
      <c r="D57" s="11">
        <v>1485.0614000000003</v>
      </c>
      <c r="E57" s="12">
        <v>2.6907274162381469</v>
      </c>
      <c r="F57" s="12"/>
      <c r="G57" s="11">
        <v>11022.88061</v>
      </c>
      <c r="H57" s="11">
        <v>3604.97406</v>
      </c>
      <c r="I57" s="11">
        <v>3813.5997900000002</v>
      </c>
      <c r="J57" s="12">
        <v>5.7871631398091097</v>
      </c>
      <c r="L57" s="183"/>
      <c r="M57" s="181"/>
      <c r="N57" s="181"/>
    </row>
    <row r="58" spans="1:17" s="14" customFormat="1" ht="11.25" customHeight="1" x14ac:dyDescent="0.2">
      <c r="A58" s="9" t="s">
        <v>331</v>
      </c>
      <c r="B58" s="11">
        <v>28.33924</v>
      </c>
      <c r="C58" s="11">
        <v>24.3048</v>
      </c>
      <c r="D58" s="11">
        <v>20.5656</v>
      </c>
      <c r="E58" s="12">
        <v>-15.384615384615387</v>
      </c>
      <c r="F58" s="12"/>
      <c r="G58" s="11">
        <v>48.96</v>
      </c>
      <c r="H58" s="11">
        <v>41.99</v>
      </c>
      <c r="I58" s="11">
        <v>36.386900000000004</v>
      </c>
      <c r="J58" s="12">
        <v>-13.343891402714931</v>
      </c>
      <c r="L58" s="183"/>
      <c r="M58" s="181"/>
      <c r="N58" s="181"/>
    </row>
    <row r="59" spans="1:17" s="14" customFormat="1" ht="11.25" customHeight="1" x14ac:dyDescent="0.2">
      <c r="A59" s="9" t="s">
        <v>332</v>
      </c>
      <c r="B59" s="11">
        <v>66022.10876599999</v>
      </c>
      <c r="C59" s="11">
        <v>19473.873937999993</v>
      </c>
      <c r="D59" s="11">
        <v>16609.077400000002</v>
      </c>
      <c r="E59" s="12">
        <v>-14.71097403177609</v>
      </c>
      <c r="F59" s="12"/>
      <c r="G59" s="11">
        <v>84684.413029999982</v>
      </c>
      <c r="H59" s="11">
        <v>26704.985229999995</v>
      </c>
      <c r="I59" s="11">
        <v>20933.138600000002</v>
      </c>
      <c r="J59" s="12">
        <v>-21.613367617653594</v>
      </c>
      <c r="L59" s="183"/>
      <c r="M59" s="181"/>
      <c r="N59" s="181"/>
    </row>
    <row r="60" spans="1:17" s="14" customFormat="1" ht="11.25" customHeight="1" x14ac:dyDescent="0.2">
      <c r="A60" s="9" t="s">
        <v>366</v>
      </c>
      <c r="B60" s="11">
        <v>2582.7888000000003</v>
      </c>
      <c r="C60" s="11">
        <v>282.90004600000009</v>
      </c>
      <c r="D60" s="11">
        <v>463.32535999999999</v>
      </c>
      <c r="E60" s="12">
        <v>63.777053609952333</v>
      </c>
      <c r="F60" s="12"/>
      <c r="G60" s="11">
        <v>11079.946239999996</v>
      </c>
      <c r="H60" s="11">
        <v>2122.74217</v>
      </c>
      <c r="I60" s="11">
        <v>2726.2394399999994</v>
      </c>
      <c r="J60" s="12">
        <v>28.430078722184135</v>
      </c>
      <c r="L60" s="183"/>
      <c r="M60" s="181"/>
      <c r="N60" s="181"/>
    </row>
    <row r="61" spans="1:17" s="14" customFormat="1" ht="11.25" customHeight="1" x14ac:dyDescent="0.2">
      <c r="A61" s="9" t="s">
        <v>367</v>
      </c>
      <c r="B61" s="11">
        <v>1163.2212783</v>
      </c>
      <c r="C61" s="11">
        <v>380.83744719999999</v>
      </c>
      <c r="D61" s="11">
        <v>396.27169559999999</v>
      </c>
      <c r="E61" s="12">
        <v>4.052712912943818</v>
      </c>
      <c r="F61" s="12"/>
      <c r="G61" s="11">
        <v>13226.103959999999</v>
      </c>
      <c r="H61" s="11">
        <v>4749.2850599999992</v>
      </c>
      <c r="I61" s="11">
        <v>3982.7935500000003</v>
      </c>
      <c r="J61" s="12">
        <v>-16.139092522696444</v>
      </c>
      <c r="L61" s="183"/>
      <c r="M61" s="181"/>
      <c r="N61" s="181"/>
    </row>
    <row r="62" spans="1:17" s="14" customFormat="1" ht="11.25" customHeight="1" x14ac:dyDescent="0.2">
      <c r="A62" s="9" t="s">
        <v>452</v>
      </c>
      <c r="B62" s="11">
        <v>0</v>
      </c>
      <c r="C62" s="11">
        <v>0</v>
      </c>
      <c r="D62" s="11">
        <v>0</v>
      </c>
      <c r="E62" s="12" t="s">
        <v>522</v>
      </c>
      <c r="F62" s="12"/>
      <c r="G62" s="11">
        <v>0</v>
      </c>
      <c r="H62" s="11">
        <v>0</v>
      </c>
      <c r="I62" s="11">
        <v>0</v>
      </c>
      <c r="J62" s="12" t="s">
        <v>522</v>
      </c>
      <c r="L62" s="183"/>
      <c r="M62" s="181"/>
      <c r="N62" s="181"/>
    </row>
    <row r="63" spans="1:17" s="14" customFormat="1" ht="11.25" customHeight="1" x14ac:dyDescent="0.2">
      <c r="A63" s="9" t="s">
        <v>335</v>
      </c>
      <c r="B63" s="11">
        <v>1066.1913200000001</v>
      </c>
      <c r="C63" s="11">
        <v>63.451999999999998</v>
      </c>
      <c r="D63" s="11">
        <v>377.29264000000001</v>
      </c>
      <c r="E63" s="12">
        <v>494.61110760890131</v>
      </c>
      <c r="F63" s="12"/>
      <c r="G63" s="11">
        <v>1344.4242799999997</v>
      </c>
      <c r="H63" s="11">
        <v>82.5608</v>
      </c>
      <c r="I63" s="11">
        <v>429.27206999999999</v>
      </c>
      <c r="J63" s="12">
        <v>419.94659693220024</v>
      </c>
      <c r="L63" s="183"/>
      <c r="M63" s="181"/>
      <c r="N63" s="181"/>
    </row>
    <row r="64" spans="1:17" s="14" customFormat="1" ht="11.25" customHeight="1" x14ac:dyDescent="0.2">
      <c r="A64" s="9" t="s">
        <v>218</v>
      </c>
      <c r="B64" s="11">
        <v>295.84415000000001</v>
      </c>
      <c r="C64" s="11">
        <v>135.86712</v>
      </c>
      <c r="D64" s="11">
        <v>107.354</v>
      </c>
      <c r="E64" s="12">
        <v>-20.986034001456716</v>
      </c>
      <c r="F64" s="12"/>
      <c r="G64" s="11">
        <v>926.86439000000018</v>
      </c>
      <c r="H64" s="11">
        <v>392.92228</v>
      </c>
      <c r="I64" s="11">
        <v>314.90653999999995</v>
      </c>
      <c r="J64" s="12">
        <v>-19.855259925703379</v>
      </c>
      <c r="L64" s="183"/>
      <c r="M64" s="181"/>
      <c r="N64" s="181"/>
    </row>
    <row r="65" spans="1:14" s="14" customFormat="1" ht="11.25" customHeight="1" x14ac:dyDescent="0.2">
      <c r="A65" s="9"/>
      <c r="B65" s="11"/>
      <c r="C65" s="11"/>
      <c r="D65" s="11"/>
      <c r="E65" s="12"/>
      <c r="F65" s="12"/>
      <c r="G65" s="11"/>
      <c r="H65" s="11"/>
      <c r="I65" s="11"/>
      <c r="J65" s="12"/>
      <c r="L65" s="183"/>
      <c r="M65" s="181"/>
      <c r="N65" s="181"/>
    </row>
    <row r="66" spans="1:14" s="20" customFormat="1" ht="11.25" customHeight="1" x14ac:dyDescent="0.2">
      <c r="A66" s="17" t="s">
        <v>226</v>
      </c>
      <c r="B66" s="18">
        <v>87790.822394000003</v>
      </c>
      <c r="C66" s="18">
        <v>36185.943463999996</v>
      </c>
      <c r="D66" s="18">
        <v>32380.486980000001</v>
      </c>
      <c r="E66" s="16">
        <v>-10.516394267254341</v>
      </c>
      <c r="F66" s="16"/>
      <c r="G66" s="18">
        <v>255067.52744999994</v>
      </c>
      <c r="H66" s="18">
        <v>107044.52493000001</v>
      </c>
      <c r="I66" s="18">
        <v>77972.608090000009</v>
      </c>
      <c r="J66" s="16">
        <v>-27.158714431224865</v>
      </c>
      <c r="L66" s="182"/>
      <c r="M66" s="180"/>
      <c r="N66" s="180"/>
    </row>
    <row r="67" spans="1:14" s="20" customFormat="1" ht="11.25" customHeight="1" x14ac:dyDescent="0.2">
      <c r="A67" s="9" t="s">
        <v>444</v>
      </c>
      <c r="B67" s="11">
        <v>36774.040089999995</v>
      </c>
      <c r="C67" s="11">
        <v>14660.276530000003</v>
      </c>
      <c r="D67" s="11">
        <v>12921.98559</v>
      </c>
      <c r="E67" s="12">
        <v>-11.857149736861089</v>
      </c>
      <c r="F67" s="12"/>
      <c r="G67" s="11">
        <v>143722.43614000006</v>
      </c>
      <c r="H67" s="11">
        <v>56917.45031</v>
      </c>
      <c r="I67" s="11">
        <v>38417.442819999997</v>
      </c>
      <c r="J67" s="12">
        <v>-32.503225968907614</v>
      </c>
      <c r="L67" s="182"/>
      <c r="M67" s="180"/>
      <c r="N67" s="180"/>
    </row>
    <row r="68" spans="1:14" s="14" customFormat="1" ht="11.25" customHeight="1" x14ac:dyDescent="0.2">
      <c r="A68" s="9" t="s">
        <v>214</v>
      </c>
      <c r="B68" s="11">
        <v>29505.697039999999</v>
      </c>
      <c r="C68" s="11">
        <v>12004.126690000001</v>
      </c>
      <c r="D68" s="11">
        <v>8565.6626500000002</v>
      </c>
      <c r="E68" s="12">
        <v>-28.644016585266485</v>
      </c>
      <c r="F68" s="12"/>
      <c r="G68" s="11">
        <v>112405.12252999996</v>
      </c>
      <c r="H68" s="11">
        <v>46887.515920000005</v>
      </c>
      <c r="I68" s="11">
        <v>24355.500690000012</v>
      </c>
      <c r="J68" s="12">
        <v>-48.055468044936234</v>
      </c>
      <c r="L68" s="183"/>
      <c r="M68" s="181"/>
      <c r="N68" s="181"/>
    </row>
    <row r="69" spans="1:14" s="14" customFormat="1" ht="11.25" customHeight="1" x14ac:dyDescent="0.2">
      <c r="A69" s="9" t="s">
        <v>215</v>
      </c>
      <c r="B69" s="11">
        <v>19279.030564000001</v>
      </c>
      <c r="C69" s="11">
        <v>7758.7505440000004</v>
      </c>
      <c r="D69" s="11">
        <v>11242.783540000002</v>
      </c>
      <c r="E69" s="12">
        <v>44.904562612781461</v>
      </c>
      <c r="F69" s="12"/>
      <c r="G69" s="11">
        <v>42642.800269999985</v>
      </c>
      <c r="H69" s="11">
        <v>17523.900679999999</v>
      </c>
      <c r="I69" s="11">
        <v>24258.40151</v>
      </c>
      <c r="J69" s="12">
        <v>38.43037547962183</v>
      </c>
      <c r="L69" s="183"/>
      <c r="M69" s="181"/>
      <c r="N69" s="181"/>
    </row>
    <row r="70" spans="1:14" s="14" customFormat="1" ht="11.25" customHeight="1" x14ac:dyDescent="0.2">
      <c r="A70" s="9" t="s">
        <v>216</v>
      </c>
      <c r="B70" s="11">
        <v>17912.14171</v>
      </c>
      <c r="C70" s="11">
        <v>10764.26253</v>
      </c>
      <c r="D70" s="11">
        <v>6154.6480799999999</v>
      </c>
      <c r="E70" s="12">
        <v>-42.82331870997205</v>
      </c>
      <c r="F70" s="12"/>
      <c r="G70" s="11">
        <v>40510.19975</v>
      </c>
      <c r="H70" s="11">
        <v>24422.904299999998</v>
      </c>
      <c r="I70" s="11">
        <v>11215.832430000002</v>
      </c>
      <c r="J70" s="12">
        <v>-54.076581997661911</v>
      </c>
      <c r="L70" s="183"/>
      <c r="M70" s="181"/>
      <c r="N70" s="181"/>
    </row>
    <row r="71" spans="1:14" s="14" customFormat="1" ht="11.25" customHeight="1" x14ac:dyDescent="0.2">
      <c r="A71" s="9" t="s">
        <v>453</v>
      </c>
      <c r="B71" s="11">
        <v>4139.8528699999997</v>
      </c>
      <c r="C71" s="11">
        <v>1544.67778</v>
      </c>
      <c r="D71" s="11">
        <v>891.77264000000002</v>
      </c>
      <c r="E71" s="12">
        <v>-42.268047644214832</v>
      </c>
      <c r="F71" s="12"/>
      <c r="G71" s="11">
        <v>13934.916640000001</v>
      </c>
      <c r="H71" s="11">
        <v>5291.0318600000001</v>
      </c>
      <c r="I71" s="11">
        <v>2992.63924</v>
      </c>
      <c r="J71" s="12">
        <v>-43.439402385303353</v>
      </c>
      <c r="L71" s="183"/>
      <c r="M71" s="181"/>
      <c r="N71" s="181"/>
    </row>
    <row r="72" spans="1:14" s="14" customFormat="1" ht="11.25" customHeight="1" x14ac:dyDescent="0.2">
      <c r="A72" s="9" t="s">
        <v>217</v>
      </c>
      <c r="B72" s="11">
        <v>16954.100210000001</v>
      </c>
      <c r="C72" s="11">
        <v>4114.1259200000004</v>
      </c>
      <c r="D72" s="11">
        <v>5525.6200699999999</v>
      </c>
      <c r="E72" s="12">
        <v>34.308481982486313</v>
      </c>
      <c r="F72" s="12"/>
      <c r="G72" s="11">
        <v>45574.488259999984</v>
      </c>
      <c r="H72" s="11">
        <v>12919.17217</v>
      </c>
      <c r="I72" s="11">
        <v>15150.234219999998</v>
      </c>
      <c r="J72" s="12">
        <v>17.269388631423425</v>
      </c>
      <c r="L72" s="183"/>
      <c r="M72" s="181"/>
      <c r="N72" s="181"/>
    </row>
    <row r="73" spans="1:14" s="14" customFormat="1" ht="11.25" customHeight="1" x14ac:dyDescent="0.2">
      <c r="A73" s="9"/>
      <c r="B73" s="11"/>
      <c r="C73" s="11"/>
      <c r="D73" s="11"/>
      <c r="E73" s="12"/>
      <c r="F73" s="12"/>
      <c r="G73" s="11"/>
      <c r="H73" s="11"/>
      <c r="I73" s="11"/>
      <c r="J73" s="12"/>
      <c r="L73" s="183"/>
      <c r="M73" s="181"/>
      <c r="N73" s="181"/>
    </row>
    <row r="74" spans="1:14" s="20" customFormat="1" ht="11.25" customHeight="1" x14ac:dyDescent="0.2">
      <c r="A74" s="17" t="s">
        <v>1</v>
      </c>
      <c r="B74" s="18">
        <v>135803.92581409999</v>
      </c>
      <c r="C74" s="18">
        <v>28088.488030000004</v>
      </c>
      <c r="D74" s="18">
        <v>29471.923323700001</v>
      </c>
      <c r="E74" s="16">
        <v>4.9252750529769003</v>
      </c>
      <c r="F74" s="16"/>
      <c r="G74" s="18">
        <v>324599.97364000004</v>
      </c>
      <c r="H74" s="18">
        <v>69620.491049999997</v>
      </c>
      <c r="I74" s="18">
        <v>70475.115250000003</v>
      </c>
      <c r="J74" s="16">
        <v>1.2275469292312664</v>
      </c>
      <c r="L74" s="182"/>
      <c r="M74" s="180"/>
      <c r="N74" s="180"/>
    </row>
    <row r="75" spans="1:14" s="14" customFormat="1" ht="11.25" customHeight="1" x14ac:dyDescent="0.2">
      <c r="A75" s="9" t="s">
        <v>219</v>
      </c>
      <c r="B75" s="11">
        <v>70081.829940099997</v>
      </c>
      <c r="C75" s="11">
        <v>12391.670680000001</v>
      </c>
      <c r="D75" s="11">
        <v>16647.0599</v>
      </c>
      <c r="E75" s="12">
        <v>34.340722327846748</v>
      </c>
      <c r="F75" s="12"/>
      <c r="G75" s="11">
        <v>158182.07651000004</v>
      </c>
      <c r="H75" s="11">
        <v>33662.375529999998</v>
      </c>
      <c r="I75" s="11">
        <v>36749.474820000003</v>
      </c>
      <c r="J75" s="12">
        <v>9.1707707533854119</v>
      </c>
      <c r="L75" s="183"/>
      <c r="M75" s="181"/>
      <c r="N75" s="181"/>
    </row>
    <row r="76" spans="1:14" s="14" customFormat="1" ht="11.25" customHeight="1" x14ac:dyDescent="0.2">
      <c r="A76" s="9" t="s">
        <v>95</v>
      </c>
      <c r="B76" s="11">
        <v>4852.3787500000008</v>
      </c>
      <c r="C76" s="11">
        <v>870.15467000000001</v>
      </c>
      <c r="D76" s="11">
        <v>1003.09543</v>
      </c>
      <c r="E76" s="12">
        <v>15.277831009054978</v>
      </c>
      <c r="F76" s="12"/>
      <c r="G76" s="11">
        <v>27829.861850000001</v>
      </c>
      <c r="H76" s="11">
        <v>5342.5347300000003</v>
      </c>
      <c r="I76" s="11">
        <v>5632.2879699999994</v>
      </c>
      <c r="J76" s="12">
        <v>5.4235162641609804</v>
      </c>
      <c r="L76" s="183"/>
      <c r="M76" s="181"/>
      <c r="N76" s="181"/>
    </row>
    <row r="77" spans="1:14" s="14" customFormat="1" ht="11.25" customHeight="1" x14ac:dyDescent="0.2">
      <c r="A77" s="9" t="s">
        <v>220</v>
      </c>
      <c r="B77" s="11">
        <v>4762.7842000000001</v>
      </c>
      <c r="C77" s="11">
        <v>612.45399999999995</v>
      </c>
      <c r="D77" s="11">
        <v>878.49900000000002</v>
      </c>
      <c r="E77" s="12">
        <v>43.439180738471805</v>
      </c>
      <c r="F77" s="12"/>
      <c r="G77" s="11">
        <v>17653.593370000002</v>
      </c>
      <c r="H77" s="11">
        <v>2492.53703</v>
      </c>
      <c r="I77" s="11">
        <v>3000.8860199999999</v>
      </c>
      <c r="J77" s="12">
        <v>20.394842037712863</v>
      </c>
      <c r="L77" s="183"/>
      <c r="M77" s="181"/>
      <c r="N77" s="181"/>
    </row>
    <row r="78" spans="1:14" s="14" customFormat="1" ht="11.25" customHeight="1" x14ac:dyDescent="0.2">
      <c r="A78" s="9" t="s">
        <v>221</v>
      </c>
      <c r="B78" s="11">
        <v>55599.571464000001</v>
      </c>
      <c r="C78" s="11">
        <v>14100.224400000001</v>
      </c>
      <c r="D78" s="11">
        <v>10809.564068</v>
      </c>
      <c r="E78" s="12">
        <v>-23.337645122867698</v>
      </c>
      <c r="F78" s="12"/>
      <c r="G78" s="11">
        <v>117023.06038999997</v>
      </c>
      <c r="H78" s="11">
        <v>26797.378859999993</v>
      </c>
      <c r="I78" s="11">
        <v>23556.817320000002</v>
      </c>
      <c r="J78" s="12">
        <v>-12.092830261235449</v>
      </c>
      <c r="L78" s="183"/>
      <c r="M78" s="181"/>
      <c r="N78" s="181"/>
    </row>
    <row r="79" spans="1:14" s="14" customFormat="1" ht="11.25" customHeight="1" x14ac:dyDescent="0.2">
      <c r="A79" s="9" t="s">
        <v>222</v>
      </c>
      <c r="B79" s="11">
        <v>507.36145999999997</v>
      </c>
      <c r="C79" s="11">
        <v>113.98428</v>
      </c>
      <c r="D79" s="11">
        <v>133.70492570000002</v>
      </c>
      <c r="E79" s="12">
        <v>17.301197761656283</v>
      </c>
      <c r="F79" s="12"/>
      <c r="G79" s="11">
        <v>3911.3815200000004</v>
      </c>
      <c r="H79" s="11">
        <v>1325.6648999999995</v>
      </c>
      <c r="I79" s="11">
        <v>1535.6491200000003</v>
      </c>
      <c r="J79" s="12">
        <v>15.83991701070164</v>
      </c>
      <c r="L79" s="183"/>
      <c r="M79" s="181"/>
      <c r="N79" s="181"/>
    </row>
    <row r="80" spans="1:14" s="14" customFormat="1" ht="11.25" customHeight="1" x14ac:dyDescent="0.2">
      <c r="A80" s="9"/>
      <c r="B80" s="11"/>
      <c r="C80" s="11"/>
      <c r="D80" s="11"/>
      <c r="E80" s="12"/>
      <c r="F80" s="12"/>
      <c r="G80" s="11"/>
      <c r="H80" s="11"/>
      <c r="I80" s="11"/>
      <c r="J80" s="12"/>
      <c r="L80" s="183"/>
      <c r="M80" s="181"/>
      <c r="N80" s="181"/>
    </row>
    <row r="81" spans="1:14" s="20" customFormat="1" ht="11.25" customHeight="1" x14ac:dyDescent="0.2">
      <c r="A81" s="17" t="s">
        <v>300</v>
      </c>
      <c r="B81" s="18">
        <v>11737.522678900001</v>
      </c>
      <c r="C81" s="18">
        <v>2280.3305858999997</v>
      </c>
      <c r="D81" s="18">
        <v>2239.3670307000002</v>
      </c>
      <c r="E81" s="16">
        <v>-1.7963866929334671</v>
      </c>
      <c r="F81" s="16"/>
      <c r="G81" s="18">
        <v>62358.209239999996</v>
      </c>
      <c r="H81" s="18">
        <v>12482.801880000001</v>
      </c>
      <c r="I81" s="18">
        <v>13269.076459999998</v>
      </c>
      <c r="J81" s="16">
        <v>6.2988629280399806</v>
      </c>
      <c r="L81" s="182"/>
      <c r="M81" s="180"/>
      <c r="N81" s="180"/>
    </row>
    <row r="82" spans="1:14" s="14" customFormat="1" ht="11.25" customHeight="1" x14ac:dyDescent="0.2">
      <c r="A82" s="9" t="s">
        <v>223</v>
      </c>
      <c r="B82" s="11">
        <v>10685.849939</v>
      </c>
      <c r="C82" s="11">
        <v>1999.806114</v>
      </c>
      <c r="D82" s="11">
        <v>2042.5749103000001</v>
      </c>
      <c r="E82" s="12">
        <v>2.1386471418698818</v>
      </c>
      <c r="F82" s="12"/>
      <c r="G82" s="11">
        <v>46925.92448999999</v>
      </c>
      <c r="H82" s="11">
        <v>8888.5270500000006</v>
      </c>
      <c r="I82" s="11">
        <v>9669.5563399999992</v>
      </c>
      <c r="J82" s="12">
        <v>8.7869372012542755</v>
      </c>
      <c r="L82" s="183"/>
      <c r="M82" s="181"/>
      <c r="N82" s="181"/>
    </row>
    <row r="83" spans="1:14" s="14" customFormat="1" ht="11.25" customHeight="1" x14ac:dyDescent="0.2">
      <c r="A83" s="9" t="s">
        <v>224</v>
      </c>
      <c r="B83" s="11">
        <v>214.74378000000002</v>
      </c>
      <c r="C83" s="11">
        <v>57.135280000000002</v>
      </c>
      <c r="D83" s="11">
        <v>43.8245</v>
      </c>
      <c r="E83" s="12">
        <v>-23.296954176123748</v>
      </c>
      <c r="F83" s="12"/>
      <c r="G83" s="11">
        <v>11339.11994</v>
      </c>
      <c r="H83" s="11">
        <v>2267.9657700000002</v>
      </c>
      <c r="I83" s="11">
        <v>2690.0116700000003</v>
      </c>
      <c r="J83" s="12">
        <v>18.609006607714363</v>
      </c>
      <c r="L83" s="183"/>
      <c r="M83" s="181"/>
      <c r="N83" s="181"/>
    </row>
    <row r="84" spans="1:14" s="14" customFormat="1" ht="11.25" customHeight="1" x14ac:dyDescent="0.2">
      <c r="A84" s="9" t="s">
        <v>311</v>
      </c>
      <c r="B84" s="11">
        <v>5.0910000000000002</v>
      </c>
      <c r="C84" s="11">
        <v>1.1919999999999999</v>
      </c>
      <c r="D84" s="11">
        <v>2.5100000000000002</v>
      </c>
      <c r="E84" s="12">
        <v>110.57046979865777</v>
      </c>
      <c r="F84" s="12"/>
      <c r="G84" s="11">
        <v>76.863780000000006</v>
      </c>
      <c r="H84" s="11">
        <v>16.976830000000003</v>
      </c>
      <c r="I84" s="11">
        <v>17.63251</v>
      </c>
      <c r="J84" s="12">
        <v>3.8622051348808668</v>
      </c>
      <c r="L84" s="183"/>
      <c r="M84" s="181"/>
      <c r="N84" s="181"/>
    </row>
    <row r="85" spans="1:14" s="14" customFormat="1" ht="11.25" customHeight="1" x14ac:dyDescent="0.2">
      <c r="A85" s="9" t="s">
        <v>0</v>
      </c>
      <c r="B85" s="11">
        <v>831.83795989999999</v>
      </c>
      <c r="C85" s="11">
        <v>222.19719189999998</v>
      </c>
      <c r="D85" s="11">
        <v>150.4576204</v>
      </c>
      <c r="E85" s="12">
        <v>-32.286443805413356</v>
      </c>
      <c r="F85" s="12"/>
      <c r="G85" s="11">
        <v>4016.3010300000001</v>
      </c>
      <c r="H85" s="11">
        <v>1309.33223</v>
      </c>
      <c r="I85" s="11">
        <v>891.87594000000001</v>
      </c>
      <c r="J85" s="12">
        <v>-31.883144738597011</v>
      </c>
      <c r="L85" s="183"/>
      <c r="M85" s="181"/>
      <c r="N85" s="181"/>
    </row>
    <row r="86" spans="1:14" s="14" customFormat="1" ht="11.25" customHeight="1" x14ac:dyDescent="0.2">
      <c r="A86" s="9"/>
      <c r="B86" s="11"/>
      <c r="C86" s="11"/>
      <c r="D86" s="11"/>
      <c r="E86" s="12"/>
      <c r="F86" s="12"/>
      <c r="G86" s="11"/>
      <c r="H86" s="11"/>
      <c r="I86" s="11"/>
      <c r="J86" s="12"/>
      <c r="L86" s="183"/>
      <c r="M86" s="181"/>
      <c r="N86" s="181"/>
    </row>
    <row r="87" spans="1:14" s="20" customFormat="1" ht="11.25" customHeight="1" x14ac:dyDescent="0.2">
      <c r="A87" s="17" t="s">
        <v>2</v>
      </c>
      <c r="B87" s="18">
        <v>111488.32405</v>
      </c>
      <c r="C87" s="18">
        <v>23991.919870000002</v>
      </c>
      <c r="D87" s="18">
        <v>22629.944209999998</v>
      </c>
      <c r="E87" s="16">
        <v>-5.6768098067176709</v>
      </c>
      <c r="F87" s="16"/>
      <c r="G87" s="18">
        <v>165217.97481000004</v>
      </c>
      <c r="H87" s="18">
        <v>39038.11497000001</v>
      </c>
      <c r="I87" s="18">
        <v>35377.721040000004</v>
      </c>
      <c r="J87" s="16">
        <v>-9.3764617805263981</v>
      </c>
      <c r="L87" s="182"/>
      <c r="M87" s="180"/>
      <c r="N87" s="180"/>
    </row>
    <row r="88" spans="1:14" s="14" customFormat="1" ht="11.25" customHeight="1" x14ac:dyDescent="0.2">
      <c r="A88" s="9" t="s">
        <v>95</v>
      </c>
      <c r="B88" s="11">
        <v>63243.603599999995</v>
      </c>
      <c r="C88" s="11">
        <v>12245.470200000002</v>
      </c>
      <c r="D88" s="11">
        <v>12939.744500000001</v>
      </c>
      <c r="E88" s="12">
        <v>5.6696418239619675</v>
      </c>
      <c r="F88" s="12"/>
      <c r="G88" s="11">
        <v>75554.53559</v>
      </c>
      <c r="H88" s="11">
        <v>15235.6986</v>
      </c>
      <c r="I88" s="11">
        <v>14908.12053</v>
      </c>
      <c r="J88" s="12">
        <v>-2.1500692459221966</v>
      </c>
      <c r="L88" s="183"/>
      <c r="M88" s="181"/>
      <c r="N88" s="181"/>
    </row>
    <row r="89" spans="1:14" s="14" customFormat="1" ht="11.25" customHeight="1" x14ac:dyDescent="0.2">
      <c r="A89" s="9" t="s">
        <v>225</v>
      </c>
      <c r="B89" s="11">
        <v>36326.670280000006</v>
      </c>
      <c r="C89" s="11">
        <v>8150.7582699999994</v>
      </c>
      <c r="D89" s="11">
        <v>5564.7714699999997</v>
      </c>
      <c r="E89" s="12">
        <v>-31.726947534661704</v>
      </c>
      <c r="F89" s="12"/>
      <c r="G89" s="11">
        <v>55074.749480000013</v>
      </c>
      <c r="H89" s="11">
        <v>12248.845050000005</v>
      </c>
      <c r="I89" s="11">
        <v>9534.3601100000014</v>
      </c>
      <c r="J89" s="12">
        <v>-22.161150124109071</v>
      </c>
      <c r="L89" s="183"/>
      <c r="M89" s="181"/>
      <c r="N89" s="181"/>
    </row>
    <row r="90" spans="1:14" s="14" customFormat="1" ht="11.25" customHeight="1" x14ac:dyDescent="0.2">
      <c r="A90" s="9" t="s">
        <v>312</v>
      </c>
      <c r="B90" s="11">
        <v>117.497</v>
      </c>
      <c r="C90" s="11">
        <v>63.265000000000001</v>
      </c>
      <c r="D90" s="11">
        <v>53.296999999999997</v>
      </c>
      <c r="E90" s="12">
        <v>-15.755947206196169</v>
      </c>
      <c r="F90" s="12"/>
      <c r="G90" s="11">
        <v>211.56282000000002</v>
      </c>
      <c r="H90" s="11">
        <v>115.18793000000001</v>
      </c>
      <c r="I90" s="11">
        <v>43.999230000000004</v>
      </c>
      <c r="J90" s="12">
        <v>-61.802221812649989</v>
      </c>
      <c r="L90" s="183"/>
      <c r="M90" s="181"/>
      <c r="N90" s="181"/>
    </row>
    <row r="91" spans="1:14" s="14" customFormat="1" ht="11.25" customHeight="1" x14ac:dyDescent="0.2">
      <c r="A91" s="9" t="s">
        <v>403</v>
      </c>
      <c r="B91" s="11">
        <v>11800.553170000001</v>
      </c>
      <c r="C91" s="11">
        <v>3532.4264000000003</v>
      </c>
      <c r="D91" s="11">
        <v>4072.1312399999997</v>
      </c>
      <c r="E91" s="12">
        <v>15.278586979193662</v>
      </c>
      <c r="F91" s="12"/>
      <c r="G91" s="11">
        <v>34377.12692000001</v>
      </c>
      <c r="H91" s="11">
        <v>11438.383390000001</v>
      </c>
      <c r="I91" s="11">
        <v>10891.241169999999</v>
      </c>
      <c r="J91" s="12">
        <v>-4.7833876636653088</v>
      </c>
      <c r="L91" s="183"/>
      <c r="M91" s="181"/>
      <c r="N91" s="181"/>
    </row>
    <row r="92" spans="1:14" s="20" customFormat="1" ht="11.25" customHeight="1" x14ac:dyDescent="0.2">
      <c r="A92" s="17"/>
      <c r="B92" s="18"/>
      <c r="C92" s="18"/>
      <c r="D92" s="18"/>
      <c r="E92" s="16"/>
      <c r="F92" s="16"/>
      <c r="G92" s="18"/>
      <c r="H92" s="18"/>
      <c r="I92" s="18"/>
      <c r="J92" s="12"/>
      <c r="L92" s="182"/>
      <c r="M92" s="180"/>
      <c r="N92" s="180"/>
    </row>
    <row r="93" spans="1:14" s="20" customFormat="1" ht="11.25" customHeight="1" x14ac:dyDescent="0.2">
      <c r="A93" s="17" t="s">
        <v>336</v>
      </c>
      <c r="B93" s="18">
        <v>2737.5910699999995</v>
      </c>
      <c r="C93" s="18">
        <v>1406.3214599999999</v>
      </c>
      <c r="D93" s="18">
        <v>712.40846000000022</v>
      </c>
      <c r="E93" s="16">
        <v>-49.342417060179102</v>
      </c>
      <c r="F93" s="16"/>
      <c r="G93" s="18">
        <v>12991.400410000004</v>
      </c>
      <c r="H93" s="18">
        <v>3394.3462200000008</v>
      </c>
      <c r="I93" s="18">
        <v>4331.8934600000002</v>
      </c>
      <c r="J93" s="16">
        <v>27.620848883234999</v>
      </c>
      <c r="L93" s="182"/>
      <c r="M93" s="180"/>
      <c r="N93" s="180"/>
    </row>
    <row r="94" spans="1:14" s="14" customFormat="1" ht="11.25" x14ac:dyDescent="0.2">
      <c r="A94" s="89"/>
      <c r="B94" s="94"/>
      <c r="C94" s="94"/>
      <c r="D94" s="94"/>
      <c r="E94" s="94"/>
      <c r="F94" s="94"/>
      <c r="G94" s="94"/>
      <c r="H94" s="94"/>
      <c r="I94" s="94"/>
      <c r="J94" s="89"/>
      <c r="L94" s="183"/>
      <c r="M94" s="181"/>
      <c r="N94" s="181"/>
    </row>
    <row r="95" spans="1:14" s="14" customFormat="1" ht="11.25" x14ac:dyDescent="0.2">
      <c r="A95" s="9" t="s">
        <v>476</v>
      </c>
      <c r="B95" s="9"/>
      <c r="C95" s="9"/>
      <c r="D95" s="9"/>
      <c r="E95" s="9"/>
      <c r="F95" s="9"/>
      <c r="G95" s="9"/>
      <c r="H95" s="9"/>
      <c r="I95" s="9"/>
      <c r="J95" s="9"/>
      <c r="L95" s="183"/>
      <c r="M95" s="181"/>
      <c r="N95" s="181"/>
    </row>
    <row r="96" spans="1:14" s="14" customFormat="1" ht="20.100000000000001" customHeight="1" x14ac:dyDescent="0.2">
      <c r="A96" s="332" t="s">
        <v>162</v>
      </c>
      <c r="B96" s="332"/>
      <c r="C96" s="332"/>
      <c r="D96" s="332"/>
      <c r="E96" s="332"/>
      <c r="F96" s="332"/>
      <c r="G96" s="332"/>
      <c r="H96" s="332"/>
      <c r="I96" s="332"/>
      <c r="J96" s="332"/>
      <c r="L96" s="183"/>
      <c r="M96" s="181"/>
      <c r="N96" s="181"/>
    </row>
    <row r="97" spans="1:21" s="14" customFormat="1" ht="20.100000000000001" customHeight="1" x14ac:dyDescent="0.2">
      <c r="A97" s="333" t="s">
        <v>159</v>
      </c>
      <c r="B97" s="333"/>
      <c r="C97" s="333"/>
      <c r="D97" s="333"/>
      <c r="E97" s="333"/>
      <c r="F97" s="333"/>
      <c r="G97" s="333"/>
      <c r="H97" s="333"/>
      <c r="I97" s="333"/>
      <c r="J97" s="333"/>
      <c r="L97" s="183"/>
      <c r="M97" s="181"/>
      <c r="N97" s="181"/>
    </row>
    <row r="98" spans="1:21" s="20" customFormat="1" ht="11.25" x14ac:dyDescent="0.2">
      <c r="A98" s="17"/>
      <c r="B98" s="334" t="s">
        <v>105</v>
      </c>
      <c r="C98" s="334"/>
      <c r="D98" s="334"/>
      <c r="E98" s="334"/>
      <c r="F98" s="289"/>
      <c r="G98" s="334" t="s">
        <v>488</v>
      </c>
      <c r="H98" s="334"/>
      <c r="I98" s="334"/>
      <c r="J98" s="334"/>
      <c r="K98" s="95"/>
      <c r="L98" s="179"/>
      <c r="M98" s="179"/>
      <c r="N98" s="179"/>
      <c r="O98" s="95"/>
    </row>
    <row r="99" spans="1:21" s="20" customFormat="1" ht="11.25" x14ac:dyDescent="0.2">
      <c r="A99" s="17" t="s">
        <v>275</v>
      </c>
      <c r="B99" s="338">
        <v>2016</v>
      </c>
      <c r="C99" s="335" t="s">
        <v>509</v>
      </c>
      <c r="D99" s="335"/>
      <c r="E99" s="335"/>
      <c r="F99" s="289"/>
      <c r="G99" s="338">
        <v>2016</v>
      </c>
      <c r="H99" s="335" t="s">
        <v>509</v>
      </c>
      <c r="I99" s="335"/>
      <c r="J99" s="335"/>
      <c r="K99" s="95"/>
      <c r="L99" s="179"/>
      <c r="M99" s="179"/>
      <c r="N99" s="179"/>
      <c r="O99" s="95"/>
    </row>
    <row r="100" spans="1:21" s="20" customFormat="1" ht="11.25" x14ac:dyDescent="0.2">
      <c r="A100" s="127"/>
      <c r="B100" s="339"/>
      <c r="C100" s="276">
        <v>2016</v>
      </c>
      <c r="D100" s="276">
        <v>2017</v>
      </c>
      <c r="E100" s="290" t="s">
        <v>520</v>
      </c>
      <c r="F100" s="129"/>
      <c r="G100" s="339"/>
      <c r="H100" s="276">
        <v>2016</v>
      </c>
      <c r="I100" s="276">
        <v>2017</v>
      </c>
      <c r="J100" s="290" t="s">
        <v>520</v>
      </c>
      <c r="L100" s="180"/>
      <c r="M100" s="180"/>
      <c r="N100" s="180"/>
    </row>
    <row r="101" spans="1:21" s="14" customFormat="1" ht="11.25" x14ac:dyDescent="0.2">
      <c r="A101" s="9"/>
      <c r="B101" s="9"/>
      <c r="C101" s="9"/>
      <c r="D101" s="9"/>
      <c r="E101" s="9"/>
      <c r="F101" s="9"/>
      <c r="G101" s="9"/>
      <c r="H101" s="9"/>
      <c r="I101" s="9"/>
      <c r="J101" s="11"/>
      <c r="L101" s="183"/>
      <c r="M101" s="181"/>
      <c r="N101" s="181"/>
    </row>
    <row r="102" spans="1:21" s="21" customFormat="1" ht="11.25" x14ac:dyDescent="0.2">
      <c r="A102" s="91" t="s">
        <v>307</v>
      </c>
      <c r="B102" s="91">
        <v>47338.922726700002</v>
      </c>
      <c r="C102" s="91">
        <v>29098.305798399997</v>
      </c>
      <c r="D102" s="91">
        <v>22242.896353399999</v>
      </c>
      <c r="E102" s="16">
        <v>-23.559479691003006</v>
      </c>
      <c r="F102" s="91"/>
      <c r="G102" s="91">
        <v>303058.20393999998</v>
      </c>
      <c r="H102" s="91">
        <v>141156.74745999998</v>
      </c>
      <c r="I102" s="91">
        <v>125892.63290999999</v>
      </c>
      <c r="J102" s="16">
        <v>-10.813591857750509</v>
      </c>
      <c r="L102" s="182"/>
      <c r="M102" s="219"/>
      <c r="N102" s="219"/>
    </row>
    <row r="103" spans="1:21" s="14" customFormat="1" ht="11.25" customHeight="1" x14ac:dyDescent="0.2">
      <c r="A103" s="17"/>
      <c r="B103" s="18"/>
      <c r="C103" s="18"/>
      <c r="D103" s="18"/>
      <c r="E103" s="16"/>
      <c r="F103" s="16"/>
      <c r="G103" s="18"/>
      <c r="H103" s="18"/>
      <c r="I103" s="18"/>
      <c r="J103" s="12"/>
      <c r="K103" s="88"/>
      <c r="L103" s="185"/>
      <c r="M103" s="178"/>
      <c r="N103" s="178"/>
      <c r="O103" s="88"/>
      <c r="P103" s="88"/>
      <c r="Q103" s="88"/>
      <c r="R103" s="88"/>
      <c r="S103" s="88"/>
      <c r="T103" s="88"/>
      <c r="U103" s="88"/>
    </row>
    <row r="104" spans="1:21" s="14" customFormat="1" ht="11.25" customHeight="1" x14ac:dyDescent="0.2">
      <c r="A104" s="9" t="s">
        <v>313</v>
      </c>
      <c r="B104" s="11">
        <v>1390</v>
      </c>
      <c r="C104" s="11">
        <v>0</v>
      </c>
      <c r="D104" s="11">
        <v>0</v>
      </c>
      <c r="E104" s="12" t="s">
        <v>522</v>
      </c>
      <c r="F104" s="16"/>
      <c r="G104" s="11">
        <v>1480.7</v>
      </c>
      <c r="H104" s="11">
        <v>0</v>
      </c>
      <c r="I104" s="11">
        <v>0</v>
      </c>
      <c r="J104" s="12" t="s">
        <v>522</v>
      </c>
      <c r="K104" s="88"/>
      <c r="L104" s="185"/>
      <c r="M104" s="178"/>
      <c r="N104" s="178"/>
      <c r="O104" s="88"/>
      <c r="P104" s="88"/>
      <c r="Q104" s="88"/>
      <c r="R104" s="88"/>
      <c r="S104" s="88"/>
      <c r="T104" s="88"/>
      <c r="U104" s="88"/>
    </row>
    <row r="105" spans="1:21" s="14" customFormat="1" ht="11.25" customHeight="1" x14ac:dyDescent="0.2">
      <c r="A105" s="9" t="s">
        <v>337</v>
      </c>
      <c r="B105" s="11">
        <v>25.8856</v>
      </c>
      <c r="C105" s="11">
        <v>7.0066000000000006</v>
      </c>
      <c r="D105" s="11">
        <v>339.77246000000002</v>
      </c>
      <c r="E105" s="12">
        <v>4749.3200696486174</v>
      </c>
      <c r="F105" s="16"/>
      <c r="G105" s="11">
        <v>77.243289999999988</v>
      </c>
      <c r="H105" s="11">
        <v>51.56785</v>
      </c>
      <c r="I105" s="11">
        <v>460.81175999999999</v>
      </c>
      <c r="J105" s="12">
        <v>793.602816483526</v>
      </c>
      <c r="K105" s="88"/>
      <c r="L105" s="185"/>
      <c r="M105" s="178"/>
      <c r="N105" s="178"/>
      <c r="O105" s="88"/>
      <c r="P105" s="88"/>
      <c r="Q105" s="88"/>
      <c r="R105" s="88"/>
      <c r="S105" s="88"/>
      <c r="T105" s="88"/>
      <c r="U105" s="88"/>
    </row>
    <row r="106" spans="1:21" s="14" customFormat="1" ht="11.25" customHeight="1" x14ac:dyDescent="0.2">
      <c r="A106" s="9" t="s">
        <v>390</v>
      </c>
      <c r="B106" s="11">
        <v>1935.8810770000002</v>
      </c>
      <c r="C106" s="11">
        <v>2.2004000000000001</v>
      </c>
      <c r="D106" s="11">
        <v>389.04340000000002</v>
      </c>
      <c r="E106" s="12">
        <v>17580.576258862024</v>
      </c>
      <c r="F106" s="16"/>
      <c r="G106" s="11">
        <v>5166.3861699999998</v>
      </c>
      <c r="H106" s="11">
        <v>53.170240000000007</v>
      </c>
      <c r="I106" s="11">
        <v>1040.89752</v>
      </c>
      <c r="J106" s="12">
        <v>1857.6694030344793</v>
      </c>
      <c r="K106" s="88"/>
      <c r="L106" s="185"/>
      <c r="M106" s="178"/>
      <c r="N106" s="178"/>
      <c r="O106" s="88"/>
      <c r="P106" s="88"/>
      <c r="Q106" s="88"/>
      <c r="R106" s="88"/>
      <c r="S106" s="88"/>
      <c r="T106" s="88"/>
      <c r="U106" s="88"/>
    </row>
    <row r="107" spans="1:21" s="14" customFormat="1" ht="11.25" customHeight="1" x14ac:dyDescent="0.2">
      <c r="A107" s="9" t="s">
        <v>344</v>
      </c>
      <c r="B107" s="11">
        <v>477.63052799999997</v>
      </c>
      <c r="C107" s="11">
        <v>63.97106999999999</v>
      </c>
      <c r="D107" s="11">
        <v>42.950084000000004</v>
      </c>
      <c r="E107" s="12">
        <v>-32.86014443716509</v>
      </c>
      <c r="F107" s="16"/>
      <c r="G107" s="11">
        <v>6990.6098999999995</v>
      </c>
      <c r="H107" s="11">
        <v>628.21735000000012</v>
      </c>
      <c r="I107" s="11">
        <v>1111.67266</v>
      </c>
      <c r="J107" s="12">
        <v>76.95669500372756</v>
      </c>
      <c r="K107" s="88"/>
      <c r="L107" s="185"/>
      <c r="M107" s="178"/>
      <c r="N107" s="178"/>
      <c r="O107" s="88"/>
      <c r="P107" s="88"/>
      <c r="Q107" s="88"/>
      <c r="R107" s="88"/>
      <c r="S107" s="88"/>
      <c r="T107" s="88"/>
      <c r="U107" s="88"/>
    </row>
    <row r="108" spans="1:21" s="14" customFormat="1" ht="11.25" customHeight="1" x14ac:dyDescent="0.2">
      <c r="A108" s="9" t="s">
        <v>314</v>
      </c>
      <c r="B108" s="11">
        <v>22.59571</v>
      </c>
      <c r="C108" s="11">
        <v>11.304709999999998</v>
      </c>
      <c r="D108" s="11">
        <v>0</v>
      </c>
      <c r="E108" s="12" t="s">
        <v>522</v>
      </c>
      <c r="F108" s="16"/>
      <c r="G108" s="11">
        <v>19.79025</v>
      </c>
      <c r="H108" s="11">
        <v>11.18318</v>
      </c>
      <c r="I108" s="11">
        <v>0</v>
      </c>
      <c r="J108" s="12" t="s">
        <v>522</v>
      </c>
      <c r="K108" s="88"/>
      <c r="L108" s="185"/>
      <c r="M108" s="178"/>
      <c r="N108" s="178"/>
      <c r="O108" s="88"/>
      <c r="P108" s="88"/>
      <c r="Q108" s="88"/>
      <c r="R108" s="88"/>
      <c r="S108" s="88"/>
      <c r="T108" s="88"/>
      <c r="U108" s="88"/>
    </row>
    <row r="109" spans="1:21" s="14" customFormat="1" ht="11.25" customHeight="1" x14ac:dyDescent="0.2">
      <c r="A109" s="9" t="s">
        <v>81</v>
      </c>
      <c r="B109" s="11">
        <v>46.342649999999999</v>
      </c>
      <c r="C109" s="11">
        <v>45.5</v>
      </c>
      <c r="D109" s="11">
        <v>0</v>
      </c>
      <c r="E109" s="12" t="s">
        <v>522</v>
      </c>
      <c r="F109" s="16"/>
      <c r="G109" s="11">
        <v>12.965439999999999</v>
      </c>
      <c r="H109" s="11">
        <v>12.544119999999999</v>
      </c>
      <c r="I109" s="11">
        <v>0</v>
      </c>
      <c r="J109" s="12" t="s">
        <v>522</v>
      </c>
      <c r="K109" s="88"/>
      <c r="L109" s="185"/>
      <c r="M109" s="178"/>
      <c r="N109" s="178"/>
      <c r="O109" s="88"/>
      <c r="P109" s="88"/>
      <c r="Q109" s="88"/>
      <c r="R109" s="88"/>
      <c r="S109" s="88"/>
      <c r="T109" s="88"/>
      <c r="U109" s="88"/>
    </row>
    <row r="110" spans="1:21" s="14" customFormat="1" ht="11.25" customHeight="1" x14ac:dyDescent="0.2">
      <c r="A110" s="9" t="s">
        <v>391</v>
      </c>
      <c r="B110" s="11">
        <v>23430.793098000002</v>
      </c>
      <c r="C110" s="11">
        <v>16823.500367000001</v>
      </c>
      <c r="D110" s="11">
        <v>13618.715004999998</v>
      </c>
      <c r="E110" s="12">
        <v>-19.049456368107101</v>
      </c>
      <c r="F110" s="16"/>
      <c r="G110" s="11">
        <v>84409.646330000003</v>
      </c>
      <c r="H110" s="11">
        <v>58403.887649999975</v>
      </c>
      <c r="I110" s="11">
        <v>50817.058919999996</v>
      </c>
      <c r="J110" s="12">
        <v>-12.990280331107357</v>
      </c>
      <c r="K110" s="88"/>
      <c r="L110" s="185"/>
      <c r="M110" s="178"/>
      <c r="N110" s="178"/>
      <c r="O110" s="88"/>
      <c r="P110" s="88"/>
      <c r="Q110" s="88"/>
      <c r="R110" s="88"/>
      <c r="S110" s="88"/>
      <c r="T110" s="88"/>
      <c r="U110" s="88"/>
    </row>
    <row r="111" spans="1:21" s="14" customFormat="1" ht="11.25" customHeight="1" x14ac:dyDescent="0.2">
      <c r="A111" s="9" t="s">
        <v>382</v>
      </c>
      <c r="B111" s="11">
        <v>2840.7492000000002</v>
      </c>
      <c r="C111" s="11">
        <v>937.49919999999997</v>
      </c>
      <c r="D111" s="11">
        <v>302.3</v>
      </c>
      <c r="E111" s="12">
        <v>-67.754639150625408</v>
      </c>
      <c r="F111" s="16"/>
      <c r="G111" s="11">
        <v>2232.0884000000001</v>
      </c>
      <c r="H111" s="11">
        <v>715.09208000000012</v>
      </c>
      <c r="I111" s="11">
        <v>241.96549999999999</v>
      </c>
      <c r="J111" s="12">
        <v>-66.163028962647729</v>
      </c>
      <c r="K111" s="88"/>
      <c r="L111" s="185"/>
      <c r="M111" s="178"/>
      <c r="N111" s="178"/>
      <c r="O111" s="88"/>
      <c r="P111" s="88"/>
      <c r="Q111" s="88"/>
      <c r="R111" s="88"/>
      <c r="S111" s="88"/>
      <c r="T111" s="88"/>
      <c r="U111" s="88"/>
    </row>
    <row r="112" spans="1:21" s="14" customFormat="1" ht="11.25" customHeight="1" x14ac:dyDescent="0.2">
      <c r="A112" s="9" t="s">
        <v>350</v>
      </c>
      <c r="B112" s="11">
        <v>85.980800000000002</v>
      </c>
      <c r="C112" s="11">
        <v>0</v>
      </c>
      <c r="D112" s="11">
        <v>0</v>
      </c>
      <c r="E112" s="12" t="s">
        <v>522</v>
      </c>
      <c r="F112" s="16"/>
      <c r="G112" s="11">
        <v>245.04527999999999</v>
      </c>
      <c r="H112" s="11">
        <v>0</v>
      </c>
      <c r="I112" s="11">
        <v>0</v>
      </c>
      <c r="J112" s="12" t="s">
        <v>522</v>
      </c>
      <c r="K112" s="88"/>
      <c r="L112" s="185"/>
      <c r="M112" s="178"/>
      <c r="N112" s="178"/>
      <c r="O112" s="88"/>
      <c r="P112" s="88"/>
      <c r="Q112" s="88"/>
      <c r="R112" s="88"/>
      <c r="S112" s="88"/>
      <c r="T112" s="88"/>
      <c r="U112" s="88"/>
    </row>
    <row r="113" spans="1:21" s="14" customFormat="1" ht="11.25" customHeight="1" x14ac:dyDescent="0.2">
      <c r="A113" s="9" t="s">
        <v>392</v>
      </c>
      <c r="B113" s="11">
        <v>5068.2749549999999</v>
      </c>
      <c r="C113" s="11">
        <v>3378.20894</v>
      </c>
      <c r="D113" s="11">
        <v>1929.0606099999998</v>
      </c>
      <c r="E113" s="12">
        <v>-42.89694201093436</v>
      </c>
      <c r="F113" s="16"/>
      <c r="G113" s="11">
        <v>9346.1052099999997</v>
      </c>
      <c r="H113" s="11">
        <v>5744.8283499999998</v>
      </c>
      <c r="I113" s="11">
        <v>2742.7958599999997</v>
      </c>
      <c r="J113" s="12">
        <v>-52.256260885497127</v>
      </c>
      <c r="K113" s="88"/>
      <c r="L113" s="185"/>
      <c r="M113" s="178"/>
      <c r="N113" s="178"/>
      <c r="O113" s="88"/>
      <c r="P113" s="88"/>
      <c r="Q113" s="88"/>
      <c r="R113" s="88"/>
      <c r="S113" s="88"/>
      <c r="T113" s="88"/>
      <c r="U113" s="88"/>
    </row>
    <row r="114" spans="1:21" s="14" customFormat="1" ht="11.25" customHeight="1" x14ac:dyDescent="0.2">
      <c r="A114" s="9" t="s">
        <v>315</v>
      </c>
      <c r="B114" s="11">
        <v>6145.8937880000003</v>
      </c>
      <c r="C114" s="11">
        <v>5746.3804600000003</v>
      </c>
      <c r="D114" s="11">
        <v>4131.8822900000005</v>
      </c>
      <c r="E114" s="12">
        <v>-28.09591500664402</v>
      </c>
      <c r="F114" s="16"/>
      <c r="G114" s="11">
        <v>18708.841639999999</v>
      </c>
      <c r="H114" s="11">
        <v>16762.67136</v>
      </c>
      <c r="I114" s="11">
        <v>11908.518290000002</v>
      </c>
      <c r="J114" s="12">
        <v>-28.958111542908625</v>
      </c>
      <c r="K114" s="88"/>
      <c r="L114" s="185"/>
      <c r="M114" s="178"/>
      <c r="N114" s="178"/>
      <c r="O114" s="88"/>
      <c r="P114" s="88"/>
      <c r="Q114" s="88"/>
      <c r="R114" s="88"/>
      <c r="S114" s="88"/>
      <c r="T114" s="88"/>
      <c r="U114" s="88"/>
    </row>
    <row r="115" spans="1:21" s="14" customFormat="1" ht="11.25" customHeight="1" x14ac:dyDescent="0.2">
      <c r="A115" s="9" t="s">
        <v>316</v>
      </c>
      <c r="B115" s="11">
        <v>1852.3698219999997</v>
      </c>
      <c r="C115" s="11">
        <v>772.72844000000009</v>
      </c>
      <c r="D115" s="11">
        <v>844.55986999999993</v>
      </c>
      <c r="E115" s="12">
        <v>9.2958180754936279</v>
      </c>
      <c r="F115" s="16"/>
      <c r="G115" s="11">
        <v>9897.5430099999976</v>
      </c>
      <c r="H115" s="11">
        <v>4409.9056899999996</v>
      </c>
      <c r="I115" s="11">
        <v>3216.3730900000005</v>
      </c>
      <c r="J115" s="12">
        <v>-27.06481008667555</v>
      </c>
      <c r="K115" s="88"/>
      <c r="L115" s="185"/>
      <c r="M115" s="178"/>
      <c r="N115" s="178"/>
      <c r="O115" s="88"/>
      <c r="P115" s="88"/>
      <c r="Q115" s="88"/>
      <c r="R115" s="88"/>
      <c r="S115" s="88"/>
      <c r="T115" s="88"/>
      <c r="U115" s="88"/>
    </row>
    <row r="116" spans="1:21" s="14" customFormat="1" ht="11.25" customHeight="1" x14ac:dyDescent="0.2">
      <c r="A116" s="9" t="s">
        <v>317</v>
      </c>
      <c r="B116" s="11">
        <v>69.439899999999994</v>
      </c>
      <c r="C116" s="11">
        <v>51.481999999999999</v>
      </c>
      <c r="D116" s="11">
        <v>20.924199999999999</v>
      </c>
      <c r="E116" s="12">
        <v>-59.356279864807121</v>
      </c>
      <c r="F116" s="16"/>
      <c r="G116" s="11">
        <v>192.68561000000003</v>
      </c>
      <c r="H116" s="11">
        <v>141.50560000000002</v>
      </c>
      <c r="I116" s="11">
        <v>59.59845</v>
      </c>
      <c r="J116" s="12">
        <v>-57.88262089980892</v>
      </c>
      <c r="K116" s="88"/>
      <c r="L116" s="185"/>
      <c r="M116" s="178"/>
      <c r="N116" s="178"/>
      <c r="O116" s="88"/>
      <c r="P116" s="88"/>
      <c r="Q116" s="88"/>
      <c r="R116" s="88"/>
      <c r="S116" s="88"/>
      <c r="T116" s="88"/>
      <c r="U116" s="88"/>
    </row>
    <row r="117" spans="1:21" s="14" customFormat="1" ht="11.25" customHeight="1" x14ac:dyDescent="0.2">
      <c r="A117" s="9" t="s">
        <v>318</v>
      </c>
      <c r="B117" s="11">
        <v>0</v>
      </c>
      <c r="C117" s="11">
        <v>0</v>
      </c>
      <c r="D117" s="11">
        <v>0</v>
      </c>
      <c r="E117" s="12" t="s">
        <v>522</v>
      </c>
      <c r="F117" s="16"/>
      <c r="G117" s="11">
        <v>0</v>
      </c>
      <c r="H117" s="11">
        <v>0</v>
      </c>
      <c r="I117" s="11">
        <v>0</v>
      </c>
      <c r="J117" s="12" t="s">
        <v>522</v>
      </c>
      <c r="K117" s="88"/>
      <c r="L117" s="185"/>
      <c r="M117" s="178"/>
      <c r="N117" s="178"/>
      <c r="O117" s="88"/>
      <c r="P117" s="88"/>
      <c r="Q117" s="88"/>
      <c r="R117" s="88"/>
      <c r="S117" s="88"/>
      <c r="T117" s="88"/>
      <c r="U117" s="88"/>
    </row>
    <row r="118" spans="1:21" s="14" customFormat="1" ht="11.25" customHeight="1" x14ac:dyDescent="0.2">
      <c r="A118" s="9" t="s">
        <v>343</v>
      </c>
      <c r="B118" s="11">
        <v>0</v>
      </c>
      <c r="C118" s="11">
        <v>0</v>
      </c>
      <c r="D118" s="11">
        <v>0</v>
      </c>
      <c r="E118" s="12" t="s">
        <v>522</v>
      </c>
      <c r="F118" s="16"/>
      <c r="G118" s="11">
        <v>0</v>
      </c>
      <c r="H118" s="11">
        <v>0</v>
      </c>
      <c r="I118" s="11">
        <v>0</v>
      </c>
      <c r="J118" s="12" t="s">
        <v>522</v>
      </c>
      <c r="K118" s="88"/>
      <c r="L118" s="185"/>
      <c r="M118" s="178"/>
      <c r="N118" s="178"/>
      <c r="O118" s="88"/>
      <c r="P118" s="88"/>
      <c r="Q118" s="88"/>
      <c r="R118" s="88"/>
      <c r="S118" s="88"/>
      <c r="T118" s="88"/>
      <c r="U118" s="88"/>
    </row>
    <row r="119" spans="1:21" s="14" customFormat="1" ht="11.25" customHeight="1" x14ac:dyDescent="0.2">
      <c r="A119" s="9" t="s">
        <v>319</v>
      </c>
      <c r="B119" s="11">
        <v>54.999000000000002</v>
      </c>
      <c r="C119" s="11">
        <v>54.999000000000002</v>
      </c>
      <c r="D119" s="11">
        <v>0</v>
      </c>
      <c r="E119" s="12" t="s">
        <v>522</v>
      </c>
      <c r="F119" s="16"/>
      <c r="G119" s="11">
        <v>402.96724</v>
      </c>
      <c r="H119" s="11">
        <v>402.96724</v>
      </c>
      <c r="I119" s="11">
        <v>0</v>
      </c>
      <c r="J119" s="12" t="s">
        <v>522</v>
      </c>
      <c r="K119" s="88"/>
      <c r="L119" s="185"/>
      <c r="M119" s="178"/>
      <c r="N119" s="178"/>
      <c r="O119" s="88"/>
      <c r="P119" s="88"/>
      <c r="Q119" s="88"/>
      <c r="R119" s="88"/>
      <c r="S119" s="88"/>
      <c r="T119" s="88"/>
      <c r="U119" s="88"/>
    </row>
    <row r="120" spans="1:21" s="14" customFormat="1" ht="11.25" customHeight="1" x14ac:dyDescent="0.2">
      <c r="A120" s="9" t="s">
        <v>393</v>
      </c>
      <c r="B120" s="11">
        <v>445.30409999999995</v>
      </c>
      <c r="C120" s="11">
        <v>46.369100000000003</v>
      </c>
      <c r="D120" s="11">
        <v>25.5</v>
      </c>
      <c r="E120" s="12">
        <v>-45.006480608853749</v>
      </c>
      <c r="F120" s="12"/>
      <c r="G120" s="11">
        <v>2055.7066099999997</v>
      </c>
      <c r="H120" s="11">
        <v>74.746009999999998</v>
      </c>
      <c r="I120" s="11">
        <v>124.48549999999999</v>
      </c>
      <c r="J120" s="12">
        <v>66.544675762625957</v>
      </c>
      <c r="K120" s="278"/>
      <c r="L120" s="278"/>
      <c r="M120" s="278"/>
      <c r="N120" s="278"/>
      <c r="O120" s="278"/>
      <c r="P120" s="88"/>
      <c r="Q120" s="88"/>
      <c r="R120" s="88"/>
      <c r="S120" s="88"/>
      <c r="T120" s="88"/>
      <c r="U120" s="88"/>
    </row>
    <row r="121" spans="1:21" s="14" customFormat="1" ht="11.25" customHeight="1" x14ac:dyDescent="0.2">
      <c r="A121" s="9" t="s">
        <v>320</v>
      </c>
      <c r="B121" s="11">
        <v>1308.5816176999999</v>
      </c>
      <c r="C121" s="11">
        <v>286.61193089999995</v>
      </c>
      <c r="D121" s="11">
        <v>287.83125199999995</v>
      </c>
      <c r="E121" s="12">
        <v>0.42542580002556463</v>
      </c>
      <c r="F121" s="12"/>
      <c r="G121" s="11">
        <v>142471.67076000001</v>
      </c>
      <c r="H121" s="11">
        <v>45794.287930000013</v>
      </c>
      <c r="I121" s="11">
        <v>46702.961380000001</v>
      </c>
      <c r="J121" s="12">
        <v>1.9842506370859212</v>
      </c>
      <c r="L121" s="183"/>
      <c r="M121" s="181"/>
      <c r="N121" s="181"/>
    </row>
    <row r="122" spans="1:21" s="14" customFormat="1" ht="11.25" customHeight="1" x14ac:dyDescent="0.2">
      <c r="A122" s="9" t="s">
        <v>321</v>
      </c>
      <c r="B122" s="11">
        <v>47.821489999999997</v>
      </c>
      <c r="C122" s="11">
        <v>2.5795000000000002E-2</v>
      </c>
      <c r="D122" s="11">
        <v>2.89289</v>
      </c>
      <c r="E122" s="12">
        <v>11114.925373134329</v>
      </c>
      <c r="F122" s="12"/>
      <c r="G122" s="11">
        <v>858.74103999999988</v>
      </c>
      <c r="H122" s="11">
        <v>45.136499999999998</v>
      </c>
      <c r="I122" s="11">
        <v>401.64426000000003</v>
      </c>
      <c r="J122" s="12">
        <v>789.84360772323964</v>
      </c>
      <c r="L122" s="183"/>
      <c r="M122" s="181"/>
      <c r="N122" s="181"/>
    </row>
    <row r="123" spans="1:21" s="14" customFormat="1" ht="11.25" x14ac:dyDescent="0.2">
      <c r="A123" s="9" t="s">
        <v>345</v>
      </c>
      <c r="B123" s="11">
        <v>19.605991000000003</v>
      </c>
      <c r="C123" s="11">
        <v>3.6297855000000006</v>
      </c>
      <c r="D123" s="11">
        <v>5.4095923999999993</v>
      </c>
      <c r="E123" s="12">
        <v>49.03339054057048</v>
      </c>
      <c r="F123" s="12"/>
      <c r="G123" s="11">
        <v>11855.146769999999</v>
      </c>
      <c r="H123" s="11">
        <v>4800.2026199999991</v>
      </c>
      <c r="I123" s="11">
        <v>6204.9385899999997</v>
      </c>
      <c r="J123" s="12">
        <v>29.264097397621953</v>
      </c>
      <c r="L123" s="183"/>
      <c r="M123" s="181"/>
      <c r="N123" s="181"/>
    </row>
    <row r="124" spans="1:21" s="14" customFormat="1" ht="11.25" x14ac:dyDescent="0.2">
      <c r="A124" s="9"/>
      <c r="B124" s="11"/>
      <c r="C124" s="11"/>
      <c r="D124" s="11"/>
      <c r="E124" s="12"/>
      <c r="F124" s="12"/>
      <c r="G124" s="11"/>
      <c r="H124" s="11"/>
      <c r="I124" s="11"/>
      <c r="J124" s="12"/>
      <c r="L124" s="183"/>
      <c r="M124" s="181"/>
      <c r="N124" s="181"/>
    </row>
    <row r="125" spans="1:21" s="14" customFormat="1" ht="11.25" x14ac:dyDescent="0.2">
      <c r="A125" s="17" t="s">
        <v>426</v>
      </c>
      <c r="B125" s="18">
        <v>2070.7734</v>
      </c>
      <c r="C125" s="18">
        <v>866.88800000000003</v>
      </c>
      <c r="D125" s="18">
        <v>302.05470000000003</v>
      </c>
      <c r="E125" s="16">
        <v>-65.156433126309281</v>
      </c>
      <c r="F125" s="16"/>
      <c r="G125" s="18">
        <v>6634.3209899999993</v>
      </c>
      <c r="H125" s="18">
        <v>3104.8336899999999</v>
      </c>
      <c r="I125" s="18">
        <v>858.91112999999996</v>
      </c>
      <c r="J125" s="16">
        <v>-72.336324075380674</v>
      </c>
      <c r="L125" s="183"/>
      <c r="M125" s="181"/>
      <c r="N125" s="181"/>
    </row>
    <row r="126" spans="1:21" s="14" customFormat="1" ht="11.25" x14ac:dyDescent="0.2">
      <c r="A126" s="89"/>
      <c r="B126" s="94"/>
      <c r="C126" s="94"/>
      <c r="D126" s="94"/>
      <c r="E126" s="94"/>
      <c r="F126" s="94"/>
      <c r="G126" s="94"/>
      <c r="H126" s="94"/>
      <c r="I126" s="94"/>
      <c r="J126" s="89"/>
      <c r="L126" s="183"/>
      <c r="M126" s="181"/>
      <c r="N126" s="181"/>
    </row>
    <row r="127" spans="1:21" s="14" customFormat="1" ht="11.25" x14ac:dyDescent="0.2">
      <c r="A127" s="9" t="s">
        <v>476</v>
      </c>
      <c r="B127" s="9"/>
      <c r="C127" s="9"/>
      <c r="D127" s="9"/>
      <c r="E127" s="9"/>
      <c r="F127" s="9"/>
      <c r="G127" s="9"/>
      <c r="H127" s="9"/>
      <c r="I127" s="9"/>
      <c r="J127" s="9"/>
      <c r="L127" s="183"/>
      <c r="M127" s="181"/>
      <c r="N127" s="181"/>
    </row>
    <row r="128" spans="1:21" s="14" customFormat="1" ht="20.100000000000001" customHeight="1" x14ac:dyDescent="0.2">
      <c r="A128" s="332" t="s">
        <v>164</v>
      </c>
      <c r="B128" s="332"/>
      <c r="C128" s="332"/>
      <c r="D128" s="332"/>
      <c r="E128" s="332"/>
      <c r="F128" s="332"/>
      <c r="G128" s="332"/>
      <c r="H128" s="332"/>
      <c r="I128" s="332"/>
      <c r="J128" s="332"/>
      <c r="L128" s="183"/>
      <c r="M128" s="181"/>
      <c r="N128" s="181"/>
    </row>
    <row r="129" spans="1:20" s="14" customFormat="1" ht="20.100000000000001" customHeight="1" x14ac:dyDescent="0.2">
      <c r="A129" s="333" t="s">
        <v>160</v>
      </c>
      <c r="B129" s="333"/>
      <c r="C129" s="333"/>
      <c r="D129" s="333"/>
      <c r="E129" s="333"/>
      <c r="F129" s="333"/>
      <c r="G129" s="333"/>
      <c r="H129" s="333"/>
      <c r="I129" s="333"/>
      <c r="J129" s="333"/>
      <c r="L129" s="183"/>
      <c r="M129" s="181"/>
      <c r="N129" s="181"/>
    </row>
    <row r="130" spans="1:20" s="20" customFormat="1" ht="11.25" x14ac:dyDescent="0.2">
      <c r="A130" s="17"/>
      <c r="B130" s="334" t="s">
        <v>322</v>
      </c>
      <c r="C130" s="334"/>
      <c r="D130" s="334"/>
      <c r="E130" s="334"/>
      <c r="F130" s="289"/>
      <c r="G130" s="334" t="s">
        <v>488</v>
      </c>
      <c r="H130" s="334"/>
      <c r="I130" s="334"/>
      <c r="J130" s="334"/>
      <c r="K130" s="95"/>
      <c r="L130" s="179"/>
      <c r="M130" s="179"/>
      <c r="N130" s="179"/>
      <c r="O130" s="95"/>
    </row>
    <row r="131" spans="1:20" s="20" customFormat="1" ht="11.25" x14ac:dyDescent="0.2">
      <c r="A131" s="17" t="s">
        <v>275</v>
      </c>
      <c r="B131" s="338">
        <v>2016</v>
      </c>
      <c r="C131" s="335" t="s">
        <v>509</v>
      </c>
      <c r="D131" s="335"/>
      <c r="E131" s="335"/>
      <c r="F131" s="289"/>
      <c r="G131" s="338">
        <v>2016</v>
      </c>
      <c r="H131" s="335" t="s">
        <v>509</v>
      </c>
      <c r="I131" s="335"/>
      <c r="J131" s="335"/>
      <c r="K131" s="95"/>
      <c r="L131" s="179"/>
      <c r="M131" s="179"/>
      <c r="N131" s="179"/>
      <c r="O131" s="95"/>
    </row>
    <row r="132" spans="1:20" s="20" customFormat="1" ht="11.25" x14ac:dyDescent="0.2">
      <c r="A132" s="127"/>
      <c r="B132" s="339"/>
      <c r="C132" s="276">
        <v>2016</v>
      </c>
      <c r="D132" s="276">
        <v>2017</v>
      </c>
      <c r="E132" s="290" t="s">
        <v>520</v>
      </c>
      <c r="F132" s="129"/>
      <c r="G132" s="339"/>
      <c r="H132" s="276">
        <v>2016</v>
      </c>
      <c r="I132" s="276">
        <v>2017</v>
      </c>
      <c r="J132" s="290" t="s">
        <v>520</v>
      </c>
      <c r="L132" s="180"/>
      <c r="M132" s="180"/>
      <c r="N132" s="180"/>
    </row>
    <row r="133" spans="1:20" s="14" customFormat="1" ht="11.25" customHeight="1" x14ac:dyDescent="0.2">
      <c r="A133" s="9"/>
      <c r="B133" s="11"/>
      <c r="C133" s="11"/>
      <c r="D133" s="11"/>
      <c r="E133" s="12"/>
      <c r="F133" s="12"/>
      <c r="G133" s="11"/>
      <c r="H133" s="11"/>
      <c r="I133" s="11"/>
      <c r="J133" s="12"/>
      <c r="L133" s="183"/>
      <c r="M133" s="181"/>
      <c r="N133" s="181"/>
    </row>
    <row r="134" spans="1:20" s="21" customFormat="1" ht="11.25" x14ac:dyDescent="0.2">
      <c r="A134" s="91" t="s">
        <v>308</v>
      </c>
      <c r="B134" s="91">
        <v>148500.77414999998</v>
      </c>
      <c r="C134" s="91">
        <v>20889.736999999997</v>
      </c>
      <c r="D134" s="91">
        <v>35543.55569999999</v>
      </c>
      <c r="E134" s="16">
        <v>70.148411633904232</v>
      </c>
      <c r="F134" s="91"/>
      <c r="G134" s="91">
        <v>35513.27693</v>
      </c>
      <c r="H134" s="91">
        <v>3188.8963299999996</v>
      </c>
      <c r="I134" s="91">
        <v>4086.1729700000001</v>
      </c>
      <c r="J134" s="16">
        <v>28.13752932507532</v>
      </c>
      <c r="L134" s="220"/>
      <c r="M134" s="219"/>
      <c r="N134" s="219"/>
    </row>
    <row r="135" spans="1:20" s="14" customFormat="1" ht="11.25" customHeight="1" x14ac:dyDescent="0.2">
      <c r="A135" s="17"/>
      <c r="B135" s="18"/>
      <c r="C135" s="18"/>
      <c r="D135" s="18"/>
      <c r="E135" s="16"/>
      <c r="F135" s="16"/>
      <c r="G135" s="18"/>
      <c r="H135" s="18"/>
      <c r="I135" s="18"/>
      <c r="J135" s="12"/>
      <c r="K135" s="88"/>
      <c r="L135" s="185"/>
      <c r="M135" s="178"/>
      <c r="N135" s="178"/>
      <c r="O135" s="88"/>
      <c r="P135" s="88"/>
      <c r="Q135" s="88"/>
      <c r="R135" s="88"/>
      <c r="S135" s="88"/>
      <c r="T135" s="88"/>
    </row>
    <row r="136" spans="1:20" s="20" customFormat="1" ht="11.25" customHeight="1" x14ac:dyDescent="0.2">
      <c r="A136" s="228" t="s">
        <v>323</v>
      </c>
      <c r="B136" s="18">
        <v>143012.68309999999</v>
      </c>
      <c r="C136" s="18">
        <v>15787.409</v>
      </c>
      <c r="D136" s="18">
        <v>31148.667999999998</v>
      </c>
      <c r="E136" s="16">
        <v>97.300697030145955</v>
      </c>
      <c r="F136" s="16"/>
      <c r="G136" s="18">
        <v>28755.540089999995</v>
      </c>
      <c r="H136" s="18">
        <v>1479.7521299999996</v>
      </c>
      <c r="I136" s="18">
        <v>2651.6253000000002</v>
      </c>
      <c r="J136" s="16">
        <v>79.193882964709843</v>
      </c>
      <c r="K136" s="279"/>
      <c r="L136" s="279"/>
      <c r="M136" s="277"/>
      <c r="N136" s="277"/>
      <c r="O136" s="277"/>
      <c r="P136" s="95"/>
      <c r="Q136" s="95"/>
      <c r="R136" s="95"/>
      <c r="S136" s="95"/>
      <c r="T136" s="95"/>
    </row>
    <row r="137" spans="1:20" s="14" customFormat="1" ht="11.25" customHeight="1" x14ac:dyDescent="0.2">
      <c r="A137" s="229" t="s">
        <v>122</v>
      </c>
      <c r="B137" s="11">
        <v>113471.3931</v>
      </c>
      <c r="C137" s="11">
        <v>15787.409</v>
      </c>
      <c r="D137" s="11">
        <v>25164.994999999999</v>
      </c>
      <c r="E137" s="12">
        <v>59.399145230227447</v>
      </c>
      <c r="F137" s="16"/>
      <c r="G137" s="11">
        <v>25138.263239999997</v>
      </c>
      <c r="H137" s="11">
        <v>1479.7521299999996</v>
      </c>
      <c r="I137" s="11">
        <v>2257.5766600000002</v>
      </c>
      <c r="J137" s="12">
        <v>52.564514977248308</v>
      </c>
      <c r="K137" s="88"/>
      <c r="L137" s="185"/>
      <c r="M137" s="178"/>
      <c r="N137" s="178"/>
      <c r="O137" s="88"/>
      <c r="P137" s="88"/>
      <c r="Q137" s="88"/>
      <c r="R137" s="88"/>
      <c r="S137" s="88"/>
      <c r="T137" s="88"/>
    </row>
    <row r="138" spans="1:20" s="14" customFormat="1" ht="11.25" customHeight="1" x14ac:dyDescent="0.2">
      <c r="A138" s="229" t="s">
        <v>123</v>
      </c>
      <c r="B138" s="11">
        <v>29541.29</v>
      </c>
      <c r="C138" s="11">
        <v>0</v>
      </c>
      <c r="D138" s="11">
        <v>5850.3230000000003</v>
      </c>
      <c r="E138" s="12" t="s">
        <v>522</v>
      </c>
      <c r="F138" s="16"/>
      <c r="G138" s="11">
        <v>3617.2768499999997</v>
      </c>
      <c r="H138" s="11">
        <v>0</v>
      </c>
      <c r="I138" s="11">
        <v>382.50970000000001</v>
      </c>
      <c r="J138" s="12" t="s">
        <v>522</v>
      </c>
      <c r="L138" s="183"/>
      <c r="M138" s="181"/>
      <c r="N138" s="181"/>
    </row>
    <row r="139" spans="1:20" s="14" customFormat="1" ht="11.25" customHeight="1" x14ac:dyDescent="0.2">
      <c r="A139" s="229" t="s">
        <v>356</v>
      </c>
      <c r="B139" s="11">
        <v>0</v>
      </c>
      <c r="C139" s="11">
        <v>0</v>
      </c>
      <c r="D139" s="11">
        <v>0</v>
      </c>
      <c r="E139" s="12" t="s">
        <v>522</v>
      </c>
      <c r="F139" s="16"/>
      <c r="G139" s="11">
        <v>0</v>
      </c>
      <c r="H139" s="11">
        <v>0</v>
      </c>
      <c r="I139" s="11">
        <v>0</v>
      </c>
      <c r="J139" s="12" t="s">
        <v>522</v>
      </c>
      <c r="L139" s="183"/>
      <c r="M139" s="181"/>
      <c r="N139" s="181"/>
    </row>
    <row r="140" spans="1:20" s="14" customFormat="1" ht="11.25" customHeight="1" x14ac:dyDescent="0.2">
      <c r="A140" s="229" t="s">
        <v>357</v>
      </c>
      <c r="B140" s="11">
        <v>0</v>
      </c>
      <c r="C140" s="11">
        <v>0</v>
      </c>
      <c r="D140" s="11">
        <v>133.35</v>
      </c>
      <c r="E140" s="12" t="s">
        <v>522</v>
      </c>
      <c r="F140" s="16"/>
      <c r="G140" s="11">
        <v>0</v>
      </c>
      <c r="H140" s="11">
        <v>0</v>
      </c>
      <c r="I140" s="11">
        <v>11.53894</v>
      </c>
      <c r="J140" s="12" t="s">
        <v>522</v>
      </c>
      <c r="L140" s="183"/>
      <c r="M140" s="181"/>
      <c r="N140" s="181"/>
    </row>
    <row r="141" spans="1:20" s="14" customFormat="1" ht="11.25" customHeight="1" x14ac:dyDescent="0.2">
      <c r="A141" s="229"/>
      <c r="B141" s="11"/>
      <c r="C141" s="11"/>
      <c r="D141" s="11"/>
      <c r="E141" s="12"/>
      <c r="F141" s="16"/>
      <c r="G141" s="11"/>
      <c r="H141" s="11"/>
      <c r="I141" s="11"/>
      <c r="J141" s="12"/>
      <c r="L141" s="183"/>
      <c r="M141" s="181"/>
      <c r="N141" s="181"/>
    </row>
    <row r="142" spans="1:20" s="20" customFormat="1" ht="11.25" customHeight="1" x14ac:dyDescent="0.2">
      <c r="A142" s="228" t="s">
        <v>324</v>
      </c>
      <c r="B142" s="18">
        <v>5122.6220000000003</v>
      </c>
      <c r="C142" s="18">
        <v>5013.1419999999998</v>
      </c>
      <c r="D142" s="18">
        <v>4249.0540000000001</v>
      </c>
      <c r="E142" s="16">
        <v>-15.241698719086756</v>
      </c>
      <c r="F142" s="16"/>
      <c r="G142" s="18">
        <v>667.78594999999996</v>
      </c>
      <c r="H142" s="18">
        <v>648.38184999999999</v>
      </c>
      <c r="I142" s="18">
        <v>595.89098000000001</v>
      </c>
      <c r="J142" s="16">
        <v>-8.0956723264230703</v>
      </c>
      <c r="L142" s="182"/>
      <c r="M142" s="180"/>
      <c r="N142" s="180"/>
    </row>
    <row r="143" spans="1:20" s="14" customFormat="1" ht="11.25" customHeight="1" x14ac:dyDescent="0.2">
      <c r="A143" s="229" t="s">
        <v>122</v>
      </c>
      <c r="B143" s="11">
        <v>5020.2420000000002</v>
      </c>
      <c r="C143" s="11">
        <v>4910.7619999999997</v>
      </c>
      <c r="D143" s="11">
        <v>3473.65</v>
      </c>
      <c r="E143" s="12">
        <v>-29.264541836888043</v>
      </c>
      <c r="F143" s="16"/>
      <c r="G143" s="11">
        <v>645.80714999999998</v>
      </c>
      <c r="H143" s="11">
        <v>626.40305000000001</v>
      </c>
      <c r="I143" s="11">
        <v>561.93060000000003</v>
      </c>
      <c r="J143" s="12">
        <v>-10.292486602675382</v>
      </c>
      <c r="L143" s="183"/>
      <c r="M143" s="181"/>
      <c r="N143" s="181"/>
    </row>
    <row r="144" spans="1:20" s="14" customFormat="1" ht="11.25" customHeight="1" x14ac:dyDescent="0.2">
      <c r="A144" s="229" t="s">
        <v>123</v>
      </c>
      <c r="B144" s="11">
        <v>0</v>
      </c>
      <c r="C144" s="11">
        <v>0</v>
      </c>
      <c r="D144" s="11">
        <v>775.404</v>
      </c>
      <c r="E144" s="12" t="s">
        <v>522</v>
      </c>
      <c r="F144" s="16"/>
      <c r="G144" s="11">
        <v>0</v>
      </c>
      <c r="H144" s="11">
        <v>0</v>
      </c>
      <c r="I144" s="11">
        <v>33.960380000000001</v>
      </c>
      <c r="J144" s="12" t="s">
        <v>522</v>
      </c>
      <c r="L144" s="183"/>
      <c r="M144" s="181"/>
      <c r="N144" s="181"/>
    </row>
    <row r="145" spans="1:15" s="14" customFormat="1" ht="11.25" customHeight="1" x14ac:dyDescent="0.2">
      <c r="A145" s="229" t="s">
        <v>397</v>
      </c>
      <c r="B145" s="11">
        <v>102.38</v>
      </c>
      <c r="C145" s="11">
        <v>102.38</v>
      </c>
      <c r="D145" s="11">
        <v>0</v>
      </c>
      <c r="E145" s="12" t="s">
        <v>522</v>
      </c>
      <c r="F145" s="16"/>
      <c r="G145" s="11">
        <v>21.9788</v>
      </c>
      <c r="H145" s="11">
        <v>21.9788</v>
      </c>
      <c r="I145" s="11">
        <v>0</v>
      </c>
      <c r="J145" s="12" t="s">
        <v>522</v>
      </c>
      <c r="L145" s="183"/>
      <c r="M145" s="181"/>
      <c r="N145" s="181"/>
    </row>
    <row r="146" spans="1:15" s="14" customFormat="1" ht="11.25" customHeight="1" x14ac:dyDescent="0.2">
      <c r="A146" s="229"/>
      <c r="B146" s="11"/>
      <c r="C146" s="11"/>
      <c r="D146" s="11"/>
      <c r="E146" s="12"/>
      <c r="F146" s="16"/>
      <c r="G146" s="11"/>
      <c r="H146" s="11"/>
      <c r="I146" s="11"/>
      <c r="J146" s="12"/>
      <c r="L146" s="183"/>
      <c r="M146" s="181"/>
      <c r="N146" s="181"/>
    </row>
    <row r="147" spans="1:15" s="20" customFormat="1" ht="11.25" customHeight="1" x14ac:dyDescent="0.2">
      <c r="A147" s="228" t="s">
        <v>394</v>
      </c>
      <c r="B147" s="18">
        <v>258.33244999999999</v>
      </c>
      <c r="C147" s="18">
        <v>52.137</v>
      </c>
      <c r="D147" s="18">
        <v>48.089999999999996</v>
      </c>
      <c r="E147" s="16">
        <v>-7.7622417860636546</v>
      </c>
      <c r="F147" s="18"/>
      <c r="G147" s="18">
        <v>5492.7911499999991</v>
      </c>
      <c r="H147" s="18">
        <v>910.21821</v>
      </c>
      <c r="I147" s="18">
        <v>490.44031000000007</v>
      </c>
      <c r="J147" s="16">
        <v>-46.118380778165267</v>
      </c>
      <c r="L147" s="182"/>
      <c r="M147" s="180"/>
      <c r="N147" s="180"/>
    </row>
    <row r="148" spans="1:15" s="14" customFormat="1" ht="11.25" customHeight="1" x14ac:dyDescent="0.2">
      <c r="A148" s="229" t="s">
        <v>325</v>
      </c>
      <c r="B148" s="11">
        <v>5.7000000000000002E-2</v>
      </c>
      <c r="C148" s="11">
        <v>0</v>
      </c>
      <c r="D148" s="11">
        <v>0</v>
      </c>
      <c r="E148" s="12" t="s">
        <v>522</v>
      </c>
      <c r="F148" s="16"/>
      <c r="G148" s="11">
        <v>0.52200000000000002</v>
      </c>
      <c r="H148" s="11">
        <v>0</v>
      </c>
      <c r="I148" s="11">
        <v>0</v>
      </c>
      <c r="J148" s="12" t="s">
        <v>522</v>
      </c>
      <c r="L148" s="183"/>
      <c r="M148" s="181"/>
      <c r="N148" s="181"/>
    </row>
    <row r="149" spans="1:15" s="14" customFormat="1" ht="11.25" customHeight="1" x14ac:dyDescent="0.2">
      <c r="A149" s="229" t="s">
        <v>368</v>
      </c>
      <c r="B149" s="11">
        <v>11.706</v>
      </c>
      <c r="C149" s="11">
        <v>0.371</v>
      </c>
      <c r="D149" s="11">
        <v>7.8E-2</v>
      </c>
      <c r="E149" s="12">
        <v>-78.975741239892187</v>
      </c>
      <c r="F149" s="16"/>
      <c r="G149" s="11">
        <v>192.82945999999998</v>
      </c>
      <c r="H149" s="11">
        <v>5.5590999999999999</v>
      </c>
      <c r="I149" s="11">
        <v>1.6519999999999999</v>
      </c>
      <c r="J149" s="12">
        <v>-70.282959471856955</v>
      </c>
      <c r="L149" s="183"/>
      <c r="M149" s="181"/>
      <c r="N149" s="181"/>
    </row>
    <row r="150" spans="1:15" s="14" customFormat="1" ht="11.25" customHeight="1" x14ac:dyDescent="0.2">
      <c r="A150" s="229" t="s">
        <v>454</v>
      </c>
      <c r="B150" s="11">
        <v>124.45444999999999</v>
      </c>
      <c r="C150" s="11">
        <v>8.6229999999999993</v>
      </c>
      <c r="D150" s="11">
        <v>8.1010000000000009</v>
      </c>
      <c r="E150" s="12">
        <v>-6.0535776411921489</v>
      </c>
      <c r="F150" s="16"/>
      <c r="G150" s="11">
        <v>2790.0434899999996</v>
      </c>
      <c r="H150" s="11">
        <v>239.77136999999999</v>
      </c>
      <c r="I150" s="11">
        <v>142.04811999999998</v>
      </c>
      <c r="J150" s="12">
        <v>-40.756846824539558</v>
      </c>
      <c r="L150" s="183"/>
      <c r="M150" s="181"/>
      <c r="N150" s="181"/>
    </row>
    <row r="151" spans="1:15" s="14" customFormat="1" ht="11.25" customHeight="1" x14ac:dyDescent="0.2">
      <c r="A151" s="229" t="s">
        <v>369</v>
      </c>
      <c r="B151" s="11">
        <v>1.6919999999999999</v>
      </c>
      <c r="C151" s="11">
        <v>1.637</v>
      </c>
      <c r="D151" s="11">
        <v>0.84</v>
      </c>
      <c r="E151" s="12">
        <v>-48.686621869273061</v>
      </c>
      <c r="F151" s="16"/>
      <c r="G151" s="11">
        <v>34.811479999999996</v>
      </c>
      <c r="H151" s="11">
        <v>34.046479999999995</v>
      </c>
      <c r="I151" s="11">
        <v>5.7990000000000004</v>
      </c>
      <c r="J151" s="12">
        <v>-82.967402210155058</v>
      </c>
      <c r="L151" s="183"/>
      <c r="M151" s="181"/>
      <c r="N151" s="181"/>
    </row>
    <row r="152" spans="1:15" s="14" customFormat="1" ht="11.25" customHeight="1" x14ac:dyDescent="0.2">
      <c r="A152" s="229" t="s">
        <v>326</v>
      </c>
      <c r="B152" s="11">
        <v>120.423</v>
      </c>
      <c r="C152" s="11">
        <v>41.506</v>
      </c>
      <c r="D152" s="11">
        <v>39.070999999999998</v>
      </c>
      <c r="E152" s="12">
        <v>-5.8666216932491722</v>
      </c>
      <c r="F152" s="16"/>
      <c r="G152" s="11">
        <v>2474.5847200000003</v>
      </c>
      <c r="H152" s="11">
        <v>630.84126000000003</v>
      </c>
      <c r="I152" s="11">
        <v>340.94119000000006</v>
      </c>
      <c r="J152" s="12">
        <v>-45.954519525244741</v>
      </c>
      <c r="L152" s="183"/>
      <c r="M152" s="181"/>
      <c r="N152" s="181"/>
    </row>
    <row r="153" spans="1:15" s="14" customFormat="1" ht="11.25" customHeight="1" x14ac:dyDescent="0.2">
      <c r="A153" s="229"/>
      <c r="B153" s="11"/>
      <c r="C153" s="11"/>
      <c r="D153" s="11"/>
      <c r="E153" s="12"/>
      <c r="F153" s="16"/>
      <c r="G153" s="11"/>
      <c r="H153" s="11"/>
      <c r="I153" s="11"/>
      <c r="J153" s="12"/>
      <c r="L153" s="183"/>
      <c r="M153" s="181"/>
      <c r="N153" s="181"/>
    </row>
    <row r="154" spans="1:15" s="20" customFormat="1" ht="11.25" customHeight="1" x14ac:dyDescent="0.2">
      <c r="A154" s="228" t="s">
        <v>358</v>
      </c>
      <c r="B154" s="18">
        <v>107.1366</v>
      </c>
      <c r="C154" s="18">
        <v>37.048999999999999</v>
      </c>
      <c r="D154" s="18">
        <v>97.743700000000004</v>
      </c>
      <c r="E154" s="16">
        <v>163.82277524359637</v>
      </c>
      <c r="F154" s="16"/>
      <c r="G154" s="18">
        <v>597.15974000000006</v>
      </c>
      <c r="H154" s="18">
        <v>150.54414000000003</v>
      </c>
      <c r="I154" s="18">
        <v>348.21637999999996</v>
      </c>
      <c r="J154" s="16">
        <v>131.30517069611605</v>
      </c>
      <c r="L154" s="182"/>
      <c r="M154" s="180"/>
      <c r="N154" s="180"/>
    </row>
    <row r="155" spans="1:15" s="20" customFormat="1" ht="11.25" customHeight="1" x14ac:dyDescent="0.2">
      <c r="A155" s="228" t="s">
        <v>395</v>
      </c>
      <c r="B155" s="18">
        <v>0</v>
      </c>
      <c r="C155" s="18">
        <v>0</v>
      </c>
      <c r="D155" s="18">
        <v>0</v>
      </c>
      <c r="E155" s="16" t="s">
        <v>522</v>
      </c>
      <c r="F155" s="16"/>
      <c r="G155" s="18">
        <v>0</v>
      </c>
      <c r="H155" s="18">
        <v>0</v>
      </c>
      <c r="I155" s="18">
        <v>0</v>
      </c>
      <c r="J155" s="16" t="s">
        <v>522</v>
      </c>
      <c r="L155" s="182"/>
      <c r="M155" s="180"/>
      <c r="N155" s="180"/>
    </row>
    <row r="156" spans="1:15" s="14" customFormat="1" ht="11.25" x14ac:dyDescent="0.2">
      <c r="A156" s="88"/>
      <c r="B156" s="94"/>
      <c r="C156" s="94"/>
      <c r="D156" s="94"/>
      <c r="E156" s="94"/>
      <c r="F156" s="94"/>
      <c r="G156" s="94"/>
      <c r="H156" s="94"/>
      <c r="I156" s="94"/>
      <c r="J156" s="89"/>
      <c r="L156" s="183"/>
      <c r="M156" s="181"/>
      <c r="N156" s="181"/>
    </row>
    <row r="157" spans="1:15" s="14" customFormat="1" ht="11.25" x14ac:dyDescent="0.2">
      <c r="A157" s="9" t="s">
        <v>477</v>
      </c>
      <c r="B157" s="9"/>
      <c r="C157" s="9"/>
      <c r="D157" s="9"/>
      <c r="E157" s="9"/>
      <c r="F157" s="9"/>
      <c r="G157" s="9"/>
      <c r="H157" s="9"/>
      <c r="I157" s="9"/>
      <c r="J157" s="9"/>
      <c r="L157" s="183"/>
      <c r="M157" s="181"/>
      <c r="N157" s="181"/>
    </row>
    <row r="158" spans="1:15" s="14" customFormat="1" ht="20.100000000000001" customHeight="1" x14ac:dyDescent="0.2">
      <c r="A158" s="332" t="s">
        <v>167</v>
      </c>
      <c r="B158" s="332"/>
      <c r="C158" s="332"/>
      <c r="D158" s="332"/>
      <c r="E158" s="332"/>
      <c r="F158" s="332"/>
      <c r="G158" s="332"/>
      <c r="H158" s="332"/>
      <c r="I158" s="332"/>
      <c r="J158" s="332"/>
      <c r="L158" s="183"/>
      <c r="M158" s="181"/>
      <c r="N158" s="181"/>
    </row>
    <row r="159" spans="1:15" s="14" customFormat="1" ht="19.5" customHeight="1" x14ac:dyDescent="0.2">
      <c r="A159" s="333" t="s">
        <v>161</v>
      </c>
      <c r="B159" s="333"/>
      <c r="C159" s="333"/>
      <c r="D159" s="333"/>
      <c r="E159" s="333"/>
      <c r="F159" s="333"/>
      <c r="G159" s="333"/>
      <c r="H159" s="333"/>
      <c r="I159" s="333"/>
      <c r="J159" s="333"/>
      <c r="L159" s="183"/>
      <c r="M159" s="181"/>
      <c r="N159" s="181"/>
    </row>
    <row r="160" spans="1:15" s="20" customFormat="1" ht="11.25" x14ac:dyDescent="0.2">
      <c r="A160" s="17"/>
      <c r="B160" s="334" t="s">
        <v>105</v>
      </c>
      <c r="C160" s="334"/>
      <c r="D160" s="334"/>
      <c r="E160" s="334"/>
      <c r="F160" s="289"/>
      <c r="G160" s="334" t="s">
        <v>488</v>
      </c>
      <c r="H160" s="334"/>
      <c r="I160" s="334"/>
      <c r="J160" s="334"/>
      <c r="K160" s="95"/>
      <c r="L160" s="179"/>
      <c r="M160" s="179"/>
      <c r="N160" s="179"/>
      <c r="O160" s="95"/>
    </row>
    <row r="161" spans="1:15" s="20" customFormat="1" ht="11.25" x14ac:dyDescent="0.2">
      <c r="A161" s="17" t="s">
        <v>275</v>
      </c>
      <c r="B161" s="338">
        <v>2016</v>
      </c>
      <c r="C161" s="335" t="s">
        <v>509</v>
      </c>
      <c r="D161" s="335"/>
      <c r="E161" s="335"/>
      <c r="F161" s="289"/>
      <c r="G161" s="338">
        <v>2016</v>
      </c>
      <c r="H161" s="335" t="s">
        <v>509</v>
      </c>
      <c r="I161" s="335"/>
      <c r="J161" s="335"/>
      <c r="K161" s="95"/>
      <c r="L161" s="179"/>
      <c r="M161" s="179"/>
      <c r="N161" s="179"/>
      <c r="O161" s="95"/>
    </row>
    <row r="162" spans="1:15" s="20" customFormat="1" ht="11.25" x14ac:dyDescent="0.2">
      <c r="A162" s="127"/>
      <c r="B162" s="339"/>
      <c r="C162" s="276">
        <v>2016</v>
      </c>
      <c r="D162" s="276">
        <v>2017</v>
      </c>
      <c r="E162" s="290" t="s">
        <v>520</v>
      </c>
      <c r="F162" s="129"/>
      <c r="G162" s="339"/>
      <c r="H162" s="276">
        <v>2016</v>
      </c>
      <c r="I162" s="276">
        <v>2017</v>
      </c>
      <c r="J162" s="290" t="s">
        <v>520</v>
      </c>
      <c r="L162" s="180"/>
      <c r="M162" s="180"/>
      <c r="N162" s="180"/>
    </row>
    <row r="163" spans="1:15" s="14" customFormat="1" ht="11.25" x14ac:dyDescent="0.2">
      <c r="A163" s="9"/>
      <c r="B163" s="9"/>
      <c r="C163" s="9"/>
      <c r="D163" s="9"/>
      <c r="E163" s="9"/>
      <c r="F163" s="9"/>
      <c r="G163" s="9"/>
      <c r="H163" s="9"/>
      <c r="I163" s="9"/>
      <c r="J163" s="9"/>
      <c r="L163" s="183"/>
      <c r="M163" s="181"/>
      <c r="N163" s="181"/>
    </row>
    <row r="164" spans="1:15" s="21" customFormat="1" ht="11.25" x14ac:dyDescent="0.2">
      <c r="A164" s="91" t="s">
        <v>309</v>
      </c>
      <c r="B164" s="91">
        <v>181659.18444839999</v>
      </c>
      <c r="C164" s="91">
        <v>60819.095560000002</v>
      </c>
      <c r="D164" s="91">
        <v>59297.670189000004</v>
      </c>
      <c r="E164" s="16">
        <v>-2.5015586913801826</v>
      </c>
      <c r="F164" s="91"/>
      <c r="G164" s="91">
        <v>237144.00856999998</v>
      </c>
      <c r="H164" s="91">
        <v>84673.338630000013</v>
      </c>
      <c r="I164" s="91">
        <v>81839.344719999994</v>
      </c>
      <c r="J164" s="16">
        <v>-3.3469731509983518</v>
      </c>
      <c r="L164" s="182"/>
      <c r="M164" s="219"/>
      <c r="N164" s="219"/>
    </row>
    <row r="165" spans="1:15" s="14" customFormat="1" ht="11.25" customHeight="1" x14ac:dyDescent="0.2">
      <c r="A165" s="17"/>
      <c r="B165" s="11"/>
      <c r="C165" s="11"/>
      <c r="D165" s="11"/>
      <c r="E165" s="12"/>
      <c r="F165" s="12"/>
      <c r="G165" s="11"/>
      <c r="H165" s="11"/>
      <c r="I165" s="11"/>
      <c r="J165" s="12"/>
      <c r="L165" s="183"/>
      <c r="M165" s="181"/>
      <c r="N165" s="181"/>
    </row>
    <row r="166" spans="1:15" s="20" customFormat="1" ht="11.25" customHeight="1" x14ac:dyDescent="0.2">
      <c r="A166" s="17" t="s">
        <v>272</v>
      </c>
      <c r="B166" s="18">
        <v>35939.205930000004</v>
      </c>
      <c r="C166" s="18">
        <v>24634.978680000004</v>
      </c>
      <c r="D166" s="18">
        <v>21380.126000000004</v>
      </c>
      <c r="E166" s="16">
        <v>-13.212321887018575</v>
      </c>
      <c r="F166" s="16"/>
      <c r="G166" s="18">
        <v>48832.158689999989</v>
      </c>
      <c r="H166" s="18">
        <v>32868.253259999998</v>
      </c>
      <c r="I166" s="18">
        <v>33483.183370000006</v>
      </c>
      <c r="J166" s="16">
        <v>1.8708937926688236</v>
      </c>
      <c r="L166" s="182"/>
      <c r="M166" s="180"/>
      <c r="N166" s="180"/>
    </row>
    <row r="167" spans="1:15" s="14" customFormat="1" ht="11.25" customHeight="1" x14ac:dyDescent="0.2">
      <c r="A167" s="17"/>
      <c r="B167" s="18"/>
      <c r="C167" s="18"/>
      <c r="D167" s="18"/>
      <c r="E167" s="16"/>
      <c r="F167" s="16"/>
      <c r="G167" s="18"/>
      <c r="H167" s="18"/>
      <c r="I167" s="18"/>
      <c r="J167" s="12"/>
      <c r="L167" s="183"/>
      <c r="M167" s="181"/>
      <c r="N167" s="181"/>
    </row>
    <row r="168" spans="1:15" s="14" customFormat="1" ht="11.25" customHeight="1" x14ac:dyDescent="0.2">
      <c r="A168" s="10" t="s">
        <v>120</v>
      </c>
      <c r="B168" s="11">
        <v>153.9</v>
      </c>
      <c r="C168" s="11">
        <v>153.9</v>
      </c>
      <c r="D168" s="11">
        <v>10.032</v>
      </c>
      <c r="E168" s="12">
        <v>-93.481481481481481</v>
      </c>
      <c r="F168" s="12"/>
      <c r="G168" s="11">
        <v>131.28648999999999</v>
      </c>
      <c r="H168" s="11">
        <v>131.28648999999999</v>
      </c>
      <c r="I168" s="11">
        <v>8.5226399999999991</v>
      </c>
      <c r="J168" s="12">
        <v>-93.508364798236286</v>
      </c>
      <c r="L168" s="183"/>
      <c r="M168" s="181"/>
      <c r="N168" s="181"/>
    </row>
    <row r="169" spans="1:15" s="14" customFormat="1" ht="11.25" customHeight="1" x14ac:dyDescent="0.2">
      <c r="A169" s="10" t="s">
        <v>111</v>
      </c>
      <c r="B169" s="11">
        <v>10468.718999999999</v>
      </c>
      <c r="C169" s="11">
        <v>7105.9189999999999</v>
      </c>
      <c r="D169" s="11">
        <v>7243.5420000000004</v>
      </c>
      <c r="E169" s="12">
        <v>1.9367375282493384</v>
      </c>
      <c r="F169" s="12"/>
      <c r="G169" s="11">
        <v>32549.166279999998</v>
      </c>
      <c r="H169" s="11">
        <v>22195.856599999999</v>
      </c>
      <c r="I169" s="11">
        <v>22161.308699999998</v>
      </c>
      <c r="J169" s="12">
        <v>-0.15565022167245957</v>
      </c>
      <c r="L169" s="183"/>
      <c r="M169" s="181"/>
      <c r="N169" s="181"/>
    </row>
    <row r="170" spans="1:15" s="14" customFormat="1" ht="11.25" customHeight="1" x14ac:dyDescent="0.2">
      <c r="A170" s="10" t="s">
        <v>349</v>
      </c>
      <c r="B170" s="11">
        <v>0.05</v>
      </c>
      <c r="C170" s="11">
        <v>0</v>
      </c>
      <c r="D170" s="11">
        <v>0</v>
      </c>
      <c r="E170" s="12" t="s">
        <v>522</v>
      </c>
      <c r="F170" s="12"/>
      <c r="G170" s="11">
        <v>5.0000000000000001E-3</v>
      </c>
      <c r="H170" s="11">
        <v>0</v>
      </c>
      <c r="I170" s="11">
        <v>0</v>
      </c>
      <c r="J170" s="12" t="s">
        <v>522</v>
      </c>
      <c r="L170" s="183"/>
      <c r="M170" s="181"/>
      <c r="N170" s="181"/>
    </row>
    <row r="171" spans="1:15" s="14" customFormat="1" ht="11.25" customHeight="1" x14ac:dyDescent="0.2">
      <c r="A171" s="10" t="s">
        <v>112</v>
      </c>
      <c r="B171" s="11">
        <v>21342.071</v>
      </c>
      <c r="C171" s="11">
        <v>16794.471000000001</v>
      </c>
      <c r="D171" s="11">
        <v>13104.242</v>
      </c>
      <c r="E171" s="12">
        <v>-21.9728802413604</v>
      </c>
      <c r="F171" s="12"/>
      <c r="G171" s="11">
        <v>12371.3364</v>
      </c>
      <c r="H171" s="11">
        <v>9777.3552299999992</v>
      </c>
      <c r="I171" s="11">
        <v>6526.9994700000016</v>
      </c>
      <c r="J171" s="12">
        <v>-33.243711448949753</v>
      </c>
      <c r="L171" s="183"/>
      <c r="M171" s="181"/>
      <c r="N171" s="181"/>
    </row>
    <row r="172" spans="1:15" s="14" customFormat="1" ht="11.25" customHeight="1" x14ac:dyDescent="0.2">
      <c r="A172" s="10" t="s">
        <v>113</v>
      </c>
      <c r="B172" s="11">
        <v>2.4E-2</v>
      </c>
      <c r="C172" s="11">
        <v>2.4E-2</v>
      </c>
      <c r="D172" s="11">
        <v>0</v>
      </c>
      <c r="E172" s="12" t="s">
        <v>522</v>
      </c>
      <c r="F172" s="12"/>
      <c r="G172" s="11">
        <v>0.216</v>
      </c>
      <c r="H172" s="11">
        <v>0.216</v>
      </c>
      <c r="I172" s="11">
        <v>0</v>
      </c>
      <c r="J172" s="12" t="s">
        <v>522</v>
      </c>
      <c r="L172" s="183"/>
      <c r="M172" s="181"/>
      <c r="N172" s="181"/>
    </row>
    <row r="173" spans="1:15" s="14" customFormat="1" ht="11.25" customHeight="1" x14ac:dyDescent="0.2">
      <c r="A173" s="10" t="s">
        <v>114</v>
      </c>
      <c r="B173" s="11">
        <v>0.57699999999999996</v>
      </c>
      <c r="C173" s="11">
        <v>0.57699999999999996</v>
      </c>
      <c r="D173" s="11">
        <v>0.42</v>
      </c>
      <c r="E173" s="12">
        <v>-27.20970537261698</v>
      </c>
      <c r="F173" s="12"/>
      <c r="G173" s="11">
        <v>7.0160499999999999</v>
      </c>
      <c r="H173" s="11">
        <v>7.0160499999999999</v>
      </c>
      <c r="I173" s="11">
        <v>2.73</v>
      </c>
      <c r="J173" s="12">
        <v>-61.08921686704057</v>
      </c>
      <c r="L173" s="183"/>
      <c r="M173" s="181"/>
      <c r="N173" s="181"/>
    </row>
    <row r="174" spans="1:15" s="14" customFormat="1" ht="11.25" customHeight="1" x14ac:dyDescent="0.2">
      <c r="A174" s="10" t="s">
        <v>455</v>
      </c>
      <c r="B174" s="11">
        <v>0</v>
      </c>
      <c r="C174" s="11">
        <v>0</v>
      </c>
      <c r="D174" s="11">
        <v>0</v>
      </c>
      <c r="E174" s="12" t="s">
        <v>522</v>
      </c>
      <c r="F174" s="12"/>
      <c r="G174" s="11">
        <v>0</v>
      </c>
      <c r="H174" s="11">
        <v>0</v>
      </c>
      <c r="I174" s="11">
        <v>0</v>
      </c>
      <c r="J174" s="12" t="s">
        <v>522</v>
      </c>
      <c r="L174" s="183"/>
      <c r="M174" s="181"/>
      <c r="N174" s="181"/>
    </row>
    <row r="175" spans="1:15" s="14" customFormat="1" ht="11.25" customHeight="1" x14ac:dyDescent="0.2">
      <c r="A175" s="10" t="s">
        <v>115</v>
      </c>
      <c r="B175" s="11">
        <v>1.175</v>
      </c>
      <c r="C175" s="11">
        <v>0.12</v>
      </c>
      <c r="D175" s="11">
        <v>0.81</v>
      </c>
      <c r="E175" s="12">
        <v>575.00000000000011</v>
      </c>
      <c r="F175" s="12"/>
      <c r="G175" s="11">
        <v>3.5249999999999999</v>
      </c>
      <c r="H175" s="11">
        <v>0.36</v>
      </c>
      <c r="I175" s="11">
        <v>2.4300000000000002</v>
      </c>
      <c r="J175" s="12">
        <v>575.00000000000011</v>
      </c>
      <c r="L175" s="183"/>
      <c r="M175" s="181"/>
      <c r="N175" s="181"/>
    </row>
    <row r="176" spans="1:15" s="14" customFormat="1" ht="11.25" customHeight="1" x14ac:dyDescent="0.2">
      <c r="A176" s="10" t="s">
        <v>116</v>
      </c>
      <c r="B176" s="11">
        <v>33.838000000000001</v>
      </c>
      <c r="C176" s="11">
        <v>33.838000000000001</v>
      </c>
      <c r="D176" s="11">
        <v>0.36</v>
      </c>
      <c r="E176" s="12">
        <v>-98.936107334948872</v>
      </c>
      <c r="F176" s="12"/>
      <c r="G176" s="11">
        <v>30.007999999999999</v>
      </c>
      <c r="H176" s="11">
        <v>30.007999999999999</v>
      </c>
      <c r="I176" s="11">
        <v>0.36</v>
      </c>
      <c r="J176" s="12">
        <v>-98.80031991468941</v>
      </c>
      <c r="L176" s="183"/>
      <c r="M176" s="181"/>
      <c r="N176" s="181"/>
    </row>
    <row r="177" spans="1:14" s="14" customFormat="1" ht="11.25" customHeight="1" x14ac:dyDescent="0.2">
      <c r="A177" s="10" t="s">
        <v>117</v>
      </c>
      <c r="B177" s="11">
        <v>393.33425</v>
      </c>
      <c r="C177" s="11">
        <v>100.44499999999999</v>
      </c>
      <c r="D177" s="11">
        <v>173.76</v>
      </c>
      <c r="E177" s="12">
        <v>72.990193638309506</v>
      </c>
      <c r="F177" s="12"/>
      <c r="G177" s="11">
        <v>1592.1095600000001</v>
      </c>
      <c r="H177" s="11">
        <v>437.52280999999999</v>
      </c>
      <c r="I177" s="11">
        <v>702.54131999999993</v>
      </c>
      <c r="J177" s="12">
        <v>60.572501351415241</v>
      </c>
      <c r="L177" s="183"/>
      <c r="M177" s="181"/>
      <c r="N177" s="181"/>
    </row>
    <row r="178" spans="1:14" s="14" customFormat="1" ht="11.25" customHeight="1" x14ac:dyDescent="0.2">
      <c r="A178" s="10" t="s">
        <v>121</v>
      </c>
      <c r="B178" s="11">
        <v>2471.9</v>
      </c>
      <c r="C178" s="11">
        <v>158.30000000000001</v>
      </c>
      <c r="D178" s="11">
        <v>618.5</v>
      </c>
      <c r="E178" s="12">
        <v>290.71383449147186</v>
      </c>
      <c r="F178" s="12"/>
      <c r="G178" s="11">
        <v>1033.914</v>
      </c>
      <c r="H178" s="11">
        <v>47.225000000000001</v>
      </c>
      <c r="I178" s="11">
        <v>150.58000000000001</v>
      </c>
      <c r="J178" s="12">
        <v>218.85653785071469</v>
      </c>
      <c r="L178" s="183"/>
      <c r="M178" s="181"/>
      <c r="N178" s="181"/>
    </row>
    <row r="179" spans="1:14" s="14" customFormat="1" ht="11.25" customHeight="1" x14ac:dyDescent="0.2">
      <c r="A179" s="10" t="s">
        <v>370</v>
      </c>
      <c r="B179" s="11">
        <v>154.02099999999999</v>
      </c>
      <c r="C179" s="11">
        <v>0.06</v>
      </c>
      <c r="D179" s="11">
        <v>0.435</v>
      </c>
      <c r="E179" s="12">
        <v>625</v>
      </c>
      <c r="F179" s="12"/>
      <c r="G179" s="11">
        <v>229.39339999999999</v>
      </c>
      <c r="H179" s="11">
        <v>0.25839999999999996</v>
      </c>
      <c r="I179" s="11">
        <v>1.4</v>
      </c>
      <c r="J179" s="12">
        <v>441.79566563467495</v>
      </c>
      <c r="L179" s="183"/>
      <c r="M179" s="181"/>
      <c r="N179" s="181"/>
    </row>
    <row r="180" spans="1:14" s="14" customFormat="1" ht="11.25" x14ac:dyDescent="0.2">
      <c r="A180" s="227" t="s">
        <v>118</v>
      </c>
      <c r="B180" s="11">
        <v>25.391999999999999</v>
      </c>
      <c r="C180" s="11">
        <v>23.675999999999998</v>
      </c>
      <c r="D180" s="11">
        <v>1.33</v>
      </c>
      <c r="E180" s="12">
        <v>-94.382497043419491</v>
      </c>
      <c r="F180" s="12"/>
      <c r="G180" s="11">
        <v>28.368099999999998</v>
      </c>
      <c r="H180" s="11">
        <v>24.756599999999999</v>
      </c>
      <c r="I180" s="11">
        <v>2.8250000000000002</v>
      </c>
      <c r="J180" s="12">
        <v>-88.588901545446461</v>
      </c>
      <c r="L180" s="183"/>
      <c r="M180" s="181"/>
      <c r="N180" s="181"/>
    </row>
    <row r="181" spans="1:14" s="14" customFormat="1" ht="11.25" customHeight="1" x14ac:dyDescent="0.2">
      <c r="A181" s="10" t="s">
        <v>119</v>
      </c>
      <c r="B181" s="11">
        <v>578.78200000000004</v>
      </c>
      <c r="C181" s="11">
        <v>0.04</v>
      </c>
      <c r="D181" s="11">
        <v>0.4</v>
      </c>
      <c r="E181" s="12">
        <v>900</v>
      </c>
      <c r="F181" s="12"/>
      <c r="G181" s="11">
        <v>462.31079999999997</v>
      </c>
      <c r="H181" s="11">
        <v>5.28E-2</v>
      </c>
      <c r="I181" s="11">
        <v>0.44</v>
      </c>
      <c r="J181" s="12">
        <v>733.33333333333337</v>
      </c>
      <c r="L181" s="183"/>
      <c r="M181" s="181"/>
      <c r="N181" s="181"/>
    </row>
    <row r="182" spans="1:14" s="14" customFormat="1" ht="11.25" customHeight="1" x14ac:dyDescent="0.2">
      <c r="A182" s="10" t="s">
        <v>338</v>
      </c>
      <c r="B182" s="11">
        <v>247.43</v>
      </c>
      <c r="C182" s="11">
        <v>247.18599999999998</v>
      </c>
      <c r="D182" s="11">
        <v>209.86500000000001</v>
      </c>
      <c r="E182" s="12">
        <v>-15.098346993761766</v>
      </c>
      <c r="F182" s="12"/>
      <c r="G182" s="11">
        <v>134.29051999999999</v>
      </c>
      <c r="H182" s="11">
        <v>133.79852</v>
      </c>
      <c r="I182" s="11">
        <v>3852.1068</v>
      </c>
      <c r="J182" s="12">
        <v>2779.0354332768406</v>
      </c>
      <c r="L182" s="183"/>
      <c r="M182" s="181"/>
      <c r="N182" s="181"/>
    </row>
    <row r="183" spans="1:14" s="14" customFormat="1" ht="11.25" customHeight="1" x14ac:dyDescent="0.2">
      <c r="A183" s="10" t="s">
        <v>125</v>
      </c>
      <c r="B183" s="11">
        <v>67.992680000000007</v>
      </c>
      <c r="C183" s="11">
        <v>16.42268</v>
      </c>
      <c r="D183" s="11">
        <v>16.43</v>
      </c>
      <c r="E183" s="12">
        <v>4.4572505827304099E-2</v>
      </c>
      <c r="F183" s="12"/>
      <c r="G183" s="11">
        <v>259.21308999999997</v>
      </c>
      <c r="H183" s="11">
        <v>82.540760000000006</v>
      </c>
      <c r="I183" s="11">
        <v>70.939440000000005</v>
      </c>
      <c r="J183" s="12">
        <v>-14.055261909388776</v>
      </c>
      <c r="L183" s="183"/>
      <c r="M183" s="181"/>
      <c r="N183" s="181"/>
    </row>
    <row r="184" spans="1:14" s="14" customFormat="1" ht="11.25" customHeight="1" x14ac:dyDescent="0.2">
      <c r="A184" s="10"/>
      <c r="B184" s="11"/>
      <c r="C184" s="11"/>
      <c r="D184" s="11"/>
      <c r="E184" s="12"/>
      <c r="F184" s="11"/>
      <c r="G184" s="11"/>
      <c r="H184" s="11"/>
      <c r="I184" s="11"/>
      <c r="J184" s="12"/>
      <c r="L184" s="183"/>
      <c r="M184" s="181"/>
      <c r="N184" s="181"/>
    </row>
    <row r="185" spans="1:14" s="20" customFormat="1" ht="11.25" customHeight="1" x14ac:dyDescent="0.2">
      <c r="A185" s="93" t="s">
        <v>273</v>
      </c>
      <c r="B185" s="18">
        <v>145719.97851839999</v>
      </c>
      <c r="C185" s="18">
        <v>36184.116880000001</v>
      </c>
      <c r="D185" s="18">
        <v>37917.544189</v>
      </c>
      <c r="E185" s="16">
        <v>4.7905751430902512</v>
      </c>
      <c r="F185" s="16"/>
      <c r="G185" s="18">
        <v>188311.84987999999</v>
      </c>
      <c r="H185" s="18">
        <v>51805.085370000008</v>
      </c>
      <c r="I185" s="18">
        <v>48356.161349999995</v>
      </c>
      <c r="J185" s="16">
        <v>-6.6575008908242523</v>
      </c>
      <c r="L185" s="182"/>
      <c r="M185" s="180"/>
      <c r="N185" s="180"/>
    </row>
    <row r="186" spans="1:14" s="14" customFormat="1" ht="11.25" customHeight="1" x14ac:dyDescent="0.2">
      <c r="A186" s="17"/>
      <c r="B186" s="18"/>
      <c r="C186" s="18"/>
      <c r="D186" s="18"/>
      <c r="E186" s="12"/>
      <c r="F186" s="16"/>
      <c r="G186" s="18"/>
      <c r="H186" s="18"/>
      <c r="I186" s="18"/>
      <c r="J186" s="12"/>
      <c r="L186" s="183"/>
      <c r="M186" s="181"/>
      <c r="N186" s="181"/>
    </row>
    <row r="187" spans="1:14" s="14" customFormat="1" ht="11.25" customHeight="1" x14ac:dyDescent="0.2">
      <c r="A187" s="9" t="s">
        <v>226</v>
      </c>
      <c r="B187" s="11">
        <v>18764.358928000005</v>
      </c>
      <c r="C187" s="11">
        <v>4838.0701299999992</v>
      </c>
      <c r="D187" s="11">
        <v>4253.7934399999995</v>
      </c>
      <c r="E187" s="12">
        <v>-12.076647801713449</v>
      </c>
      <c r="G187" s="11">
        <v>53501.23741999999</v>
      </c>
      <c r="H187" s="11">
        <v>15140.303819999999</v>
      </c>
      <c r="I187" s="11">
        <v>14261.11587</v>
      </c>
      <c r="J187" s="12">
        <v>-5.8069373009451226</v>
      </c>
      <c r="L187" s="183"/>
      <c r="M187" s="181"/>
      <c r="N187" s="181"/>
    </row>
    <row r="188" spans="1:14" s="14" customFormat="1" ht="11.25" customHeight="1" x14ac:dyDescent="0.2">
      <c r="A188" s="9" t="s">
        <v>109</v>
      </c>
      <c r="B188" s="11">
        <v>3715.6485567000004</v>
      </c>
      <c r="C188" s="11">
        <v>1328.9112899999998</v>
      </c>
      <c r="D188" s="11">
        <v>1016.33269</v>
      </c>
      <c r="E188" s="12">
        <v>-23.521404502478106</v>
      </c>
      <c r="G188" s="11">
        <v>10908.901060000002</v>
      </c>
      <c r="H188" s="11">
        <v>4061.0275099999999</v>
      </c>
      <c r="I188" s="11">
        <v>3617.2957499999998</v>
      </c>
      <c r="J188" s="12">
        <v>-10.926588379599536</v>
      </c>
      <c r="L188" s="183"/>
      <c r="M188" s="181"/>
      <c r="N188" s="181"/>
    </row>
    <row r="189" spans="1:14" s="14" customFormat="1" ht="11.25" customHeight="1" x14ac:dyDescent="0.2">
      <c r="A189" s="9" t="s">
        <v>1</v>
      </c>
      <c r="B189" s="11">
        <v>1926.6647300000002</v>
      </c>
      <c r="C189" s="11">
        <v>706.19671999999991</v>
      </c>
      <c r="D189" s="11">
        <v>351.00414000000001</v>
      </c>
      <c r="E189" s="12">
        <v>-50.296549097537572</v>
      </c>
      <c r="G189" s="11">
        <v>9261.7467399999987</v>
      </c>
      <c r="H189" s="11">
        <v>2954.0274099999997</v>
      </c>
      <c r="I189" s="11">
        <v>1551.4793500000001</v>
      </c>
      <c r="J189" s="12">
        <v>-47.479182327560046</v>
      </c>
      <c r="L189" s="183"/>
      <c r="M189" s="181"/>
      <c r="N189" s="181"/>
    </row>
    <row r="190" spans="1:14" s="14" customFormat="1" ht="11.25" customHeight="1" x14ac:dyDescent="0.2">
      <c r="A190" s="9" t="s">
        <v>126</v>
      </c>
      <c r="B190" s="11">
        <v>121313.3063037</v>
      </c>
      <c r="C190" s="11">
        <v>29310.938740000005</v>
      </c>
      <c r="D190" s="11">
        <v>32296.413918999999</v>
      </c>
      <c r="E190" s="12">
        <v>10.185532457634253</v>
      </c>
      <c r="G190" s="11">
        <v>114639.96465999998</v>
      </c>
      <c r="H190" s="11">
        <v>29649.726630000008</v>
      </c>
      <c r="I190" s="11">
        <v>28926.270379999998</v>
      </c>
      <c r="J190" s="12">
        <v>-2.4400098490891509</v>
      </c>
      <c r="L190" s="183"/>
      <c r="M190" s="181"/>
      <c r="N190" s="181"/>
    </row>
    <row r="191" spans="1:14" s="14" customFormat="1" ht="11.25" x14ac:dyDescent="0.2">
      <c r="A191" s="89"/>
      <c r="B191" s="94"/>
      <c r="C191" s="94"/>
      <c r="D191" s="94"/>
      <c r="E191" s="94"/>
      <c r="F191" s="94"/>
      <c r="G191" s="94"/>
      <c r="H191" s="94"/>
      <c r="I191" s="94"/>
      <c r="J191" s="89"/>
      <c r="L191" s="183"/>
      <c r="M191" s="181"/>
      <c r="N191" s="181"/>
    </row>
    <row r="192" spans="1:14" s="14" customFormat="1" ht="11.25" x14ac:dyDescent="0.2">
      <c r="A192" s="9" t="s">
        <v>476</v>
      </c>
      <c r="B192" s="9"/>
      <c r="C192" s="9"/>
      <c r="D192" s="9"/>
      <c r="E192" s="9"/>
      <c r="F192" s="9"/>
      <c r="G192" s="9"/>
      <c r="H192" s="9"/>
      <c r="I192" s="9"/>
      <c r="J192" s="9"/>
      <c r="L192" s="183"/>
      <c r="M192" s="181"/>
      <c r="N192" s="181"/>
    </row>
    <row r="193" spans="1:17" s="14" customFormat="1" ht="20.100000000000001" customHeight="1" x14ac:dyDescent="0.2">
      <c r="A193" s="332" t="s">
        <v>168</v>
      </c>
      <c r="B193" s="332"/>
      <c r="C193" s="332"/>
      <c r="D193" s="332"/>
      <c r="E193" s="332"/>
      <c r="F193" s="332"/>
      <c r="G193" s="332"/>
      <c r="H193" s="332"/>
      <c r="I193" s="332"/>
      <c r="J193" s="332"/>
      <c r="L193" s="183"/>
      <c r="M193" s="181"/>
      <c r="N193" s="181"/>
    </row>
    <row r="194" spans="1:17" s="14" customFormat="1" ht="20.100000000000001" customHeight="1" x14ac:dyDescent="0.2">
      <c r="A194" s="333" t="s">
        <v>163</v>
      </c>
      <c r="B194" s="333"/>
      <c r="C194" s="333"/>
      <c r="D194" s="333"/>
      <c r="E194" s="333"/>
      <c r="F194" s="333"/>
      <c r="G194" s="333"/>
      <c r="H194" s="333"/>
      <c r="I194" s="333"/>
      <c r="J194" s="333"/>
      <c r="L194" s="183"/>
      <c r="M194" s="181"/>
      <c r="N194" s="181"/>
    </row>
    <row r="195" spans="1:17" s="20" customFormat="1" ht="11.25" x14ac:dyDescent="0.2">
      <c r="A195" s="17"/>
      <c r="B195" s="334" t="s">
        <v>130</v>
      </c>
      <c r="C195" s="334"/>
      <c r="D195" s="334"/>
      <c r="E195" s="334"/>
      <c r="F195" s="289"/>
      <c r="G195" s="334" t="s">
        <v>488</v>
      </c>
      <c r="H195" s="334"/>
      <c r="I195" s="334"/>
      <c r="J195" s="334"/>
      <c r="K195" s="95"/>
      <c r="L195" s="179"/>
      <c r="M195" s="179"/>
      <c r="N195" s="179"/>
      <c r="O195" s="95"/>
    </row>
    <row r="196" spans="1:17" s="20" customFormat="1" ht="11.25" x14ac:dyDescent="0.2">
      <c r="A196" s="17" t="s">
        <v>275</v>
      </c>
      <c r="B196" s="338">
        <v>2016</v>
      </c>
      <c r="C196" s="335" t="s">
        <v>509</v>
      </c>
      <c r="D196" s="335"/>
      <c r="E196" s="335"/>
      <c r="F196" s="289"/>
      <c r="G196" s="338">
        <v>2016</v>
      </c>
      <c r="H196" s="335" t="s">
        <v>509</v>
      </c>
      <c r="I196" s="335"/>
      <c r="J196" s="335"/>
      <c r="K196" s="95"/>
      <c r="L196" s="179"/>
      <c r="M196" s="179"/>
      <c r="N196" s="179"/>
      <c r="O196" s="95"/>
    </row>
    <row r="197" spans="1:17" s="20" customFormat="1" ht="11.25" x14ac:dyDescent="0.2">
      <c r="A197" s="127"/>
      <c r="B197" s="339"/>
      <c r="C197" s="276">
        <v>2016</v>
      </c>
      <c r="D197" s="276">
        <v>2017</v>
      </c>
      <c r="E197" s="290" t="s">
        <v>520</v>
      </c>
      <c r="F197" s="129"/>
      <c r="G197" s="339"/>
      <c r="H197" s="276">
        <v>2016</v>
      </c>
      <c r="I197" s="276">
        <v>2017</v>
      </c>
      <c r="J197" s="290" t="s">
        <v>520</v>
      </c>
      <c r="L197" s="180"/>
      <c r="M197" s="180"/>
      <c r="N197" s="180"/>
    </row>
    <row r="198" spans="1:17" s="14" customFormat="1" ht="11.25" customHeight="1" x14ac:dyDescent="0.2">
      <c r="A198" s="9"/>
      <c r="B198" s="9"/>
      <c r="C198" s="9"/>
      <c r="D198" s="9"/>
      <c r="E198" s="9"/>
      <c r="F198" s="9"/>
      <c r="G198" s="9"/>
      <c r="H198" s="9"/>
      <c r="I198" s="9"/>
      <c r="J198" s="9"/>
      <c r="L198" s="183"/>
      <c r="M198" s="181"/>
      <c r="N198" s="181"/>
    </row>
    <row r="199" spans="1:17" s="21" customFormat="1" ht="11.25" x14ac:dyDescent="0.2">
      <c r="A199" s="91" t="s">
        <v>310</v>
      </c>
      <c r="B199" s="91">
        <v>916638.45253809995</v>
      </c>
      <c r="C199" s="91">
        <v>290718.16945829999</v>
      </c>
      <c r="D199" s="91">
        <v>308416.35580959998</v>
      </c>
      <c r="E199" s="16">
        <v>6.0877469008137126</v>
      </c>
      <c r="F199" s="91"/>
      <c r="G199" s="91">
        <v>1876844.0936599998</v>
      </c>
      <c r="H199" s="91">
        <v>547313.48317999998</v>
      </c>
      <c r="I199" s="91">
        <v>601619.92088999995</v>
      </c>
      <c r="J199" s="16">
        <v>9.9223643083793149</v>
      </c>
      <c r="L199" s="182"/>
      <c r="M199" s="219"/>
      <c r="N199" s="219"/>
    </row>
    <row r="200" spans="1:17" s="14" customFormat="1" ht="11.25" customHeight="1" x14ac:dyDescent="0.2">
      <c r="A200" s="9"/>
      <c r="B200" s="11"/>
      <c r="C200" s="11"/>
      <c r="D200" s="11"/>
      <c r="E200" s="12"/>
      <c r="F200" s="12"/>
      <c r="G200" s="11"/>
      <c r="H200" s="11"/>
      <c r="I200" s="11"/>
      <c r="J200" s="12"/>
      <c r="L200" s="183"/>
      <c r="M200" s="181"/>
      <c r="N200" s="181"/>
    </row>
    <row r="201" spans="1:17" s="20" customFormat="1" ht="24" customHeight="1" x14ac:dyDescent="0.2">
      <c r="A201" s="226" t="s">
        <v>102</v>
      </c>
      <c r="B201" s="18">
        <v>451067.17523649993</v>
      </c>
      <c r="C201" s="18">
        <v>129810.3632531</v>
      </c>
      <c r="D201" s="18">
        <v>137519.77167329998</v>
      </c>
      <c r="E201" s="16">
        <v>5.9389776185807506</v>
      </c>
      <c r="F201" s="16"/>
      <c r="G201" s="18">
        <v>1429256.4035499997</v>
      </c>
      <c r="H201" s="18">
        <v>407806.58166000003</v>
      </c>
      <c r="I201" s="18">
        <v>429676.99324999994</v>
      </c>
      <c r="J201" s="16">
        <v>5.3629373760901871</v>
      </c>
      <c r="L201" s="221"/>
      <c r="M201" s="221"/>
      <c r="N201" s="222"/>
      <c r="O201" s="117"/>
      <c r="P201" s="117"/>
      <c r="Q201" s="117"/>
    </row>
    <row r="202" spans="1:17" s="20" customFormat="1" ht="11.25" customHeight="1" x14ac:dyDescent="0.2">
      <c r="A202" s="17"/>
      <c r="B202" s="18"/>
      <c r="C202" s="18"/>
      <c r="D202" s="18"/>
      <c r="E202" s="16"/>
      <c r="F202" s="16"/>
      <c r="G202" s="18"/>
      <c r="H202" s="18"/>
      <c r="I202" s="18"/>
      <c r="J202" s="12"/>
      <c r="L202" s="280"/>
      <c r="M202" s="280"/>
      <c r="N202" s="281"/>
      <c r="O202" s="282"/>
      <c r="P202" s="282"/>
      <c r="Q202" s="282"/>
    </row>
    <row r="203" spans="1:17" s="20" customFormat="1" ht="15" customHeight="1" x14ac:dyDescent="0.2">
      <c r="A203" s="227" t="s">
        <v>375</v>
      </c>
      <c r="B203" s="11">
        <v>35719.513064000013</v>
      </c>
      <c r="C203" s="11">
        <v>9640.3890380000012</v>
      </c>
      <c r="D203" s="11">
        <v>11597.954127999999</v>
      </c>
      <c r="E203" s="12">
        <v>20.305872328220005</v>
      </c>
      <c r="F203" s="16"/>
      <c r="G203" s="11">
        <v>110761.66162999992</v>
      </c>
      <c r="H203" s="11">
        <v>30719.795270000006</v>
      </c>
      <c r="I203" s="11">
        <v>34567.969040000004</v>
      </c>
      <c r="J203" s="12">
        <v>12.526690806946903</v>
      </c>
      <c r="L203" s="280"/>
      <c r="M203" s="280"/>
      <c r="N203" s="281"/>
      <c r="O203" s="282"/>
      <c r="P203" s="282"/>
      <c r="Q203" s="282"/>
    </row>
    <row r="204" spans="1:17" s="20" customFormat="1" ht="11.25" customHeight="1" x14ac:dyDescent="0.2">
      <c r="A204" s="227" t="s">
        <v>456</v>
      </c>
      <c r="B204" s="11">
        <v>3.0194999999999999</v>
      </c>
      <c r="C204" s="11">
        <v>0</v>
      </c>
      <c r="D204" s="11">
        <v>0</v>
      </c>
      <c r="E204" s="12" t="s">
        <v>522</v>
      </c>
      <c r="F204" s="18"/>
      <c r="G204" s="11">
        <v>8.0826000000000011</v>
      </c>
      <c r="H204" s="11">
        <v>0</v>
      </c>
      <c r="I204" s="11">
        <v>0</v>
      </c>
      <c r="J204" s="12" t="s">
        <v>522</v>
      </c>
      <c r="L204" s="280"/>
      <c r="M204" s="280"/>
      <c r="N204" s="281"/>
      <c r="O204" s="282"/>
      <c r="P204" s="282"/>
      <c r="Q204" s="282"/>
    </row>
    <row r="205" spans="1:17" s="20" customFormat="1" ht="11.25" customHeight="1" x14ac:dyDescent="0.2">
      <c r="A205" s="227" t="s">
        <v>457</v>
      </c>
      <c r="B205" s="11">
        <v>80.194500000000005</v>
      </c>
      <c r="C205" s="11">
        <v>15.4755</v>
      </c>
      <c r="D205" s="11">
        <v>16.5825</v>
      </c>
      <c r="E205" s="12">
        <v>7.1532422215760221</v>
      </c>
      <c r="F205" s="16"/>
      <c r="G205" s="11">
        <v>273.96281000000005</v>
      </c>
      <c r="H205" s="11">
        <v>52.587229999999998</v>
      </c>
      <c r="I205" s="11">
        <v>54.755609999999997</v>
      </c>
      <c r="J205" s="12">
        <v>4.1233964975907753</v>
      </c>
      <c r="L205" s="280"/>
      <c r="M205" s="280"/>
      <c r="N205" s="281"/>
      <c r="O205" s="282"/>
      <c r="P205" s="282"/>
      <c r="Q205" s="282"/>
    </row>
    <row r="206" spans="1:17" s="20" customFormat="1" ht="11.25" customHeight="1" x14ac:dyDescent="0.2">
      <c r="A206" s="227" t="s">
        <v>458</v>
      </c>
      <c r="B206" s="11">
        <v>85.316999999999993</v>
      </c>
      <c r="C206" s="11">
        <v>2.2410000000000001</v>
      </c>
      <c r="D206" s="11">
        <v>36.134999999999998</v>
      </c>
      <c r="E206" s="12">
        <v>1512.4497991967871</v>
      </c>
      <c r="F206" s="16"/>
      <c r="G206" s="11">
        <v>208.80216000000001</v>
      </c>
      <c r="H206" s="11">
        <v>11.440290000000001</v>
      </c>
      <c r="I206" s="11">
        <v>119.05057000000001</v>
      </c>
      <c r="J206" s="12">
        <v>940.62545617287674</v>
      </c>
      <c r="L206" s="280"/>
      <c r="M206" s="280"/>
      <c r="N206" s="281"/>
      <c r="O206" s="282"/>
      <c r="P206" s="282"/>
      <c r="Q206" s="282"/>
    </row>
    <row r="207" spans="1:17" s="20" customFormat="1" ht="11.25" customHeight="1" x14ac:dyDescent="0.2">
      <c r="A207" s="227" t="s">
        <v>459</v>
      </c>
      <c r="B207" s="11">
        <v>2078.0018800000003</v>
      </c>
      <c r="C207" s="11">
        <v>571.96375</v>
      </c>
      <c r="D207" s="11">
        <v>596.43150000000003</v>
      </c>
      <c r="E207" s="12">
        <v>4.2778497763188597</v>
      </c>
      <c r="F207" s="16"/>
      <c r="G207" s="11">
        <v>6848.5686400000004</v>
      </c>
      <c r="H207" s="11">
        <v>1944.63851</v>
      </c>
      <c r="I207" s="11">
        <v>1885.5650899999998</v>
      </c>
      <c r="J207" s="12">
        <v>-3.0377584160873283</v>
      </c>
      <c r="L207" s="280"/>
      <c r="M207" s="280"/>
      <c r="N207" s="281"/>
      <c r="O207" s="282"/>
      <c r="P207" s="282"/>
      <c r="Q207" s="282"/>
    </row>
    <row r="208" spans="1:17" s="20" customFormat="1" ht="11.25" customHeight="1" x14ac:dyDescent="0.2">
      <c r="A208" s="227" t="s">
        <v>460</v>
      </c>
      <c r="B208" s="11">
        <v>50404.398241099989</v>
      </c>
      <c r="C208" s="11">
        <v>13512.265946300002</v>
      </c>
      <c r="D208" s="11">
        <v>14158.390668000004</v>
      </c>
      <c r="E208" s="12">
        <v>4.7817643929434865</v>
      </c>
      <c r="F208" s="16"/>
      <c r="G208" s="11">
        <v>143262.49846999996</v>
      </c>
      <c r="H208" s="11">
        <v>39934.365979999959</v>
      </c>
      <c r="I208" s="11">
        <v>39112.456630000001</v>
      </c>
      <c r="J208" s="12">
        <v>-2.058150492264204</v>
      </c>
      <c r="L208" s="280"/>
      <c r="M208" s="280"/>
      <c r="N208" s="281"/>
      <c r="O208" s="282"/>
      <c r="P208" s="282"/>
      <c r="Q208" s="282"/>
    </row>
    <row r="209" spans="1:19" s="20" customFormat="1" ht="11.25" customHeight="1" x14ac:dyDescent="0.2">
      <c r="A209" s="227" t="s">
        <v>376</v>
      </c>
      <c r="B209" s="11">
        <v>4264.7626200000004</v>
      </c>
      <c r="C209" s="11">
        <v>1293.0375000000001</v>
      </c>
      <c r="D209" s="11">
        <v>1102.03334</v>
      </c>
      <c r="E209" s="12">
        <v>-14.771741732161686</v>
      </c>
      <c r="F209" s="16"/>
      <c r="G209" s="11">
        <v>11134.285600000003</v>
      </c>
      <c r="H209" s="11">
        <v>3025.4423099999995</v>
      </c>
      <c r="I209" s="11">
        <v>3291.8357399999986</v>
      </c>
      <c r="J209" s="12">
        <v>8.8051069134416764</v>
      </c>
      <c r="L209" s="280"/>
      <c r="M209" s="280"/>
      <c r="N209" s="281"/>
      <c r="O209" s="282"/>
      <c r="P209" s="282"/>
      <c r="Q209" s="282"/>
    </row>
    <row r="210" spans="1:19" s="20" customFormat="1" ht="11.25" customHeight="1" x14ac:dyDescent="0.2">
      <c r="A210" s="227" t="s">
        <v>327</v>
      </c>
      <c r="B210" s="11">
        <v>38352.638700399999</v>
      </c>
      <c r="C210" s="11">
        <v>12830.612461399998</v>
      </c>
      <c r="D210" s="11">
        <v>11208.2021291</v>
      </c>
      <c r="E210" s="12">
        <v>-12.64483934169867</v>
      </c>
      <c r="F210" s="16"/>
      <c r="G210" s="11">
        <v>99522.500159999952</v>
      </c>
      <c r="H210" s="11">
        <v>33245.018400000023</v>
      </c>
      <c r="I210" s="11">
        <v>29818.191949999997</v>
      </c>
      <c r="J210" s="12">
        <v>-10.30778930175002</v>
      </c>
      <c r="L210" s="280"/>
      <c r="M210" s="280"/>
      <c r="N210" s="281"/>
      <c r="O210" s="282"/>
      <c r="P210" s="282"/>
      <c r="Q210" s="282"/>
    </row>
    <row r="211" spans="1:19" s="20" customFormat="1" ht="11.25" customHeight="1" x14ac:dyDescent="0.2">
      <c r="A211" s="227" t="s">
        <v>461</v>
      </c>
      <c r="B211" s="11">
        <v>101.80625000000001</v>
      </c>
      <c r="C211" s="11">
        <v>29.12</v>
      </c>
      <c r="D211" s="11">
        <v>27.797499999999999</v>
      </c>
      <c r="E211" s="12">
        <v>-4.5415521978022042</v>
      </c>
      <c r="F211" s="16"/>
      <c r="G211" s="11">
        <v>716.88082999999972</v>
      </c>
      <c r="H211" s="11">
        <v>215.05360000000002</v>
      </c>
      <c r="I211" s="11">
        <v>224.87729999999996</v>
      </c>
      <c r="J211" s="12">
        <v>4.5680239716981959</v>
      </c>
      <c r="L211" s="280"/>
      <c r="M211" s="280"/>
      <c r="N211" s="281"/>
      <c r="O211" s="282"/>
      <c r="P211" s="282"/>
      <c r="Q211" s="282"/>
    </row>
    <row r="212" spans="1:19" s="20" customFormat="1" ht="11.25" customHeight="1" x14ac:dyDescent="0.2">
      <c r="A212" s="227" t="s">
        <v>462</v>
      </c>
      <c r="B212" s="11">
        <v>84951.887770400004</v>
      </c>
      <c r="C212" s="11">
        <v>23134.628296300009</v>
      </c>
      <c r="D212" s="11">
        <v>27806.457808000003</v>
      </c>
      <c r="E212" s="12">
        <v>20.194098006956835</v>
      </c>
      <c r="F212" s="16"/>
      <c r="G212" s="11">
        <v>287674.01012000022</v>
      </c>
      <c r="H212" s="11">
        <v>79655.271620000029</v>
      </c>
      <c r="I212" s="11">
        <v>94217.026559999984</v>
      </c>
      <c r="J212" s="12">
        <v>18.280968282259622</v>
      </c>
      <c r="L212" s="280"/>
      <c r="M212" s="280"/>
      <c r="N212" s="281"/>
      <c r="O212" s="282"/>
      <c r="P212" s="282"/>
      <c r="Q212" s="282"/>
    </row>
    <row r="213" spans="1:19" s="20" customFormat="1" ht="11.25" customHeight="1" x14ac:dyDescent="0.2">
      <c r="A213" s="227" t="s">
        <v>463</v>
      </c>
      <c r="B213" s="11">
        <v>26329.530685999991</v>
      </c>
      <c r="C213" s="11">
        <v>6759.9754599999987</v>
      </c>
      <c r="D213" s="11">
        <v>8727.4202120000009</v>
      </c>
      <c r="E213" s="12">
        <v>29.104317961532985</v>
      </c>
      <c r="F213" s="16"/>
      <c r="G213" s="11">
        <v>94330.40717000002</v>
      </c>
      <c r="H213" s="11">
        <v>24882.456930000004</v>
      </c>
      <c r="I213" s="11">
        <v>30614.458740000009</v>
      </c>
      <c r="J213" s="12">
        <v>23.036317619780974</v>
      </c>
      <c r="L213" s="182"/>
      <c r="M213" s="285"/>
      <c r="N213" s="191"/>
      <c r="O213" s="192"/>
      <c r="P213" s="192"/>
      <c r="Q213" s="192"/>
    </row>
    <row r="214" spans="1:19" s="14" customFormat="1" ht="11.25" customHeight="1" x14ac:dyDescent="0.2">
      <c r="A214" s="227" t="s">
        <v>464</v>
      </c>
      <c r="B214" s="11">
        <v>3134.9555760999997</v>
      </c>
      <c r="C214" s="11">
        <v>821.48123999999996</v>
      </c>
      <c r="D214" s="11">
        <v>1157.2101099999998</v>
      </c>
      <c r="E214" s="12">
        <v>40.868720264384848</v>
      </c>
      <c r="F214" s="12"/>
      <c r="G214" s="11">
        <v>11845.159260000002</v>
      </c>
      <c r="H214" s="11">
        <v>3324.4707199999993</v>
      </c>
      <c r="I214" s="11">
        <v>4202.219210000002</v>
      </c>
      <c r="J214" s="12">
        <v>26.402653653090468</v>
      </c>
      <c r="L214" s="281"/>
      <c r="M214" s="284"/>
      <c r="N214" s="281"/>
      <c r="O214" s="282"/>
      <c r="P214" s="282"/>
      <c r="Q214" s="282"/>
    </row>
    <row r="215" spans="1:19" s="14" customFormat="1" ht="11.25" customHeight="1" x14ac:dyDescent="0.2">
      <c r="A215" s="227" t="s">
        <v>328</v>
      </c>
      <c r="B215" s="11">
        <v>33400.553694000002</v>
      </c>
      <c r="C215" s="11">
        <v>10075.396514</v>
      </c>
      <c r="D215" s="11">
        <v>10546.446914000004</v>
      </c>
      <c r="E215" s="12">
        <v>4.6752542130274293</v>
      </c>
      <c r="F215" s="12"/>
      <c r="G215" s="11">
        <v>90452.27393000001</v>
      </c>
      <c r="H215" s="11">
        <v>27759.915239999988</v>
      </c>
      <c r="I215" s="11">
        <v>28583.862890000008</v>
      </c>
      <c r="J215" s="12">
        <v>2.9681201937273016</v>
      </c>
      <c r="L215" s="183"/>
      <c r="M215" s="181"/>
      <c r="N215" s="181"/>
    </row>
    <row r="216" spans="1:19" s="14" customFormat="1" ht="11.25" customHeight="1" x14ac:dyDescent="0.2">
      <c r="A216" s="227" t="s">
        <v>372</v>
      </c>
      <c r="B216" s="11">
        <v>9970.9041964999997</v>
      </c>
      <c r="C216" s="11">
        <v>2804.7514200000001</v>
      </c>
      <c r="D216" s="11">
        <v>3633.7241099999997</v>
      </c>
      <c r="E216" s="12">
        <v>29.556012846229322</v>
      </c>
      <c r="F216" s="12"/>
      <c r="G216" s="11">
        <v>40136.594550000016</v>
      </c>
      <c r="H216" s="11">
        <v>11825.748730000003</v>
      </c>
      <c r="I216" s="11">
        <v>13208.552200000007</v>
      </c>
      <c r="J216" s="12">
        <v>11.693157884304256</v>
      </c>
      <c r="L216" s="183"/>
      <c r="M216" s="184"/>
      <c r="N216" s="281"/>
      <c r="O216" s="282"/>
      <c r="P216" s="282"/>
      <c r="Q216" s="282"/>
      <c r="R216" s="282"/>
      <c r="S216" s="282"/>
    </row>
    <row r="217" spans="1:19" s="14" customFormat="1" ht="11.25" customHeight="1" x14ac:dyDescent="0.2">
      <c r="A217" s="227" t="s">
        <v>329</v>
      </c>
      <c r="B217" s="11">
        <v>8249.9520360999995</v>
      </c>
      <c r="C217" s="11">
        <v>2495.71083</v>
      </c>
      <c r="D217" s="11">
        <v>2575.5671100000004</v>
      </c>
      <c r="E217" s="12">
        <v>3.1997408930585181</v>
      </c>
      <c r="F217" s="12"/>
      <c r="G217" s="11">
        <v>34138.689880000013</v>
      </c>
      <c r="H217" s="11">
        <v>10476.233</v>
      </c>
      <c r="I217" s="11">
        <v>11525.730090000003</v>
      </c>
      <c r="J217" s="12">
        <v>10.017886104671419</v>
      </c>
      <c r="L217" s="183"/>
      <c r="M217" s="181"/>
      <c r="N217" s="193"/>
      <c r="O217" s="194"/>
      <c r="P217" s="194"/>
      <c r="Q217" s="194"/>
      <c r="R217" s="194"/>
      <c r="S217" s="194"/>
    </row>
    <row r="218" spans="1:19" s="14" customFormat="1" ht="11.25" customHeight="1" x14ac:dyDescent="0.2">
      <c r="A218" s="227" t="s">
        <v>330</v>
      </c>
      <c r="B218" s="11">
        <v>3069.6545500000002</v>
      </c>
      <c r="C218" s="11">
        <v>1241.3822399999999</v>
      </c>
      <c r="D218" s="11">
        <v>539.3435740000001</v>
      </c>
      <c r="E218" s="12">
        <v>-56.552981296075238</v>
      </c>
      <c r="F218" s="12"/>
      <c r="G218" s="11">
        <v>9554.3001600000007</v>
      </c>
      <c r="H218" s="11">
        <v>3090.8956100000005</v>
      </c>
      <c r="I218" s="11">
        <v>2542.5355700000005</v>
      </c>
      <c r="J218" s="12">
        <v>-17.741137495096453</v>
      </c>
      <c r="L218" s="183"/>
      <c r="M218" s="181"/>
      <c r="N218" s="184"/>
      <c r="O218" s="13"/>
      <c r="P218" s="13"/>
      <c r="Q218" s="13"/>
    </row>
    <row r="219" spans="1:19" s="14" customFormat="1" ht="11.25" customHeight="1" x14ac:dyDescent="0.2">
      <c r="A219" s="227" t="s">
        <v>373</v>
      </c>
      <c r="B219" s="11">
        <v>142703.38371189998</v>
      </c>
      <c r="C219" s="11">
        <v>42594.365997099994</v>
      </c>
      <c r="D219" s="11">
        <v>41365.970570199999</v>
      </c>
      <c r="E219" s="12">
        <v>-2.8839387513917529</v>
      </c>
      <c r="F219" s="12"/>
      <c r="G219" s="11">
        <v>467441.60367999994</v>
      </c>
      <c r="H219" s="11">
        <v>132226.78470000005</v>
      </c>
      <c r="I219" s="11">
        <v>128899.10586999991</v>
      </c>
      <c r="J219" s="12">
        <v>-2.5166450485429692</v>
      </c>
      <c r="L219" s="183"/>
      <c r="M219" s="181"/>
      <c r="N219" s="181"/>
    </row>
    <row r="220" spans="1:19" s="14" customFormat="1" ht="11.25" customHeight="1" x14ac:dyDescent="0.2">
      <c r="A220" s="227" t="s">
        <v>396</v>
      </c>
      <c r="B220" s="11">
        <v>8166.7012599999998</v>
      </c>
      <c r="C220" s="11">
        <v>1987.5660600000001</v>
      </c>
      <c r="D220" s="11">
        <v>2424.1044999999999</v>
      </c>
      <c r="E220" s="12">
        <v>21.963468223038561</v>
      </c>
      <c r="F220" s="12"/>
      <c r="G220" s="11">
        <v>20946.121899999991</v>
      </c>
      <c r="H220" s="11">
        <v>5416.4635200000021</v>
      </c>
      <c r="I220" s="11">
        <v>6808.8001899999981</v>
      </c>
      <c r="J220" s="12">
        <v>25.705641048977213</v>
      </c>
      <c r="L220" s="183"/>
      <c r="M220" s="181"/>
      <c r="N220" s="181"/>
    </row>
    <row r="221" spans="1:19" s="14" customFormat="1" ht="11.25" customHeight="1" x14ac:dyDescent="0.2">
      <c r="A221" s="9"/>
      <c r="B221" s="11"/>
      <c r="C221" s="11"/>
      <c r="D221" s="11"/>
      <c r="E221" s="12"/>
      <c r="F221" s="12"/>
      <c r="G221" s="11"/>
      <c r="H221" s="11"/>
      <c r="I221" s="11"/>
      <c r="J221" s="12"/>
      <c r="L221" s="183"/>
      <c r="M221" s="184"/>
      <c r="N221" s="184"/>
      <c r="O221" s="13"/>
      <c r="P221" s="13"/>
      <c r="Q221" s="13"/>
    </row>
    <row r="222" spans="1:19" s="20" customFormat="1" ht="11.25" customHeight="1" x14ac:dyDescent="0.2">
      <c r="A222" s="17" t="s">
        <v>182</v>
      </c>
      <c r="B222" s="18">
        <v>465571.27730160003</v>
      </c>
      <c r="C222" s="18">
        <v>160907.80620519997</v>
      </c>
      <c r="D222" s="18">
        <v>170896.58413629999</v>
      </c>
      <c r="E222" s="16">
        <v>6.2077646614370394</v>
      </c>
      <c r="F222" s="16"/>
      <c r="G222" s="18">
        <v>447587.69011000003</v>
      </c>
      <c r="H222" s="18">
        <v>139506.90152000001</v>
      </c>
      <c r="I222" s="18">
        <v>171942.92763999998</v>
      </c>
      <c r="J222" s="16">
        <v>23.250481350092826</v>
      </c>
      <c r="L222" s="182"/>
      <c r="M222" s="180"/>
      <c r="N222" s="180"/>
    </row>
    <row r="223" spans="1:19" s="14" customFormat="1" ht="11.25" customHeight="1" x14ac:dyDescent="0.2">
      <c r="A223" s="9" t="s">
        <v>103</v>
      </c>
      <c r="B223" s="11">
        <v>401934.60070000001</v>
      </c>
      <c r="C223" s="11">
        <v>143077.51500000001</v>
      </c>
      <c r="D223" s="11">
        <v>146042.11300000001</v>
      </c>
      <c r="E223" s="12">
        <v>2.0720222880583208</v>
      </c>
      <c r="F223" s="12"/>
      <c r="G223" s="11">
        <v>303396.71622999996</v>
      </c>
      <c r="H223" s="11">
        <v>99311.979739999995</v>
      </c>
      <c r="I223" s="11">
        <v>117056.91876</v>
      </c>
      <c r="J223" s="12">
        <v>17.867873610471236</v>
      </c>
      <c r="L223" s="183"/>
      <c r="M223" s="184"/>
      <c r="N223" s="184"/>
    </row>
    <row r="224" spans="1:19" s="14" customFormat="1" ht="11.25" customHeight="1" x14ac:dyDescent="0.2">
      <c r="A224" s="9" t="s">
        <v>493</v>
      </c>
      <c r="B224" s="11">
        <v>0</v>
      </c>
      <c r="C224" s="11">
        <v>0</v>
      </c>
      <c r="D224" s="11">
        <v>5897.009</v>
      </c>
      <c r="E224" s="12" t="s">
        <v>522</v>
      </c>
      <c r="F224" s="12"/>
      <c r="G224" s="11">
        <v>0</v>
      </c>
      <c r="H224" s="11">
        <v>0</v>
      </c>
      <c r="I224" s="11">
        <v>10714.33706</v>
      </c>
      <c r="J224" s="12" t="s">
        <v>522</v>
      </c>
      <c r="L224" s="183"/>
      <c r="M224" s="184"/>
      <c r="N224" s="184"/>
    </row>
    <row r="225" spans="1:14" s="14" customFormat="1" ht="11.25" customHeight="1" x14ac:dyDescent="0.2">
      <c r="A225" s="9" t="s">
        <v>374</v>
      </c>
      <c r="B225" s="11">
        <v>48230.686590000005</v>
      </c>
      <c r="C225" s="11">
        <v>13020.205</v>
      </c>
      <c r="D225" s="11">
        <v>13462.888989999999</v>
      </c>
      <c r="E225" s="12">
        <v>3.3999771124955345</v>
      </c>
      <c r="F225" s="12"/>
      <c r="G225" s="11">
        <v>92368.875840000022</v>
      </c>
      <c r="H225" s="11">
        <v>24647.910620000013</v>
      </c>
      <c r="I225" s="11">
        <v>26090.045139999998</v>
      </c>
      <c r="J225" s="12">
        <v>5.8509402368158447</v>
      </c>
      <c r="L225" s="183"/>
      <c r="M225" s="184"/>
      <c r="N225" s="184"/>
    </row>
    <row r="226" spans="1:14" s="14" customFormat="1" ht="11.25" customHeight="1" x14ac:dyDescent="0.2">
      <c r="A226" s="9" t="s">
        <v>54</v>
      </c>
      <c r="B226" s="11">
        <v>5097.1689958999996</v>
      </c>
      <c r="C226" s="11">
        <v>1203.49425</v>
      </c>
      <c r="D226" s="11">
        <v>1500.9517900000003</v>
      </c>
      <c r="E226" s="12">
        <v>24.716157970842005</v>
      </c>
      <c r="F226" s="12"/>
      <c r="G226" s="11">
        <v>20473.727639999994</v>
      </c>
      <c r="H226" s="11">
        <v>5011.1337300000005</v>
      </c>
      <c r="I226" s="11">
        <v>6053.3440899999978</v>
      </c>
      <c r="J226" s="12">
        <v>20.797895569232722</v>
      </c>
      <c r="L226" s="183"/>
      <c r="M226" s="181"/>
      <c r="N226" s="181"/>
    </row>
    <row r="227" spans="1:14" s="14" customFormat="1" ht="11.25" customHeight="1" x14ac:dyDescent="0.2">
      <c r="A227" s="9" t="s">
        <v>55</v>
      </c>
      <c r="B227" s="11">
        <v>379.6710056</v>
      </c>
      <c r="C227" s="11">
        <v>111.51141129999999</v>
      </c>
      <c r="D227" s="11">
        <v>124.51891999999999</v>
      </c>
      <c r="E227" s="12">
        <v>11.664733275597968</v>
      </c>
      <c r="F227" s="12"/>
      <c r="G227" s="11">
        <v>2737.8361600000007</v>
      </c>
      <c r="H227" s="11">
        <v>845.1649500000002</v>
      </c>
      <c r="I227" s="11">
        <v>980.67443999999978</v>
      </c>
      <c r="J227" s="12">
        <v>16.033496183200626</v>
      </c>
      <c r="L227" s="183"/>
      <c r="M227" s="181"/>
      <c r="N227" s="181"/>
    </row>
    <row r="228" spans="1:14" s="14" customFormat="1" ht="11.25" customHeight="1" x14ac:dyDescent="0.2">
      <c r="A228" s="9" t="s">
        <v>0</v>
      </c>
      <c r="B228" s="11">
        <v>9929.1500100999983</v>
      </c>
      <c r="C228" s="11">
        <v>3495.0805439000001</v>
      </c>
      <c r="D228" s="11">
        <v>3869.1024362999997</v>
      </c>
      <c r="E228" s="12">
        <v>10.701381204298244</v>
      </c>
      <c r="F228" s="12"/>
      <c r="G228" s="11">
        <v>28610.534240000001</v>
      </c>
      <c r="H228" s="11">
        <v>9690.7124800000001</v>
      </c>
      <c r="I228" s="11">
        <v>11047.608149999998</v>
      </c>
      <c r="J228" s="12">
        <v>14.002021758466185</v>
      </c>
      <c r="L228" s="183"/>
      <c r="M228" s="181"/>
      <c r="N228" s="181"/>
    </row>
    <row r="229" spans="1:14" s="14" customFormat="1" ht="11.25" x14ac:dyDescent="0.2">
      <c r="A229" s="89"/>
      <c r="B229" s="94"/>
      <c r="C229" s="94"/>
      <c r="D229" s="94"/>
      <c r="E229" s="94"/>
      <c r="F229" s="94"/>
      <c r="G229" s="94"/>
      <c r="H229" s="94"/>
      <c r="I229" s="94"/>
      <c r="J229" s="89"/>
      <c r="L229" s="183"/>
      <c r="M229" s="181"/>
      <c r="N229" s="181"/>
    </row>
    <row r="230" spans="1:14" s="14" customFormat="1" ht="11.25" x14ac:dyDescent="0.2">
      <c r="A230" s="9" t="s">
        <v>476</v>
      </c>
      <c r="B230" s="9"/>
      <c r="C230" s="9"/>
      <c r="D230" s="9"/>
      <c r="E230" s="9"/>
      <c r="F230" s="9"/>
      <c r="G230" s="9"/>
      <c r="H230" s="9"/>
      <c r="I230" s="9"/>
      <c r="J230" s="9"/>
      <c r="L230" s="183"/>
      <c r="M230" s="181"/>
      <c r="N230" s="181"/>
    </row>
    <row r="231" spans="1:14" s="14" customFormat="1" ht="20.100000000000001" customHeight="1" x14ac:dyDescent="0.2">
      <c r="A231" s="332" t="s">
        <v>207</v>
      </c>
      <c r="B231" s="332"/>
      <c r="C231" s="332"/>
      <c r="D231" s="332"/>
      <c r="E231" s="332"/>
      <c r="F231" s="332"/>
      <c r="G231" s="332"/>
      <c r="H231" s="332"/>
      <c r="I231" s="332"/>
      <c r="J231" s="332"/>
      <c r="L231" s="183"/>
      <c r="M231" s="181"/>
      <c r="N231" s="181"/>
    </row>
    <row r="232" spans="1:14" s="14" customFormat="1" ht="20.100000000000001" customHeight="1" x14ac:dyDescent="0.2">
      <c r="A232" s="333" t="s">
        <v>165</v>
      </c>
      <c r="B232" s="333"/>
      <c r="C232" s="333"/>
      <c r="D232" s="333"/>
      <c r="E232" s="333"/>
      <c r="F232" s="333"/>
      <c r="G232" s="333"/>
      <c r="H232" s="333"/>
      <c r="I232" s="333"/>
      <c r="J232" s="333"/>
      <c r="L232" s="264"/>
      <c r="M232" s="264"/>
      <c r="N232" s="264"/>
    </row>
    <row r="233" spans="1:14" s="20" customFormat="1" ht="11.25" x14ac:dyDescent="0.2">
      <c r="A233" s="17"/>
      <c r="B233" s="334" t="s">
        <v>105</v>
      </c>
      <c r="C233" s="334"/>
      <c r="D233" s="334"/>
      <c r="E233" s="334"/>
      <c r="F233" s="289"/>
      <c r="G233" s="334" t="s">
        <v>488</v>
      </c>
      <c r="H233" s="334"/>
      <c r="I233" s="334"/>
      <c r="J233" s="334"/>
      <c r="K233" s="95"/>
    </row>
    <row r="234" spans="1:14" s="20" customFormat="1" ht="11.25" x14ac:dyDescent="0.2">
      <c r="A234" s="17" t="s">
        <v>275</v>
      </c>
      <c r="B234" s="338">
        <v>2016</v>
      </c>
      <c r="C234" s="335" t="s">
        <v>509</v>
      </c>
      <c r="D234" s="335"/>
      <c r="E234" s="335"/>
      <c r="F234" s="289"/>
      <c r="G234" s="338">
        <v>2016</v>
      </c>
      <c r="H234" s="335" t="s">
        <v>509</v>
      </c>
      <c r="I234" s="335"/>
      <c r="J234" s="335"/>
      <c r="K234" s="95"/>
    </row>
    <row r="235" spans="1:14" s="20" customFormat="1" ht="11.25" x14ac:dyDescent="0.2">
      <c r="A235" s="127"/>
      <c r="B235" s="339"/>
      <c r="C235" s="276">
        <v>2016</v>
      </c>
      <c r="D235" s="276">
        <v>2017</v>
      </c>
      <c r="E235" s="290" t="s">
        <v>520</v>
      </c>
      <c r="F235" s="129"/>
      <c r="G235" s="339"/>
      <c r="H235" s="276">
        <v>2016</v>
      </c>
      <c r="I235" s="276">
        <v>2017</v>
      </c>
      <c r="J235" s="290" t="s">
        <v>520</v>
      </c>
    </row>
    <row r="236" spans="1:14" s="14" customFormat="1" ht="11.25" x14ac:dyDescent="0.2">
      <c r="A236" s="9"/>
      <c r="B236" s="9"/>
      <c r="C236" s="9"/>
      <c r="D236" s="9"/>
      <c r="E236" s="9"/>
      <c r="F236" s="9"/>
      <c r="G236" s="9"/>
      <c r="H236" s="9"/>
      <c r="I236" s="9"/>
      <c r="J236" s="9"/>
      <c r="L236" s="181"/>
      <c r="M236" s="181"/>
      <c r="N236" s="181"/>
    </row>
    <row r="237" spans="1:14" s="20" customFormat="1" ht="11.25" customHeight="1" x14ac:dyDescent="0.2">
      <c r="A237" s="17" t="s">
        <v>272</v>
      </c>
      <c r="B237" s="18"/>
      <c r="C237" s="18"/>
      <c r="D237" s="18"/>
      <c r="E237" s="12" t="s">
        <v>522</v>
      </c>
      <c r="F237" s="16"/>
      <c r="G237" s="18">
        <v>89600</v>
      </c>
      <c r="H237" s="18">
        <v>31510</v>
      </c>
      <c r="I237" s="18">
        <v>27875</v>
      </c>
      <c r="J237" s="16">
        <v>-11.536020311012379</v>
      </c>
      <c r="L237" s="180"/>
      <c r="M237" s="180"/>
      <c r="N237" s="180"/>
    </row>
    <row r="238" spans="1:14" s="14" customFormat="1" ht="11.25" customHeight="1" x14ac:dyDescent="0.2">
      <c r="A238" s="17"/>
      <c r="B238" s="11"/>
      <c r="C238" s="11"/>
      <c r="D238" s="11"/>
      <c r="E238" s="12"/>
      <c r="F238" s="12"/>
      <c r="G238" s="11"/>
      <c r="H238" s="11"/>
      <c r="I238" s="11"/>
      <c r="J238" s="12"/>
      <c r="L238" s="181"/>
      <c r="M238" s="181"/>
      <c r="N238" s="181"/>
    </row>
    <row r="239" spans="1:14" s="14" customFormat="1" ht="11.25" customHeight="1" x14ac:dyDescent="0.2">
      <c r="A239" s="9" t="s">
        <v>56</v>
      </c>
      <c r="B239" s="11">
        <v>0</v>
      </c>
      <c r="C239" s="11">
        <v>0</v>
      </c>
      <c r="D239" s="11">
        <v>0</v>
      </c>
      <c r="E239" s="12" t="s">
        <v>522</v>
      </c>
      <c r="F239" s="12"/>
      <c r="G239" s="11">
        <v>0</v>
      </c>
      <c r="H239" s="11">
        <v>0</v>
      </c>
      <c r="I239" s="11">
        <v>0</v>
      </c>
      <c r="J239" s="12" t="s">
        <v>522</v>
      </c>
      <c r="L239" s="181"/>
      <c r="M239" s="181"/>
      <c r="N239" s="181"/>
    </row>
    <row r="240" spans="1:14" s="14" customFormat="1" ht="11.25" customHeight="1" x14ac:dyDescent="0.2">
      <c r="A240" s="9" t="s">
        <v>57</v>
      </c>
      <c r="B240" s="11">
        <v>3599</v>
      </c>
      <c r="C240" s="11">
        <v>3535.9999999999995</v>
      </c>
      <c r="D240" s="11">
        <v>2525</v>
      </c>
      <c r="E240" s="12">
        <v>-28.591628959276008</v>
      </c>
      <c r="F240" s="12"/>
      <c r="G240" s="11">
        <v>4356.7028499999997</v>
      </c>
      <c r="H240" s="11">
        <v>1812.3096599999999</v>
      </c>
      <c r="I240" s="11">
        <v>455.51558999999997</v>
      </c>
      <c r="J240" s="12">
        <v>-74.865465871875344</v>
      </c>
      <c r="L240" s="181"/>
      <c r="M240" s="181"/>
      <c r="N240" s="181"/>
    </row>
    <row r="241" spans="1:16" s="14" customFormat="1" ht="11.25" customHeight="1" x14ac:dyDescent="0.2">
      <c r="A241" s="9" t="s">
        <v>58</v>
      </c>
      <c r="B241" s="11">
        <v>343</v>
      </c>
      <c r="C241" s="11">
        <v>288</v>
      </c>
      <c r="D241" s="11">
        <v>0</v>
      </c>
      <c r="E241" s="12" t="s">
        <v>522</v>
      </c>
      <c r="F241" s="12"/>
      <c r="G241" s="11">
        <v>1085.1584100000002</v>
      </c>
      <c r="H241" s="11">
        <v>956.68241</v>
      </c>
      <c r="I241" s="11">
        <v>0</v>
      </c>
      <c r="J241" s="12" t="s">
        <v>522</v>
      </c>
      <c r="L241" s="181"/>
      <c r="M241" s="181"/>
      <c r="N241" s="181"/>
    </row>
    <row r="242" spans="1:16" s="14" customFormat="1" ht="11.25" customHeight="1" x14ac:dyDescent="0.2">
      <c r="A242" s="9" t="s">
        <v>59</v>
      </c>
      <c r="B242" s="11">
        <v>2161.4929999999999</v>
      </c>
      <c r="C242" s="11">
        <v>1114.616</v>
      </c>
      <c r="D242" s="11">
        <v>1135.1510000000001</v>
      </c>
      <c r="E242" s="12">
        <v>1.8423385273493409</v>
      </c>
      <c r="F242" s="12"/>
      <c r="G242" s="11">
        <v>8562.7335300000013</v>
      </c>
      <c r="H242" s="11">
        <v>4219.3894799999998</v>
      </c>
      <c r="I242" s="11">
        <v>5381.1688899999999</v>
      </c>
      <c r="J242" s="12">
        <v>27.534301242083956</v>
      </c>
      <c r="L242" s="181"/>
      <c r="M242" s="264"/>
      <c r="N242" s="264"/>
      <c r="O242" s="264"/>
      <c r="P242" s="13"/>
    </row>
    <row r="243" spans="1:16" s="14" customFormat="1" ht="11.25" customHeight="1" x14ac:dyDescent="0.2">
      <c r="A243" s="9" t="s">
        <v>60</v>
      </c>
      <c r="B243" s="11">
        <v>7136.0707120999996</v>
      </c>
      <c r="C243" s="11">
        <v>2988.4331400000005</v>
      </c>
      <c r="D243" s="11">
        <v>2064.1747219999997</v>
      </c>
      <c r="E243" s="12">
        <v>-30.927860008941039</v>
      </c>
      <c r="F243" s="12"/>
      <c r="G243" s="11">
        <v>21132.287409999997</v>
      </c>
      <c r="H243" s="11">
        <v>8642.6289699999998</v>
      </c>
      <c r="I243" s="11">
        <v>6040.2751500000013</v>
      </c>
      <c r="J243" s="12">
        <v>-30.110673835857128</v>
      </c>
      <c r="L243" s="181"/>
      <c r="M243" s="184"/>
      <c r="N243" s="184"/>
      <c r="O243" s="13"/>
      <c r="P243" s="13"/>
    </row>
    <row r="244" spans="1:16" s="14" customFormat="1" ht="11.25" customHeight="1" x14ac:dyDescent="0.2">
      <c r="A244" s="9" t="s">
        <v>61</v>
      </c>
      <c r="B244" s="11"/>
      <c r="C244" s="11"/>
      <c r="D244" s="11"/>
      <c r="E244" s="12"/>
      <c r="F244" s="12"/>
      <c r="G244" s="11">
        <v>54463.1178</v>
      </c>
      <c r="H244" s="11">
        <v>15878.98948</v>
      </c>
      <c r="I244" s="11">
        <v>15998.040369999999</v>
      </c>
      <c r="J244" s="12">
        <v>0.74973845250005411</v>
      </c>
      <c r="L244" s="181"/>
      <c r="M244" s="181"/>
      <c r="N244" s="181"/>
    </row>
    <row r="245" spans="1:16" s="14" customFormat="1" ht="11.25" customHeight="1" x14ac:dyDescent="0.2">
      <c r="A245" s="9"/>
      <c r="B245" s="11"/>
      <c r="C245" s="11"/>
      <c r="D245" s="11"/>
      <c r="E245" s="12"/>
      <c r="F245" s="12"/>
      <c r="G245" s="11"/>
      <c r="H245" s="11"/>
      <c r="I245" s="11"/>
      <c r="J245" s="12"/>
      <c r="L245" s="181"/>
      <c r="M245" s="181"/>
      <c r="N245" s="181"/>
    </row>
    <row r="246" spans="1:16" s="20" customFormat="1" ht="11.25" customHeight="1" x14ac:dyDescent="0.2">
      <c r="A246" s="17" t="s">
        <v>273</v>
      </c>
      <c r="B246" s="18"/>
      <c r="C246" s="18"/>
      <c r="D246" s="18"/>
      <c r="E246" s="12"/>
      <c r="F246" s="16"/>
      <c r="G246" s="18">
        <v>1147550</v>
      </c>
      <c r="H246" s="18">
        <v>366089</v>
      </c>
      <c r="I246" s="18">
        <v>349014</v>
      </c>
      <c r="J246" s="16">
        <v>-4.6641663639169622</v>
      </c>
      <c r="L246" s="180"/>
      <c r="M246" s="180"/>
    </row>
    <row r="247" spans="1:16" s="14" customFormat="1" ht="11.25" customHeight="1" x14ac:dyDescent="0.2">
      <c r="A247" s="17"/>
      <c r="B247" s="11"/>
      <c r="C247" s="11"/>
      <c r="D247" s="11"/>
      <c r="E247" s="12"/>
      <c r="F247" s="12"/>
      <c r="G247" s="11"/>
      <c r="H247" s="11"/>
      <c r="I247" s="11"/>
      <c r="J247" s="12"/>
      <c r="L247" s="181"/>
      <c r="M247" s="181"/>
      <c r="N247" s="181"/>
    </row>
    <row r="248" spans="1:16" s="20" customFormat="1" ht="11.25" customHeight="1" x14ac:dyDescent="0.2">
      <c r="A248" s="17" t="s">
        <v>62</v>
      </c>
      <c r="B248" s="18">
        <v>83445.721280199999</v>
      </c>
      <c r="C248" s="18">
        <v>30776.867995499997</v>
      </c>
      <c r="D248" s="18">
        <v>32581.406937200001</v>
      </c>
      <c r="E248" s="16">
        <v>5.8632962326246201</v>
      </c>
      <c r="F248" s="16"/>
      <c r="G248" s="18">
        <v>169372.28245999999</v>
      </c>
      <c r="H248" s="18">
        <v>63135.201330000011</v>
      </c>
      <c r="I248" s="18">
        <v>75610.524290000001</v>
      </c>
      <c r="J248" s="16">
        <v>19.759694587482187</v>
      </c>
      <c r="L248" s="191"/>
      <c r="M248" s="180"/>
      <c r="N248" s="180"/>
    </row>
    <row r="249" spans="1:16" s="14" customFormat="1" ht="11.25" customHeight="1" x14ac:dyDescent="0.2">
      <c r="A249" s="9" t="s">
        <v>63</v>
      </c>
      <c r="B249" s="11">
        <v>1093.67408</v>
      </c>
      <c r="C249" s="11">
        <v>493.90111000000002</v>
      </c>
      <c r="D249" s="11">
        <v>997.46849999999995</v>
      </c>
      <c r="E249" s="12">
        <v>101.957128624392</v>
      </c>
      <c r="F249" s="12"/>
      <c r="G249" s="11">
        <v>1198.4941800000001</v>
      </c>
      <c r="H249" s="11">
        <v>551.79639999999995</v>
      </c>
      <c r="I249" s="11">
        <v>1954.11086</v>
      </c>
      <c r="J249" s="12">
        <v>254.1362103848449</v>
      </c>
      <c r="L249" s="184"/>
      <c r="M249" s="181"/>
      <c r="N249" s="181"/>
    </row>
    <row r="250" spans="1:16" s="14" customFormat="1" ht="11.25" customHeight="1" x14ac:dyDescent="0.2">
      <c r="A250" s="9" t="s">
        <v>64</v>
      </c>
      <c r="B250" s="11">
        <v>1813.1487733000001</v>
      </c>
      <c r="C250" s="11">
        <v>666.28786449999996</v>
      </c>
      <c r="D250" s="11">
        <v>451.6050712</v>
      </c>
      <c r="E250" s="12">
        <v>-32.220726916751445</v>
      </c>
      <c r="F250" s="12"/>
      <c r="G250" s="11">
        <v>3759.8094000000001</v>
      </c>
      <c r="H250" s="11">
        <v>1437.7757999999997</v>
      </c>
      <c r="I250" s="11">
        <v>1201.7110500000001</v>
      </c>
      <c r="J250" s="12">
        <v>-16.418745537377916</v>
      </c>
      <c r="L250" s="184"/>
      <c r="M250" s="181"/>
      <c r="N250" s="184"/>
      <c r="O250" s="13"/>
      <c r="P250" s="13"/>
    </row>
    <row r="251" spans="1:16" s="14" customFormat="1" ht="11.25" customHeight="1" x14ac:dyDescent="0.2">
      <c r="A251" s="9" t="s">
        <v>65</v>
      </c>
      <c r="B251" s="11">
        <v>6588.6907999999994</v>
      </c>
      <c r="C251" s="11">
        <v>4361.9012000000002</v>
      </c>
      <c r="D251" s="11">
        <v>1626.5164000000002</v>
      </c>
      <c r="E251" s="12">
        <v>-62.710838108850332</v>
      </c>
      <c r="F251" s="12"/>
      <c r="G251" s="11">
        <v>15644.33495</v>
      </c>
      <c r="H251" s="11">
        <v>9937.2511400000021</v>
      </c>
      <c r="I251" s="11">
        <v>4730.2757999999994</v>
      </c>
      <c r="J251" s="12">
        <v>-52.398548317256285</v>
      </c>
      <c r="L251" s="184"/>
      <c r="M251" s="181"/>
      <c r="N251" s="184"/>
      <c r="O251" s="13"/>
      <c r="P251" s="13"/>
    </row>
    <row r="252" spans="1:16" s="14" customFormat="1" ht="11.25" customHeight="1" x14ac:dyDescent="0.2">
      <c r="A252" s="9" t="s">
        <v>66</v>
      </c>
      <c r="B252" s="11">
        <v>443.78628999999995</v>
      </c>
      <c r="C252" s="11">
        <v>109.19839999999999</v>
      </c>
      <c r="D252" s="11">
        <v>113.00603</v>
      </c>
      <c r="E252" s="12">
        <v>3.4868917493296578</v>
      </c>
      <c r="F252" s="12"/>
      <c r="G252" s="11">
        <v>1473.2737799999998</v>
      </c>
      <c r="H252" s="11">
        <v>329.47672</v>
      </c>
      <c r="I252" s="11">
        <v>349.73887000000002</v>
      </c>
      <c r="J252" s="12">
        <v>6.1497971692810296</v>
      </c>
      <c r="L252" s="184"/>
      <c r="M252" s="181"/>
      <c r="N252" s="181"/>
    </row>
    <row r="253" spans="1:16" s="14" customFormat="1" ht="11.25" customHeight="1" x14ac:dyDescent="0.2">
      <c r="A253" s="9" t="s">
        <v>67</v>
      </c>
      <c r="B253" s="11">
        <v>5013.4355599999999</v>
      </c>
      <c r="C253" s="11">
        <v>1766.2782400000001</v>
      </c>
      <c r="D253" s="11">
        <v>3412.6211199999998</v>
      </c>
      <c r="E253" s="12">
        <v>93.209713097071244</v>
      </c>
      <c r="F253" s="12"/>
      <c r="G253" s="11">
        <v>17142.229159999999</v>
      </c>
      <c r="H253" s="11">
        <v>5717.1124900000013</v>
      </c>
      <c r="I253" s="11">
        <v>13494.854829999998</v>
      </c>
      <c r="J253" s="12">
        <v>136.04319232137402</v>
      </c>
      <c r="L253" s="181"/>
      <c r="M253" s="181"/>
      <c r="N253" s="181"/>
    </row>
    <row r="254" spans="1:16" s="14" customFormat="1" ht="11.25" customHeight="1" x14ac:dyDescent="0.2">
      <c r="A254" s="9" t="s">
        <v>104</v>
      </c>
      <c r="B254" s="11">
        <v>28998.398053999994</v>
      </c>
      <c r="C254" s="11">
        <v>11705.285521</v>
      </c>
      <c r="D254" s="11">
        <v>11225.042116000001</v>
      </c>
      <c r="E254" s="12">
        <v>-4.1027910351986918</v>
      </c>
      <c r="F254" s="12"/>
      <c r="G254" s="11">
        <v>42296.305519999994</v>
      </c>
      <c r="H254" s="11">
        <v>16754.566439999999</v>
      </c>
      <c r="I254" s="11">
        <v>17793.042390000002</v>
      </c>
      <c r="J254" s="12">
        <v>6.1981666533652344</v>
      </c>
      <c r="L254" s="181"/>
      <c r="M254" s="181"/>
      <c r="N254" s="181"/>
    </row>
    <row r="255" spans="1:16" s="14" customFormat="1" ht="11.25" customHeight="1" x14ac:dyDescent="0.2">
      <c r="A255" s="9" t="s">
        <v>68</v>
      </c>
      <c r="B255" s="11">
        <v>5360.7773879999995</v>
      </c>
      <c r="C255" s="11">
        <v>1585.5506</v>
      </c>
      <c r="D255" s="11">
        <v>1649.2397800000001</v>
      </c>
      <c r="E255" s="12">
        <v>4.0168494149603475</v>
      </c>
      <c r="F255" s="12"/>
      <c r="G255" s="11">
        <v>7309.7222700000002</v>
      </c>
      <c r="H255" s="11">
        <v>2183.4215500000005</v>
      </c>
      <c r="I255" s="11">
        <v>2417.8095999999996</v>
      </c>
      <c r="J255" s="12">
        <v>10.734896795353109</v>
      </c>
      <c r="L255" s="181"/>
      <c r="M255" s="181"/>
      <c r="N255" s="181"/>
    </row>
    <row r="256" spans="1:16" s="14" customFormat="1" ht="11.25" customHeight="1" x14ac:dyDescent="0.2">
      <c r="A256" s="9" t="s">
        <v>371</v>
      </c>
      <c r="B256" s="11">
        <v>34133.810334900001</v>
      </c>
      <c r="C256" s="11">
        <v>10088.46506</v>
      </c>
      <c r="D256" s="11">
        <v>13105.90792</v>
      </c>
      <c r="E256" s="12">
        <v>29.909831099717366</v>
      </c>
      <c r="F256" s="12"/>
      <c r="G256" s="11">
        <v>80548.113199999993</v>
      </c>
      <c r="H256" s="11">
        <v>26223.800790000008</v>
      </c>
      <c r="I256" s="11">
        <v>33668.980890000006</v>
      </c>
      <c r="J256" s="12">
        <v>28.390926851606849</v>
      </c>
      <c r="L256" s="181"/>
      <c r="M256" s="181"/>
      <c r="N256" s="181"/>
    </row>
    <row r="257" spans="1:21" s="14" customFormat="1" ht="11.25" customHeight="1" x14ac:dyDescent="0.2">
      <c r="A257" s="9"/>
      <c r="B257" s="11"/>
      <c r="C257" s="11"/>
      <c r="D257" s="11"/>
      <c r="E257" s="12"/>
      <c r="F257" s="12"/>
      <c r="G257" s="11"/>
      <c r="H257" s="11"/>
      <c r="I257" s="11"/>
      <c r="J257" s="12"/>
      <c r="L257" s="181"/>
      <c r="M257" s="181"/>
      <c r="N257" s="181"/>
    </row>
    <row r="258" spans="1:21" s="20" customFormat="1" ht="11.25" customHeight="1" x14ac:dyDescent="0.2">
      <c r="A258" s="17" t="s">
        <v>69</v>
      </c>
      <c r="B258" s="18">
        <v>313811.29467420001</v>
      </c>
      <c r="C258" s="18">
        <v>96988.143938099995</v>
      </c>
      <c r="D258" s="18">
        <v>88194.826496999987</v>
      </c>
      <c r="E258" s="16">
        <v>-9.0663838733857034</v>
      </c>
      <c r="F258" s="16"/>
      <c r="G258" s="18">
        <v>867962.1688300001</v>
      </c>
      <c r="H258" s="18">
        <v>271863.17620999995</v>
      </c>
      <c r="I258" s="18">
        <v>242020.75550000003</v>
      </c>
      <c r="J258" s="16">
        <v>-10.97699994755753</v>
      </c>
      <c r="L258" s="180"/>
      <c r="M258" s="180"/>
      <c r="N258" s="180"/>
    </row>
    <row r="259" spans="1:21" s="14" customFormat="1" ht="11.25" customHeight="1" x14ac:dyDescent="0.2">
      <c r="A259" s="9" t="s">
        <v>70</v>
      </c>
      <c r="B259" s="11">
        <v>7387.0617279000007</v>
      </c>
      <c r="C259" s="11">
        <v>2134.6675000000005</v>
      </c>
      <c r="D259" s="11">
        <v>2516.8404099999998</v>
      </c>
      <c r="E259" s="12">
        <v>17.903158688648205</v>
      </c>
      <c r="F259" s="12"/>
      <c r="G259" s="11">
        <v>34078.165150000008</v>
      </c>
      <c r="H259" s="11">
        <v>10393.0514</v>
      </c>
      <c r="I259" s="11">
        <v>10266.029859999999</v>
      </c>
      <c r="J259" s="12">
        <v>-1.2221775406595441</v>
      </c>
      <c r="L259" s="181"/>
      <c r="M259" s="181"/>
      <c r="N259" s="181"/>
    </row>
    <row r="260" spans="1:21" s="14" customFormat="1" ht="11.25" customHeight="1" x14ac:dyDescent="0.2">
      <c r="A260" s="9" t="s">
        <v>71</v>
      </c>
      <c r="B260" s="11">
        <v>126867.05931110001</v>
      </c>
      <c r="C260" s="11">
        <v>40770.324481099997</v>
      </c>
      <c r="D260" s="11">
        <v>29494.624820000001</v>
      </c>
      <c r="E260" s="12">
        <v>-27.656634585596933</v>
      </c>
      <c r="F260" s="12"/>
      <c r="G260" s="11">
        <v>378648.58458000002</v>
      </c>
      <c r="H260" s="11">
        <v>133541.60298</v>
      </c>
      <c r="I260" s="11">
        <v>82937.170559999999</v>
      </c>
      <c r="J260" s="12">
        <v>-37.89413283258164</v>
      </c>
      <c r="L260" s="181"/>
      <c r="M260" s="181"/>
      <c r="N260" s="181"/>
    </row>
    <row r="261" spans="1:21" s="14" customFormat="1" ht="11.25" customHeight="1" x14ac:dyDescent="0.2">
      <c r="A261" s="9" t="s">
        <v>72</v>
      </c>
      <c r="B261" s="11">
        <v>4923.4009300000007</v>
      </c>
      <c r="C261" s="11">
        <v>1547.8781399999998</v>
      </c>
      <c r="D261" s="11">
        <v>2000.4886899999997</v>
      </c>
      <c r="E261" s="12">
        <v>29.240709478589821</v>
      </c>
      <c r="F261" s="12"/>
      <c r="G261" s="11">
        <v>24315.583749999998</v>
      </c>
      <c r="H261" s="11">
        <v>8398.7157900000002</v>
      </c>
      <c r="I261" s="11">
        <v>11968.723979999999</v>
      </c>
      <c r="J261" s="12">
        <v>42.506595999481931</v>
      </c>
      <c r="L261" s="181"/>
      <c r="M261" s="181"/>
      <c r="N261" s="181"/>
      <c r="P261" s="13"/>
      <c r="Q261" s="13"/>
      <c r="R261" s="13"/>
      <c r="S261" s="13"/>
      <c r="T261" s="13"/>
      <c r="U261" s="13"/>
    </row>
    <row r="262" spans="1:21" s="14" customFormat="1" ht="11.25" customHeight="1" x14ac:dyDescent="0.2">
      <c r="A262" s="9" t="s">
        <v>73</v>
      </c>
      <c r="B262" s="11">
        <v>129997.60622509998</v>
      </c>
      <c r="C262" s="11">
        <v>39183.509297000004</v>
      </c>
      <c r="D262" s="11">
        <v>39964.212413999994</v>
      </c>
      <c r="E262" s="12">
        <v>1.9924277610830643</v>
      </c>
      <c r="F262" s="12"/>
      <c r="G262" s="11">
        <v>372685.33492000005</v>
      </c>
      <c r="H262" s="11">
        <v>104285.08533999996</v>
      </c>
      <c r="I262" s="11">
        <v>118806.62843000004</v>
      </c>
      <c r="J262" s="12">
        <v>13.92485132716304</v>
      </c>
      <c r="L262" s="184"/>
      <c r="M262" s="176"/>
      <c r="N262" s="176"/>
      <c r="O262" s="264"/>
    </row>
    <row r="263" spans="1:21" s="14" customFormat="1" ht="11.25" customHeight="1" x14ac:dyDescent="0.2">
      <c r="A263" s="9" t="s">
        <v>74</v>
      </c>
      <c r="B263" s="11">
        <v>44636.166480100001</v>
      </c>
      <c r="C263" s="11">
        <v>13351.764519999999</v>
      </c>
      <c r="D263" s="11">
        <v>14218.660162999995</v>
      </c>
      <c r="E263" s="12">
        <v>6.4927421518065955</v>
      </c>
      <c r="F263" s="12"/>
      <c r="G263" s="11">
        <v>58234.500429999993</v>
      </c>
      <c r="H263" s="11">
        <v>15244.720700000003</v>
      </c>
      <c r="I263" s="11">
        <v>18042.202670000006</v>
      </c>
      <c r="J263" s="12">
        <v>18.350496706705826</v>
      </c>
      <c r="L263" s="184"/>
      <c r="M263" s="175"/>
      <c r="N263" s="176"/>
      <c r="O263" s="264"/>
      <c r="P263" s="13"/>
      <c r="Q263" s="13"/>
      <c r="R263" s="13"/>
      <c r="S263" s="13"/>
    </row>
    <row r="264" spans="1:21" s="14" customFormat="1" ht="11.25" customHeight="1" x14ac:dyDescent="0.2">
      <c r="A264" s="9"/>
      <c r="B264" s="11"/>
      <c r="C264" s="11"/>
      <c r="D264" s="11"/>
      <c r="E264" s="12"/>
      <c r="F264" s="12"/>
      <c r="G264" s="11"/>
      <c r="H264" s="11"/>
      <c r="I264" s="11"/>
      <c r="J264" s="12"/>
      <c r="K264" s="134"/>
      <c r="L264" s="186"/>
      <c r="M264" s="186"/>
      <c r="N264" s="187"/>
      <c r="O264" s="135"/>
      <c r="P264" s="135"/>
      <c r="Q264" s="13"/>
      <c r="R264" s="13"/>
      <c r="S264" s="13"/>
    </row>
    <row r="265" spans="1:21" s="20" customFormat="1" ht="11.25" customHeight="1" x14ac:dyDescent="0.2">
      <c r="A265" s="17" t="s">
        <v>75</v>
      </c>
      <c r="B265" s="18"/>
      <c r="C265" s="18"/>
      <c r="D265" s="18"/>
      <c r="E265" s="16"/>
      <c r="F265" s="16"/>
      <c r="G265" s="18">
        <v>110215.54870999989</v>
      </c>
      <c r="H265" s="18">
        <v>31090.622460000042</v>
      </c>
      <c r="I265" s="18">
        <v>31382.720209999941</v>
      </c>
      <c r="J265" s="16">
        <v>0.93950434854015441</v>
      </c>
      <c r="K265" s="223"/>
      <c r="L265" s="174"/>
      <c r="M265" s="174"/>
      <c r="N265" s="174"/>
      <c r="O265" s="142"/>
      <c r="P265" s="142"/>
      <c r="Q265" s="142"/>
      <c r="R265" s="142"/>
      <c r="S265" s="142"/>
      <c r="T265" s="142"/>
    </row>
    <row r="266" spans="1:21" s="14" customFormat="1" ht="11.25" customHeight="1" x14ac:dyDescent="0.2">
      <c r="A266" s="88" t="s">
        <v>401</v>
      </c>
      <c r="B266" s="11">
        <v>373.37714</v>
      </c>
      <c r="C266" s="11">
        <v>35.453000000000003</v>
      </c>
      <c r="D266" s="11">
        <v>73.487899999999996</v>
      </c>
      <c r="E266" s="12">
        <v>107.28259949792681</v>
      </c>
      <c r="F266" s="12"/>
      <c r="G266" s="11">
        <v>626.50501000000008</v>
      </c>
      <c r="H266" s="11">
        <v>137.28838000000002</v>
      </c>
      <c r="I266" s="11">
        <v>117.68310000000001</v>
      </c>
      <c r="J266" s="12">
        <v>-14.28036371322905</v>
      </c>
      <c r="K266" s="134"/>
      <c r="L266" s="237"/>
      <c r="M266" s="237"/>
      <c r="N266" s="237"/>
      <c r="O266" s="133"/>
      <c r="P266" s="133"/>
      <c r="Q266" s="133"/>
      <c r="R266" s="133"/>
      <c r="S266" s="133"/>
      <c r="T266" s="133"/>
    </row>
    <row r="267" spans="1:21" s="14" customFormat="1" ht="15" x14ac:dyDescent="0.2">
      <c r="A267" s="9" t="s">
        <v>0</v>
      </c>
      <c r="B267" s="11"/>
      <c r="C267" s="11"/>
      <c r="D267" s="11"/>
      <c r="E267" s="12" t="s">
        <v>522</v>
      </c>
      <c r="F267" s="11"/>
      <c r="G267" s="11">
        <v>109589.04369999989</v>
      </c>
      <c r="H267" s="11">
        <v>30953.334080000041</v>
      </c>
      <c r="I267" s="11">
        <v>31265.037109999943</v>
      </c>
      <c r="J267" s="12">
        <v>1.0070095492598483</v>
      </c>
      <c r="K267" s="134"/>
      <c r="L267" s="187"/>
      <c r="M267" s="187"/>
      <c r="N267" s="187"/>
      <c r="O267" s="133"/>
      <c r="P267" s="133"/>
      <c r="Q267" s="133"/>
      <c r="R267" s="133"/>
      <c r="S267" s="133"/>
      <c r="T267" s="133"/>
    </row>
    <row r="268" spans="1:21" s="14" customFormat="1" ht="15" x14ac:dyDescent="0.2">
      <c r="A268" s="89"/>
      <c r="B268" s="94"/>
      <c r="C268" s="94"/>
      <c r="D268" s="94"/>
      <c r="E268" s="94"/>
      <c r="F268" s="94"/>
      <c r="G268" s="94"/>
      <c r="H268" s="94"/>
      <c r="I268" s="94"/>
      <c r="J268" s="89"/>
      <c r="K268" s="134"/>
      <c r="L268" s="189"/>
      <c r="M268" s="188"/>
      <c r="N268" s="188"/>
      <c r="O268" s="133"/>
      <c r="P268" s="133"/>
      <c r="Q268" s="133"/>
      <c r="R268" s="133"/>
      <c r="S268" s="133"/>
      <c r="T268" s="133"/>
    </row>
    <row r="269" spans="1:21" s="14" customFormat="1" ht="15" x14ac:dyDescent="0.2">
      <c r="A269" s="9" t="s">
        <v>476</v>
      </c>
      <c r="B269" s="9"/>
      <c r="C269" s="9"/>
      <c r="D269" s="9"/>
      <c r="E269" s="9"/>
      <c r="F269" s="9"/>
      <c r="G269" s="9"/>
      <c r="H269" s="9"/>
      <c r="I269" s="9"/>
      <c r="J269" s="9"/>
      <c r="K269" s="134"/>
      <c r="L269" s="189"/>
      <c r="M269" s="188"/>
      <c r="N269" s="188"/>
      <c r="O269" s="133"/>
      <c r="P269" s="133"/>
      <c r="Q269" s="133"/>
      <c r="R269" s="133"/>
      <c r="S269" s="133"/>
      <c r="T269" s="133"/>
    </row>
    <row r="270" spans="1:21" s="14" customFormat="1" ht="15" x14ac:dyDescent="0.2">
      <c r="A270" s="9" t="s">
        <v>465</v>
      </c>
      <c r="B270" s="9"/>
      <c r="C270" s="9"/>
      <c r="D270" s="9"/>
      <c r="E270" s="9"/>
      <c r="F270" s="9"/>
      <c r="G270" s="9"/>
      <c r="H270" s="9"/>
      <c r="I270" s="9"/>
      <c r="J270" s="9"/>
      <c r="K270" s="134"/>
      <c r="L270" s="189"/>
      <c r="M270" s="188"/>
      <c r="N270" s="188"/>
      <c r="O270" s="133"/>
      <c r="P270" s="133"/>
      <c r="Q270" s="133"/>
      <c r="R270" s="133"/>
      <c r="S270" s="133"/>
      <c r="T270" s="133"/>
    </row>
    <row r="271" spans="1:21" s="14" customFormat="1" ht="20.100000000000001" customHeight="1" x14ac:dyDescent="0.2">
      <c r="A271" s="332" t="s">
        <v>208</v>
      </c>
      <c r="B271" s="332"/>
      <c r="C271" s="332"/>
      <c r="D271" s="332"/>
      <c r="E271" s="332"/>
      <c r="F271" s="332"/>
      <c r="G271" s="332"/>
      <c r="H271" s="332"/>
      <c r="I271" s="332"/>
      <c r="J271" s="332"/>
      <c r="K271" s="134"/>
      <c r="L271" s="189"/>
      <c r="M271" s="188"/>
      <c r="N271" s="188"/>
      <c r="O271" s="133"/>
      <c r="P271" s="133"/>
      <c r="Q271" s="133"/>
      <c r="R271" s="133"/>
      <c r="S271" s="133"/>
      <c r="T271" s="133"/>
    </row>
    <row r="272" spans="1:21" s="14" customFormat="1" ht="20.100000000000001" customHeight="1" x14ac:dyDescent="0.2">
      <c r="A272" s="333" t="s">
        <v>166</v>
      </c>
      <c r="B272" s="333"/>
      <c r="C272" s="333"/>
      <c r="D272" s="333"/>
      <c r="E272" s="333"/>
      <c r="F272" s="333"/>
      <c r="G272" s="333"/>
      <c r="H272" s="333"/>
      <c r="I272" s="333"/>
      <c r="J272" s="333"/>
      <c r="K272" s="134"/>
      <c r="L272" s="189"/>
      <c r="M272" s="181"/>
      <c r="N272" s="181"/>
      <c r="S272" s="133"/>
      <c r="T272" s="133"/>
    </row>
    <row r="273" spans="1:20" s="20" customFormat="1" ht="15.75" x14ac:dyDescent="0.2">
      <c r="A273" s="17"/>
      <c r="B273" s="334" t="s">
        <v>105</v>
      </c>
      <c r="C273" s="334"/>
      <c r="D273" s="334"/>
      <c r="E273" s="334"/>
      <c r="F273" s="289"/>
      <c r="G273" s="334" t="s">
        <v>488</v>
      </c>
      <c r="H273" s="334"/>
      <c r="I273" s="334"/>
      <c r="J273" s="334"/>
      <c r="K273" s="141"/>
      <c r="L273" s="26"/>
      <c r="S273" s="142"/>
      <c r="T273" s="142"/>
    </row>
    <row r="274" spans="1:20" s="20" customFormat="1" ht="15.75" x14ac:dyDescent="0.2">
      <c r="A274" s="17" t="s">
        <v>275</v>
      </c>
      <c r="B274" s="338">
        <v>2016</v>
      </c>
      <c r="C274" s="335" t="s">
        <v>509</v>
      </c>
      <c r="D274" s="335"/>
      <c r="E274" s="335"/>
      <c r="F274" s="289"/>
      <c r="G274" s="338">
        <v>2016</v>
      </c>
      <c r="H274" s="335" t="s">
        <v>509</v>
      </c>
      <c r="I274" s="335"/>
      <c r="J274" s="335"/>
      <c r="K274" s="141"/>
      <c r="L274" s="26"/>
      <c r="M274" s="26"/>
      <c r="N274" s="22"/>
      <c r="O274" s="22"/>
      <c r="P274" s="22"/>
      <c r="S274" s="142"/>
      <c r="T274" s="142"/>
    </row>
    <row r="275" spans="1:20" s="20" customFormat="1" x14ac:dyDescent="0.2">
      <c r="A275" s="127"/>
      <c r="B275" s="339"/>
      <c r="C275" s="276">
        <v>2016</v>
      </c>
      <c r="D275" s="276">
        <v>2017</v>
      </c>
      <c r="E275" s="290" t="s">
        <v>520</v>
      </c>
      <c r="F275" s="129"/>
      <c r="G275" s="339"/>
      <c r="H275" s="276">
        <v>2016</v>
      </c>
      <c r="I275" s="276">
        <v>2017</v>
      </c>
      <c r="J275" s="290" t="s">
        <v>520</v>
      </c>
      <c r="L275" s="26"/>
      <c r="M275" s="115"/>
      <c r="N275" s="264"/>
      <c r="O275" s="264"/>
      <c r="P275" s="264"/>
    </row>
    <row r="276" spans="1:20" s="14" customFormat="1" x14ac:dyDescent="0.2">
      <c r="A276" s="9"/>
      <c r="B276" s="11"/>
      <c r="C276" s="11"/>
      <c r="D276" s="11"/>
      <c r="E276" s="12"/>
      <c r="F276" s="12"/>
      <c r="G276" s="11"/>
      <c r="H276" s="11"/>
      <c r="I276" s="11"/>
      <c r="J276" s="12"/>
      <c r="L276" s="115"/>
      <c r="M276" s="115"/>
      <c r="N276" s="264"/>
      <c r="O276" s="264"/>
      <c r="P276" s="264"/>
    </row>
    <row r="277" spans="1:20" s="20" customFormat="1" ht="15" customHeight="1" x14ac:dyDescent="0.2">
      <c r="A277" s="17" t="s">
        <v>272</v>
      </c>
      <c r="B277" s="18"/>
      <c r="C277" s="18"/>
      <c r="D277" s="18"/>
      <c r="E277" s="16"/>
      <c r="F277" s="16"/>
      <c r="G277" s="18">
        <v>361158</v>
      </c>
      <c r="H277" s="18">
        <v>119444</v>
      </c>
      <c r="I277" s="18">
        <v>134746</v>
      </c>
      <c r="J277" s="16">
        <v>12.811024413114097</v>
      </c>
      <c r="L277" s="26"/>
      <c r="M277" s="26"/>
      <c r="N277" s="22"/>
      <c r="O277" s="22"/>
      <c r="P277" s="22"/>
    </row>
    <row r="278" spans="1:20" s="14" customFormat="1" x14ac:dyDescent="0.2">
      <c r="A278" s="17"/>
      <c r="B278" s="11"/>
      <c r="C278" s="11"/>
      <c r="D278" s="11"/>
      <c r="E278" s="12"/>
      <c r="F278" s="12"/>
      <c r="G278" s="11"/>
      <c r="H278" s="11"/>
      <c r="I278" s="11"/>
      <c r="J278" s="12"/>
      <c r="L278" s="115"/>
      <c r="M278" s="115"/>
      <c r="N278" s="264"/>
      <c r="O278" s="264"/>
      <c r="P278" s="264"/>
    </row>
    <row r="279" spans="1:20" s="20" customFormat="1" ht="14.25" customHeight="1" x14ac:dyDescent="0.2">
      <c r="A279" s="17" t="s">
        <v>77</v>
      </c>
      <c r="B279" s="18">
        <v>5255233.9369999999</v>
      </c>
      <c r="C279" s="18">
        <v>1601294.1529999999</v>
      </c>
      <c r="D279" s="18">
        <v>1904699.0297300001</v>
      </c>
      <c r="E279" s="16">
        <v>18.947479209961244</v>
      </c>
      <c r="F279" s="18"/>
      <c r="G279" s="18">
        <v>349224.30002999998</v>
      </c>
      <c r="H279" s="18">
        <v>116183.00029000001</v>
      </c>
      <c r="I279" s="18">
        <v>130896.98853000002</v>
      </c>
      <c r="J279" s="16">
        <v>12.664493259145473</v>
      </c>
      <c r="L279" s="26"/>
      <c r="M279" s="26"/>
      <c r="N279" s="22"/>
      <c r="O279" s="22"/>
      <c r="P279" s="22"/>
    </row>
    <row r="280" spans="1:20" s="14" customFormat="1" ht="11.25" customHeight="1" x14ac:dyDescent="0.2">
      <c r="A280" s="9" t="s">
        <v>379</v>
      </c>
      <c r="B280" s="11">
        <v>0</v>
      </c>
      <c r="C280" s="11">
        <v>0</v>
      </c>
      <c r="D280" s="11">
        <v>0</v>
      </c>
      <c r="E280" s="12" t="s">
        <v>522</v>
      </c>
      <c r="F280" s="12"/>
      <c r="G280" s="11">
        <v>0</v>
      </c>
      <c r="H280" s="11">
        <v>0</v>
      </c>
      <c r="I280" s="11">
        <v>0</v>
      </c>
      <c r="J280" s="12" t="s">
        <v>522</v>
      </c>
      <c r="L280" s="218"/>
      <c r="M280" s="264"/>
      <c r="N280" s="264"/>
      <c r="O280" s="264"/>
      <c r="P280" s="264"/>
    </row>
    <row r="281" spans="1:20" s="14" customFormat="1" ht="11.25" customHeight="1" x14ac:dyDescent="0.2">
      <c r="A281" s="9" t="s">
        <v>92</v>
      </c>
      <c r="B281" s="11">
        <v>5255233.9369999999</v>
      </c>
      <c r="C281" s="11">
        <v>1601294.1529999999</v>
      </c>
      <c r="D281" s="11">
        <v>1904699.0297300001</v>
      </c>
      <c r="E281" s="12">
        <v>18.947479209961244</v>
      </c>
      <c r="F281" s="12"/>
      <c r="G281" s="11">
        <v>349224.30002999998</v>
      </c>
      <c r="H281" s="11">
        <v>116183.00029000001</v>
      </c>
      <c r="I281" s="11">
        <v>130896.98853000002</v>
      </c>
      <c r="J281" s="12">
        <v>12.664493259145473</v>
      </c>
      <c r="L281" s="115"/>
      <c r="M281" s="264"/>
      <c r="N281" s="264"/>
      <c r="O281" s="264"/>
      <c r="P281" s="264"/>
    </row>
    <row r="282" spans="1:20" s="20" customFormat="1" x14ac:dyDescent="0.2">
      <c r="A282" s="17" t="s">
        <v>407</v>
      </c>
      <c r="B282" s="18"/>
      <c r="C282" s="18"/>
      <c r="D282" s="18"/>
      <c r="E282" s="16"/>
      <c r="F282" s="16"/>
      <c r="G282" s="18">
        <v>14093.034669999999</v>
      </c>
      <c r="H282" s="18">
        <v>4045.54259</v>
      </c>
      <c r="I282" s="18">
        <v>4060.1829499999994</v>
      </c>
      <c r="J282" s="16">
        <v>0.36188866324602031</v>
      </c>
      <c r="L282" s="26"/>
      <c r="M282" s="22"/>
      <c r="N282" s="22"/>
      <c r="O282" s="22"/>
      <c r="P282" s="22"/>
    </row>
    <row r="283" spans="1:20" s="14" customFormat="1" ht="11.25" customHeight="1" x14ac:dyDescent="0.2">
      <c r="A283" s="9" t="s">
        <v>379</v>
      </c>
      <c r="B283" s="11"/>
      <c r="C283" s="11"/>
      <c r="D283" s="11"/>
      <c r="E283" s="12"/>
      <c r="F283" s="12"/>
      <c r="G283" s="11">
        <v>12811.63545</v>
      </c>
      <c r="H283" s="11">
        <v>3969.2195999999999</v>
      </c>
      <c r="I283" s="11">
        <v>2869.1336499999998</v>
      </c>
      <c r="J283" s="12">
        <v>-27.715421691457948</v>
      </c>
      <c r="L283" s="181"/>
      <c r="M283" s="264"/>
      <c r="N283" s="264"/>
      <c r="O283" s="264"/>
    </row>
    <row r="284" spans="1:20" s="14" customFormat="1" ht="11.25" customHeight="1" x14ac:dyDescent="0.2">
      <c r="A284" s="9" t="s">
        <v>92</v>
      </c>
      <c r="B284" s="11"/>
      <c r="C284" s="11"/>
      <c r="D284" s="11"/>
      <c r="E284" s="12"/>
      <c r="F284" s="12"/>
      <c r="G284" s="11">
        <v>1281.39922</v>
      </c>
      <c r="H284" s="11">
        <v>76.322990000000004</v>
      </c>
      <c r="I284" s="11">
        <v>1191.0492999999999</v>
      </c>
      <c r="J284" s="12">
        <v>1460.538050199553</v>
      </c>
      <c r="L284" s="181"/>
      <c r="M284" s="264"/>
      <c r="N284" s="264"/>
      <c r="O284" s="264"/>
      <c r="P284" s="13"/>
    </row>
    <row r="285" spans="1:20" s="20" customFormat="1" ht="11.25" customHeight="1" x14ac:dyDescent="0.2">
      <c r="A285" s="17" t="s">
        <v>78</v>
      </c>
      <c r="B285" s="18"/>
      <c r="C285" s="18"/>
      <c r="D285" s="18"/>
      <c r="E285" s="16" t="s">
        <v>522</v>
      </c>
      <c r="F285" s="16"/>
      <c r="G285" s="18">
        <v>-2159.3347000000067</v>
      </c>
      <c r="H285" s="18">
        <v>-784.54288000000815</v>
      </c>
      <c r="I285" s="18">
        <v>-211.17148000001907</v>
      </c>
      <c r="J285" s="16">
        <v>-73.083500547475893</v>
      </c>
      <c r="L285" s="180"/>
      <c r="M285" s="180"/>
      <c r="N285" s="180"/>
      <c r="O285" s="192"/>
    </row>
    <row r="286" spans="1:20" s="14" customFormat="1" ht="11.25" customHeight="1" x14ac:dyDescent="0.2">
      <c r="A286" s="9"/>
      <c r="B286" s="11"/>
      <c r="C286" s="11"/>
      <c r="D286" s="11"/>
      <c r="E286" s="12"/>
      <c r="F286" s="12"/>
      <c r="G286" s="11"/>
      <c r="H286" s="11"/>
      <c r="I286" s="11"/>
      <c r="J286" s="12"/>
      <c r="L286" s="181"/>
      <c r="M286" s="181"/>
      <c r="N286" s="181"/>
    </row>
    <row r="287" spans="1:20" s="20" customFormat="1" ht="11.25" customHeight="1" x14ac:dyDescent="0.2">
      <c r="A287" s="17" t="s">
        <v>273</v>
      </c>
      <c r="B287" s="18"/>
      <c r="C287" s="18"/>
      <c r="D287" s="18"/>
      <c r="E287" s="12" t="s">
        <v>522</v>
      </c>
      <c r="F287" s="16"/>
      <c r="G287" s="18">
        <v>4352929</v>
      </c>
      <c r="H287" s="18">
        <v>1472618</v>
      </c>
      <c r="I287" s="18">
        <v>1391806</v>
      </c>
      <c r="J287" s="16">
        <v>-5.4876417373684063</v>
      </c>
      <c r="L287" s="191"/>
      <c r="M287" s="180"/>
      <c r="N287" s="180"/>
    </row>
    <row r="288" spans="1:20" s="14" customFormat="1" ht="11.25" customHeight="1" x14ac:dyDescent="0.2">
      <c r="A288" s="9"/>
      <c r="B288" s="11"/>
      <c r="C288" s="11"/>
      <c r="D288" s="11"/>
      <c r="E288" s="12"/>
      <c r="F288" s="12"/>
      <c r="G288" s="11"/>
      <c r="H288" s="11"/>
      <c r="I288" s="11"/>
      <c r="J288" s="12"/>
      <c r="L288" s="181"/>
      <c r="M288" s="181"/>
      <c r="N288" s="181"/>
    </row>
    <row r="289" spans="1:16" s="20" customFormat="1" ht="11.25" x14ac:dyDescent="0.2">
      <c r="A289" s="17" t="s">
        <v>79</v>
      </c>
      <c r="B289" s="18">
        <v>4652467.2809999995</v>
      </c>
      <c r="C289" s="18">
        <v>1582938.9890000001</v>
      </c>
      <c r="D289" s="18">
        <v>1471467.9509999999</v>
      </c>
      <c r="E289" s="16">
        <v>-7.0420299692296169</v>
      </c>
      <c r="F289" s="16"/>
      <c r="G289" s="18">
        <v>2396592.3889100002</v>
      </c>
      <c r="H289" s="18">
        <v>843561.85711999983</v>
      </c>
      <c r="I289" s="18">
        <v>761422.02973000007</v>
      </c>
      <c r="J289" s="16">
        <v>-9.7372619087393275</v>
      </c>
      <c r="L289" s="182"/>
      <c r="M289" s="180"/>
      <c r="N289" s="180"/>
      <c r="O289" s="192"/>
      <c r="P289" s="192"/>
    </row>
    <row r="290" spans="1:16" s="14" customFormat="1" x14ac:dyDescent="0.2">
      <c r="A290" s="9" t="s">
        <v>302</v>
      </c>
      <c r="B290" s="11">
        <v>425512.065</v>
      </c>
      <c r="C290" s="11">
        <v>152946.18</v>
      </c>
      <c r="D290" s="11">
        <v>155602.022</v>
      </c>
      <c r="E290" s="12">
        <v>1.7364552681211194</v>
      </c>
      <c r="F290" s="12"/>
      <c r="G290" s="11">
        <v>241432.51388999997</v>
      </c>
      <c r="H290" s="11">
        <v>87122.600980000003</v>
      </c>
      <c r="I290" s="11">
        <v>87284.731019999992</v>
      </c>
      <c r="J290" s="12">
        <v>0.18609412273768555</v>
      </c>
      <c r="L290" s="176"/>
      <c r="M290" s="176"/>
      <c r="N290" s="176"/>
    </row>
    <row r="291" spans="1:16" s="14" customFormat="1" ht="11.25" x14ac:dyDescent="0.2">
      <c r="A291" s="9" t="s">
        <v>303</v>
      </c>
      <c r="B291" s="11">
        <v>0</v>
      </c>
      <c r="C291" s="11">
        <v>0</v>
      </c>
      <c r="D291" s="11">
        <v>0</v>
      </c>
      <c r="E291" s="12" t="s">
        <v>522</v>
      </c>
      <c r="F291" s="12"/>
      <c r="G291" s="11">
        <v>0</v>
      </c>
      <c r="H291" s="11">
        <v>0</v>
      </c>
      <c r="I291" s="11">
        <v>0</v>
      </c>
      <c r="J291" s="12" t="s">
        <v>522</v>
      </c>
      <c r="L291" s="183"/>
      <c r="M291" s="181"/>
      <c r="N291" s="181"/>
    </row>
    <row r="292" spans="1:16" s="14" customFormat="1" ht="11.25" x14ac:dyDescent="0.2">
      <c r="A292" s="9" t="s">
        <v>466</v>
      </c>
      <c r="B292" s="11">
        <v>2082977.004</v>
      </c>
      <c r="C292" s="11">
        <v>709770.96200000006</v>
      </c>
      <c r="D292" s="11">
        <v>654893.41399999999</v>
      </c>
      <c r="E292" s="12">
        <v>-7.7317262804561011</v>
      </c>
      <c r="F292" s="12"/>
      <c r="G292" s="11">
        <v>1150861.9495200003</v>
      </c>
      <c r="H292" s="11">
        <v>395260.56962999993</v>
      </c>
      <c r="I292" s="11">
        <v>363204.54151000001</v>
      </c>
      <c r="J292" s="12">
        <v>-8.1101001675950926</v>
      </c>
      <c r="L292" s="183"/>
      <c r="M292" s="181"/>
      <c r="N292" s="181"/>
    </row>
    <row r="293" spans="1:16" s="14" customFormat="1" ht="11.25" x14ac:dyDescent="0.2">
      <c r="A293" s="9" t="s">
        <v>467</v>
      </c>
      <c r="B293" s="11">
        <v>2143978.2119999998</v>
      </c>
      <c r="C293" s="11">
        <v>720221.84699999995</v>
      </c>
      <c r="D293" s="11">
        <v>660972.51500000001</v>
      </c>
      <c r="E293" s="12">
        <v>-8.2265391207995293</v>
      </c>
      <c r="F293" s="12"/>
      <c r="G293" s="11">
        <v>1004297.9255000001</v>
      </c>
      <c r="H293" s="11">
        <v>361178.68650999985</v>
      </c>
      <c r="I293" s="11">
        <v>310932.75720000005</v>
      </c>
      <c r="J293" s="12">
        <v>-13.911654033496973</v>
      </c>
      <c r="L293" s="183"/>
      <c r="M293" s="184"/>
      <c r="N293" s="181"/>
    </row>
    <row r="294" spans="1:16" s="14" customFormat="1" ht="11.25" x14ac:dyDescent="0.2">
      <c r="A294" s="9" t="s">
        <v>360</v>
      </c>
      <c r="B294" s="11">
        <v>0</v>
      </c>
      <c r="C294" s="11">
        <v>0</v>
      </c>
      <c r="D294" s="11">
        <v>0</v>
      </c>
      <c r="E294" s="12" t="s">
        <v>522</v>
      </c>
      <c r="F294" s="12"/>
      <c r="G294" s="11">
        <v>0</v>
      </c>
      <c r="H294" s="11">
        <v>0</v>
      </c>
      <c r="I294" s="11">
        <v>0</v>
      </c>
      <c r="J294" s="12" t="s">
        <v>522</v>
      </c>
      <c r="L294" s="183"/>
      <c r="M294" s="181"/>
      <c r="N294" s="184"/>
    </row>
    <row r="295" spans="1:16" s="14" customFormat="1" ht="11.25" x14ac:dyDescent="0.2">
      <c r="A295" s="9"/>
      <c r="B295" s="11"/>
      <c r="C295" s="11"/>
      <c r="D295" s="11"/>
      <c r="E295" s="12"/>
      <c r="F295" s="12"/>
      <c r="G295" s="11"/>
      <c r="H295" s="11"/>
      <c r="I295" s="11"/>
      <c r="J295" s="12"/>
      <c r="L295" s="183"/>
      <c r="M295" s="181"/>
      <c r="N295" s="181"/>
    </row>
    <row r="296" spans="1:16" s="20" customFormat="1" x14ac:dyDescent="0.2">
      <c r="A296" s="17" t="s">
        <v>468</v>
      </c>
      <c r="B296" s="18"/>
      <c r="C296" s="18"/>
      <c r="D296" s="18"/>
      <c r="E296" s="16" t="s">
        <v>522</v>
      </c>
      <c r="F296" s="16"/>
      <c r="G296" s="18">
        <v>823316.75197999994</v>
      </c>
      <c r="H296" s="18">
        <v>265819.68076000002</v>
      </c>
      <c r="I296" s="18">
        <v>274226.27428000001</v>
      </c>
      <c r="J296" s="16">
        <v>3.1625173485894038</v>
      </c>
      <c r="L296" s="174"/>
      <c r="M296" s="174"/>
      <c r="N296" s="174"/>
    </row>
    <row r="297" spans="1:16" s="14" customFormat="1" ht="11.25" x14ac:dyDescent="0.2">
      <c r="A297" s="9" t="s">
        <v>304</v>
      </c>
      <c r="B297" s="11"/>
      <c r="C297" s="11"/>
      <c r="D297" s="11"/>
      <c r="E297" s="12"/>
      <c r="F297" s="12"/>
      <c r="G297" s="11">
        <v>818799.26518999995</v>
      </c>
      <c r="H297" s="11">
        <v>264613.58895</v>
      </c>
      <c r="I297" s="11">
        <v>272533.45441000001</v>
      </c>
      <c r="J297" s="12">
        <v>2.9929927224926018</v>
      </c>
      <c r="L297" s="183"/>
      <c r="M297" s="181"/>
      <c r="N297" s="181"/>
    </row>
    <row r="298" spans="1:16" s="14" customFormat="1" ht="11.25" x14ac:dyDescent="0.2">
      <c r="A298" s="9" t="s">
        <v>305</v>
      </c>
      <c r="B298" s="11"/>
      <c r="C298" s="11"/>
      <c r="D298" s="11"/>
      <c r="E298" s="12"/>
      <c r="F298" s="12"/>
      <c r="G298" s="11">
        <v>3058.4554899999994</v>
      </c>
      <c r="H298" s="11">
        <v>758.49802</v>
      </c>
      <c r="I298" s="11">
        <v>1192.9908399999999</v>
      </c>
      <c r="J298" s="12">
        <v>57.283316309777575</v>
      </c>
      <c r="L298" s="183"/>
      <c r="M298" s="181"/>
      <c r="N298" s="181"/>
    </row>
    <row r="299" spans="1:16" s="14" customFormat="1" ht="11.25" x14ac:dyDescent="0.2">
      <c r="A299" s="9" t="s">
        <v>93</v>
      </c>
      <c r="B299" s="11"/>
      <c r="C299" s="11"/>
      <c r="D299" s="11"/>
      <c r="E299" s="12" t="s">
        <v>522</v>
      </c>
      <c r="F299" s="12"/>
      <c r="G299" s="11">
        <v>1459.0313000000001</v>
      </c>
      <c r="H299" s="11">
        <v>447.59379000000001</v>
      </c>
      <c r="I299" s="11">
        <v>499.82902999999993</v>
      </c>
      <c r="J299" s="12">
        <v>11.670233405159607</v>
      </c>
      <c r="L299" s="183"/>
      <c r="M299" s="181"/>
      <c r="N299" s="181"/>
    </row>
    <row r="300" spans="1:16" s="14" customFormat="1" x14ac:dyDescent="0.2">
      <c r="A300" s="9"/>
      <c r="B300" s="11"/>
      <c r="C300" s="11"/>
      <c r="D300" s="11"/>
      <c r="E300" s="12"/>
      <c r="F300" s="12"/>
      <c r="G300" s="11"/>
      <c r="H300" s="11"/>
      <c r="I300" s="11"/>
      <c r="J300" s="12"/>
      <c r="L300" s="183"/>
      <c r="M300" s="176"/>
      <c r="N300" s="176"/>
      <c r="O300" s="264"/>
    </row>
    <row r="301" spans="1:16" s="20" customFormat="1" ht="11.25" x14ac:dyDescent="0.2">
      <c r="A301" s="17" t="s">
        <v>387</v>
      </c>
      <c r="B301" s="18"/>
      <c r="C301" s="18"/>
      <c r="D301" s="18"/>
      <c r="E301" s="16" t="s">
        <v>522</v>
      </c>
      <c r="F301" s="16"/>
      <c r="G301" s="18">
        <v>1093170.01143</v>
      </c>
      <c r="H301" s="18">
        <v>351031.94468999997</v>
      </c>
      <c r="I301" s="18">
        <v>344380.71634000004</v>
      </c>
      <c r="J301" s="16">
        <v>-1.8947644083713584</v>
      </c>
      <c r="L301" s="182"/>
      <c r="M301" s="180"/>
      <c r="N301" s="180"/>
    </row>
    <row r="302" spans="1:16" s="14" customFormat="1" ht="11.25" x14ac:dyDescent="0.2">
      <c r="A302" s="9" t="s">
        <v>388</v>
      </c>
      <c r="B302" s="11"/>
      <c r="C302" s="11"/>
      <c r="D302" s="11"/>
      <c r="E302" s="12"/>
      <c r="F302" s="12"/>
      <c r="G302" s="11">
        <v>605821.2459699997</v>
      </c>
      <c r="H302" s="11">
        <v>192385.65973000001</v>
      </c>
      <c r="I302" s="11">
        <v>88486.561290000012</v>
      </c>
      <c r="J302" s="12">
        <v>-54.005635651750353</v>
      </c>
      <c r="L302" s="183"/>
      <c r="M302" s="181"/>
      <c r="N302" s="181"/>
      <c r="O302" s="13"/>
    </row>
    <row r="303" spans="1:16" s="14" customFormat="1" ht="11.25" x14ac:dyDescent="0.2">
      <c r="A303" s="9" t="s">
        <v>389</v>
      </c>
      <c r="B303" s="11"/>
      <c r="C303" s="11"/>
      <c r="D303" s="11"/>
      <c r="E303" s="12"/>
      <c r="F303" s="12"/>
      <c r="G303" s="11">
        <v>1559.24837</v>
      </c>
      <c r="H303" s="11">
        <v>600.95396000000005</v>
      </c>
      <c r="I303" s="11">
        <v>101920.39186000003</v>
      </c>
      <c r="J303" s="12">
        <v>16859.767077664324</v>
      </c>
      <c r="L303" s="183"/>
      <c r="M303" s="181"/>
      <c r="N303" s="181"/>
    </row>
    <row r="304" spans="1:16" s="14" customFormat="1" ht="11.25" x14ac:dyDescent="0.2">
      <c r="A304" s="9" t="s">
        <v>359</v>
      </c>
      <c r="B304" s="11"/>
      <c r="C304" s="11"/>
      <c r="D304" s="11"/>
      <c r="E304" s="12"/>
      <c r="F304" s="12"/>
      <c r="G304" s="11">
        <v>485789.5170900001</v>
      </c>
      <c r="H304" s="11">
        <v>158045.33099999995</v>
      </c>
      <c r="I304" s="11">
        <v>153973.76319</v>
      </c>
      <c r="J304" s="12">
        <v>-2.5762025263498174</v>
      </c>
      <c r="L304" s="183"/>
      <c r="M304" s="181"/>
      <c r="N304" s="181"/>
    </row>
    <row r="305" spans="1:15" s="20" customFormat="1" ht="11.25" x14ac:dyDescent="0.2">
      <c r="A305" s="17" t="s">
        <v>11</v>
      </c>
      <c r="B305" s="18">
        <v>56822.842689999998</v>
      </c>
      <c r="C305" s="18">
        <v>16252.937690000001</v>
      </c>
      <c r="D305" s="18">
        <v>19440.155999999999</v>
      </c>
      <c r="E305" s="16">
        <v>19.610106005396233</v>
      </c>
      <c r="F305" s="16"/>
      <c r="G305" s="18">
        <v>30388.406539999996</v>
      </c>
      <c r="H305" s="18">
        <v>9219.4264999999996</v>
      </c>
      <c r="I305" s="18">
        <v>9690.1387099999993</v>
      </c>
      <c r="J305" s="16">
        <v>5.105656083922355</v>
      </c>
      <c r="L305" s="182"/>
      <c r="M305" s="180"/>
      <c r="N305" s="180"/>
    </row>
    <row r="306" spans="1:15" s="20" customFormat="1" x14ac:dyDescent="0.2">
      <c r="A306" s="17" t="s">
        <v>78</v>
      </c>
      <c r="B306" s="18"/>
      <c r="C306" s="18"/>
      <c r="D306" s="18"/>
      <c r="E306" s="16" t="s">
        <v>522</v>
      </c>
      <c r="F306" s="16"/>
      <c r="G306" s="18">
        <v>9461.4411399997771</v>
      </c>
      <c r="H306" s="18">
        <v>2985.0909300001804</v>
      </c>
      <c r="I306" s="18">
        <v>2086.8409399997909</v>
      </c>
      <c r="J306" s="16">
        <v>-30.091210320361512</v>
      </c>
      <c r="L306" s="174"/>
      <c r="M306" s="180"/>
      <c r="N306" s="180"/>
    </row>
    <row r="307" spans="1:15" s="14" customFormat="1" ht="11.25" x14ac:dyDescent="0.2">
      <c r="A307" s="89"/>
      <c r="B307" s="94"/>
      <c r="C307" s="94"/>
      <c r="D307" s="94"/>
      <c r="E307" s="94"/>
      <c r="F307" s="94"/>
      <c r="G307" s="94"/>
      <c r="H307" s="94"/>
      <c r="I307" s="94"/>
      <c r="J307" s="94"/>
      <c r="L307" s="183"/>
      <c r="M307" s="181"/>
      <c r="N307" s="181"/>
    </row>
    <row r="308" spans="1:15" s="14" customFormat="1" ht="11.25" x14ac:dyDescent="0.2">
      <c r="A308" s="9" t="s">
        <v>476</v>
      </c>
      <c r="B308" s="9"/>
      <c r="C308" s="9"/>
      <c r="D308" s="9"/>
      <c r="E308" s="9"/>
      <c r="F308" s="9"/>
      <c r="G308" s="9"/>
      <c r="H308" s="9"/>
      <c r="I308" s="9"/>
      <c r="J308" s="9"/>
      <c r="L308" s="183"/>
      <c r="M308" s="181"/>
      <c r="N308" s="181"/>
    </row>
    <row r="309" spans="1:15" s="14" customFormat="1" ht="11.25" x14ac:dyDescent="0.2">
      <c r="A309" s="9" t="s">
        <v>408</v>
      </c>
      <c r="B309" s="9"/>
      <c r="C309" s="9"/>
      <c r="D309" s="9"/>
      <c r="E309" s="9"/>
      <c r="F309" s="9"/>
      <c r="G309" s="9"/>
      <c r="H309" s="9"/>
      <c r="I309" s="9"/>
      <c r="J309" s="9"/>
      <c r="L309" s="183"/>
      <c r="M309" s="181"/>
      <c r="N309" s="181"/>
    </row>
    <row r="310" spans="1:15" s="14" customFormat="1" ht="20.100000000000001" customHeight="1" x14ac:dyDescent="0.2">
      <c r="A310" s="332" t="s">
        <v>209</v>
      </c>
      <c r="B310" s="332"/>
      <c r="C310" s="332"/>
      <c r="D310" s="332"/>
      <c r="E310" s="332"/>
      <c r="F310" s="332"/>
      <c r="G310" s="332"/>
      <c r="H310" s="332"/>
      <c r="I310" s="332"/>
      <c r="J310" s="332"/>
      <c r="L310" s="183"/>
      <c r="M310" s="181"/>
      <c r="N310" s="181"/>
    </row>
    <row r="311" spans="1:15" s="14" customFormat="1" ht="20.100000000000001" customHeight="1" x14ac:dyDescent="0.2">
      <c r="A311" s="333" t="s">
        <v>298</v>
      </c>
      <c r="B311" s="333"/>
      <c r="C311" s="333"/>
      <c r="D311" s="333"/>
      <c r="E311" s="333"/>
      <c r="F311" s="333"/>
      <c r="G311" s="333"/>
      <c r="H311" s="333"/>
      <c r="I311" s="333"/>
      <c r="J311" s="333"/>
      <c r="L311" s="183"/>
      <c r="M311" s="184"/>
      <c r="N311" s="184"/>
    </row>
    <row r="312" spans="1:15" s="20" customFormat="1" x14ac:dyDescent="0.2">
      <c r="A312" s="17"/>
      <c r="B312" s="334" t="s">
        <v>105</v>
      </c>
      <c r="C312" s="334"/>
      <c r="D312" s="334"/>
      <c r="E312" s="334"/>
      <c r="F312" s="289"/>
      <c r="G312" s="334" t="s">
        <v>488</v>
      </c>
      <c r="H312" s="334"/>
      <c r="I312" s="334"/>
      <c r="J312" s="334"/>
      <c r="K312" s="95"/>
      <c r="L312" s="174"/>
      <c r="M312" s="174"/>
      <c r="N312" s="174"/>
      <c r="O312" s="95"/>
    </row>
    <row r="313" spans="1:15" s="20" customFormat="1" x14ac:dyDescent="0.2">
      <c r="A313" s="17" t="s">
        <v>275</v>
      </c>
      <c r="B313" s="338">
        <v>2016</v>
      </c>
      <c r="C313" s="335" t="s">
        <v>509</v>
      </c>
      <c r="D313" s="335"/>
      <c r="E313" s="335"/>
      <c r="F313" s="289"/>
      <c r="G313" s="338">
        <v>2016</v>
      </c>
      <c r="H313" s="335" t="s">
        <v>509</v>
      </c>
      <c r="I313" s="335"/>
      <c r="J313" s="335"/>
      <c r="K313" s="95"/>
      <c r="L313" s="174"/>
      <c r="M313" s="180"/>
      <c r="N313" s="180"/>
    </row>
    <row r="314" spans="1:15" s="20" customFormat="1" x14ac:dyDescent="0.2">
      <c r="A314" s="127"/>
      <c r="B314" s="339"/>
      <c r="C314" s="276">
        <v>2016</v>
      </c>
      <c r="D314" s="276">
        <v>2017</v>
      </c>
      <c r="E314" s="290" t="s">
        <v>520</v>
      </c>
      <c r="F314" s="129"/>
      <c r="G314" s="339"/>
      <c r="H314" s="276">
        <v>2016</v>
      </c>
      <c r="I314" s="276">
        <v>2017</v>
      </c>
      <c r="J314" s="290" t="s">
        <v>520</v>
      </c>
      <c r="L314" s="174"/>
      <c r="M314" s="180"/>
      <c r="N314" s="180"/>
    </row>
    <row r="315" spans="1:15" s="20" customFormat="1" x14ac:dyDescent="0.2">
      <c r="A315" s="17"/>
      <c r="B315" s="17"/>
      <c r="C315" s="275"/>
      <c r="D315" s="275"/>
      <c r="E315" s="289"/>
      <c r="F315" s="289"/>
      <c r="G315" s="17"/>
      <c r="H315" s="275"/>
      <c r="I315" s="275"/>
      <c r="J315" s="289"/>
      <c r="L315" s="174"/>
      <c r="M315" s="180"/>
      <c r="N315" s="180"/>
    </row>
    <row r="316" spans="1:15" s="20" customFormat="1" x14ac:dyDescent="0.2">
      <c r="A316" s="17" t="s">
        <v>446</v>
      </c>
      <c r="B316" s="17"/>
      <c r="C316" s="275"/>
      <c r="D316" s="275"/>
      <c r="E316" s="289"/>
      <c r="F316" s="289"/>
      <c r="G316" s="18">
        <v>763384.67154999997</v>
      </c>
      <c r="H316" s="18">
        <v>257689.14582999999</v>
      </c>
      <c r="I316" s="18">
        <v>207323.37989999997</v>
      </c>
      <c r="J316" s="16">
        <v>-19.545163909708023</v>
      </c>
      <c r="L316" s="174"/>
      <c r="M316" s="180"/>
      <c r="N316" s="180"/>
    </row>
    <row r="317" spans="1:15" s="20" customFormat="1" x14ac:dyDescent="0.2">
      <c r="A317" s="17"/>
      <c r="B317" s="17"/>
      <c r="C317" s="275"/>
      <c r="D317" s="275"/>
      <c r="E317" s="289"/>
      <c r="F317" s="289"/>
      <c r="G317" s="17"/>
      <c r="H317" s="275"/>
      <c r="I317" s="275"/>
      <c r="J317" s="289"/>
      <c r="L317" s="174"/>
      <c r="M317" s="180"/>
      <c r="N317" s="180"/>
    </row>
    <row r="318" spans="1:15" s="21" customFormat="1" x14ac:dyDescent="0.2">
      <c r="A318" s="91" t="s">
        <v>274</v>
      </c>
      <c r="B318" s="91"/>
      <c r="C318" s="91"/>
      <c r="D318" s="91"/>
      <c r="E318" s="91"/>
      <c r="F318" s="91"/>
      <c r="G318" s="91">
        <v>748595.89029999997</v>
      </c>
      <c r="H318" s="91">
        <v>253663.81347999998</v>
      </c>
      <c r="I318" s="91">
        <v>199098.35359999997</v>
      </c>
      <c r="J318" s="16">
        <v>-21.510935726865981</v>
      </c>
      <c r="L318" s="174"/>
      <c r="M318" s="219"/>
      <c r="N318" s="219"/>
    </row>
    <row r="319" spans="1:15" s="14" customFormat="1" x14ac:dyDescent="0.2">
      <c r="A319" s="88"/>
      <c r="B319" s="92"/>
      <c r="C319" s="92"/>
      <c r="E319" s="92"/>
      <c r="F319" s="92"/>
      <c r="G319" s="92"/>
      <c r="I319" s="96"/>
      <c r="J319" s="12"/>
      <c r="L319" s="174"/>
      <c r="M319" s="181"/>
      <c r="N319" s="181"/>
    </row>
    <row r="320" spans="1:15" s="20" customFormat="1" x14ac:dyDescent="0.2">
      <c r="A320" s="95" t="s">
        <v>187</v>
      </c>
      <c r="B320" s="21">
        <v>2100088.9206915</v>
      </c>
      <c r="C320" s="21">
        <v>660250.0451499999</v>
      </c>
      <c r="D320" s="21">
        <v>616225.52532999997</v>
      </c>
      <c r="E320" s="16">
        <v>-6.6678556318762787</v>
      </c>
      <c r="F320" s="21"/>
      <c r="G320" s="21">
        <v>672054.01899000001</v>
      </c>
      <c r="H320" s="21">
        <v>232919.30874999997</v>
      </c>
      <c r="I320" s="21">
        <v>179666.60625999997</v>
      </c>
      <c r="J320" s="16">
        <v>-22.863154959453311</v>
      </c>
      <c r="L320" s="174"/>
      <c r="M320" s="180"/>
      <c r="N320" s="180"/>
    </row>
    <row r="321" spans="1:14" s="14" customFormat="1" x14ac:dyDescent="0.2">
      <c r="A321" s="88" t="s">
        <v>188</v>
      </c>
      <c r="B321" s="92">
        <v>236.35758150000001</v>
      </c>
      <c r="C321" s="92">
        <v>21.248000000000001</v>
      </c>
      <c r="D321" s="92">
        <v>194.93799999999999</v>
      </c>
      <c r="E321" s="12">
        <v>817.44164156626505</v>
      </c>
      <c r="F321" s="92"/>
      <c r="G321" s="92">
        <v>102.23274000000001</v>
      </c>
      <c r="H321" s="92">
        <v>9.0965000000000007</v>
      </c>
      <c r="I321" s="92">
        <v>67.805170000000018</v>
      </c>
      <c r="J321" s="12">
        <v>645.39844995327883</v>
      </c>
      <c r="L321" s="176"/>
      <c r="M321" s="181"/>
      <c r="N321" s="181"/>
    </row>
    <row r="322" spans="1:14" s="14" customFormat="1" x14ac:dyDescent="0.2">
      <c r="A322" s="88" t="s">
        <v>189</v>
      </c>
      <c r="B322" s="92">
        <v>1.0999999999999999E-2</v>
      </c>
      <c r="C322" s="92">
        <v>5.0000000000000001E-3</v>
      </c>
      <c r="D322" s="92">
        <v>6.0000000000000001E-3</v>
      </c>
      <c r="E322" s="12">
        <v>20</v>
      </c>
      <c r="F322" s="97"/>
      <c r="G322" s="92">
        <v>6.1869999999999994E-2</v>
      </c>
      <c r="H322" s="92">
        <v>2.2629999999999997E-2</v>
      </c>
      <c r="I322" s="92">
        <v>4.8229999999999995E-2</v>
      </c>
      <c r="J322" s="12">
        <v>113.12417145382233</v>
      </c>
      <c r="L322" s="176"/>
    </row>
    <row r="323" spans="1:14" s="14" customFormat="1" ht="11.25" x14ac:dyDescent="0.2">
      <c r="A323" s="88" t="s">
        <v>447</v>
      </c>
      <c r="B323" s="92">
        <v>179370.9</v>
      </c>
      <c r="C323" s="92">
        <v>65190.65</v>
      </c>
      <c r="D323" s="92">
        <v>57913.75</v>
      </c>
      <c r="E323" s="12">
        <v>-11.162490326450197</v>
      </c>
      <c r="F323" s="97"/>
      <c r="G323" s="92">
        <v>62374.118159999998</v>
      </c>
      <c r="H323" s="92">
        <v>24334.48216</v>
      </c>
      <c r="I323" s="92">
        <v>17896.531079999997</v>
      </c>
      <c r="J323" s="12">
        <v>-26.456084159384488</v>
      </c>
      <c r="L323" s="184"/>
    </row>
    <row r="324" spans="1:14" s="14" customFormat="1" ht="11.25" x14ac:dyDescent="0.2">
      <c r="A324" s="88" t="s">
        <v>448</v>
      </c>
      <c r="B324" s="92">
        <v>1.5</v>
      </c>
      <c r="C324" s="92">
        <v>0.5</v>
      </c>
      <c r="D324" s="92">
        <v>6</v>
      </c>
      <c r="E324" s="12">
        <v>1100</v>
      </c>
      <c r="F324" s="97"/>
      <c r="G324" s="92">
        <v>2.4225599999999998</v>
      </c>
      <c r="H324" s="92">
        <v>1.2445299999999999</v>
      </c>
      <c r="I324" s="92">
        <v>7.4496599999999997</v>
      </c>
      <c r="J324" s="12">
        <v>498.59223964066757</v>
      </c>
      <c r="L324" s="181"/>
    </row>
    <row r="325" spans="1:14" s="14" customFormat="1" ht="11.25" x14ac:dyDescent="0.2">
      <c r="A325" s="88" t="s">
        <v>190</v>
      </c>
      <c r="B325" s="92">
        <v>1920480.1521099999</v>
      </c>
      <c r="C325" s="92">
        <v>595037.64214999985</v>
      </c>
      <c r="D325" s="92">
        <v>558110.83132999996</v>
      </c>
      <c r="E325" s="12">
        <v>-6.2057940883496627</v>
      </c>
      <c r="F325" s="97"/>
      <c r="G325" s="92">
        <v>609575.18365999998</v>
      </c>
      <c r="H325" s="92">
        <v>208574.46292999998</v>
      </c>
      <c r="I325" s="92">
        <v>161694.77211999998</v>
      </c>
      <c r="J325" s="12">
        <v>-22.476237096069312</v>
      </c>
      <c r="L325" s="181"/>
    </row>
    <row r="326" spans="1:14" s="14" customFormat="1" ht="11.25" x14ac:dyDescent="0.2">
      <c r="A326" s="88"/>
      <c r="B326" s="92"/>
      <c r="C326" s="92"/>
      <c r="D326" s="92"/>
      <c r="E326" s="12"/>
      <c r="F326" s="92"/>
      <c r="G326" s="92"/>
      <c r="H326" s="92"/>
      <c r="I326" s="98"/>
      <c r="J326" s="12"/>
      <c r="L326" s="181"/>
    </row>
    <row r="327" spans="1:14" s="20" customFormat="1" ht="11.25" x14ac:dyDescent="0.2">
      <c r="A327" s="95" t="s">
        <v>347</v>
      </c>
      <c r="B327" s="21">
        <v>21723.812535899997</v>
      </c>
      <c r="C327" s="21">
        <v>6079.7474984</v>
      </c>
      <c r="D327" s="21">
        <v>5650.4914932000011</v>
      </c>
      <c r="E327" s="16">
        <v>-7.0604248829900627</v>
      </c>
      <c r="F327" s="21"/>
      <c r="G327" s="21">
        <v>69040.200779999999</v>
      </c>
      <c r="H327" s="21">
        <v>18897.184109999998</v>
      </c>
      <c r="I327" s="21">
        <v>17468.916090000002</v>
      </c>
      <c r="J327" s="16">
        <v>-7.5580997236735783</v>
      </c>
      <c r="L327" s="180"/>
    </row>
    <row r="328" spans="1:14" s="14" customFormat="1" ht="11.25" x14ac:dyDescent="0.2">
      <c r="A328" s="88" t="s">
        <v>183</v>
      </c>
      <c r="B328" s="13">
        <v>110.94574</v>
      </c>
      <c r="C328" s="97">
        <v>42.699240000000003</v>
      </c>
      <c r="D328" s="97">
        <v>2.9059999999999997</v>
      </c>
      <c r="E328" s="12">
        <v>-93.194258258460806</v>
      </c>
      <c r="F328" s="13"/>
      <c r="G328" s="97">
        <v>1441.5036099999998</v>
      </c>
      <c r="H328" s="97">
        <v>753.54787999999985</v>
      </c>
      <c r="I328" s="97">
        <v>46.453900000000004</v>
      </c>
      <c r="J328" s="12">
        <v>-93.835308779582789</v>
      </c>
      <c r="L328" s="181"/>
    </row>
    <row r="329" spans="1:14" s="14" customFormat="1" ht="11.25" x14ac:dyDescent="0.2">
      <c r="A329" s="88" t="s">
        <v>184</v>
      </c>
      <c r="B329" s="13">
        <v>15224.359795399998</v>
      </c>
      <c r="C329" s="97">
        <v>4731.5285425000002</v>
      </c>
      <c r="D329" s="97">
        <v>4774.4792175000011</v>
      </c>
      <c r="E329" s="12">
        <v>0.90775474805244016</v>
      </c>
      <c r="F329" s="97"/>
      <c r="G329" s="97">
        <v>47105.129410000001</v>
      </c>
      <c r="H329" s="97">
        <v>11835.643919999999</v>
      </c>
      <c r="I329" s="97">
        <v>12921.165170000002</v>
      </c>
      <c r="J329" s="12">
        <v>9.1716281542204854</v>
      </c>
      <c r="L329" s="181"/>
    </row>
    <row r="330" spans="1:14" s="14" customFormat="1" ht="11.25" x14ac:dyDescent="0.2">
      <c r="A330" s="88" t="s">
        <v>185</v>
      </c>
      <c r="B330" s="13">
        <v>671.74562390000006</v>
      </c>
      <c r="C330" s="97">
        <v>267.53891589999995</v>
      </c>
      <c r="D330" s="97">
        <v>228.69484</v>
      </c>
      <c r="E330" s="12">
        <v>-14.519037639563066</v>
      </c>
      <c r="F330" s="97"/>
      <c r="G330" s="97">
        <v>8144.8282800000015</v>
      </c>
      <c r="H330" s="97">
        <v>3239.2650800000001</v>
      </c>
      <c r="I330" s="97">
        <v>2793.4436000000001</v>
      </c>
      <c r="J330" s="12">
        <v>-13.763044054424839</v>
      </c>
      <c r="L330" s="181"/>
    </row>
    <row r="331" spans="1:14" s="14" customFormat="1" ht="11.25" x14ac:dyDescent="0.2">
      <c r="A331" s="88" t="s">
        <v>186</v>
      </c>
      <c r="B331" s="13">
        <v>5716.7613766000004</v>
      </c>
      <c r="C331" s="97">
        <v>1037.9808</v>
      </c>
      <c r="D331" s="97">
        <v>644.41143570000008</v>
      </c>
      <c r="E331" s="12">
        <v>-37.916825080001473</v>
      </c>
      <c r="F331" s="97"/>
      <c r="G331" s="97">
        <v>12348.73948</v>
      </c>
      <c r="H331" s="97">
        <v>3068.72723</v>
      </c>
      <c r="I331" s="97">
        <v>1707.8534199999999</v>
      </c>
      <c r="J331" s="12">
        <v>-44.346522450612206</v>
      </c>
      <c r="L331" s="181"/>
    </row>
    <row r="332" spans="1:14" s="14" customFormat="1" ht="11.25" x14ac:dyDescent="0.2">
      <c r="A332" s="88"/>
      <c r="B332" s="97"/>
      <c r="C332" s="97"/>
      <c r="D332" s="97"/>
      <c r="E332" s="12"/>
      <c r="F332" s="97"/>
      <c r="G332" s="97"/>
      <c r="H332" s="97"/>
      <c r="I332" s="97"/>
      <c r="J332" s="12"/>
      <c r="L332" s="181"/>
    </row>
    <row r="333" spans="1:14" s="20" customFormat="1" ht="11.25" x14ac:dyDescent="0.2">
      <c r="A333" s="95" t="s">
        <v>191</v>
      </c>
      <c r="B333" s="21">
        <v>1342.2557300000001</v>
      </c>
      <c r="C333" s="21">
        <v>366.41663999999997</v>
      </c>
      <c r="D333" s="21">
        <v>506.10370999999998</v>
      </c>
      <c r="E333" s="16">
        <v>38.122469001407808</v>
      </c>
      <c r="F333" s="21"/>
      <c r="G333" s="21">
        <v>5921.9411600000003</v>
      </c>
      <c r="H333" s="21">
        <v>1444.7709500000001</v>
      </c>
      <c r="I333" s="21">
        <v>1584.4053899999999</v>
      </c>
      <c r="J333" s="16">
        <v>9.6648150352137066</v>
      </c>
      <c r="L333" s="180"/>
    </row>
    <row r="334" spans="1:14" s="14" customFormat="1" ht="11.25" x14ac:dyDescent="0.2">
      <c r="A334" s="88" t="s">
        <v>192</v>
      </c>
      <c r="B334" s="97">
        <v>86.969770000000011</v>
      </c>
      <c r="C334" s="97">
        <v>16.683909999999994</v>
      </c>
      <c r="D334" s="97">
        <v>43.860900000000001</v>
      </c>
      <c r="E334" s="12">
        <v>162.89341047752004</v>
      </c>
      <c r="F334" s="97"/>
      <c r="G334" s="97">
        <v>2663.5965300000003</v>
      </c>
      <c r="H334" s="97">
        <v>298.43682000000001</v>
      </c>
      <c r="I334" s="97">
        <v>615.60508000000004</v>
      </c>
      <c r="J334" s="12">
        <v>106.2765177567567</v>
      </c>
      <c r="L334" s="181"/>
    </row>
    <row r="335" spans="1:14" s="14" customFormat="1" ht="11.25" x14ac:dyDescent="0.2">
      <c r="A335" s="88" t="s">
        <v>193</v>
      </c>
      <c r="B335" s="97">
        <v>2.9860000000000002</v>
      </c>
      <c r="C335" s="97">
        <v>2.496</v>
      </c>
      <c r="D335" s="97">
        <v>0.3</v>
      </c>
      <c r="E335" s="12">
        <v>-87.980769230769226</v>
      </c>
      <c r="F335" s="97"/>
      <c r="G335" s="97">
        <v>612.13932999999997</v>
      </c>
      <c r="H335" s="97">
        <v>516.96197999999993</v>
      </c>
      <c r="I335" s="97">
        <v>113.2016</v>
      </c>
      <c r="J335" s="12">
        <v>-78.102528932591909</v>
      </c>
      <c r="L335" s="181"/>
    </row>
    <row r="336" spans="1:14" s="14" customFormat="1" ht="11.25" x14ac:dyDescent="0.2">
      <c r="A336" s="88" t="s">
        <v>450</v>
      </c>
      <c r="B336" s="97">
        <v>1252.2999600000001</v>
      </c>
      <c r="C336" s="97">
        <v>347.23672999999997</v>
      </c>
      <c r="D336" s="97">
        <v>461.94280999999995</v>
      </c>
      <c r="E336" s="12">
        <v>33.033970801418377</v>
      </c>
      <c r="F336" s="97"/>
      <c r="G336" s="97">
        <v>2646.2052999999996</v>
      </c>
      <c r="H336" s="97">
        <v>629.37215000000003</v>
      </c>
      <c r="I336" s="97">
        <v>855.59870999999998</v>
      </c>
      <c r="J336" s="12">
        <v>35.944799908925091</v>
      </c>
      <c r="L336" s="181"/>
    </row>
    <row r="337" spans="1:17" s="14" customFormat="1" ht="11.25" x14ac:dyDescent="0.2">
      <c r="A337" s="88"/>
      <c r="B337" s="92"/>
      <c r="C337" s="92"/>
      <c r="D337" s="92"/>
      <c r="E337" s="12"/>
      <c r="F337" s="92"/>
      <c r="G337" s="92"/>
      <c r="H337" s="92"/>
      <c r="I337" s="97"/>
      <c r="J337" s="12"/>
      <c r="L337" s="181"/>
    </row>
    <row r="338" spans="1:17" s="20" customFormat="1" ht="11.25" x14ac:dyDescent="0.2">
      <c r="A338" s="95" t="s">
        <v>377</v>
      </c>
      <c r="B338" s="21"/>
      <c r="C338" s="21"/>
      <c r="D338" s="21"/>
      <c r="E338" s="16"/>
      <c r="F338" s="21"/>
      <c r="G338" s="21">
        <v>1579.72937</v>
      </c>
      <c r="H338" s="21">
        <v>402.54966999999999</v>
      </c>
      <c r="I338" s="21">
        <v>378.42586</v>
      </c>
      <c r="J338" s="16">
        <v>-5.9927536395694858</v>
      </c>
      <c r="L338" s="180"/>
      <c r="M338" s="180"/>
      <c r="N338" s="180"/>
    </row>
    <row r="339" spans="1:17" s="14" customFormat="1" ht="22.5" x14ac:dyDescent="0.2">
      <c r="A339" s="99" t="s">
        <v>194</v>
      </c>
      <c r="B339" s="97">
        <v>17.3047206</v>
      </c>
      <c r="C339" s="97">
        <v>1.2240679000000001</v>
      </c>
      <c r="D339" s="97">
        <v>3.7930859999999997</v>
      </c>
      <c r="E339" s="12">
        <v>209.87545707227514</v>
      </c>
      <c r="F339" s="97"/>
      <c r="G339" s="97">
        <v>572.25783999999999</v>
      </c>
      <c r="H339" s="97">
        <v>164.96941999999999</v>
      </c>
      <c r="I339" s="97">
        <v>118.82678</v>
      </c>
      <c r="J339" s="12">
        <v>-27.970420214849511</v>
      </c>
      <c r="L339" s="181"/>
      <c r="M339" s="181"/>
      <c r="N339" s="181"/>
    </row>
    <row r="340" spans="1:17" s="14" customFormat="1" ht="11.25" x14ac:dyDescent="0.2">
      <c r="A340" s="88" t="s">
        <v>195</v>
      </c>
      <c r="B340" s="97">
        <v>298.71873300000004</v>
      </c>
      <c r="C340" s="97">
        <v>81.898319999999998</v>
      </c>
      <c r="D340" s="97">
        <v>70.310590000000005</v>
      </c>
      <c r="E340" s="12">
        <v>-14.14892271294454</v>
      </c>
      <c r="F340" s="97"/>
      <c r="G340" s="97">
        <v>1007.4715300000001</v>
      </c>
      <c r="H340" s="97">
        <v>237.58025000000004</v>
      </c>
      <c r="I340" s="97">
        <v>259.59908000000001</v>
      </c>
      <c r="J340" s="12">
        <v>9.2679547226673975</v>
      </c>
      <c r="L340" s="181"/>
      <c r="M340" s="181"/>
      <c r="N340" s="181"/>
    </row>
    <row r="341" spans="1:17" s="14" customFormat="1" ht="11.25" x14ac:dyDescent="0.2">
      <c r="A341" s="88"/>
      <c r="B341" s="92"/>
      <c r="C341" s="92"/>
      <c r="D341" s="92"/>
      <c r="E341" s="12"/>
      <c r="F341" s="92"/>
      <c r="G341" s="92"/>
      <c r="H341" s="92"/>
      <c r="J341" s="12"/>
      <c r="L341" s="181"/>
      <c r="M341" s="181"/>
      <c r="N341" s="181"/>
    </row>
    <row r="342" spans="1:17" s="21" customFormat="1" ht="11.25" x14ac:dyDescent="0.2">
      <c r="A342" s="91" t="s">
        <v>427</v>
      </c>
      <c r="B342" s="91"/>
      <c r="C342" s="91"/>
      <c r="D342" s="91"/>
      <c r="E342" s="16"/>
      <c r="F342" s="91"/>
      <c r="G342" s="91">
        <v>14788.781250000004</v>
      </c>
      <c r="H342" s="91">
        <v>4025.3323499999997</v>
      </c>
      <c r="I342" s="91">
        <v>8225.0262999999995</v>
      </c>
      <c r="J342" s="16">
        <v>104.33160755036789</v>
      </c>
      <c r="L342" s="219"/>
      <c r="M342" s="219"/>
      <c r="N342" s="219"/>
    </row>
    <row r="343" spans="1:17" s="14" customFormat="1" ht="11.25" x14ac:dyDescent="0.2">
      <c r="A343" s="88" t="s">
        <v>196</v>
      </c>
      <c r="B343" s="97">
        <v>21</v>
      </c>
      <c r="C343" s="97">
        <v>5</v>
      </c>
      <c r="D343" s="97">
        <v>616</v>
      </c>
      <c r="E343" s="12">
        <v>12220</v>
      </c>
      <c r="F343" s="97"/>
      <c r="G343" s="97">
        <v>523.59984999999995</v>
      </c>
      <c r="H343" s="97">
        <v>203.03399999999999</v>
      </c>
      <c r="I343" s="97">
        <v>191.31136999999998</v>
      </c>
      <c r="J343" s="12">
        <v>-5.7737275530206773</v>
      </c>
      <c r="L343" s="181"/>
      <c r="M343" s="181"/>
      <c r="N343" s="181"/>
    </row>
    <row r="344" spans="1:17" s="14" customFormat="1" ht="11.25" x14ac:dyDescent="0.2">
      <c r="A344" s="88" t="s">
        <v>197</v>
      </c>
      <c r="B344" s="97">
        <v>7201</v>
      </c>
      <c r="C344" s="97">
        <v>1</v>
      </c>
      <c r="D344" s="97">
        <v>0</v>
      </c>
      <c r="E344" s="12" t="s">
        <v>522</v>
      </c>
      <c r="F344" s="97"/>
      <c r="G344" s="97">
        <v>81.834000000000003</v>
      </c>
      <c r="H344" s="97">
        <v>60.65</v>
      </c>
      <c r="I344" s="97">
        <v>0</v>
      </c>
      <c r="J344" s="12" t="s">
        <v>522</v>
      </c>
      <c r="L344" s="181"/>
      <c r="M344" s="181"/>
      <c r="N344" s="181"/>
    </row>
    <row r="345" spans="1:17" s="14" customFormat="1" ht="11.25" customHeight="1" x14ac:dyDescent="0.2">
      <c r="A345" s="99" t="s">
        <v>198</v>
      </c>
      <c r="B345" s="97">
        <v>5</v>
      </c>
      <c r="C345" s="97">
        <v>4</v>
      </c>
      <c r="D345" s="97">
        <v>0</v>
      </c>
      <c r="E345" s="12" t="s">
        <v>522</v>
      </c>
      <c r="F345" s="97"/>
      <c r="G345" s="97">
        <v>47.486489999999996</v>
      </c>
      <c r="H345" s="97">
        <v>35.003169999999997</v>
      </c>
      <c r="I345" s="97">
        <v>0</v>
      </c>
      <c r="J345" s="12" t="s">
        <v>522</v>
      </c>
      <c r="L345" s="181"/>
      <c r="M345" s="174"/>
      <c r="N345" s="174"/>
      <c r="O345" s="22"/>
    </row>
    <row r="346" spans="1:17" s="14" customFormat="1" x14ac:dyDescent="0.2">
      <c r="A346" s="88" t="s">
        <v>199</v>
      </c>
      <c r="B346" s="97"/>
      <c r="C346" s="97"/>
      <c r="D346" s="97"/>
      <c r="E346" s="12"/>
      <c r="F346" s="92"/>
      <c r="G346" s="97">
        <v>14135.860910000003</v>
      </c>
      <c r="H346" s="97">
        <v>3726.6451799999995</v>
      </c>
      <c r="I346" s="97">
        <v>8033.7149299999992</v>
      </c>
      <c r="J346" s="12">
        <v>115.57498881608041</v>
      </c>
      <c r="L346" s="181"/>
      <c r="M346" s="176"/>
      <c r="N346" s="176"/>
      <c r="O346" s="264"/>
    </row>
    <row r="347" spans="1:17" s="14" customFormat="1" x14ac:dyDescent="0.2">
      <c r="B347" s="97"/>
      <c r="C347" s="97"/>
      <c r="D347" s="97"/>
      <c r="F347" s="92"/>
      <c r="G347" s="92"/>
      <c r="H347" s="92"/>
      <c r="I347" s="97"/>
      <c r="L347" s="181"/>
      <c r="M347" s="176"/>
      <c r="N347" s="176"/>
      <c r="O347" s="264"/>
    </row>
    <row r="348" spans="1:17" s="14" customFormat="1" x14ac:dyDescent="0.2">
      <c r="A348" s="100"/>
      <c r="B348" s="100"/>
      <c r="C348" s="101"/>
      <c r="D348" s="101"/>
      <c r="E348" s="101"/>
      <c r="F348" s="101"/>
      <c r="G348" s="101"/>
      <c r="H348" s="101"/>
      <c r="I348" s="101"/>
      <c r="J348" s="101"/>
      <c r="L348" s="181"/>
      <c r="M348" s="176"/>
      <c r="N348" s="176"/>
      <c r="O348" s="264"/>
    </row>
    <row r="349" spans="1:17" s="14" customFormat="1" x14ac:dyDescent="0.2">
      <c r="A349" s="9" t="s">
        <v>478</v>
      </c>
      <c r="B349" s="92"/>
      <c r="C349" s="92"/>
      <c r="E349" s="92"/>
      <c r="F349" s="92"/>
      <c r="G349" s="92"/>
      <c r="I349" s="96"/>
      <c r="J349" s="92"/>
      <c r="L349" s="181"/>
      <c r="M349" s="174"/>
      <c r="N349" s="174"/>
      <c r="O349" s="22"/>
    </row>
    <row r="350" spans="1:17" s="14" customFormat="1" ht="20.100000000000001" customHeight="1" x14ac:dyDescent="0.2">
      <c r="A350" s="332" t="s">
        <v>210</v>
      </c>
      <c r="B350" s="332"/>
      <c r="C350" s="332"/>
      <c r="D350" s="332"/>
      <c r="E350" s="332"/>
      <c r="F350" s="332"/>
      <c r="G350" s="332"/>
      <c r="H350" s="332"/>
      <c r="I350" s="332"/>
      <c r="J350" s="332"/>
      <c r="K350" s="112"/>
      <c r="L350" s="190"/>
      <c r="M350" s="176"/>
      <c r="N350" s="176"/>
      <c r="O350" s="264"/>
      <c r="P350" s="112"/>
    </row>
    <row r="351" spans="1:17" s="14" customFormat="1" ht="20.100000000000001" customHeight="1" x14ac:dyDescent="0.2">
      <c r="A351" s="333" t="s">
        <v>236</v>
      </c>
      <c r="B351" s="333"/>
      <c r="C351" s="333"/>
      <c r="D351" s="333"/>
      <c r="E351" s="333"/>
      <c r="F351" s="333"/>
      <c r="G351" s="333"/>
      <c r="H351" s="333"/>
      <c r="I351" s="333"/>
      <c r="J351" s="333"/>
      <c r="K351" s="112"/>
      <c r="L351" s="190"/>
      <c r="M351" s="176"/>
      <c r="N351" s="176"/>
      <c r="O351" s="264"/>
      <c r="P351" s="112"/>
      <c r="Q351" s="112"/>
    </row>
    <row r="352" spans="1:17" s="20" customFormat="1" x14ac:dyDescent="0.2">
      <c r="A352" s="17"/>
      <c r="B352" s="334" t="s">
        <v>105</v>
      </c>
      <c r="C352" s="334"/>
      <c r="D352" s="334"/>
      <c r="E352" s="334"/>
      <c r="F352" s="289"/>
      <c r="G352" s="334" t="s">
        <v>489</v>
      </c>
      <c r="H352" s="334"/>
      <c r="I352" s="334"/>
      <c r="J352" s="334"/>
      <c r="K352" s="112"/>
      <c r="L352" s="26"/>
      <c r="M352" s="26"/>
      <c r="N352" s="22"/>
      <c r="O352" s="22"/>
      <c r="P352" s="22"/>
      <c r="Q352" s="112"/>
    </row>
    <row r="353" spans="1:19" s="20" customFormat="1" x14ac:dyDescent="0.2">
      <c r="A353" s="17" t="s">
        <v>275</v>
      </c>
      <c r="B353" s="338">
        <v>2016</v>
      </c>
      <c r="C353" s="335" t="s">
        <v>509</v>
      </c>
      <c r="D353" s="335"/>
      <c r="E353" s="335"/>
      <c r="F353" s="289"/>
      <c r="G353" s="338">
        <v>2016</v>
      </c>
      <c r="H353" s="335" t="s">
        <v>509</v>
      </c>
      <c r="I353" s="335"/>
      <c r="J353" s="335"/>
      <c r="K353" s="112"/>
      <c r="L353" s="115"/>
      <c r="M353" s="115"/>
      <c r="N353" s="264"/>
      <c r="O353" s="264"/>
      <c r="P353" s="264"/>
      <c r="Q353" s="27"/>
      <c r="R353" s="27"/>
    </row>
    <row r="354" spans="1:19" s="20" customFormat="1" x14ac:dyDescent="0.2">
      <c r="A354" s="127"/>
      <c r="B354" s="339"/>
      <c r="C354" s="276">
        <v>2016</v>
      </c>
      <c r="D354" s="276">
        <v>2017</v>
      </c>
      <c r="E354" s="290" t="s">
        <v>520</v>
      </c>
      <c r="F354" s="129"/>
      <c r="G354" s="339"/>
      <c r="H354" s="276">
        <v>2016</v>
      </c>
      <c r="I354" s="276">
        <v>2017</v>
      </c>
      <c r="J354" s="290" t="s">
        <v>520</v>
      </c>
      <c r="K354" s="112"/>
      <c r="L354" s="115"/>
      <c r="M354" s="115"/>
      <c r="N354" s="264"/>
      <c r="O354" s="264"/>
      <c r="P354" s="264"/>
      <c r="Q354" s="283"/>
      <c r="R354" s="283"/>
    </row>
    <row r="355" spans="1:19" s="14" customFormat="1" x14ac:dyDescent="0.2">
      <c r="A355" s="9"/>
      <c r="B355" s="9"/>
      <c r="C355" s="9"/>
      <c r="D355" s="9"/>
      <c r="E355" s="9"/>
      <c r="F355" s="9"/>
      <c r="G355" s="9"/>
      <c r="H355" s="9"/>
      <c r="I355" s="9"/>
      <c r="J355" s="9"/>
      <c r="K355" s="112"/>
      <c r="L355" s="26"/>
      <c r="M355" s="115"/>
      <c r="N355" s="264"/>
      <c r="O355" s="264"/>
      <c r="P355" s="264"/>
      <c r="Q355" s="283"/>
      <c r="R355" s="283"/>
    </row>
    <row r="356" spans="1:19" s="21" customFormat="1" x14ac:dyDescent="0.2">
      <c r="A356" s="91" t="s">
        <v>469</v>
      </c>
      <c r="B356" s="91"/>
      <c r="C356" s="91"/>
      <c r="D356" s="91"/>
      <c r="E356" s="91"/>
      <c r="F356" s="91"/>
      <c r="G356" s="91">
        <v>5137002</v>
      </c>
      <c r="H356" s="91">
        <v>1555454</v>
      </c>
      <c r="I356" s="91">
        <v>1786361</v>
      </c>
      <c r="J356" s="16">
        <v>14.844990594385948</v>
      </c>
      <c r="K356" s="112"/>
      <c r="L356" s="26"/>
      <c r="M356" s="238"/>
      <c r="N356" s="238"/>
      <c r="O356" s="238"/>
      <c r="P356" s="22"/>
      <c r="Q356" s="27"/>
      <c r="R356" s="27"/>
    </row>
    <row r="357" spans="1:19" s="14" customFormat="1" x14ac:dyDescent="0.2">
      <c r="A357" s="9"/>
      <c r="B357" s="11"/>
      <c r="C357" s="11"/>
      <c r="D357" s="11"/>
      <c r="E357" s="12"/>
      <c r="F357" s="12"/>
      <c r="G357" s="11"/>
      <c r="H357" s="11"/>
      <c r="I357" s="11"/>
      <c r="J357" s="12"/>
      <c r="K357" s="112"/>
      <c r="L357" s="115"/>
      <c r="M357" s="239"/>
      <c r="N357" s="239"/>
      <c r="O357" s="239"/>
      <c r="P357" s="264"/>
      <c r="Q357" s="27"/>
      <c r="R357" s="27"/>
    </row>
    <row r="358" spans="1:19" s="20" customFormat="1" x14ac:dyDescent="0.2">
      <c r="A358" s="17" t="s">
        <v>272</v>
      </c>
      <c r="B358" s="18"/>
      <c r="C358" s="18"/>
      <c r="D358" s="18"/>
      <c r="E358" s="16"/>
      <c r="F358" s="16"/>
      <c r="G358" s="18">
        <v>1037136</v>
      </c>
      <c r="H358" s="18">
        <v>263526</v>
      </c>
      <c r="I358" s="18">
        <v>349955</v>
      </c>
      <c r="J358" s="16">
        <v>32.7971433558738</v>
      </c>
      <c r="K358" s="112"/>
      <c r="L358" s="26"/>
      <c r="M358" s="238"/>
      <c r="N358" s="238"/>
      <c r="O358" s="238"/>
      <c r="P358" s="22"/>
      <c r="Q358" s="27"/>
      <c r="R358" s="27"/>
    </row>
    <row r="359" spans="1:19" s="14" customFormat="1" x14ac:dyDescent="0.2">
      <c r="A359" s="17"/>
      <c r="B359" s="11"/>
      <c r="C359" s="11"/>
      <c r="D359" s="11"/>
      <c r="E359" s="12"/>
      <c r="F359" s="12"/>
      <c r="G359" s="11"/>
      <c r="H359" s="11"/>
      <c r="I359" s="11"/>
      <c r="J359" s="12"/>
      <c r="K359" s="112"/>
      <c r="L359" s="238"/>
      <c r="M359" s="239"/>
      <c r="N359" s="239"/>
      <c r="O359" s="239"/>
      <c r="P359" s="264"/>
      <c r="Q359" s="283"/>
      <c r="R359" s="283"/>
    </row>
    <row r="360" spans="1:19" s="14" customFormat="1" x14ac:dyDescent="0.2">
      <c r="A360" s="9" t="s">
        <v>80</v>
      </c>
      <c r="B360" s="11">
        <v>1463137.1412017001</v>
      </c>
      <c r="C360" s="11">
        <v>317446.47278220003</v>
      </c>
      <c r="D360" s="11">
        <v>288989.63884109998</v>
      </c>
      <c r="E360" s="12">
        <v>-8.9642936308901113</v>
      </c>
      <c r="F360" s="12"/>
      <c r="G360" s="97">
        <v>281944.36335</v>
      </c>
      <c r="H360" s="97">
        <v>57028.224779999997</v>
      </c>
      <c r="I360" s="97">
        <v>55597.157449999992</v>
      </c>
      <c r="J360" s="12">
        <v>-2.5094018541181811</v>
      </c>
      <c r="K360" s="112"/>
      <c r="L360" s="239"/>
      <c r="M360" s="239"/>
      <c r="N360" s="239"/>
      <c r="O360" s="239"/>
      <c r="P360" s="264"/>
      <c r="Q360" s="283"/>
      <c r="R360" s="283"/>
      <c r="S360" s="22"/>
    </row>
    <row r="361" spans="1:19" s="14" customFormat="1" x14ac:dyDescent="0.2">
      <c r="A361" s="9" t="s">
        <v>470</v>
      </c>
      <c r="B361" s="11">
        <v>856248.91222000006</v>
      </c>
      <c r="C361" s="11">
        <v>157161.861</v>
      </c>
      <c r="D361" s="11">
        <v>503659.27100000001</v>
      </c>
      <c r="E361" s="12">
        <v>220.47168937507047</v>
      </c>
      <c r="F361" s="12"/>
      <c r="G361" s="97">
        <v>186101.01542999997</v>
      </c>
      <c r="H361" s="97">
        <v>36263.721449999997</v>
      </c>
      <c r="I361" s="97">
        <v>101158.96503000004</v>
      </c>
      <c r="J361" s="12">
        <v>178.9536235807372</v>
      </c>
      <c r="K361" s="112"/>
      <c r="L361" s="239"/>
      <c r="M361" s="239"/>
      <c r="N361" s="239"/>
      <c r="O361" s="239"/>
      <c r="P361" s="264"/>
      <c r="Q361" s="206"/>
      <c r="R361" s="206"/>
      <c r="S361" s="264"/>
    </row>
    <row r="362" spans="1:19" s="14" customFormat="1" x14ac:dyDescent="0.2">
      <c r="A362" s="9" t="s">
        <v>314</v>
      </c>
      <c r="B362" s="11">
        <v>31524.692069200002</v>
      </c>
      <c r="C362" s="11">
        <v>97.67</v>
      </c>
      <c r="D362" s="11">
        <v>0</v>
      </c>
      <c r="E362" s="12" t="s">
        <v>522</v>
      </c>
      <c r="F362" s="12"/>
      <c r="G362" s="97">
        <v>6329.0069899999999</v>
      </c>
      <c r="H362" s="97">
        <v>30.344100000000001</v>
      </c>
      <c r="I362" s="97">
        <v>0</v>
      </c>
      <c r="J362" s="12" t="s">
        <v>522</v>
      </c>
      <c r="K362" s="112"/>
      <c r="L362" s="115"/>
      <c r="M362" s="239"/>
      <c r="N362" s="239"/>
      <c r="O362" s="239"/>
      <c r="P362" s="264"/>
      <c r="Q362" s="283"/>
      <c r="R362" s="28"/>
      <c r="S362" s="264"/>
    </row>
    <row r="363" spans="1:19" s="14" customFormat="1" x14ac:dyDescent="0.2">
      <c r="A363" s="9" t="s">
        <v>81</v>
      </c>
      <c r="B363" s="11">
        <v>56800.250789999998</v>
      </c>
      <c r="C363" s="11">
        <v>18518.580000000002</v>
      </c>
      <c r="D363" s="11">
        <v>11252.62</v>
      </c>
      <c r="E363" s="12">
        <v>-39.236053736301599</v>
      </c>
      <c r="F363" s="12"/>
      <c r="G363" s="97">
        <v>13418.879789999999</v>
      </c>
      <c r="H363" s="97">
        <v>4828.1223000000009</v>
      </c>
      <c r="I363" s="97">
        <v>2441.0887499999999</v>
      </c>
      <c r="J363" s="12">
        <v>-49.44020473549314</v>
      </c>
      <c r="K363" s="115"/>
      <c r="L363" s="115"/>
      <c r="M363" s="115"/>
      <c r="N363" s="264"/>
      <c r="O363" s="264"/>
      <c r="P363" s="264"/>
      <c r="Q363" s="27"/>
      <c r="R363" s="27"/>
      <c r="S363" s="264"/>
    </row>
    <row r="364" spans="1:19" s="14" customFormat="1" x14ac:dyDescent="0.2">
      <c r="A364" s="10" t="s">
        <v>30</v>
      </c>
      <c r="B364" s="11">
        <v>103924.36306059999</v>
      </c>
      <c r="C364" s="11">
        <v>30667.861265</v>
      </c>
      <c r="D364" s="11">
        <v>39755.140592000003</v>
      </c>
      <c r="E364" s="12">
        <v>29.631278322531585</v>
      </c>
      <c r="F364" s="12"/>
      <c r="G364" s="97">
        <v>44382.607730000003</v>
      </c>
      <c r="H364" s="97">
        <v>11704.930739999998</v>
      </c>
      <c r="I364" s="97">
        <v>16703.028319999998</v>
      </c>
      <c r="J364" s="12">
        <v>42.700787309400198</v>
      </c>
      <c r="K364" s="115"/>
      <c r="L364" s="115"/>
      <c r="M364" s="115"/>
      <c r="N364" s="264"/>
      <c r="O364" s="264"/>
      <c r="P364" s="264"/>
      <c r="Q364" s="283"/>
      <c r="R364" s="283"/>
      <c r="S364" s="22"/>
    </row>
    <row r="365" spans="1:19" s="14" customFormat="1" x14ac:dyDescent="0.2">
      <c r="A365" s="9" t="s">
        <v>82</v>
      </c>
      <c r="B365" s="11"/>
      <c r="C365" s="11"/>
      <c r="D365" s="11"/>
      <c r="E365" s="12"/>
      <c r="F365" s="12"/>
      <c r="G365" s="97">
        <v>504960.12670999998</v>
      </c>
      <c r="H365" s="97">
        <v>153670.65662999998</v>
      </c>
      <c r="I365" s="97">
        <v>174054.76045</v>
      </c>
      <c r="J365" s="12">
        <v>13.264799062504011</v>
      </c>
      <c r="K365" s="115"/>
      <c r="L365" s="115"/>
      <c r="M365" s="115"/>
      <c r="N365" s="264"/>
      <c r="O365" s="264"/>
      <c r="P365" s="264"/>
      <c r="Q365" s="283"/>
      <c r="R365" s="283"/>
      <c r="S365" s="264"/>
    </row>
    <row r="366" spans="1:19" s="14" customFormat="1" x14ac:dyDescent="0.2">
      <c r="A366" s="9"/>
      <c r="B366" s="11"/>
      <c r="C366" s="11"/>
      <c r="D366" s="11"/>
      <c r="E366" s="12"/>
      <c r="F366" s="12"/>
      <c r="G366" s="11"/>
      <c r="H366" s="11"/>
      <c r="I366" s="11"/>
      <c r="J366" s="12"/>
      <c r="K366" s="115"/>
      <c r="L366" s="176"/>
      <c r="M366" s="115"/>
      <c r="N366" s="264"/>
      <c r="O366" s="264"/>
      <c r="P366" s="264"/>
      <c r="Q366" s="283"/>
      <c r="R366" s="283"/>
      <c r="S366" s="264"/>
    </row>
    <row r="367" spans="1:19" s="20" customFormat="1" x14ac:dyDescent="0.2">
      <c r="A367" s="17" t="s">
        <v>273</v>
      </c>
      <c r="B367" s="18"/>
      <c r="C367" s="18"/>
      <c r="D367" s="18"/>
      <c r="E367" s="16"/>
      <c r="F367" s="16"/>
      <c r="G367" s="18">
        <v>4099865</v>
      </c>
      <c r="H367" s="18">
        <v>1291927</v>
      </c>
      <c r="I367" s="18">
        <v>1436406</v>
      </c>
      <c r="J367" s="16">
        <v>11.183217008391338</v>
      </c>
      <c r="K367" s="192"/>
      <c r="L367" s="174"/>
      <c r="M367" s="26"/>
      <c r="N367" s="22"/>
      <c r="O367" s="22"/>
      <c r="P367" s="22"/>
      <c r="Q367" s="27"/>
      <c r="R367" s="27"/>
      <c r="S367" s="22"/>
    </row>
    <row r="368" spans="1:19" s="14" customFormat="1" x14ac:dyDescent="0.2">
      <c r="A368" s="9"/>
      <c r="B368" s="11"/>
      <c r="C368" s="11"/>
      <c r="D368" s="11"/>
      <c r="E368" s="12"/>
      <c r="F368" s="12"/>
      <c r="G368" s="11"/>
      <c r="H368" s="11"/>
      <c r="I368" s="11"/>
      <c r="J368" s="12"/>
      <c r="K368" s="13"/>
      <c r="L368" s="176"/>
      <c r="M368" s="115"/>
      <c r="N368" s="264"/>
      <c r="O368" s="264"/>
      <c r="P368" s="264"/>
      <c r="Q368" s="283"/>
      <c r="R368" s="283"/>
    </row>
    <row r="369" spans="1:19" s="14" customFormat="1" ht="11.25" customHeight="1" x14ac:dyDescent="0.2">
      <c r="A369" s="9" t="s">
        <v>83</v>
      </c>
      <c r="B369" s="224">
        <v>245.1983888</v>
      </c>
      <c r="C369" s="224">
        <v>87.779425700000004</v>
      </c>
      <c r="D369" s="224">
        <v>106.95797229999999</v>
      </c>
      <c r="E369" s="12">
        <v>21.848566958669437</v>
      </c>
      <c r="F369" s="12"/>
      <c r="G369" s="225">
        <v>116.77073</v>
      </c>
      <c r="H369" s="225">
        <v>44.324110000000005</v>
      </c>
      <c r="I369" s="225">
        <v>71.152329999999992</v>
      </c>
      <c r="J369" s="12">
        <v>60.527374379316313</v>
      </c>
      <c r="K369" s="13"/>
      <c r="L369" s="176"/>
      <c r="M369" s="115"/>
      <c r="N369" s="264"/>
      <c r="O369" s="264"/>
      <c r="P369" s="264"/>
      <c r="Q369" s="283"/>
      <c r="R369" s="283"/>
      <c r="S369" s="13"/>
    </row>
    <row r="370" spans="1:19" s="14" customFormat="1" x14ac:dyDescent="0.2">
      <c r="A370" s="9" t="s">
        <v>84</v>
      </c>
      <c r="B370" s="224">
        <v>103720.65127659999</v>
      </c>
      <c r="C370" s="224">
        <v>33538.015659499993</v>
      </c>
      <c r="D370" s="224">
        <v>39474.122924900003</v>
      </c>
      <c r="E370" s="12">
        <v>17.699637705662965</v>
      </c>
      <c r="F370" s="12"/>
      <c r="G370" s="225">
        <v>49309.195199999987</v>
      </c>
      <c r="H370" s="225">
        <v>15227.807949999997</v>
      </c>
      <c r="I370" s="225">
        <v>19832.92483</v>
      </c>
      <c r="J370" s="12">
        <v>30.241495657948633</v>
      </c>
      <c r="L370" s="176"/>
      <c r="M370" s="115"/>
      <c r="N370" s="264"/>
      <c r="O370" s="264"/>
      <c r="P370" s="264"/>
      <c r="Q370" s="283"/>
      <c r="R370" s="283"/>
    </row>
    <row r="371" spans="1:19" s="14" customFormat="1" x14ac:dyDescent="0.2">
      <c r="A371" s="9" t="s">
        <v>85</v>
      </c>
      <c r="B371" s="224">
        <v>25158.267351500002</v>
      </c>
      <c r="C371" s="224">
        <v>9750.34</v>
      </c>
      <c r="D371" s="224">
        <v>7504.2731347999998</v>
      </c>
      <c r="E371" s="12">
        <v>-23.035779933827953</v>
      </c>
      <c r="F371" s="12"/>
      <c r="G371" s="225">
        <v>9138.3882799999974</v>
      </c>
      <c r="H371" s="225">
        <v>3605.35016</v>
      </c>
      <c r="I371" s="225">
        <v>2821.7019699999996</v>
      </c>
      <c r="J371" s="12">
        <v>-21.735702642541668</v>
      </c>
      <c r="K371" s="13"/>
      <c r="L371" s="174"/>
      <c r="M371" s="115"/>
      <c r="N371" s="264"/>
      <c r="O371" s="264"/>
      <c r="P371" s="264"/>
    </row>
    <row r="372" spans="1:19" s="14" customFormat="1" x14ac:dyDescent="0.2">
      <c r="A372" s="9" t="s">
        <v>86</v>
      </c>
      <c r="B372" s="224">
        <v>13363.789984899999</v>
      </c>
      <c r="C372" s="224">
        <v>4871.4318948999999</v>
      </c>
      <c r="D372" s="224">
        <v>4778.4883</v>
      </c>
      <c r="E372" s="12">
        <v>-1.9079317314751876</v>
      </c>
      <c r="F372" s="12"/>
      <c r="G372" s="225">
        <v>3204.2895699999999</v>
      </c>
      <c r="H372" s="225">
        <v>1257.3504200000002</v>
      </c>
      <c r="I372" s="225">
        <v>1073.3205700000001</v>
      </c>
      <c r="J372" s="12">
        <v>-14.636321511707138</v>
      </c>
      <c r="L372" s="176"/>
      <c r="M372" s="115"/>
      <c r="N372" s="264"/>
      <c r="O372" s="264"/>
      <c r="P372" s="264"/>
    </row>
    <row r="373" spans="1:19" s="14" customFormat="1" x14ac:dyDescent="0.2">
      <c r="A373" s="9" t="s">
        <v>472</v>
      </c>
      <c r="B373" s="224">
        <v>11649.288547700002</v>
      </c>
      <c r="C373" s="224">
        <v>4485.7155476999997</v>
      </c>
      <c r="D373" s="224">
        <v>7602.13</v>
      </c>
      <c r="E373" s="12">
        <v>69.474187989871695</v>
      </c>
      <c r="F373" s="12"/>
      <c r="G373" s="225">
        <v>10617.74906</v>
      </c>
      <c r="H373" s="225">
        <v>3922.3537900000001</v>
      </c>
      <c r="I373" s="225">
        <v>6896.5837499999998</v>
      </c>
      <c r="J373" s="12">
        <v>75.827682030692074</v>
      </c>
      <c r="L373" s="176"/>
      <c r="M373" s="115"/>
      <c r="N373" s="264"/>
      <c r="O373" s="264"/>
      <c r="P373" s="264"/>
    </row>
    <row r="374" spans="1:19" s="14" customFormat="1" x14ac:dyDescent="0.2">
      <c r="A374" s="9" t="s">
        <v>471</v>
      </c>
      <c r="B374" s="224">
        <v>63584.725704399993</v>
      </c>
      <c r="C374" s="224">
        <v>18655.626406700001</v>
      </c>
      <c r="D374" s="224">
        <v>34520.707824600009</v>
      </c>
      <c r="E374" s="12">
        <v>85.041804933455381</v>
      </c>
      <c r="F374" s="12"/>
      <c r="G374" s="225">
        <v>67080.476370000004</v>
      </c>
      <c r="H374" s="225">
        <v>19435.779680000003</v>
      </c>
      <c r="I374" s="225">
        <v>37016.434609999989</v>
      </c>
      <c r="J374" s="12">
        <v>90.455105066307198</v>
      </c>
      <c r="L374" s="176"/>
      <c r="M374" s="176"/>
      <c r="N374" s="176"/>
      <c r="O374" s="13"/>
      <c r="P374" s="13"/>
    </row>
    <row r="375" spans="1:19" s="14" customFormat="1" ht="11.25" x14ac:dyDescent="0.2">
      <c r="A375" s="9" t="s">
        <v>87</v>
      </c>
      <c r="B375" s="224">
        <v>9121.3352247000003</v>
      </c>
      <c r="C375" s="224">
        <v>28.000499999999999</v>
      </c>
      <c r="D375" s="224">
        <v>6380.92</v>
      </c>
      <c r="E375" s="12">
        <v>22688.5930608382</v>
      </c>
      <c r="F375" s="12"/>
      <c r="G375" s="225">
        <v>7626.7529199999999</v>
      </c>
      <c r="H375" s="225">
        <v>9.2670499999999993</v>
      </c>
      <c r="I375" s="225">
        <v>5541.947079999999</v>
      </c>
      <c r="J375" s="12">
        <v>59702.710463416079</v>
      </c>
      <c r="L375" s="181"/>
      <c r="M375" s="184"/>
      <c r="N375" s="184"/>
      <c r="O375" s="13"/>
      <c r="P375" s="13"/>
    </row>
    <row r="376" spans="1:19" s="14" customFormat="1" ht="11.25" x14ac:dyDescent="0.2">
      <c r="A376" s="9" t="s">
        <v>88</v>
      </c>
      <c r="B376" s="224">
        <v>129635.5784964</v>
      </c>
      <c r="C376" s="224">
        <v>39084.122554000009</v>
      </c>
      <c r="D376" s="224">
        <v>30644.705945200003</v>
      </c>
      <c r="E376" s="12">
        <v>-21.592954011286309</v>
      </c>
      <c r="F376" s="12"/>
      <c r="G376" s="225">
        <v>134701.14463999998</v>
      </c>
      <c r="H376" s="225">
        <v>40727.202680000002</v>
      </c>
      <c r="I376" s="225">
        <v>32776.781499999997</v>
      </c>
      <c r="J376" s="12">
        <v>-19.521157007682817</v>
      </c>
      <c r="L376" s="184"/>
      <c r="M376" s="184"/>
      <c r="N376" s="184"/>
    </row>
    <row r="377" spans="1:19" s="14" customFormat="1" ht="11.25" x14ac:dyDescent="0.2">
      <c r="A377" s="9" t="s">
        <v>89</v>
      </c>
      <c r="B377" s="224">
        <v>95737.13542640004</v>
      </c>
      <c r="C377" s="224">
        <v>44943.0746248</v>
      </c>
      <c r="D377" s="224">
        <v>26859.905294899996</v>
      </c>
      <c r="E377" s="12">
        <v>-40.235719253443214</v>
      </c>
      <c r="F377" s="12"/>
      <c r="G377" s="225">
        <v>84788.76135000003</v>
      </c>
      <c r="H377" s="225">
        <v>36818.712289999989</v>
      </c>
      <c r="I377" s="225">
        <v>26793.115700000006</v>
      </c>
      <c r="J377" s="12">
        <v>-27.229623108581521</v>
      </c>
      <c r="L377" s="181"/>
      <c r="M377" s="181"/>
      <c r="N377" s="181"/>
    </row>
    <row r="378" spans="1:19" s="14" customFormat="1" ht="11.25" x14ac:dyDescent="0.2">
      <c r="A378" s="9" t="s">
        <v>3</v>
      </c>
      <c r="B378" s="224">
        <v>345240.82264139998</v>
      </c>
      <c r="C378" s="224">
        <v>138499.43520000001</v>
      </c>
      <c r="D378" s="224">
        <v>108189.71832119999</v>
      </c>
      <c r="E378" s="12">
        <v>-21.884361358608643</v>
      </c>
      <c r="F378" s="12"/>
      <c r="G378" s="225">
        <v>154114.75003</v>
      </c>
      <c r="H378" s="225">
        <v>58089.25462</v>
      </c>
      <c r="I378" s="225">
        <v>59393.289880000004</v>
      </c>
      <c r="J378" s="12">
        <v>2.2448820673127301</v>
      </c>
      <c r="L378" s="181"/>
      <c r="M378" s="181"/>
      <c r="N378" s="181"/>
    </row>
    <row r="379" spans="1:19" s="14" customFormat="1" ht="11.25" x14ac:dyDescent="0.2">
      <c r="A379" s="9" t="s">
        <v>64</v>
      </c>
      <c r="B379" s="224">
        <v>11698.564248700002</v>
      </c>
      <c r="C379" s="224">
        <v>4416.7312507999995</v>
      </c>
      <c r="D379" s="224">
        <v>4144.2525769000003</v>
      </c>
      <c r="E379" s="12">
        <v>-6.1692382539835364</v>
      </c>
      <c r="F379" s="12"/>
      <c r="G379" s="225">
        <v>25378.133339999997</v>
      </c>
      <c r="H379" s="225">
        <v>9562.9389599999977</v>
      </c>
      <c r="I379" s="225">
        <v>9838.351459999998</v>
      </c>
      <c r="J379" s="12">
        <v>2.8799985145988956</v>
      </c>
      <c r="L379" s="183"/>
      <c r="M379" s="181"/>
      <c r="N379" s="181"/>
    </row>
    <row r="380" spans="1:19" s="14" customFormat="1" ht="11.25" x14ac:dyDescent="0.2">
      <c r="A380" s="9" t="s">
        <v>65</v>
      </c>
      <c r="B380" s="224">
        <v>6467.3462142000008</v>
      </c>
      <c r="C380" s="224">
        <v>920.46188029999996</v>
      </c>
      <c r="D380" s="224">
        <v>5480.1814923000002</v>
      </c>
      <c r="E380" s="12">
        <v>495.37299801202857</v>
      </c>
      <c r="F380" s="16"/>
      <c r="G380" s="225">
        <v>16707.741629999997</v>
      </c>
      <c r="H380" s="225">
        <v>2390.6218400000007</v>
      </c>
      <c r="I380" s="225">
        <v>15225.346959999999</v>
      </c>
      <c r="J380" s="12">
        <v>536.87810030213711</v>
      </c>
      <c r="L380" s="183"/>
      <c r="M380" s="181"/>
      <c r="N380" s="181"/>
    </row>
    <row r="381" spans="1:19" s="14" customFormat="1" ht="11.25" x14ac:dyDescent="0.2">
      <c r="A381" s="9" t="s">
        <v>67</v>
      </c>
      <c r="B381" s="224">
        <v>34041.267259999993</v>
      </c>
      <c r="C381" s="224">
        <v>8299.1937833000011</v>
      </c>
      <c r="D381" s="224">
        <v>14704.148848100001</v>
      </c>
      <c r="E381" s="12">
        <v>77.175629730303797</v>
      </c>
      <c r="F381" s="12"/>
      <c r="G381" s="225">
        <v>119273.38604000001</v>
      </c>
      <c r="H381" s="225">
        <v>31031.712680000004</v>
      </c>
      <c r="I381" s="225">
        <v>57531.61621</v>
      </c>
      <c r="J381" s="12">
        <v>85.396200342752053</v>
      </c>
      <c r="L381" s="183"/>
      <c r="M381" s="181"/>
      <c r="N381" s="181"/>
    </row>
    <row r="382" spans="1:19" s="14" customFormat="1" ht="11.25" x14ac:dyDescent="0.2">
      <c r="A382" s="9" t="s">
        <v>473</v>
      </c>
      <c r="B382" s="224">
        <v>169292.36255970001</v>
      </c>
      <c r="C382" s="224">
        <v>49515.979666299994</v>
      </c>
      <c r="D382" s="224">
        <v>49316.203463999998</v>
      </c>
      <c r="E382" s="12">
        <v>-0.40345804252754647</v>
      </c>
      <c r="F382" s="12"/>
      <c r="G382" s="225">
        <v>819045.48866999999</v>
      </c>
      <c r="H382" s="225">
        <v>239276.73811000003</v>
      </c>
      <c r="I382" s="225">
        <v>254229.68676000004</v>
      </c>
      <c r="J382" s="12">
        <v>6.2492278890586874</v>
      </c>
      <c r="L382" s="183"/>
      <c r="M382" s="181"/>
      <c r="N382" s="181"/>
    </row>
    <row r="383" spans="1:19" s="14" customFormat="1" ht="11.25" x14ac:dyDescent="0.2">
      <c r="A383" s="9" t="s">
        <v>474</v>
      </c>
      <c r="B383" s="224">
        <v>15720.744767700002</v>
      </c>
      <c r="C383" s="224">
        <v>5492.4658694000009</v>
      </c>
      <c r="D383" s="224">
        <v>6104.9502890000012</v>
      </c>
      <c r="E383" s="12">
        <v>11.151355951291663</v>
      </c>
      <c r="F383" s="12"/>
      <c r="G383" s="225">
        <v>52830.285929999998</v>
      </c>
      <c r="H383" s="225">
        <v>17116.904139999999</v>
      </c>
      <c r="I383" s="225">
        <v>23723.023219999999</v>
      </c>
      <c r="J383" s="12">
        <v>38.594123247803623</v>
      </c>
      <c r="K383" s="13"/>
      <c r="L383" s="183"/>
      <c r="M383" s="181"/>
      <c r="N383" s="181"/>
    </row>
    <row r="384" spans="1:19" s="14" customFormat="1" ht="11.25" x14ac:dyDescent="0.2">
      <c r="A384" s="9" t="s">
        <v>73</v>
      </c>
      <c r="B384" s="224">
        <v>54296.422052599999</v>
      </c>
      <c r="C384" s="224">
        <v>13262.723621999998</v>
      </c>
      <c r="D384" s="224">
        <v>22978.725629999997</v>
      </c>
      <c r="E384" s="12">
        <v>73.257969365230906</v>
      </c>
      <c r="F384" s="12"/>
      <c r="G384" s="225">
        <v>134552.06890000001</v>
      </c>
      <c r="H384" s="225">
        <v>30087.809029999997</v>
      </c>
      <c r="I384" s="225">
        <v>52396.259000000005</v>
      </c>
      <c r="J384" s="12">
        <v>74.144481400279659</v>
      </c>
      <c r="K384" s="13"/>
      <c r="L384" s="183"/>
      <c r="M384" s="181"/>
      <c r="N384" s="181"/>
    </row>
    <row r="385" spans="1:15" s="14" customFormat="1" ht="11.25" x14ac:dyDescent="0.2">
      <c r="A385" s="9" t="s">
        <v>475</v>
      </c>
      <c r="B385" s="224">
        <v>134957.62506029999</v>
      </c>
      <c r="C385" s="224">
        <v>49509.174172300001</v>
      </c>
      <c r="D385" s="224">
        <v>44054.355748799993</v>
      </c>
      <c r="E385" s="12">
        <v>-11.017793196300047</v>
      </c>
      <c r="F385" s="12"/>
      <c r="G385" s="225">
        <v>169231.41592</v>
      </c>
      <c r="H385" s="225">
        <v>55068.665129999994</v>
      </c>
      <c r="I385" s="225">
        <v>58824.97148</v>
      </c>
      <c r="J385" s="12">
        <v>6.821132019693124</v>
      </c>
      <c r="L385" s="183"/>
      <c r="M385" s="181"/>
      <c r="N385" s="181"/>
    </row>
    <row r="386" spans="1:15" s="14" customFormat="1" ht="11.25" x14ac:dyDescent="0.2">
      <c r="A386" s="9" t="s">
        <v>82</v>
      </c>
      <c r="B386" s="11"/>
      <c r="C386" s="11"/>
      <c r="D386" s="11"/>
      <c r="E386" s="12"/>
      <c r="F386" s="12"/>
      <c r="G386" s="225">
        <v>2242148.2014199998</v>
      </c>
      <c r="H386" s="225">
        <v>728254.20736</v>
      </c>
      <c r="I386" s="225">
        <v>772419.4926900001</v>
      </c>
      <c r="J386" s="12">
        <v>6.0645424198926463</v>
      </c>
      <c r="L386" s="183"/>
      <c r="M386" s="184"/>
      <c r="N386" s="184"/>
      <c r="O386" s="13"/>
    </row>
    <row r="387" spans="1:15" s="14" customFormat="1" ht="11.25" x14ac:dyDescent="0.2">
      <c r="A387" s="89"/>
      <c r="B387" s="94"/>
      <c r="C387" s="94"/>
      <c r="D387" s="94"/>
      <c r="E387" s="94"/>
      <c r="F387" s="94"/>
      <c r="G387" s="94"/>
      <c r="H387" s="94"/>
      <c r="I387" s="94"/>
      <c r="J387" s="89"/>
      <c r="L387" s="183"/>
      <c r="M387" s="181"/>
      <c r="N387" s="181"/>
    </row>
    <row r="388" spans="1:15" s="14" customFormat="1" ht="11.25" x14ac:dyDescent="0.2">
      <c r="A388" s="9" t="s">
        <v>479</v>
      </c>
      <c r="B388" s="9"/>
      <c r="C388" s="9"/>
      <c r="D388" s="9"/>
      <c r="E388" s="9"/>
      <c r="F388" s="9"/>
      <c r="G388" s="9"/>
      <c r="H388" s="9"/>
      <c r="I388" s="9"/>
      <c r="J388" s="9"/>
      <c r="L388" s="183"/>
      <c r="M388" s="181"/>
      <c r="N388" s="181"/>
    </row>
    <row r="389" spans="1:15" s="14" customFormat="1" ht="11.25" x14ac:dyDescent="0.2">
      <c r="L389" s="183"/>
      <c r="M389" s="181"/>
      <c r="N389" s="181"/>
    </row>
    <row r="390" spans="1:15" s="14" customFormat="1" ht="20.100000000000001" customHeight="1" x14ac:dyDescent="0.2">
      <c r="A390" s="332" t="s">
        <v>297</v>
      </c>
      <c r="B390" s="332"/>
      <c r="C390" s="332"/>
      <c r="D390" s="332"/>
      <c r="E390" s="332"/>
      <c r="F390" s="332"/>
      <c r="G390" s="332"/>
      <c r="H390" s="332"/>
      <c r="I390" s="332"/>
      <c r="J390" s="332"/>
      <c r="L390" s="183"/>
      <c r="M390" s="181"/>
      <c r="N390" s="181"/>
    </row>
    <row r="391" spans="1:15" s="14" customFormat="1" ht="20.100000000000001" customHeight="1" x14ac:dyDescent="0.2">
      <c r="A391" s="333" t="s">
        <v>237</v>
      </c>
      <c r="B391" s="333"/>
      <c r="C391" s="333"/>
      <c r="D391" s="333"/>
      <c r="E391" s="333"/>
      <c r="F391" s="333"/>
      <c r="G391" s="333"/>
      <c r="H391" s="333"/>
      <c r="I391" s="333"/>
      <c r="J391" s="333"/>
      <c r="L391" s="183"/>
      <c r="M391" s="184"/>
      <c r="N391" s="184"/>
    </row>
    <row r="392" spans="1:15" s="20" customFormat="1" x14ac:dyDescent="0.2">
      <c r="A392" s="17"/>
      <c r="B392" s="336" t="s">
        <v>105</v>
      </c>
      <c r="C392" s="336"/>
      <c r="D392" s="336"/>
      <c r="E392" s="336"/>
      <c r="F392" s="289"/>
      <c r="G392" s="336" t="s">
        <v>489</v>
      </c>
      <c r="H392" s="336"/>
      <c r="I392" s="336"/>
      <c r="J392" s="336"/>
      <c r="K392" s="95"/>
      <c r="L392" s="174"/>
      <c r="M392" s="174"/>
      <c r="N392" s="174"/>
      <c r="O392" s="95"/>
    </row>
    <row r="393" spans="1:15" s="20" customFormat="1" x14ac:dyDescent="0.2">
      <c r="A393" s="17" t="s">
        <v>275</v>
      </c>
      <c r="B393" s="338">
        <v>2016</v>
      </c>
      <c r="C393" s="337" t="s">
        <v>509</v>
      </c>
      <c r="D393" s="337"/>
      <c r="E393" s="337"/>
      <c r="F393" s="289"/>
      <c r="G393" s="338">
        <v>2016</v>
      </c>
      <c r="H393" s="337" t="s">
        <v>509</v>
      </c>
      <c r="I393" s="337"/>
      <c r="J393" s="337"/>
      <c r="K393" s="95"/>
      <c r="L393" s="174"/>
      <c r="M393" s="180"/>
      <c r="N393" s="180"/>
    </row>
    <row r="394" spans="1:15" s="20" customFormat="1" x14ac:dyDescent="0.2">
      <c r="A394" s="127"/>
      <c r="B394" s="339"/>
      <c r="C394" s="276">
        <v>2016</v>
      </c>
      <c r="D394" s="276">
        <v>2017</v>
      </c>
      <c r="E394" s="290" t="s">
        <v>520</v>
      </c>
      <c r="F394" s="129"/>
      <c r="G394" s="339"/>
      <c r="H394" s="276">
        <v>2016</v>
      </c>
      <c r="I394" s="276">
        <v>2017</v>
      </c>
      <c r="J394" s="290" t="s">
        <v>520</v>
      </c>
      <c r="L394" s="174"/>
      <c r="M394" s="180"/>
      <c r="N394" s="180"/>
    </row>
    <row r="395" spans="1:15" s="20" customFormat="1" x14ac:dyDescent="0.2">
      <c r="A395" s="17"/>
      <c r="B395" s="17"/>
      <c r="C395" s="275"/>
      <c r="D395" s="275"/>
      <c r="E395" s="289"/>
      <c r="F395" s="289"/>
      <c r="G395" s="17"/>
      <c r="H395" s="275"/>
      <c r="I395" s="275"/>
      <c r="J395" s="289"/>
      <c r="L395" s="174"/>
      <c r="M395" s="180"/>
      <c r="N395" s="180"/>
    </row>
    <row r="396" spans="1:15" s="20" customFormat="1" x14ac:dyDescent="0.2">
      <c r="A396" s="17" t="s">
        <v>446</v>
      </c>
      <c r="B396" s="17"/>
      <c r="C396" s="275"/>
      <c r="D396" s="275"/>
      <c r="E396" s="289"/>
      <c r="F396" s="289"/>
      <c r="G396" s="18">
        <v>1431179.4328899998</v>
      </c>
      <c r="H396" s="18">
        <v>368615.37945000001</v>
      </c>
      <c r="I396" s="18">
        <v>421320.34171000001</v>
      </c>
      <c r="J396" s="16">
        <v>14.298090963713861</v>
      </c>
      <c r="L396" s="174"/>
      <c r="M396" s="180"/>
      <c r="N396" s="180"/>
    </row>
    <row r="397" spans="1:15" s="20" customFormat="1" x14ac:dyDescent="0.2">
      <c r="A397" s="17"/>
      <c r="B397" s="17"/>
      <c r="C397" s="275"/>
      <c r="D397" s="275"/>
      <c r="E397" s="289"/>
      <c r="F397" s="289"/>
      <c r="G397" s="17"/>
      <c r="H397" s="275"/>
      <c r="I397" s="275"/>
      <c r="J397" s="289"/>
      <c r="L397" s="174"/>
      <c r="M397" s="180"/>
      <c r="N397" s="180"/>
    </row>
    <row r="398" spans="1:15" s="21" customFormat="1" x14ac:dyDescent="0.2">
      <c r="A398" s="91" t="s">
        <v>274</v>
      </c>
      <c r="B398" s="91"/>
      <c r="C398" s="91"/>
      <c r="D398" s="91"/>
      <c r="E398" s="91"/>
      <c r="F398" s="91"/>
      <c r="G398" s="91">
        <v>821209.73416999984</v>
      </c>
      <c r="H398" s="91">
        <v>186628.40917</v>
      </c>
      <c r="I398" s="91">
        <v>233231.08557999998</v>
      </c>
      <c r="J398" s="16">
        <v>24.970837300311317</v>
      </c>
      <c r="L398" s="174"/>
      <c r="M398" s="219"/>
      <c r="N398" s="219"/>
    </row>
    <row r="399" spans="1:15" s="14" customFormat="1" x14ac:dyDescent="0.2">
      <c r="A399" s="88"/>
      <c r="B399" s="216"/>
      <c r="C399" s="92"/>
      <c r="E399" s="92"/>
      <c r="F399" s="92"/>
      <c r="G399" s="92"/>
      <c r="I399" s="96"/>
      <c r="J399" s="12"/>
      <c r="L399" s="174"/>
      <c r="M399" s="181"/>
      <c r="N399" s="181"/>
    </row>
    <row r="400" spans="1:15" s="20" customFormat="1" x14ac:dyDescent="0.2">
      <c r="A400" s="95" t="s">
        <v>187</v>
      </c>
      <c r="B400" s="21">
        <v>1033747.1756304002</v>
      </c>
      <c r="C400" s="21">
        <v>179648.23810579997</v>
      </c>
      <c r="D400" s="21">
        <v>322421.547479</v>
      </c>
      <c r="E400" s="16">
        <v>79.473815540076032</v>
      </c>
      <c r="F400" s="21"/>
      <c r="G400" s="21">
        <v>326641.55445999996</v>
      </c>
      <c r="H400" s="21">
        <v>62496.959949999997</v>
      </c>
      <c r="I400" s="21">
        <v>109996.79721</v>
      </c>
      <c r="J400" s="16">
        <v>76.003436483953323</v>
      </c>
      <c r="L400" s="174"/>
      <c r="M400" s="180"/>
      <c r="N400" s="180"/>
    </row>
    <row r="401" spans="1:14" s="14" customFormat="1" x14ac:dyDescent="0.2">
      <c r="A401" s="88" t="s">
        <v>188</v>
      </c>
      <c r="B401" s="97">
        <v>539170.59980080009</v>
      </c>
      <c r="C401" s="97">
        <v>79934.841423099992</v>
      </c>
      <c r="D401" s="97">
        <v>164724.04006379997</v>
      </c>
      <c r="E401" s="12">
        <v>106.07289278514435</v>
      </c>
      <c r="F401" s="97"/>
      <c r="G401" s="97">
        <v>128360.25678999996</v>
      </c>
      <c r="H401" s="97">
        <v>20636.538230000002</v>
      </c>
      <c r="I401" s="97">
        <v>47994.551539999993</v>
      </c>
      <c r="J401" s="12">
        <v>132.57074905241984</v>
      </c>
      <c r="L401" s="176"/>
      <c r="M401" s="181"/>
      <c r="N401" s="181"/>
    </row>
    <row r="402" spans="1:14" s="14" customFormat="1" x14ac:dyDescent="0.2">
      <c r="A402" s="88" t="s">
        <v>189</v>
      </c>
      <c r="B402" s="97">
        <v>110889.84166240001</v>
      </c>
      <c r="C402" s="97">
        <v>31882.758674799999</v>
      </c>
      <c r="D402" s="97">
        <v>33460.807999999997</v>
      </c>
      <c r="E402" s="12">
        <v>4.949538216864795</v>
      </c>
      <c r="F402" s="97"/>
      <c r="G402" s="97">
        <v>34628.546920000001</v>
      </c>
      <c r="H402" s="97">
        <v>10671.148529999997</v>
      </c>
      <c r="I402" s="97">
        <v>9696.9454399999995</v>
      </c>
      <c r="J402" s="12">
        <v>-9.1293180603868649</v>
      </c>
      <c r="L402" s="176"/>
      <c r="M402" s="181"/>
      <c r="N402" s="181"/>
    </row>
    <row r="403" spans="1:14" s="14" customFormat="1" ht="11.25" x14ac:dyDescent="0.2">
      <c r="A403" s="88" t="s">
        <v>447</v>
      </c>
      <c r="B403" s="97">
        <v>52924.096808300004</v>
      </c>
      <c r="C403" s="97">
        <v>17663.900000000001</v>
      </c>
      <c r="D403" s="97">
        <v>11844.36772</v>
      </c>
      <c r="E403" s="12">
        <v>-32.945908208266587</v>
      </c>
      <c r="F403" s="97"/>
      <c r="G403" s="97">
        <v>16168.133280000002</v>
      </c>
      <c r="H403" s="97">
        <v>5763.8014000000003</v>
      </c>
      <c r="I403" s="97">
        <v>3567.3412699999999</v>
      </c>
      <c r="J403" s="12">
        <v>-38.107838517822636</v>
      </c>
      <c r="L403" s="184"/>
      <c r="M403" s="181"/>
      <c r="N403" s="181"/>
    </row>
    <row r="404" spans="1:14" s="14" customFormat="1" ht="11.25" x14ac:dyDescent="0.2">
      <c r="A404" s="88" t="s">
        <v>448</v>
      </c>
      <c r="B404" s="97">
        <v>53945.188999999998</v>
      </c>
      <c r="C404" s="97">
        <v>8579.9140000000007</v>
      </c>
      <c r="D404" s="97">
        <v>11359.853999999999</v>
      </c>
      <c r="E404" s="12">
        <v>32.400557861069444</v>
      </c>
      <c r="F404" s="97"/>
      <c r="G404" s="97">
        <v>20998.100599999998</v>
      </c>
      <c r="H404" s="97">
        <v>4015.7043799999997</v>
      </c>
      <c r="I404" s="97">
        <v>5963.8615300000001</v>
      </c>
      <c r="J404" s="12">
        <v>48.513460296098799</v>
      </c>
    </row>
    <row r="405" spans="1:14" s="14" customFormat="1" ht="11.25" x14ac:dyDescent="0.2">
      <c r="A405" s="88" t="s">
        <v>449</v>
      </c>
      <c r="B405" s="97">
        <v>107016.0958807</v>
      </c>
      <c r="C405" s="97">
        <v>19974.386500000001</v>
      </c>
      <c r="D405" s="97">
        <v>53658.934150000001</v>
      </c>
      <c r="E405" s="12">
        <v>168.6387096294547</v>
      </c>
      <c r="F405" s="97"/>
      <c r="G405" s="97">
        <v>43261.998639999998</v>
      </c>
      <c r="H405" s="97">
        <v>8943.6111200000014</v>
      </c>
      <c r="I405" s="97">
        <v>21396.585800000001</v>
      </c>
      <c r="J405" s="12">
        <v>139.23877629419999</v>
      </c>
    </row>
    <row r="406" spans="1:14" s="14" customFormat="1" ht="11.25" x14ac:dyDescent="0.2">
      <c r="A406" s="88" t="s">
        <v>190</v>
      </c>
      <c r="B406" s="97">
        <v>169801.35247820002</v>
      </c>
      <c r="C406" s="97">
        <v>21612.437507900002</v>
      </c>
      <c r="D406" s="97">
        <v>47373.543545200002</v>
      </c>
      <c r="E406" s="12">
        <v>119.19574563435305</v>
      </c>
      <c r="F406" s="97"/>
      <c r="G406" s="97">
        <v>83224.518230000001</v>
      </c>
      <c r="H406" s="97">
        <v>12466.156289999997</v>
      </c>
      <c r="I406" s="97">
        <v>21377.511630000005</v>
      </c>
      <c r="J406" s="12">
        <v>71.484386467611102</v>
      </c>
    </row>
    <row r="407" spans="1:14" s="14" customFormat="1" ht="11.25" x14ac:dyDescent="0.2">
      <c r="A407" s="88"/>
      <c r="B407" s="92"/>
      <c r="C407" s="92"/>
      <c r="D407" s="92"/>
      <c r="E407" s="12"/>
      <c r="F407" s="92"/>
      <c r="G407" s="92"/>
      <c r="H407" s="92"/>
      <c r="I407" s="98"/>
      <c r="J407" s="12"/>
    </row>
    <row r="408" spans="1:14" s="20" customFormat="1" ht="11.25" x14ac:dyDescent="0.2">
      <c r="A408" s="95" t="s">
        <v>347</v>
      </c>
      <c r="B408" s="21">
        <v>47475.5088216</v>
      </c>
      <c r="C408" s="21">
        <v>13771.2803967</v>
      </c>
      <c r="D408" s="21">
        <v>13781.0660603</v>
      </c>
      <c r="E408" s="16">
        <v>7.1058487795696124E-2</v>
      </c>
      <c r="F408" s="21"/>
      <c r="G408" s="21">
        <v>321630.83831999998</v>
      </c>
      <c r="H408" s="21">
        <v>74675.338630000013</v>
      </c>
      <c r="I408" s="21">
        <v>75693.628190000018</v>
      </c>
      <c r="J408" s="16">
        <v>1.3636222863955254</v>
      </c>
    </row>
    <row r="409" spans="1:14" s="14" customFormat="1" ht="11.25" x14ac:dyDescent="0.2">
      <c r="A409" s="88" t="s">
        <v>183</v>
      </c>
      <c r="B409" s="13">
        <v>9306.3144457999988</v>
      </c>
      <c r="C409" s="97">
        <v>2916.9946160999998</v>
      </c>
      <c r="D409" s="97">
        <v>3613.4254778999998</v>
      </c>
      <c r="E409" s="12">
        <v>23.874945053245341</v>
      </c>
      <c r="F409" s="13"/>
      <c r="G409" s="97">
        <v>68173.90943</v>
      </c>
      <c r="H409" s="97">
        <v>22538.468260000001</v>
      </c>
      <c r="I409" s="97">
        <v>28933.571500000005</v>
      </c>
      <c r="J409" s="12">
        <v>28.374169736058207</v>
      </c>
    </row>
    <row r="410" spans="1:14" s="14" customFormat="1" ht="11.25" x14ac:dyDescent="0.2">
      <c r="A410" s="88" t="s">
        <v>184</v>
      </c>
      <c r="B410" s="13">
        <v>6910.6939273999997</v>
      </c>
      <c r="C410" s="97">
        <v>1601.0751694000003</v>
      </c>
      <c r="D410" s="97">
        <v>2890.3575363999998</v>
      </c>
      <c r="E410" s="12">
        <v>80.526035981380915</v>
      </c>
      <c r="F410" s="97"/>
      <c r="G410" s="97">
        <v>95722.317249999993</v>
      </c>
      <c r="H410" s="97">
        <v>19529.770619999999</v>
      </c>
      <c r="I410" s="97">
        <v>21590.550730000003</v>
      </c>
      <c r="J410" s="12">
        <v>10.551993416090639</v>
      </c>
    </row>
    <row r="411" spans="1:14" s="14" customFormat="1" ht="11.25" x14ac:dyDescent="0.2">
      <c r="A411" s="88" t="s">
        <v>185</v>
      </c>
      <c r="B411" s="13">
        <v>9061.6180588000025</v>
      </c>
      <c r="C411" s="97">
        <v>2724.9785714000004</v>
      </c>
      <c r="D411" s="97">
        <v>2086.9497535</v>
      </c>
      <c r="E411" s="12">
        <v>-23.414085695807984</v>
      </c>
      <c r="F411" s="97"/>
      <c r="G411" s="97">
        <v>76189.358129999979</v>
      </c>
      <c r="H411" s="97">
        <v>15706.667800000003</v>
      </c>
      <c r="I411" s="97">
        <v>12281.649600000001</v>
      </c>
      <c r="J411" s="12">
        <v>-21.806141465601002</v>
      </c>
    </row>
    <row r="412" spans="1:14" s="14" customFormat="1" ht="11.25" x14ac:dyDescent="0.2">
      <c r="A412" s="88" t="s">
        <v>186</v>
      </c>
      <c r="B412" s="13">
        <v>22196.882389599999</v>
      </c>
      <c r="C412" s="97">
        <v>6528.2320398000002</v>
      </c>
      <c r="D412" s="97">
        <v>5190.3332925000004</v>
      </c>
      <c r="E412" s="12">
        <v>-20.494044009823327</v>
      </c>
      <c r="F412" s="97"/>
      <c r="G412" s="97">
        <v>81545.25351000001</v>
      </c>
      <c r="H412" s="97">
        <v>16900.431950000002</v>
      </c>
      <c r="I412" s="97">
        <v>12887.856360000002</v>
      </c>
      <c r="J412" s="12">
        <v>-23.742443991202251</v>
      </c>
    </row>
    <row r="413" spans="1:14" s="14" customFormat="1" ht="11.25" x14ac:dyDescent="0.2">
      <c r="A413" s="88"/>
      <c r="B413" s="97"/>
      <c r="C413" s="97"/>
      <c r="D413" s="97"/>
      <c r="E413" s="12"/>
      <c r="F413" s="97"/>
      <c r="G413" s="97"/>
      <c r="H413" s="97"/>
      <c r="I413" s="97"/>
      <c r="J413" s="12"/>
    </row>
    <row r="414" spans="1:14" s="20" customFormat="1" ht="11.25" x14ac:dyDescent="0.2">
      <c r="A414" s="95" t="s">
        <v>191</v>
      </c>
      <c r="B414" s="21">
        <v>3835.653414899999</v>
      </c>
      <c r="C414" s="21">
        <v>1150.4923484000001</v>
      </c>
      <c r="D414" s="21">
        <v>1637.4440113000001</v>
      </c>
      <c r="E414" s="16">
        <v>42.32550208414753</v>
      </c>
      <c r="F414" s="21"/>
      <c r="G414" s="21">
        <v>133804.95600000001</v>
      </c>
      <c r="H414" s="21">
        <v>36719.861980000001</v>
      </c>
      <c r="I414" s="21">
        <v>34816.34345</v>
      </c>
      <c r="J414" s="16">
        <v>-5.1838934771508178</v>
      </c>
    </row>
    <row r="415" spans="1:14" s="14" customFormat="1" ht="11.25" x14ac:dyDescent="0.2">
      <c r="A415" s="88" t="s">
        <v>192</v>
      </c>
      <c r="B415" s="97">
        <v>1266.4670395999999</v>
      </c>
      <c r="C415" s="97">
        <v>527.01672210000004</v>
      </c>
      <c r="D415" s="97">
        <v>353.5660436</v>
      </c>
      <c r="E415" s="12">
        <v>-32.911797904410363</v>
      </c>
      <c r="F415" s="97"/>
      <c r="G415" s="97">
        <v>17989.398009999997</v>
      </c>
      <c r="H415" s="97">
        <v>6593.4463900000001</v>
      </c>
      <c r="I415" s="97">
        <v>6076.3046999999997</v>
      </c>
      <c r="J415" s="12">
        <v>-7.8432682911371927</v>
      </c>
    </row>
    <row r="416" spans="1:14" s="14" customFormat="1" ht="11.25" x14ac:dyDescent="0.2">
      <c r="A416" s="88" t="s">
        <v>193</v>
      </c>
      <c r="B416" s="97">
        <v>167.19879429999997</v>
      </c>
      <c r="C416" s="97">
        <v>49.058754300000004</v>
      </c>
      <c r="D416" s="97">
        <v>41.866217800000008</v>
      </c>
      <c r="E416" s="12">
        <v>-14.661066312480742</v>
      </c>
      <c r="F416" s="97"/>
      <c r="G416" s="97">
        <v>66997.606899999984</v>
      </c>
      <c r="H416" s="97">
        <v>15344.719210000001</v>
      </c>
      <c r="I416" s="97">
        <v>15959.062019999999</v>
      </c>
      <c r="J416" s="12">
        <v>4.0036106336806654</v>
      </c>
    </row>
    <row r="417" spans="1:14" s="14" customFormat="1" ht="11.25" x14ac:dyDescent="0.2">
      <c r="A417" s="88" t="s">
        <v>450</v>
      </c>
      <c r="B417" s="97">
        <v>2401.9875809999994</v>
      </c>
      <c r="C417" s="97">
        <v>574.41687200000001</v>
      </c>
      <c r="D417" s="97">
        <v>1242.0117499</v>
      </c>
      <c r="E417" s="12">
        <v>116.22132121147027</v>
      </c>
      <c r="F417" s="97"/>
      <c r="G417" s="97">
        <v>48817.951090000002</v>
      </c>
      <c r="H417" s="97">
        <v>14781.696379999998</v>
      </c>
      <c r="I417" s="97">
        <v>12780.976729999998</v>
      </c>
      <c r="J417" s="12">
        <v>-13.535115311305006</v>
      </c>
    </row>
    <row r="418" spans="1:14" s="14" customFormat="1" ht="11.25" x14ac:dyDescent="0.2">
      <c r="A418" s="88"/>
      <c r="B418" s="92"/>
      <c r="C418" s="92"/>
      <c r="D418" s="92"/>
      <c r="E418" s="12"/>
      <c r="F418" s="92"/>
      <c r="G418" s="92"/>
      <c r="H418" s="92"/>
      <c r="I418" s="97"/>
      <c r="J418" s="12"/>
    </row>
    <row r="419" spans="1:14" s="20" customFormat="1" ht="11.25" x14ac:dyDescent="0.2">
      <c r="A419" s="95" t="s">
        <v>377</v>
      </c>
      <c r="B419" s="21"/>
      <c r="C419" s="21"/>
      <c r="D419" s="21"/>
      <c r="E419" s="16"/>
      <c r="F419" s="21"/>
      <c r="G419" s="21">
        <v>39132.385389999996</v>
      </c>
      <c r="H419" s="21">
        <v>12736.248610000001</v>
      </c>
      <c r="I419" s="21">
        <v>12724.316729999999</v>
      </c>
      <c r="J419" s="16">
        <v>-9.3684414974703145E-2</v>
      </c>
    </row>
    <row r="420" spans="1:14" s="14" customFormat="1" ht="22.5" x14ac:dyDescent="0.2">
      <c r="A420" s="99" t="s">
        <v>194</v>
      </c>
      <c r="B420" s="97">
        <v>709.24110710000014</v>
      </c>
      <c r="C420" s="97">
        <v>250.45358270000003</v>
      </c>
      <c r="D420" s="97">
        <v>189.76401999999999</v>
      </c>
      <c r="E420" s="12">
        <v>-24.231860469209423</v>
      </c>
      <c r="F420" s="97"/>
      <c r="G420" s="97">
        <v>16483.73934</v>
      </c>
      <c r="H420" s="97">
        <v>5443.8953499999998</v>
      </c>
      <c r="I420" s="97">
        <v>5317.0954099999999</v>
      </c>
      <c r="J420" s="12">
        <v>-2.3292134004743446</v>
      </c>
      <c r="L420" s="181"/>
      <c r="M420" s="181"/>
      <c r="N420" s="181"/>
    </row>
    <row r="421" spans="1:14" s="14" customFormat="1" ht="11.25" x14ac:dyDescent="0.2">
      <c r="A421" s="88" t="s">
        <v>195</v>
      </c>
      <c r="B421" s="97">
        <v>9328.0277105999994</v>
      </c>
      <c r="C421" s="97">
        <v>2931.2328855000005</v>
      </c>
      <c r="D421" s="97">
        <v>3054.9391358000003</v>
      </c>
      <c r="E421" s="12">
        <v>4.220280514453151</v>
      </c>
      <c r="F421" s="97"/>
      <c r="G421" s="97">
        <v>22648.646049999996</v>
      </c>
      <c r="H421" s="97">
        <v>7292.3532600000008</v>
      </c>
      <c r="I421" s="97">
        <v>7407.2213199999997</v>
      </c>
      <c r="J421" s="12">
        <v>1.575185072699</v>
      </c>
      <c r="L421" s="181"/>
      <c r="M421" s="181"/>
      <c r="N421" s="181"/>
    </row>
    <row r="422" spans="1:14" s="14" customFormat="1" ht="11.25" x14ac:dyDescent="0.2">
      <c r="A422" s="88"/>
      <c r="B422" s="92"/>
      <c r="C422" s="92"/>
      <c r="D422" s="92"/>
      <c r="E422" s="12"/>
      <c r="F422" s="92"/>
      <c r="G422" s="92"/>
      <c r="H422" s="92"/>
      <c r="J422" s="12"/>
      <c r="L422" s="181"/>
      <c r="M422" s="181"/>
      <c r="N422" s="181"/>
    </row>
    <row r="423" spans="1:14" s="21" customFormat="1" ht="11.25" x14ac:dyDescent="0.2">
      <c r="A423" s="91" t="s">
        <v>427</v>
      </c>
      <c r="B423" s="91"/>
      <c r="C423" s="91"/>
      <c r="D423" s="91"/>
      <c r="E423" s="16"/>
      <c r="F423" s="91"/>
      <c r="G423" s="91">
        <v>609969.69871999999</v>
      </c>
      <c r="H423" s="91">
        <v>181986.97027999998</v>
      </c>
      <c r="I423" s="91">
        <v>188089.25613000002</v>
      </c>
      <c r="J423" s="16">
        <v>3.353144371056473</v>
      </c>
      <c r="L423" s="219"/>
      <c r="M423" s="219"/>
      <c r="N423" s="219"/>
    </row>
    <row r="424" spans="1:14" s="14" customFormat="1" ht="11.25" x14ac:dyDescent="0.2">
      <c r="A424" s="88" t="s">
        <v>196</v>
      </c>
      <c r="B424" s="97">
        <v>5469</v>
      </c>
      <c r="C424" s="97">
        <v>1831</v>
      </c>
      <c r="D424" s="97">
        <v>2021</v>
      </c>
      <c r="E424" s="12">
        <v>10.376843255051881</v>
      </c>
      <c r="F424" s="97"/>
      <c r="G424" s="97">
        <v>85625.780910000001</v>
      </c>
      <c r="H424" s="97">
        <v>28247.327450000004</v>
      </c>
      <c r="I424" s="97">
        <v>28653.682659999995</v>
      </c>
      <c r="J424" s="12">
        <v>1.4385616151449057</v>
      </c>
      <c r="L424" s="181"/>
      <c r="M424" s="181"/>
      <c r="N424" s="181"/>
    </row>
    <row r="425" spans="1:14" s="14" customFormat="1" ht="11.25" x14ac:dyDescent="0.2">
      <c r="A425" s="88" t="s">
        <v>197</v>
      </c>
      <c r="B425" s="97">
        <v>174</v>
      </c>
      <c r="C425" s="97">
        <v>45</v>
      </c>
      <c r="D425" s="97">
        <v>97</v>
      </c>
      <c r="E425" s="12">
        <v>115.55555555555554</v>
      </c>
      <c r="F425" s="97"/>
      <c r="G425" s="97">
        <v>10006.152520000001</v>
      </c>
      <c r="H425" s="97">
        <v>3567.5836500000005</v>
      </c>
      <c r="I425" s="97">
        <v>2489.57483</v>
      </c>
      <c r="J425" s="12">
        <v>-30.216777678079126</v>
      </c>
      <c r="L425" s="181"/>
      <c r="M425" s="181"/>
      <c r="N425" s="181"/>
    </row>
    <row r="426" spans="1:14" s="14" customFormat="1" ht="11.25" customHeight="1" x14ac:dyDescent="0.2">
      <c r="A426" s="99" t="s">
        <v>198</v>
      </c>
      <c r="B426" s="97">
        <v>762</v>
      </c>
      <c r="C426" s="97">
        <v>181</v>
      </c>
      <c r="D426" s="97">
        <v>0</v>
      </c>
      <c r="E426" s="12" t="s">
        <v>522</v>
      </c>
      <c r="F426" s="97"/>
      <c r="G426" s="97">
        <v>6211.7378499999995</v>
      </c>
      <c r="H426" s="97">
        <v>1316.6616099999999</v>
      </c>
      <c r="I426" s="97">
        <v>0</v>
      </c>
      <c r="J426" s="12" t="s">
        <v>522</v>
      </c>
      <c r="L426" s="181"/>
      <c r="M426" s="181"/>
      <c r="N426" s="181"/>
    </row>
    <row r="427" spans="1:14" s="14" customFormat="1" ht="11.25" x14ac:dyDescent="0.2">
      <c r="A427" s="88" t="s">
        <v>199</v>
      </c>
      <c r="B427" s="92"/>
      <c r="C427" s="92"/>
      <c r="D427" s="92"/>
      <c r="E427" s="12"/>
      <c r="F427" s="92"/>
      <c r="G427" s="97">
        <v>508126.02744000003</v>
      </c>
      <c r="H427" s="97">
        <v>148855.39756999997</v>
      </c>
      <c r="I427" s="97">
        <v>156945.99864000003</v>
      </c>
      <c r="J427" s="12">
        <v>5.4352083982681449</v>
      </c>
      <c r="L427" s="181"/>
      <c r="M427" s="181"/>
      <c r="N427" s="181"/>
    </row>
    <row r="428" spans="1:14" s="14" customFormat="1" ht="11.25" x14ac:dyDescent="0.2">
      <c r="B428" s="97"/>
      <c r="C428" s="97"/>
      <c r="D428" s="97"/>
      <c r="F428" s="92"/>
      <c r="G428" s="92"/>
      <c r="H428" s="92"/>
      <c r="I428" s="97"/>
      <c r="L428" s="181"/>
      <c r="M428" s="181"/>
      <c r="N428" s="181"/>
    </row>
    <row r="429" spans="1:14" s="14" customFormat="1" ht="11.25" x14ac:dyDescent="0.2">
      <c r="A429" s="100"/>
      <c r="B429" s="100"/>
      <c r="C429" s="101"/>
      <c r="D429" s="101"/>
      <c r="E429" s="101"/>
      <c r="F429" s="101"/>
      <c r="G429" s="101"/>
      <c r="H429" s="101"/>
      <c r="I429" s="101"/>
      <c r="J429" s="101"/>
      <c r="L429" s="181"/>
      <c r="M429" s="181"/>
      <c r="N429" s="181"/>
    </row>
    <row r="430" spans="1:14" s="14" customFormat="1" ht="11.25" x14ac:dyDescent="0.2">
      <c r="A430" s="9" t="s">
        <v>480</v>
      </c>
      <c r="B430" s="92"/>
      <c r="C430" s="92"/>
      <c r="E430" s="92"/>
      <c r="F430" s="92"/>
      <c r="G430" s="92"/>
      <c r="I430" s="96"/>
      <c r="J430" s="92"/>
      <c r="L430" s="181"/>
      <c r="M430" s="181"/>
      <c r="N430" s="181"/>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sqref="A1:XFD1048576"/>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430</v>
      </c>
      <c r="C1" t="s">
        <v>432</v>
      </c>
      <c r="D1" t="s">
        <v>434</v>
      </c>
      <c r="E1" t="s">
        <v>436</v>
      </c>
      <c r="F1" t="s">
        <v>438</v>
      </c>
      <c r="G1" t="s">
        <v>440</v>
      </c>
      <c r="H1" t="s">
        <v>441</v>
      </c>
      <c r="I1" t="s">
        <v>442</v>
      </c>
      <c r="J1" t="s">
        <v>443</v>
      </c>
    </row>
    <row r="2" spans="2:11" x14ac:dyDescent="0.2">
      <c r="B2" t="s">
        <v>431</v>
      </c>
      <c r="C2" t="s">
        <v>433</v>
      </c>
      <c r="D2" s="109" t="s">
        <v>435</v>
      </c>
      <c r="E2" s="109" t="s">
        <v>437</v>
      </c>
      <c r="F2" t="s">
        <v>439</v>
      </c>
      <c r="G2" t="s">
        <v>243</v>
      </c>
      <c r="H2" t="s">
        <v>230</v>
      </c>
      <c r="I2" t="s">
        <v>156</v>
      </c>
      <c r="J2" t="s">
        <v>266</v>
      </c>
    </row>
    <row r="3" spans="2:11" x14ac:dyDescent="0.2">
      <c r="B3" t="s">
        <v>497</v>
      </c>
      <c r="C3" t="s">
        <v>497</v>
      </c>
      <c r="D3" t="s">
        <v>497</v>
      </c>
      <c r="E3" t="s">
        <v>497</v>
      </c>
      <c r="F3" t="s">
        <v>498</v>
      </c>
      <c r="G3" t="s">
        <v>498</v>
      </c>
      <c r="H3" t="s">
        <v>498</v>
      </c>
      <c r="I3" t="s">
        <v>498</v>
      </c>
      <c r="J3" t="s">
        <v>499</v>
      </c>
    </row>
    <row r="4" spans="2:11" s="243" customFormat="1" ht="114.75" x14ac:dyDescent="0.2">
      <c r="B4" s="273" t="s">
        <v>500</v>
      </c>
      <c r="C4" s="273" t="s">
        <v>501</v>
      </c>
      <c r="D4" s="273" t="s">
        <v>502</v>
      </c>
      <c r="E4" s="273" t="s">
        <v>503</v>
      </c>
      <c r="F4" s="273" t="s">
        <v>504</v>
      </c>
      <c r="G4" s="273" t="s">
        <v>505</v>
      </c>
      <c r="H4" s="273" t="s">
        <v>506</v>
      </c>
      <c r="I4" s="273" t="s">
        <v>507</v>
      </c>
      <c r="J4" s="273" t="s">
        <v>508</v>
      </c>
      <c r="K4" s="274"/>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activeCell="E21" sqref="E2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1" customWidth="1"/>
    <col min="25" max="25" width="16.42578125" style="1" customWidth="1"/>
    <col min="26" max="29" width="15.7109375" style="1" customWidth="1"/>
    <col min="30" max="16384" width="11.42578125" style="1"/>
  </cols>
  <sheetData>
    <row r="1" spans="1:35" s="34" customFormat="1" ht="15.95" customHeight="1" x14ac:dyDescent="0.2">
      <c r="A1" s="299" t="s">
        <v>131</v>
      </c>
      <c r="B1" s="299"/>
      <c r="C1" s="299"/>
      <c r="D1" s="299"/>
      <c r="E1" s="299"/>
      <c r="F1" s="299"/>
      <c r="G1" s="136"/>
      <c r="H1" s="137"/>
      <c r="J1" s="39"/>
      <c r="K1" s="39"/>
      <c r="P1" s="137"/>
      <c r="Q1" s="137"/>
      <c r="R1" s="137"/>
      <c r="S1" s="137"/>
      <c r="T1" s="137"/>
      <c r="U1" s="137"/>
      <c r="V1" s="30"/>
      <c r="W1" s="30"/>
      <c r="X1" s="210"/>
      <c r="Y1"/>
      <c r="Z1"/>
      <c r="AA1"/>
      <c r="AB1"/>
      <c r="AC1"/>
      <c r="AD1"/>
      <c r="AE1"/>
      <c r="AF1"/>
      <c r="AG1"/>
      <c r="AH1"/>
      <c r="AI1"/>
    </row>
    <row r="2" spans="1:35" s="34" customFormat="1" ht="15.95" customHeight="1" x14ac:dyDescent="0.2">
      <c r="A2" s="296" t="s">
        <v>132</v>
      </c>
      <c r="B2" s="296"/>
      <c r="C2" s="296"/>
      <c r="D2" s="296"/>
      <c r="E2" s="296"/>
      <c r="F2" s="296"/>
      <c r="G2" s="136"/>
      <c r="H2" s="137"/>
      <c r="J2" s="39"/>
      <c r="K2" s="39"/>
      <c r="P2" s="137"/>
      <c r="Q2" s="137"/>
      <c r="R2" s="137"/>
      <c r="S2" s="137"/>
      <c r="T2" s="137"/>
      <c r="U2" s="137"/>
      <c r="V2" s="30"/>
      <c r="X2" s="211"/>
      <c r="Y2"/>
      <c r="Z2"/>
      <c r="AA2"/>
      <c r="AB2"/>
      <c r="AC2"/>
      <c r="AD2"/>
      <c r="AE2"/>
      <c r="AF2"/>
      <c r="AG2"/>
      <c r="AH2"/>
      <c r="AI2"/>
    </row>
    <row r="3" spans="1:35" s="34" customFormat="1" ht="15.95" customHeight="1" x14ac:dyDescent="0.2">
      <c r="A3" s="296" t="s">
        <v>133</v>
      </c>
      <c r="B3" s="296"/>
      <c r="C3" s="296"/>
      <c r="D3" s="296"/>
      <c r="E3" s="296"/>
      <c r="F3" s="296"/>
      <c r="G3" s="136"/>
      <c r="H3" s="137"/>
      <c r="J3" s="39"/>
      <c r="K3" s="39"/>
      <c r="P3" s="137"/>
      <c r="Q3" s="137"/>
      <c r="R3" s="137"/>
      <c r="S3" s="137"/>
      <c r="T3" s="137"/>
      <c r="U3" s="137"/>
      <c r="V3" s="30"/>
      <c r="W3" s="30"/>
      <c r="X3" s="210"/>
      <c r="Y3"/>
      <c r="Z3"/>
      <c r="AA3"/>
      <c r="AB3"/>
      <c r="AC3"/>
      <c r="AD3"/>
      <c r="AE3"/>
      <c r="AF3"/>
      <c r="AG3"/>
      <c r="AH3"/>
      <c r="AI3"/>
    </row>
    <row r="4" spans="1:35" s="34" customFormat="1" ht="15.95" customHeight="1" thickBot="1" x14ac:dyDescent="0.25">
      <c r="A4" s="296" t="s">
        <v>251</v>
      </c>
      <c r="B4" s="296"/>
      <c r="C4" s="296"/>
      <c r="D4" s="296"/>
      <c r="E4" s="296"/>
      <c r="F4" s="296"/>
      <c r="G4" s="287"/>
      <c r="J4" s="39"/>
      <c r="K4" s="39"/>
      <c r="P4" s="29"/>
      <c r="Q4" s="29"/>
      <c r="R4" s="29"/>
      <c r="S4" s="29"/>
      <c r="X4" s="211"/>
      <c r="Y4"/>
      <c r="Z4"/>
      <c r="AA4"/>
      <c r="AB4"/>
      <c r="AC4"/>
      <c r="AD4"/>
      <c r="AE4"/>
      <c r="AF4"/>
      <c r="AG4"/>
      <c r="AH4"/>
      <c r="AI4"/>
    </row>
    <row r="5" spans="1:35" s="34" customFormat="1" ht="13.5" thickTop="1" x14ac:dyDescent="0.2">
      <c r="A5" s="41" t="s">
        <v>134</v>
      </c>
      <c r="B5" s="53">
        <v>2016</v>
      </c>
      <c r="C5" s="298" t="s">
        <v>509</v>
      </c>
      <c r="D5" s="298"/>
      <c r="E5" s="54" t="s">
        <v>149</v>
      </c>
      <c r="F5" s="54" t="s">
        <v>140</v>
      </c>
      <c r="G5" s="36"/>
      <c r="P5" s="29"/>
      <c r="Q5" s="29"/>
      <c r="R5" s="29"/>
      <c r="S5" s="29"/>
      <c r="X5" s="211"/>
      <c r="Y5"/>
      <c r="Z5"/>
      <c r="AA5"/>
      <c r="AB5"/>
      <c r="AC5"/>
      <c r="AD5"/>
      <c r="AE5"/>
      <c r="AF5"/>
      <c r="AG5"/>
      <c r="AH5"/>
      <c r="AI5"/>
    </row>
    <row r="6" spans="1:35" s="34" customFormat="1" ht="13.5" thickBot="1" x14ac:dyDescent="0.25">
      <c r="A6" s="42"/>
      <c r="B6" s="55" t="s">
        <v>399</v>
      </c>
      <c r="C6" s="55">
        <v>2016</v>
      </c>
      <c r="D6" s="55">
        <v>2017</v>
      </c>
      <c r="E6" s="55" t="s">
        <v>510</v>
      </c>
      <c r="F6" s="56">
        <v>2017</v>
      </c>
      <c r="O6" s="119"/>
      <c r="V6" s="37"/>
      <c r="W6" s="38"/>
      <c r="X6" s="212"/>
      <c r="Y6"/>
      <c r="Z6"/>
      <c r="AA6"/>
      <c r="AB6"/>
      <c r="AC6"/>
      <c r="AD6"/>
      <c r="AE6"/>
      <c r="AF6"/>
      <c r="AG6"/>
      <c r="AH6"/>
      <c r="AI6"/>
    </row>
    <row r="7" spans="1:35" s="34" customFormat="1" ht="15.95" customHeight="1" thickTop="1" x14ac:dyDescent="0.2">
      <c r="A7" s="296" t="s">
        <v>136</v>
      </c>
      <c r="B7" s="296"/>
      <c r="C7" s="296"/>
      <c r="D7" s="296"/>
      <c r="E7" s="296"/>
      <c r="F7" s="296"/>
      <c r="H7" s="137"/>
      <c r="I7" s="137"/>
      <c r="J7" s="137"/>
      <c r="V7" s="30"/>
      <c r="W7" s="30"/>
      <c r="X7" s="210"/>
      <c r="Y7"/>
      <c r="Z7"/>
      <c r="AA7"/>
      <c r="AB7"/>
      <c r="AC7"/>
      <c r="AD7"/>
      <c r="AE7"/>
      <c r="AF7"/>
      <c r="AG7"/>
      <c r="AH7"/>
      <c r="AI7"/>
    </row>
    <row r="8" spans="1:35" s="34" customFormat="1" ht="15.95" customHeight="1" x14ac:dyDescent="0.2">
      <c r="A8" s="26" t="s">
        <v>256</v>
      </c>
      <c r="B8" s="117">
        <v>15122428</v>
      </c>
      <c r="C8" s="117">
        <v>5936079</v>
      </c>
      <c r="D8" s="117">
        <v>5087924</v>
      </c>
      <c r="E8" s="27">
        <v>-0.14288135316258427</v>
      </c>
      <c r="F8" s="28"/>
      <c r="H8" s="137"/>
      <c r="I8" s="137"/>
      <c r="J8" s="137"/>
      <c r="V8" s="30"/>
      <c r="W8" s="30"/>
      <c r="X8" s="210"/>
      <c r="Y8"/>
      <c r="Z8"/>
      <c r="AA8"/>
      <c r="AB8"/>
      <c r="AC8"/>
      <c r="AD8"/>
      <c r="AE8"/>
      <c r="AF8"/>
      <c r="AG8"/>
      <c r="AH8"/>
      <c r="AI8"/>
    </row>
    <row r="9" spans="1:35" s="34" customFormat="1" ht="15.95" customHeight="1" x14ac:dyDescent="0.2">
      <c r="A9" s="115" t="s">
        <v>283</v>
      </c>
      <c r="B9" s="113">
        <v>9171191</v>
      </c>
      <c r="C9" s="113">
        <v>3946419</v>
      </c>
      <c r="D9" s="113">
        <v>3184483</v>
      </c>
      <c r="E9" s="31">
        <v>-0.19307022391692316</v>
      </c>
      <c r="F9" s="31">
        <v>0.62589044175974329</v>
      </c>
      <c r="H9" s="137"/>
      <c r="I9" s="137"/>
      <c r="J9" s="137"/>
      <c r="K9" s="137"/>
      <c r="L9" s="137"/>
      <c r="V9" s="30"/>
      <c r="W9" s="30"/>
      <c r="X9" s="210"/>
      <c r="Y9"/>
      <c r="Z9"/>
      <c r="AA9"/>
      <c r="AB9"/>
      <c r="AC9"/>
      <c r="AD9"/>
      <c r="AE9"/>
      <c r="AF9"/>
      <c r="AG9"/>
      <c r="AH9"/>
      <c r="AI9"/>
    </row>
    <row r="10" spans="1:35" s="34" customFormat="1" ht="15.95" customHeight="1" x14ac:dyDescent="0.2">
      <c r="A10" s="115" t="s">
        <v>284</v>
      </c>
      <c r="B10" s="113">
        <v>1237150</v>
      </c>
      <c r="C10" s="113">
        <v>397598</v>
      </c>
      <c r="D10" s="113">
        <v>376889</v>
      </c>
      <c r="E10" s="31">
        <v>-5.2085272058712571E-2</v>
      </c>
      <c r="F10" s="31">
        <v>7.4075202381167646E-2</v>
      </c>
      <c r="G10" s="33"/>
      <c r="J10" s="140"/>
      <c r="L10" s="30"/>
      <c r="M10" s="23"/>
      <c r="O10" s="29"/>
      <c r="P10" s="29"/>
      <c r="Q10" s="29"/>
      <c r="R10" s="29"/>
      <c r="S10" s="29"/>
      <c r="X10" s="211"/>
      <c r="Y10"/>
      <c r="Z10"/>
      <c r="AA10"/>
      <c r="AB10"/>
      <c r="AC10"/>
      <c r="AD10"/>
      <c r="AE10"/>
      <c r="AF10"/>
      <c r="AG10"/>
      <c r="AH10"/>
      <c r="AI10"/>
    </row>
    <row r="11" spans="1:35" s="34" customFormat="1" ht="15.95" customHeight="1" x14ac:dyDescent="0.2">
      <c r="A11" s="115" t="s">
        <v>285</v>
      </c>
      <c r="B11" s="113">
        <v>4714087</v>
      </c>
      <c r="C11" s="113">
        <v>1592062</v>
      </c>
      <c r="D11" s="113">
        <v>1526552</v>
      </c>
      <c r="E11" s="31">
        <v>-4.1147894994039175E-2</v>
      </c>
      <c r="F11" s="31">
        <v>0.30003435585908911</v>
      </c>
      <c r="G11" s="33"/>
      <c r="J11" s="140"/>
      <c r="K11" s="140"/>
      <c r="L11" s="30"/>
      <c r="M11" s="23"/>
      <c r="O11" s="29"/>
      <c r="P11" s="29"/>
      <c r="Q11" s="29"/>
      <c r="R11" s="29"/>
      <c r="S11" s="29"/>
      <c r="V11" s="30"/>
      <c r="W11" s="30"/>
      <c r="X11" s="210"/>
      <c r="Y11"/>
      <c r="Z11"/>
      <c r="AA11"/>
      <c r="AB11"/>
      <c r="AC11"/>
      <c r="AD11"/>
      <c r="AE11"/>
      <c r="AF11"/>
      <c r="AG11"/>
      <c r="AH11"/>
      <c r="AI11"/>
    </row>
    <row r="12" spans="1:35" s="34" customFormat="1" ht="15.95" customHeight="1" x14ac:dyDescent="0.2">
      <c r="A12" s="296" t="s">
        <v>138</v>
      </c>
      <c r="B12" s="296"/>
      <c r="C12" s="296"/>
      <c r="D12" s="296"/>
      <c r="E12" s="296"/>
      <c r="F12" s="296"/>
      <c r="J12" s="140"/>
      <c r="L12" s="30"/>
      <c r="M12" s="23"/>
      <c r="O12" s="29"/>
      <c r="P12" s="29"/>
      <c r="Q12" s="29"/>
      <c r="R12" s="29"/>
      <c r="S12" s="29"/>
      <c r="V12" s="30"/>
      <c r="W12" s="30"/>
      <c r="X12" s="210"/>
      <c r="Y12"/>
      <c r="Z12"/>
      <c r="AA12"/>
      <c r="AB12"/>
      <c r="AC12"/>
      <c r="AD12"/>
      <c r="AE12"/>
      <c r="AF12"/>
      <c r="AG12"/>
      <c r="AH12"/>
      <c r="AI12"/>
    </row>
    <row r="13" spans="1:35" s="34" customFormat="1" ht="15.95" customHeight="1" x14ac:dyDescent="0.2">
      <c r="A13" s="32" t="s">
        <v>256</v>
      </c>
      <c r="B13" s="117">
        <v>5137002</v>
      </c>
      <c r="C13" s="117">
        <v>1555454</v>
      </c>
      <c r="D13" s="117">
        <v>1786361</v>
      </c>
      <c r="E13" s="27">
        <v>0.14844990594385948</v>
      </c>
      <c r="F13" s="28"/>
      <c r="G13" s="28"/>
      <c r="L13" s="30"/>
      <c r="M13" s="23"/>
      <c r="O13" s="29"/>
      <c r="P13" s="29"/>
      <c r="Q13" s="29"/>
      <c r="R13" s="29"/>
      <c r="S13" s="29"/>
      <c r="V13" s="30"/>
      <c r="W13" s="30"/>
      <c r="X13" s="210"/>
      <c r="Y13"/>
      <c r="Z13"/>
      <c r="AA13"/>
      <c r="AB13"/>
      <c r="AC13"/>
      <c r="AD13"/>
      <c r="AE13"/>
      <c r="AF13"/>
      <c r="AG13"/>
      <c r="AH13"/>
      <c r="AI13"/>
    </row>
    <row r="14" spans="1:35" s="34" customFormat="1" ht="15.95" customHeight="1" x14ac:dyDescent="0.2">
      <c r="A14" s="115" t="s">
        <v>283</v>
      </c>
      <c r="B14" s="23">
        <v>3320103</v>
      </c>
      <c r="C14" s="23">
        <v>1004458</v>
      </c>
      <c r="D14" s="23">
        <v>1136037</v>
      </c>
      <c r="E14" s="31">
        <v>0.13099502418219577</v>
      </c>
      <c r="F14" s="31">
        <v>0.63595040420161431</v>
      </c>
      <c r="G14" s="33"/>
      <c r="I14" s="30"/>
      <c r="L14" s="30"/>
      <c r="M14" s="30"/>
      <c r="O14" s="29"/>
      <c r="P14" s="29"/>
      <c r="Q14" s="29"/>
      <c r="R14" s="29"/>
      <c r="S14" s="29"/>
      <c r="V14" s="30"/>
      <c r="W14" s="30"/>
      <c r="X14" s="210"/>
      <c r="Y14"/>
      <c r="Z14"/>
      <c r="AA14"/>
      <c r="AB14"/>
      <c r="AC14"/>
      <c r="AD14"/>
      <c r="AE14"/>
      <c r="AF14"/>
      <c r="AG14"/>
      <c r="AH14"/>
      <c r="AI14"/>
    </row>
    <row r="15" spans="1:35" s="34" customFormat="1" ht="15.95" customHeight="1" x14ac:dyDescent="0.2">
      <c r="A15" s="115" t="s">
        <v>284</v>
      </c>
      <c r="B15" s="23">
        <v>1562117</v>
      </c>
      <c r="C15" s="23">
        <v>464809</v>
      </c>
      <c r="D15" s="23">
        <v>565428</v>
      </c>
      <c r="E15" s="31">
        <v>0.21647386345789346</v>
      </c>
      <c r="F15" s="31">
        <v>0.31652504728887387</v>
      </c>
      <c r="G15" s="33"/>
      <c r="M15" s="30"/>
      <c r="O15" s="29"/>
      <c r="P15" s="29"/>
      <c r="Q15" s="29"/>
      <c r="R15" s="29"/>
      <c r="S15" s="29"/>
      <c r="V15" s="30"/>
      <c r="X15" s="211"/>
      <c r="Y15"/>
      <c r="Z15"/>
      <c r="AA15"/>
      <c r="AB15"/>
      <c r="AC15"/>
      <c r="AD15"/>
      <c r="AE15"/>
      <c r="AF15"/>
      <c r="AG15"/>
      <c r="AH15"/>
      <c r="AI15"/>
    </row>
    <row r="16" spans="1:35" s="34" customFormat="1" ht="15.95" customHeight="1" x14ac:dyDescent="0.2">
      <c r="A16" s="115" t="s">
        <v>285</v>
      </c>
      <c r="B16" s="23">
        <v>254782</v>
      </c>
      <c r="C16" s="23">
        <v>86187</v>
      </c>
      <c r="D16" s="23">
        <v>84896</v>
      </c>
      <c r="E16" s="31">
        <v>-1.4979057166394003E-2</v>
      </c>
      <c r="F16" s="31">
        <v>4.7524548509511794E-2</v>
      </c>
      <c r="G16" s="33"/>
      <c r="I16" s="137"/>
      <c r="J16" s="137"/>
      <c r="K16" s="137"/>
      <c r="L16" s="137"/>
      <c r="M16" s="137"/>
      <c r="N16" s="137"/>
      <c r="O16" s="137"/>
      <c r="P16" s="137"/>
      <c r="Q16" s="137"/>
      <c r="R16" s="137"/>
      <c r="S16" s="137"/>
      <c r="T16" s="137"/>
      <c r="U16" s="137"/>
      <c r="V16" s="137"/>
      <c r="W16" s="137"/>
      <c r="X16" s="211"/>
      <c r="Y16"/>
      <c r="Z16"/>
      <c r="AA16"/>
      <c r="AB16"/>
      <c r="AC16"/>
      <c r="AD16"/>
      <c r="AE16"/>
      <c r="AF16"/>
      <c r="AG16"/>
      <c r="AH16"/>
      <c r="AI16"/>
    </row>
    <row r="17" spans="1:34" s="34" customFormat="1" ht="15.95" customHeight="1" x14ac:dyDescent="0.2">
      <c r="A17" s="296" t="s">
        <v>150</v>
      </c>
      <c r="B17" s="296"/>
      <c r="C17" s="296"/>
      <c r="D17" s="296"/>
      <c r="E17" s="296"/>
      <c r="F17" s="296"/>
      <c r="I17" s="137"/>
      <c r="J17" s="137"/>
      <c r="K17" s="137"/>
      <c r="L17" s="137"/>
      <c r="M17" s="137"/>
      <c r="N17" s="137"/>
      <c r="O17" s="137"/>
      <c r="P17" s="137"/>
      <c r="Q17" s="137"/>
      <c r="R17" s="137"/>
      <c r="S17" s="137"/>
      <c r="T17" s="137"/>
      <c r="U17" s="137"/>
      <c r="V17" s="137"/>
      <c r="W17" s="137"/>
      <c r="X17" s="213"/>
      <c r="Y17" s="29"/>
      <c r="AA17" s="30"/>
      <c r="AB17" s="30"/>
      <c r="AC17" s="30"/>
      <c r="AD17" s="30"/>
      <c r="AF17" s="30"/>
      <c r="AG17" s="30"/>
      <c r="AH17" s="30"/>
    </row>
    <row r="18" spans="1:34" s="34" customFormat="1" ht="15.95" customHeight="1" x14ac:dyDescent="0.2">
      <c r="A18" s="32" t="s">
        <v>256</v>
      </c>
      <c r="B18" s="117">
        <v>9985426</v>
      </c>
      <c r="C18" s="117">
        <v>4380625</v>
      </c>
      <c r="D18" s="117">
        <v>3301563</v>
      </c>
      <c r="E18" s="27">
        <v>-0.24632603795120558</v>
      </c>
      <c r="F18" s="33"/>
      <c r="G18" s="33"/>
      <c r="I18" s="137"/>
      <c r="J18" s="137"/>
      <c r="K18" s="137"/>
      <c r="L18" s="137"/>
      <c r="M18" s="137"/>
      <c r="N18" s="137"/>
      <c r="O18" s="137"/>
      <c r="P18" s="137"/>
      <c r="Q18" s="137"/>
      <c r="R18" s="137"/>
      <c r="S18" s="137"/>
      <c r="T18" s="137"/>
      <c r="U18" s="137"/>
      <c r="V18" s="137"/>
      <c r="W18" s="137"/>
      <c r="X18" s="214"/>
      <c r="Y18" s="40"/>
      <c r="AA18" s="30"/>
      <c r="AB18" s="30"/>
      <c r="AC18" s="30"/>
      <c r="AD18" s="30"/>
    </row>
    <row r="19" spans="1:34" s="34" customFormat="1" ht="15.95" customHeight="1" x14ac:dyDescent="0.2">
      <c r="A19" s="115" t="s">
        <v>283</v>
      </c>
      <c r="B19" s="23">
        <v>5851088</v>
      </c>
      <c r="C19" s="23">
        <v>2941961</v>
      </c>
      <c r="D19" s="23">
        <v>2048446</v>
      </c>
      <c r="E19" s="31">
        <v>-0.30371408730435245</v>
      </c>
      <c r="F19" s="31">
        <v>0.62044734569656856</v>
      </c>
      <c r="G19" s="33"/>
      <c r="I19" s="137"/>
      <c r="J19" s="137"/>
      <c r="K19" s="137"/>
      <c r="L19" s="137"/>
      <c r="M19" s="137"/>
      <c r="N19" s="137"/>
      <c r="O19" s="137"/>
      <c r="P19" s="137"/>
      <c r="Q19" s="137"/>
      <c r="R19" s="137"/>
      <c r="S19" s="137"/>
      <c r="T19" s="137"/>
      <c r="U19" s="137"/>
      <c r="V19" s="137"/>
      <c r="W19" s="137"/>
      <c r="X19" s="214"/>
      <c r="Y19" s="40"/>
      <c r="AA19" s="30"/>
      <c r="AB19" s="30"/>
      <c r="AC19" s="30"/>
    </row>
    <row r="20" spans="1:34" s="34" customFormat="1" ht="15.95" customHeight="1" x14ac:dyDescent="0.2">
      <c r="A20" s="115" t="s">
        <v>284</v>
      </c>
      <c r="B20" s="23">
        <v>-324967</v>
      </c>
      <c r="C20" s="23">
        <v>-67211</v>
      </c>
      <c r="D20" s="23">
        <v>-188539</v>
      </c>
      <c r="E20" s="31">
        <v>-1.8051806995878601</v>
      </c>
      <c r="F20" s="31">
        <v>-5.7105982832979407E-2</v>
      </c>
      <c r="G20" s="33"/>
      <c r="O20" s="29"/>
      <c r="P20" s="29"/>
      <c r="Q20" s="29"/>
      <c r="R20" s="29"/>
      <c r="S20" s="29"/>
      <c r="U20" s="30"/>
      <c r="V20" s="39"/>
      <c r="W20" s="40"/>
      <c r="X20" s="214"/>
      <c r="Y20" s="40"/>
      <c r="AA20" s="30"/>
      <c r="AB20" s="30"/>
      <c r="AC20" s="30"/>
    </row>
    <row r="21" spans="1:34" s="34" customFormat="1" ht="15.95" customHeight="1" thickBot="1" x14ac:dyDescent="0.25">
      <c r="A21" s="116" t="s">
        <v>285</v>
      </c>
      <c r="B21" s="69">
        <v>4459305</v>
      </c>
      <c r="C21" s="69">
        <v>1505875</v>
      </c>
      <c r="D21" s="69">
        <v>1441656</v>
      </c>
      <c r="E21" s="70">
        <v>-4.26456379181539E-2</v>
      </c>
      <c r="F21" s="70">
        <v>0.43665863713641084</v>
      </c>
      <c r="G21" s="33"/>
      <c r="O21" s="29"/>
      <c r="P21" s="29"/>
      <c r="Q21" s="29"/>
      <c r="R21" s="29"/>
      <c r="S21" s="29"/>
      <c r="U21" s="30"/>
      <c r="V21" s="39"/>
      <c r="W21" s="40"/>
      <c r="X21" s="214"/>
      <c r="Y21" s="40"/>
    </row>
    <row r="22" spans="1:34" ht="27" customHeight="1" thickTop="1" x14ac:dyDescent="0.2">
      <c r="A22" s="297" t="s">
        <v>481</v>
      </c>
      <c r="B22" s="297"/>
      <c r="C22" s="297"/>
      <c r="D22" s="297"/>
      <c r="E22" s="297"/>
      <c r="F22" s="297"/>
      <c r="G22" s="33"/>
      <c r="U22" s="30"/>
      <c r="V22" s="39"/>
      <c r="W22" s="40"/>
      <c r="X22" s="214"/>
      <c r="Y22" s="25"/>
      <c r="Z22" s="235" t="s">
        <v>425</v>
      </c>
    </row>
    <row r="23" spans="1:34" ht="33" customHeight="1" x14ac:dyDescent="0.2">
      <c r="G23" s="33"/>
      <c r="L23" s="30"/>
      <c r="M23" s="30"/>
      <c r="Z23" s="109" t="s">
        <v>204</v>
      </c>
    </row>
    <row r="24" spans="1:34" x14ac:dyDescent="0.2">
      <c r="A24" s="7"/>
      <c r="B24" s="7"/>
      <c r="C24" s="7"/>
      <c r="D24" s="7"/>
      <c r="E24" s="7"/>
      <c r="F24" s="7"/>
      <c r="G24" s="33"/>
      <c r="L24" s="30"/>
      <c r="M24" s="30"/>
      <c r="Z24" s="205" t="s">
        <v>283</v>
      </c>
      <c r="AA24" s="205" t="s">
        <v>284</v>
      </c>
      <c r="AB24" s="205" t="s">
        <v>285</v>
      </c>
      <c r="AC24" s="205" t="s">
        <v>201</v>
      </c>
    </row>
    <row r="25" spans="1:34" ht="15" x14ac:dyDescent="0.25">
      <c r="A25" s="7"/>
      <c r="B25" s="7"/>
      <c r="C25" s="7"/>
      <c r="D25" s="7"/>
      <c r="E25" s="7"/>
      <c r="F25" s="7"/>
      <c r="G25" s="33"/>
      <c r="L25" s="30"/>
      <c r="M25" s="30"/>
      <c r="W25">
        <v>4</v>
      </c>
      <c r="X25" s="211" t="s">
        <v>511</v>
      </c>
      <c r="Y25" s="114" t="s">
        <v>512</v>
      </c>
      <c r="Z25" s="143">
        <v>2572714</v>
      </c>
      <c r="AA25" s="143">
        <v>-94600</v>
      </c>
      <c r="AB25" s="143">
        <v>1477696</v>
      </c>
      <c r="AC25" s="143">
        <v>3955810</v>
      </c>
    </row>
    <row r="26" spans="1:34" ht="15" x14ac:dyDescent="0.25">
      <c r="A26" s="7"/>
      <c r="B26" s="7"/>
      <c r="C26" s="7"/>
      <c r="D26" s="7"/>
      <c r="E26" s="7"/>
      <c r="F26" s="7"/>
      <c r="G26" s="33"/>
      <c r="W26">
        <v>3</v>
      </c>
      <c r="Y26" s="114" t="s">
        <v>513</v>
      </c>
      <c r="Z26" s="143">
        <v>2909610</v>
      </c>
      <c r="AA26" s="143">
        <v>-77047</v>
      </c>
      <c r="AB26" s="143">
        <v>1554704</v>
      </c>
      <c r="AC26" s="143">
        <v>4387267</v>
      </c>
    </row>
    <row r="27" spans="1:34" ht="15" x14ac:dyDescent="0.25">
      <c r="A27" s="7"/>
      <c r="B27" s="7"/>
      <c r="C27" s="7"/>
      <c r="D27" s="7"/>
      <c r="E27" s="7"/>
      <c r="F27" s="7"/>
      <c r="I27" s="30"/>
      <c r="J27" s="30"/>
      <c r="K27" s="30"/>
      <c r="L27" s="30"/>
      <c r="M27" s="30"/>
      <c r="W27">
        <v>2</v>
      </c>
      <c r="Y27" s="114" t="s">
        <v>514</v>
      </c>
      <c r="Z27" s="143">
        <v>2637121</v>
      </c>
      <c r="AA27" s="143">
        <v>5906</v>
      </c>
      <c r="AB27" s="143">
        <v>1545961</v>
      </c>
      <c r="AC27" s="143">
        <v>4188988</v>
      </c>
    </row>
    <row r="28" spans="1:34" ht="15" x14ac:dyDescent="0.25">
      <c r="A28" s="7"/>
      <c r="B28" s="7"/>
      <c r="C28" s="7"/>
      <c r="D28" s="7"/>
      <c r="E28" s="7"/>
      <c r="F28" s="7"/>
      <c r="I28" s="30"/>
      <c r="J28" s="30"/>
      <c r="K28" s="30"/>
      <c r="L28" s="30"/>
      <c r="M28" s="30"/>
      <c r="W28">
        <v>1</v>
      </c>
      <c r="Y28" s="114" t="s">
        <v>515</v>
      </c>
      <c r="Z28" s="143">
        <v>2941961</v>
      </c>
      <c r="AA28" s="143">
        <v>-67211</v>
      </c>
      <c r="AB28" s="143">
        <v>1505875</v>
      </c>
      <c r="AC28" s="143">
        <v>4380625</v>
      </c>
    </row>
    <row r="29" spans="1:34" ht="15" x14ac:dyDescent="0.25">
      <c r="A29" s="7"/>
      <c r="B29" s="7"/>
      <c r="C29" s="7"/>
      <c r="D29" s="7"/>
      <c r="E29" s="7"/>
      <c r="F29" s="7"/>
      <c r="I29" s="30"/>
      <c r="J29" s="30"/>
      <c r="K29" s="30"/>
      <c r="L29" s="30"/>
      <c r="M29" s="30"/>
      <c r="W29">
        <v>0</v>
      </c>
      <c r="Y29" s="114" t="s">
        <v>516</v>
      </c>
      <c r="Z29" s="143">
        <v>2048446</v>
      </c>
      <c r="AA29" s="143">
        <v>-188539</v>
      </c>
      <c r="AB29" s="143">
        <v>1441656</v>
      </c>
      <c r="AC29" s="143">
        <v>3301563</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5"/>
      <c r="Y33"/>
      <c r="Z33"/>
      <c r="AA33" s="43"/>
      <c r="AB33" s="43"/>
      <c r="AC33" s="43"/>
      <c r="AD33" s="6"/>
      <c r="AE33" s="6"/>
    </row>
    <row r="34" spans="1:31" x14ac:dyDescent="0.2">
      <c r="A34" s="7"/>
      <c r="B34" s="7"/>
      <c r="C34" s="7"/>
      <c r="D34" s="7"/>
      <c r="E34" s="7"/>
      <c r="F34" s="7"/>
      <c r="I34" s="30"/>
      <c r="J34" s="30"/>
      <c r="K34" s="30"/>
      <c r="L34" s="30"/>
      <c r="M34" s="30"/>
      <c r="X34" s="215"/>
      <c r="Y34"/>
      <c r="Z34"/>
      <c r="AA34" s="43"/>
      <c r="AB34" s="43"/>
      <c r="AC34" s="43"/>
      <c r="AD34" s="6"/>
      <c r="AE34" s="6"/>
    </row>
    <row r="35" spans="1:31" x14ac:dyDescent="0.2">
      <c r="A35" s="7"/>
      <c r="B35" s="7"/>
      <c r="C35" s="7"/>
      <c r="D35" s="7"/>
      <c r="E35" s="7"/>
      <c r="F35" s="7"/>
      <c r="I35" s="30"/>
      <c r="J35" s="30"/>
      <c r="K35" s="30"/>
      <c r="L35" s="30"/>
      <c r="M35" s="30"/>
      <c r="X35" s="215"/>
      <c r="Y35"/>
      <c r="Z35"/>
      <c r="AA35"/>
      <c r="AB35"/>
      <c r="AC35"/>
    </row>
    <row r="36" spans="1:31" x14ac:dyDescent="0.2">
      <c r="A36" s="7"/>
      <c r="B36" s="7"/>
      <c r="C36" s="7"/>
      <c r="D36" s="7"/>
      <c r="E36" s="7"/>
      <c r="F36" s="7"/>
      <c r="X36" s="215"/>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9" bestFit="1" customWidth="1"/>
    <col min="18" max="18" width="18.5703125" style="109" bestFit="1" customWidth="1"/>
    <col min="19" max="19" width="14.7109375" style="109" customWidth="1"/>
    <col min="20" max="20" width="18.5703125" style="109" bestFit="1" customWidth="1"/>
    <col min="21" max="21" width="16.140625" style="109" bestFit="1" customWidth="1"/>
    <col min="22" max="22" width="12.7109375" bestFit="1" customWidth="1"/>
  </cols>
  <sheetData>
    <row r="1" spans="1:30" s="34" customFormat="1" ht="15.95" customHeight="1" x14ac:dyDescent="0.2">
      <c r="A1" s="299" t="s">
        <v>141</v>
      </c>
      <c r="B1" s="299"/>
      <c r="C1" s="299"/>
      <c r="D1" s="299"/>
      <c r="E1" s="299"/>
      <c r="F1" s="299"/>
      <c r="G1" s="286"/>
      <c r="H1" s="286"/>
      <c r="I1" s="286"/>
      <c r="J1" s="286"/>
      <c r="K1" s="286"/>
      <c r="L1" s="286"/>
      <c r="M1" s="286"/>
      <c r="N1" s="286"/>
      <c r="O1" s="286"/>
      <c r="P1" s="286"/>
      <c r="Q1" s="32" t="s">
        <v>203</v>
      </c>
      <c r="R1" s="32"/>
      <c r="S1" s="32"/>
      <c r="T1" s="32"/>
      <c r="U1" s="32"/>
      <c r="V1" s="29"/>
      <c r="W1" s="29"/>
      <c r="X1" s="29"/>
      <c r="AA1" s="30"/>
      <c r="AB1" s="30"/>
      <c r="AC1" s="30"/>
      <c r="AD1" s="29"/>
    </row>
    <row r="2" spans="1:30" ht="13.5" customHeight="1" x14ac:dyDescent="0.2">
      <c r="A2" s="296" t="s">
        <v>257</v>
      </c>
      <c r="B2" s="296"/>
      <c r="C2" s="296"/>
      <c r="D2" s="296"/>
      <c r="E2" s="296"/>
      <c r="F2" s="296"/>
      <c r="G2" s="286"/>
      <c r="H2" s="286"/>
      <c r="I2" s="286"/>
      <c r="J2" s="286"/>
      <c r="K2" s="286"/>
      <c r="L2" s="286"/>
      <c r="M2" s="286"/>
      <c r="N2" s="286"/>
      <c r="O2" s="286"/>
      <c r="P2" s="286"/>
      <c r="Q2" s="22" t="s">
        <v>134</v>
      </c>
      <c r="R2" s="36" t="s">
        <v>283</v>
      </c>
      <c r="S2" s="36" t="s">
        <v>284</v>
      </c>
      <c r="T2" s="36" t="s">
        <v>285</v>
      </c>
      <c r="U2" s="36" t="s">
        <v>201</v>
      </c>
    </row>
    <row r="3" spans="1:30" s="34" customFormat="1" ht="15.95" customHeight="1" x14ac:dyDescent="0.2">
      <c r="A3" s="296" t="s">
        <v>133</v>
      </c>
      <c r="B3" s="296"/>
      <c r="C3" s="296"/>
      <c r="D3" s="296"/>
      <c r="E3" s="296"/>
      <c r="F3" s="296"/>
      <c r="G3" s="286"/>
      <c r="H3" s="286"/>
      <c r="I3" s="286"/>
      <c r="J3" s="286"/>
      <c r="K3" s="286"/>
      <c r="L3" s="286"/>
      <c r="M3" s="286"/>
      <c r="N3" s="286"/>
      <c r="O3" s="286"/>
      <c r="P3" s="286"/>
      <c r="Q3" s="261" t="s">
        <v>512</v>
      </c>
      <c r="R3" s="197">
        <v>3868160</v>
      </c>
      <c r="S3" s="197">
        <v>407919</v>
      </c>
      <c r="T3" s="197">
        <v>1579260</v>
      </c>
      <c r="U3" s="230">
        <v>5855339</v>
      </c>
      <c r="V3" s="29"/>
      <c r="W3" s="29"/>
      <c r="X3" s="29"/>
      <c r="Z3" s="35"/>
      <c r="AA3" s="30"/>
      <c r="AB3" s="30"/>
      <c r="AC3" s="30"/>
      <c r="AD3" s="29"/>
    </row>
    <row r="4" spans="1:30" s="34" customFormat="1" ht="15.95" customHeight="1" x14ac:dyDescent="0.2">
      <c r="A4" s="296" t="s">
        <v>251</v>
      </c>
      <c r="B4" s="296"/>
      <c r="C4" s="296"/>
      <c r="D4" s="296"/>
      <c r="E4" s="296"/>
      <c r="F4" s="296"/>
      <c r="G4" s="286"/>
      <c r="H4" s="286"/>
      <c r="I4" s="286"/>
      <c r="J4" s="286"/>
      <c r="K4" s="286"/>
      <c r="L4" s="286"/>
      <c r="M4" s="286"/>
      <c r="N4" s="286"/>
      <c r="O4" s="286"/>
      <c r="P4" s="286"/>
      <c r="Q4" s="261" t="s">
        <v>513</v>
      </c>
      <c r="R4" s="197">
        <v>4074303</v>
      </c>
      <c r="S4" s="197">
        <v>414037</v>
      </c>
      <c r="T4" s="197">
        <v>1653823</v>
      </c>
      <c r="U4" s="230">
        <v>6142163</v>
      </c>
      <c r="V4" s="29"/>
      <c r="W4" s="29"/>
      <c r="X4" s="29"/>
      <c r="AD4" s="29"/>
    </row>
    <row r="5" spans="1:30" ht="13.5" thickBot="1" x14ac:dyDescent="0.25">
      <c r="B5" s="44"/>
      <c r="C5" s="44"/>
      <c r="D5" s="44"/>
      <c r="E5" s="44"/>
      <c r="F5" s="44"/>
      <c r="G5" s="44"/>
      <c r="H5" s="44"/>
      <c r="I5" s="44"/>
      <c r="J5" s="44"/>
      <c r="K5" s="44"/>
      <c r="L5" s="44"/>
      <c r="M5" s="44"/>
      <c r="N5" s="44"/>
      <c r="O5" s="44"/>
      <c r="P5" s="44"/>
      <c r="Q5" s="261" t="s">
        <v>514</v>
      </c>
      <c r="R5" s="197">
        <v>3801593</v>
      </c>
      <c r="S5" s="197">
        <v>465060</v>
      </c>
      <c r="T5" s="197">
        <v>1637267</v>
      </c>
      <c r="U5" s="230">
        <v>5903920</v>
      </c>
    </row>
    <row r="6" spans="1:30" ht="15" customHeight="1" thickTop="1" x14ac:dyDescent="0.2">
      <c r="A6" s="58" t="s">
        <v>134</v>
      </c>
      <c r="B6" s="300" t="s">
        <v>509</v>
      </c>
      <c r="C6" s="300"/>
      <c r="D6" s="300"/>
      <c r="E6" s="300"/>
      <c r="F6" s="300"/>
      <c r="G6" s="110"/>
      <c r="H6" s="110"/>
      <c r="I6" s="110"/>
      <c r="J6" s="110"/>
      <c r="K6" s="110"/>
      <c r="L6" s="110"/>
      <c r="M6" s="110"/>
      <c r="N6" s="110"/>
      <c r="O6" s="110"/>
      <c r="P6" s="110"/>
      <c r="Q6" s="261" t="s">
        <v>515</v>
      </c>
      <c r="R6" s="197">
        <v>3946419</v>
      </c>
      <c r="S6" s="197">
        <v>397598</v>
      </c>
      <c r="T6" s="197">
        <v>1592062</v>
      </c>
      <c r="U6" s="230">
        <v>5936079</v>
      </c>
    </row>
    <row r="7" spans="1:30" ht="15" customHeight="1" x14ac:dyDescent="0.2">
      <c r="A7" s="60"/>
      <c r="B7" s="59">
        <v>2013</v>
      </c>
      <c r="C7" s="59">
        <v>2014</v>
      </c>
      <c r="D7" s="59">
        <v>2015</v>
      </c>
      <c r="E7" s="59">
        <v>2016</v>
      </c>
      <c r="F7" s="59">
        <v>2017</v>
      </c>
      <c r="G7" s="110"/>
      <c r="H7" s="110"/>
      <c r="I7" s="110"/>
      <c r="J7" s="110"/>
      <c r="K7" s="110"/>
      <c r="L7" s="110"/>
      <c r="M7" s="110"/>
      <c r="N7" s="110"/>
      <c r="O7" s="110"/>
      <c r="P7" s="110"/>
      <c r="Q7" s="261" t="s">
        <v>516</v>
      </c>
      <c r="R7" s="197">
        <v>3184483</v>
      </c>
      <c r="S7" s="197">
        <v>376889</v>
      </c>
      <c r="T7" s="197">
        <v>1526552</v>
      </c>
      <c r="U7" s="230">
        <v>5087924</v>
      </c>
    </row>
    <row r="8" spans="1:30" s="109" customFormat="1" ht="20.100000000000001" customHeight="1" x14ac:dyDescent="0.2">
      <c r="A8" s="118" t="s">
        <v>283</v>
      </c>
      <c r="B8" s="177">
        <v>3868160</v>
      </c>
      <c r="C8" s="177">
        <v>4074303</v>
      </c>
      <c r="D8" s="177">
        <v>3801593</v>
      </c>
      <c r="E8" s="177">
        <v>3946419</v>
      </c>
      <c r="F8" s="177">
        <v>3184483</v>
      </c>
      <c r="G8" s="177"/>
      <c r="H8" s="177"/>
      <c r="I8" s="177"/>
      <c r="J8" s="177"/>
      <c r="K8" s="177"/>
      <c r="L8" s="177"/>
      <c r="M8" s="177"/>
      <c r="N8" s="177"/>
      <c r="O8" s="144"/>
      <c r="P8" s="144"/>
    </row>
    <row r="9" spans="1:30" s="109" customFormat="1" ht="20.100000000000001" customHeight="1" x14ac:dyDescent="0.2">
      <c r="A9" s="118" t="s">
        <v>284</v>
      </c>
      <c r="B9" s="177">
        <v>407919</v>
      </c>
      <c r="C9" s="177">
        <v>414037</v>
      </c>
      <c r="D9" s="177">
        <v>465060</v>
      </c>
      <c r="E9" s="177">
        <v>397598</v>
      </c>
      <c r="F9" s="177">
        <v>376889</v>
      </c>
      <c r="G9" s="177"/>
      <c r="H9" s="177"/>
      <c r="I9" s="177"/>
      <c r="J9" s="177"/>
      <c r="K9" s="177"/>
      <c r="L9" s="177"/>
      <c r="M9" s="177"/>
      <c r="N9" s="177"/>
      <c r="O9" s="144"/>
      <c r="P9" s="144"/>
    </row>
    <row r="10" spans="1:30" s="109" customFormat="1" ht="20.100000000000001" customHeight="1" x14ac:dyDescent="0.2">
      <c r="A10" s="118" t="s">
        <v>285</v>
      </c>
      <c r="B10" s="177">
        <v>1579260</v>
      </c>
      <c r="C10" s="177">
        <v>1653823</v>
      </c>
      <c r="D10" s="177">
        <v>1637267</v>
      </c>
      <c r="E10" s="177">
        <v>1592062</v>
      </c>
      <c r="F10" s="177">
        <v>1526552</v>
      </c>
      <c r="G10" s="177"/>
      <c r="H10" s="177"/>
      <c r="I10" s="177"/>
      <c r="J10" s="177"/>
      <c r="K10" s="177"/>
      <c r="L10" s="177"/>
      <c r="M10" s="177"/>
      <c r="N10" s="177"/>
      <c r="O10" s="144"/>
      <c r="P10" s="144"/>
      <c r="Q10" s="2" t="s">
        <v>5</v>
      </c>
      <c r="R10" s="2"/>
      <c r="S10" s="2"/>
      <c r="T10" s="2"/>
      <c r="U10" s="2"/>
    </row>
    <row r="11" spans="1:30" s="2" customFormat="1" ht="20.100000000000001" customHeight="1" thickBot="1" x14ac:dyDescent="0.25">
      <c r="A11" s="199" t="s">
        <v>201</v>
      </c>
      <c r="B11" s="200">
        <v>5855339</v>
      </c>
      <c r="C11" s="200">
        <v>6142163</v>
      </c>
      <c r="D11" s="200">
        <v>5903920</v>
      </c>
      <c r="E11" s="200">
        <v>5936079</v>
      </c>
      <c r="F11" s="200">
        <v>5087924</v>
      </c>
      <c r="G11" s="202"/>
      <c r="H11" s="202"/>
      <c r="I11" s="202"/>
      <c r="J11" s="202"/>
      <c r="K11" s="202"/>
      <c r="L11" s="202"/>
      <c r="M11" s="202"/>
      <c r="N11" s="202"/>
      <c r="O11" s="201"/>
      <c r="P11" s="202"/>
      <c r="Q11" s="198"/>
      <c r="R11" s="36" t="s">
        <v>283</v>
      </c>
      <c r="S11" s="36" t="s">
        <v>284</v>
      </c>
      <c r="T11" s="36" t="s">
        <v>285</v>
      </c>
      <c r="U11" s="110" t="s">
        <v>201</v>
      </c>
    </row>
    <row r="12" spans="1:30" ht="30.75" customHeight="1" thickTop="1" x14ac:dyDescent="0.2">
      <c r="A12" s="301" t="s">
        <v>482</v>
      </c>
      <c r="B12" s="302"/>
      <c r="C12" s="302"/>
      <c r="D12" s="302"/>
      <c r="E12" s="302"/>
      <c r="Q12" s="261" t="s">
        <v>512</v>
      </c>
      <c r="R12" s="234">
        <v>1295446</v>
      </c>
      <c r="S12" s="234">
        <v>502519</v>
      </c>
      <c r="T12" s="234">
        <v>101564</v>
      </c>
      <c r="U12" s="231">
        <v>1899529</v>
      </c>
    </row>
    <row r="13" spans="1:30" x14ac:dyDescent="0.2">
      <c r="A13" s="6"/>
      <c r="B13" s="24"/>
      <c r="C13" s="25"/>
      <c r="D13" s="25"/>
      <c r="E13" s="25"/>
      <c r="Q13" s="261" t="s">
        <v>513</v>
      </c>
      <c r="R13" s="234">
        <v>1164693</v>
      </c>
      <c r="S13" s="234">
        <v>491084</v>
      </c>
      <c r="T13" s="234">
        <v>99119</v>
      </c>
      <c r="U13" s="231">
        <v>1754896</v>
      </c>
    </row>
    <row r="14" spans="1:30" x14ac:dyDescent="0.2">
      <c r="A14" s="6"/>
      <c r="B14" s="24"/>
      <c r="C14" s="25"/>
      <c r="D14" s="25"/>
      <c r="E14" s="25"/>
      <c r="Q14" s="261" t="s">
        <v>514</v>
      </c>
      <c r="R14" s="234">
        <v>1164472</v>
      </c>
      <c r="S14" s="234">
        <v>459154</v>
      </c>
      <c r="T14" s="234">
        <v>91306</v>
      </c>
      <c r="U14" s="231">
        <v>1714932</v>
      </c>
    </row>
    <row r="15" spans="1:30" x14ac:dyDescent="0.2">
      <c r="A15" s="6"/>
      <c r="B15" s="24"/>
      <c r="C15" s="25"/>
      <c r="D15" s="25"/>
      <c r="E15" s="25"/>
      <c r="Q15" s="261" t="s">
        <v>515</v>
      </c>
      <c r="R15" s="234">
        <v>1004458</v>
      </c>
      <c r="S15" s="234">
        <v>464809</v>
      </c>
      <c r="T15" s="234">
        <v>86187</v>
      </c>
      <c r="U15" s="231">
        <v>1555454</v>
      </c>
    </row>
    <row r="16" spans="1:30" x14ac:dyDescent="0.2">
      <c r="Q16" s="261" t="s">
        <v>516</v>
      </c>
      <c r="R16" s="234">
        <v>1136037</v>
      </c>
      <c r="S16" s="234">
        <v>565428</v>
      </c>
      <c r="T16" s="234">
        <v>84896</v>
      </c>
      <c r="U16" s="231">
        <v>1786361</v>
      </c>
    </row>
    <row r="17" spans="17:22" x14ac:dyDescent="0.2">
      <c r="R17" s="232"/>
      <c r="S17" s="232"/>
      <c r="T17" s="232"/>
    </row>
    <row r="19" spans="17:22" x14ac:dyDescent="0.2">
      <c r="Q19" s="233"/>
      <c r="R19" s="233"/>
      <c r="S19" s="233"/>
      <c r="U19" s="233"/>
    </row>
    <row r="20" spans="17:22" x14ac:dyDescent="0.2">
      <c r="Q20" s="233"/>
      <c r="R20" s="233"/>
      <c r="S20" s="233"/>
      <c r="U20" s="233"/>
    </row>
    <row r="21" spans="17:22" x14ac:dyDescent="0.2">
      <c r="Q21" s="233"/>
      <c r="R21" s="233"/>
      <c r="S21" s="233"/>
      <c r="U21" s="233"/>
    </row>
    <row r="22" spans="17:22" x14ac:dyDescent="0.2">
      <c r="Q22" s="233"/>
      <c r="R22" s="233"/>
      <c r="S22" s="233"/>
    </row>
    <row r="23" spans="17:22" x14ac:dyDescent="0.2">
      <c r="Q23" s="233"/>
      <c r="R23" s="233"/>
      <c r="S23" s="233"/>
      <c r="T23" s="233"/>
      <c r="U23" s="233"/>
      <c r="V23" s="43"/>
    </row>
    <row r="24" spans="17:22" x14ac:dyDescent="0.2">
      <c r="Q24" s="233"/>
      <c r="R24" s="233"/>
      <c r="S24" s="233"/>
      <c r="T24" s="233"/>
      <c r="U24" s="233"/>
      <c r="V24" s="43"/>
    </row>
    <row r="25" spans="17:22" x14ac:dyDescent="0.2">
      <c r="Q25" s="233"/>
      <c r="R25" s="233"/>
      <c r="S25" s="233"/>
      <c r="T25" s="233"/>
      <c r="U25" s="233"/>
      <c r="V25" s="43"/>
    </row>
    <row r="26" spans="17:22" x14ac:dyDescent="0.2">
      <c r="Q26" s="233"/>
      <c r="R26" s="233"/>
      <c r="S26" s="233"/>
      <c r="T26" s="233"/>
      <c r="U26" s="233"/>
      <c r="V26" s="43"/>
    </row>
    <row r="27" spans="17:22" x14ac:dyDescent="0.2">
      <c r="Q27" s="233"/>
      <c r="R27" s="233"/>
      <c r="S27" s="233"/>
    </row>
    <row r="28" spans="17:22" x14ac:dyDescent="0.2">
      <c r="Q28" s="233"/>
      <c r="R28" s="233"/>
      <c r="S28" s="233"/>
      <c r="T28" s="233"/>
      <c r="U28" s="233"/>
      <c r="V28" s="43"/>
    </row>
    <row r="29" spans="17:22" x14ac:dyDescent="0.2">
      <c r="Q29" s="233"/>
      <c r="R29" s="233"/>
      <c r="S29" s="233"/>
      <c r="T29" s="233"/>
      <c r="U29" s="233"/>
      <c r="V29" s="43"/>
    </row>
    <row r="30" spans="17:22" x14ac:dyDescent="0.2">
      <c r="Q30" s="233"/>
      <c r="R30" s="233"/>
      <c r="S30" s="233"/>
      <c r="T30" s="233"/>
      <c r="U30" s="233"/>
      <c r="V30" s="43"/>
    </row>
    <row r="31" spans="17:22" x14ac:dyDescent="0.2">
      <c r="Q31" s="233"/>
      <c r="R31" s="233"/>
      <c r="S31" s="233"/>
      <c r="T31" s="233"/>
      <c r="U31" s="233"/>
      <c r="V31" s="43"/>
    </row>
    <row r="32" spans="17:22" x14ac:dyDescent="0.2">
      <c r="Q32" s="233"/>
      <c r="R32" s="232"/>
      <c r="S32" s="232"/>
      <c r="T32" s="232"/>
      <c r="U32" s="232"/>
    </row>
    <row r="33" spans="1:30" x14ac:dyDescent="0.2">
      <c r="Q33" s="233"/>
      <c r="R33" s="232"/>
      <c r="S33" s="232"/>
      <c r="T33" s="232"/>
      <c r="U33" s="232"/>
      <c r="V33" s="43"/>
    </row>
    <row r="34" spans="1:30" x14ac:dyDescent="0.2">
      <c r="Q34" s="233"/>
      <c r="R34" s="232"/>
      <c r="S34" s="232"/>
      <c r="T34" s="232"/>
      <c r="U34" s="232"/>
      <c r="V34" s="43"/>
    </row>
    <row r="35" spans="1:30" x14ac:dyDescent="0.2">
      <c r="Q35" s="233"/>
      <c r="R35" s="232"/>
      <c r="S35" s="232"/>
      <c r="T35" s="232"/>
      <c r="U35" s="232"/>
      <c r="V35" s="43"/>
    </row>
    <row r="36" spans="1:30" x14ac:dyDescent="0.2">
      <c r="Q36" s="233"/>
      <c r="R36" s="232"/>
      <c r="S36" s="232"/>
      <c r="T36" s="232"/>
      <c r="U36" s="232"/>
      <c r="V36" s="43"/>
    </row>
    <row r="37" spans="1:30" s="34" customFormat="1" ht="15.95" customHeight="1" x14ac:dyDescent="0.2">
      <c r="A37" s="299" t="s">
        <v>202</v>
      </c>
      <c r="B37" s="299"/>
      <c r="C37" s="299"/>
      <c r="D37" s="299"/>
      <c r="E37" s="299"/>
      <c r="F37" s="299"/>
      <c r="G37" s="286"/>
      <c r="H37" s="286"/>
      <c r="I37" s="286"/>
      <c r="J37" s="286"/>
      <c r="K37" s="286"/>
      <c r="L37" s="286"/>
      <c r="M37" s="286"/>
      <c r="N37" s="286"/>
      <c r="O37" s="286"/>
      <c r="P37" s="286"/>
      <c r="Q37" s="233"/>
      <c r="R37" s="232"/>
      <c r="S37" s="232"/>
      <c r="T37" s="232"/>
      <c r="U37" s="232"/>
      <c r="V37" s="43"/>
      <c r="W37" s="29"/>
      <c r="X37" s="29"/>
      <c r="AA37" s="30"/>
      <c r="AB37" s="30"/>
      <c r="AC37" s="30"/>
      <c r="AD37" s="29"/>
    </row>
    <row r="38" spans="1:30" ht="13.5" customHeight="1" x14ac:dyDescent="0.2">
      <c r="A38" s="296" t="s">
        <v>260</v>
      </c>
      <c r="B38" s="296"/>
      <c r="C38" s="296"/>
      <c r="D38" s="296"/>
      <c r="E38" s="296"/>
      <c r="F38" s="296"/>
      <c r="G38" s="286"/>
      <c r="H38" s="286"/>
      <c r="I38" s="286"/>
      <c r="J38" s="286"/>
      <c r="K38" s="286"/>
      <c r="L38" s="286"/>
      <c r="M38" s="286"/>
      <c r="N38" s="286"/>
      <c r="O38" s="286"/>
      <c r="P38" s="286"/>
      <c r="R38" s="232"/>
      <c r="S38" s="232"/>
      <c r="T38" s="232"/>
      <c r="U38" s="232"/>
      <c r="V38" s="43"/>
    </row>
    <row r="39" spans="1:30" s="34" customFormat="1" ht="15.95" customHeight="1" x14ac:dyDescent="0.2">
      <c r="A39" s="296" t="s">
        <v>133</v>
      </c>
      <c r="B39" s="296"/>
      <c r="C39" s="296"/>
      <c r="D39" s="296"/>
      <c r="E39" s="296"/>
      <c r="F39" s="296"/>
      <c r="G39" s="286"/>
      <c r="H39" s="286"/>
      <c r="I39" s="286"/>
      <c r="J39" s="286"/>
      <c r="K39" s="286"/>
      <c r="L39" s="286"/>
      <c r="M39" s="286"/>
      <c r="N39" s="286"/>
      <c r="O39" s="286"/>
      <c r="P39" s="286"/>
      <c r="Q39" s="109"/>
      <c r="R39" s="232"/>
      <c r="S39" s="232"/>
      <c r="T39" s="232"/>
      <c r="U39" s="232"/>
      <c r="V39" s="43"/>
      <c r="W39" s="29"/>
      <c r="X39" s="29"/>
      <c r="Z39" s="35"/>
      <c r="AA39" s="30"/>
      <c r="AB39" s="30"/>
      <c r="AC39" s="30"/>
      <c r="AD39" s="29"/>
    </row>
    <row r="40" spans="1:30" s="34" customFormat="1" ht="15.95" customHeight="1" x14ac:dyDescent="0.2">
      <c r="A40" s="296" t="s">
        <v>251</v>
      </c>
      <c r="B40" s="296"/>
      <c r="C40" s="296"/>
      <c r="D40" s="296"/>
      <c r="E40" s="296"/>
      <c r="F40" s="296"/>
      <c r="G40" s="286"/>
      <c r="H40" s="286"/>
      <c r="I40" s="286"/>
      <c r="J40" s="286"/>
      <c r="K40" s="286"/>
      <c r="L40" s="286"/>
      <c r="M40" s="286"/>
      <c r="N40" s="286"/>
      <c r="O40" s="286"/>
      <c r="P40" s="286"/>
      <c r="Q40" s="109"/>
      <c r="R40" s="232"/>
      <c r="S40" s="232"/>
      <c r="T40" s="232"/>
      <c r="U40" s="232"/>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134</v>
      </c>
      <c r="B42" s="303" t="s">
        <v>509</v>
      </c>
      <c r="C42" s="303"/>
      <c r="D42" s="303"/>
      <c r="E42" s="303"/>
      <c r="F42" s="303"/>
      <c r="G42" s="110"/>
      <c r="H42" s="110"/>
      <c r="I42" s="110"/>
      <c r="J42" s="110"/>
      <c r="K42" s="110"/>
      <c r="L42" s="110"/>
      <c r="M42" s="110"/>
      <c r="N42" s="110"/>
      <c r="O42" s="110"/>
      <c r="P42" s="110"/>
      <c r="V42" s="43"/>
    </row>
    <row r="43" spans="1:30" ht="15" customHeight="1" x14ac:dyDescent="0.2">
      <c r="A43" s="60"/>
      <c r="B43" s="59">
        <v>2013</v>
      </c>
      <c r="C43" s="59">
        <v>2014</v>
      </c>
      <c r="D43" s="59">
        <v>2015</v>
      </c>
      <c r="E43" s="59">
        <v>2016</v>
      </c>
      <c r="F43" s="59">
        <v>2017</v>
      </c>
      <c r="G43" s="110"/>
      <c r="H43" s="110"/>
      <c r="I43" s="110"/>
      <c r="J43" s="110"/>
      <c r="K43" s="110"/>
      <c r="L43" s="110"/>
      <c r="M43" s="110"/>
      <c r="N43" s="110"/>
      <c r="O43" s="110"/>
      <c r="P43" s="110"/>
    </row>
    <row r="44" spans="1:30" ht="20.100000000000001" customHeight="1" x14ac:dyDescent="0.2">
      <c r="A44" s="118" t="s">
        <v>283</v>
      </c>
      <c r="B44" s="177">
        <v>1295446</v>
      </c>
      <c r="C44" s="177">
        <v>1164693</v>
      </c>
      <c r="D44" s="177">
        <v>1164472</v>
      </c>
      <c r="E44" s="177">
        <v>1004458</v>
      </c>
      <c r="F44" s="177">
        <v>1136037</v>
      </c>
      <c r="G44" s="177"/>
      <c r="H44" s="177"/>
      <c r="I44" s="177"/>
      <c r="J44" s="177"/>
      <c r="K44" s="177"/>
      <c r="L44" s="177"/>
      <c r="M44" s="177"/>
      <c r="N44" s="177"/>
      <c r="O44" s="57"/>
      <c r="P44" s="57"/>
    </row>
    <row r="45" spans="1:30" ht="20.100000000000001" customHeight="1" x14ac:dyDescent="0.2">
      <c r="A45" s="118" t="s">
        <v>284</v>
      </c>
      <c r="B45" s="177">
        <v>502519</v>
      </c>
      <c r="C45" s="177">
        <v>491084</v>
      </c>
      <c r="D45" s="177">
        <v>459154</v>
      </c>
      <c r="E45" s="177">
        <v>464809</v>
      </c>
      <c r="F45" s="177">
        <v>565428</v>
      </c>
      <c r="G45" s="177"/>
      <c r="H45" s="177"/>
      <c r="I45" s="177"/>
      <c r="J45" s="177"/>
      <c r="K45" s="177"/>
      <c r="L45" s="177"/>
      <c r="M45" s="177"/>
      <c r="N45" s="177"/>
      <c r="O45" s="45"/>
      <c r="P45" s="45"/>
    </row>
    <row r="46" spans="1:30" ht="20.100000000000001" customHeight="1" x14ac:dyDescent="0.2">
      <c r="A46" s="118" t="s">
        <v>285</v>
      </c>
      <c r="B46" s="177">
        <v>101564</v>
      </c>
      <c r="C46" s="177">
        <v>99119</v>
      </c>
      <c r="D46" s="177">
        <v>91306</v>
      </c>
      <c r="E46" s="177">
        <v>86187</v>
      </c>
      <c r="F46" s="177">
        <v>84896</v>
      </c>
      <c r="G46" s="177"/>
      <c r="H46" s="177"/>
      <c r="I46" s="177"/>
      <c r="J46" s="177"/>
      <c r="K46" s="177"/>
      <c r="L46" s="177"/>
      <c r="M46" s="177"/>
      <c r="N46" s="177"/>
      <c r="O46" s="45"/>
      <c r="P46" s="45"/>
    </row>
    <row r="47" spans="1:30" s="2" customFormat="1" ht="20.100000000000001" customHeight="1" thickBot="1" x14ac:dyDescent="0.25">
      <c r="A47" s="203" t="s">
        <v>201</v>
      </c>
      <c r="B47" s="204">
        <v>1899529</v>
      </c>
      <c r="C47" s="204">
        <v>1754896</v>
      </c>
      <c r="D47" s="204">
        <v>1714932</v>
      </c>
      <c r="E47" s="204">
        <v>1555454</v>
      </c>
      <c r="F47" s="204">
        <v>1786361</v>
      </c>
      <c r="G47" s="242"/>
      <c r="H47" s="242"/>
      <c r="I47" s="242"/>
      <c r="J47" s="242"/>
      <c r="K47" s="242"/>
      <c r="L47" s="242"/>
      <c r="M47" s="242"/>
      <c r="N47" s="242"/>
      <c r="O47" s="202"/>
      <c r="P47" s="202"/>
    </row>
    <row r="48" spans="1:30" ht="30.75" customHeight="1" thickTop="1" x14ac:dyDescent="0.2">
      <c r="A48" s="301" t="s">
        <v>483</v>
      </c>
      <c r="B48" s="302"/>
      <c r="C48" s="302"/>
      <c r="D48" s="302"/>
      <c r="E48" s="302"/>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9" t="s">
        <v>205</v>
      </c>
      <c r="B1" s="299"/>
      <c r="C1" s="299"/>
      <c r="D1" s="299"/>
      <c r="E1" s="299"/>
      <c r="F1" s="299"/>
      <c r="U1" s="32"/>
    </row>
    <row r="2" spans="1:21" ht="15.95" customHeight="1" x14ac:dyDescent="0.2">
      <c r="A2" s="296" t="s">
        <v>142</v>
      </c>
      <c r="B2" s="296"/>
      <c r="C2" s="296"/>
      <c r="D2" s="296"/>
      <c r="E2" s="296"/>
      <c r="F2" s="296"/>
      <c r="G2" s="287"/>
      <c r="H2" s="287"/>
      <c r="U2" s="29"/>
    </row>
    <row r="3" spans="1:21" ht="15.95" customHeight="1" x14ac:dyDescent="0.2">
      <c r="A3" s="296" t="s">
        <v>133</v>
      </c>
      <c r="B3" s="296"/>
      <c r="C3" s="296"/>
      <c r="D3" s="296"/>
      <c r="E3" s="296"/>
      <c r="F3" s="296"/>
      <c r="G3" s="287"/>
      <c r="H3" s="287"/>
      <c r="R3" s="35" t="s">
        <v>128</v>
      </c>
      <c r="U3" s="61"/>
    </row>
    <row r="4" spans="1:21" ht="15.95" customHeight="1" thickBot="1" x14ac:dyDescent="0.25">
      <c r="A4" s="296" t="s">
        <v>251</v>
      </c>
      <c r="B4" s="296"/>
      <c r="C4" s="296"/>
      <c r="D4" s="296"/>
      <c r="E4" s="296"/>
      <c r="F4" s="296"/>
      <c r="G4" s="287"/>
      <c r="H4" s="287"/>
      <c r="M4" s="36"/>
      <c r="N4" s="309"/>
      <c r="O4" s="309"/>
      <c r="R4" s="35"/>
      <c r="U4" s="29"/>
    </row>
    <row r="5" spans="1:21" ht="18" customHeight="1" thickTop="1" x14ac:dyDescent="0.2">
      <c r="A5" s="66" t="s">
        <v>143</v>
      </c>
      <c r="B5" s="307">
        <v>2016</v>
      </c>
      <c r="C5" s="298" t="s">
        <v>509</v>
      </c>
      <c r="D5" s="298"/>
      <c r="E5" s="67" t="s">
        <v>148</v>
      </c>
      <c r="F5" s="67" t="s">
        <v>140</v>
      </c>
      <c r="G5" s="36"/>
      <c r="H5" s="36"/>
      <c r="M5" s="36"/>
      <c r="N5" s="36"/>
      <c r="O5" s="36"/>
      <c r="S5" s="30">
        <v>5087923</v>
      </c>
      <c r="U5" s="29"/>
    </row>
    <row r="6" spans="1:21" ht="18" customHeight="1" thickBot="1" x14ac:dyDescent="0.25">
      <c r="A6" s="68"/>
      <c r="B6" s="308"/>
      <c r="C6" s="55">
        <v>2016</v>
      </c>
      <c r="D6" s="55">
        <v>2017</v>
      </c>
      <c r="E6" s="55" t="s">
        <v>510</v>
      </c>
      <c r="F6" s="56">
        <v>2017</v>
      </c>
      <c r="G6" s="36"/>
      <c r="H6" s="36"/>
      <c r="M6" s="23"/>
      <c r="N6" s="23"/>
      <c r="O6" s="23"/>
      <c r="R6" s="34" t="s">
        <v>6</v>
      </c>
      <c r="S6" s="30">
        <v>2297089</v>
      </c>
      <c r="T6" s="62">
        <v>45.147872717413371</v>
      </c>
      <c r="U6" s="32"/>
    </row>
    <row r="7" spans="1:21" ht="18" customHeight="1" thickTop="1" x14ac:dyDescent="0.2">
      <c r="A7" s="296" t="s">
        <v>146</v>
      </c>
      <c r="B7" s="296"/>
      <c r="C7" s="296"/>
      <c r="D7" s="296"/>
      <c r="E7" s="296"/>
      <c r="F7" s="296"/>
      <c r="G7" s="36"/>
      <c r="H7" s="36"/>
      <c r="M7" s="23"/>
      <c r="N7" s="23"/>
      <c r="O7" s="23"/>
      <c r="R7" s="34" t="s">
        <v>7</v>
      </c>
      <c r="S7" s="30">
        <v>2790834</v>
      </c>
      <c r="T7" s="62">
        <v>54.852127282586629</v>
      </c>
      <c r="U7" s="29"/>
    </row>
    <row r="8" spans="1:21" ht="18" customHeight="1" x14ac:dyDescent="0.2">
      <c r="A8" s="63" t="s">
        <v>135</v>
      </c>
      <c r="B8" s="23">
        <v>15122428</v>
      </c>
      <c r="C8" s="23">
        <v>5936079</v>
      </c>
      <c r="D8" s="23">
        <v>5087924</v>
      </c>
      <c r="E8" s="31">
        <v>-0.14288135316258427</v>
      </c>
      <c r="F8" s="63"/>
      <c r="G8" s="28"/>
      <c r="H8" s="28"/>
      <c r="M8" s="23"/>
      <c r="N8" s="23"/>
      <c r="O8" s="23"/>
      <c r="T8" s="62">
        <v>100</v>
      </c>
      <c r="U8" s="29"/>
    </row>
    <row r="9" spans="1:21" s="35" customFormat="1" ht="18" customHeight="1" x14ac:dyDescent="0.2">
      <c r="A9" s="26" t="s">
        <v>145</v>
      </c>
      <c r="B9" s="22">
        <v>6051261</v>
      </c>
      <c r="C9" s="22">
        <v>3039481</v>
      </c>
      <c r="D9" s="22">
        <v>2297089</v>
      </c>
      <c r="E9" s="27">
        <v>-0.24424959392738432</v>
      </c>
      <c r="F9" s="27">
        <v>0.45147863843878172</v>
      </c>
      <c r="G9" s="28"/>
      <c r="H9" s="28"/>
      <c r="M9" s="22"/>
      <c r="N9" s="22"/>
      <c r="O9" s="22"/>
      <c r="P9" s="32"/>
      <c r="Q9" s="32"/>
      <c r="R9" s="35" t="s">
        <v>127</v>
      </c>
      <c r="S9" s="30">
        <v>5087923</v>
      </c>
      <c r="T9" s="62"/>
      <c r="U9" s="29"/>
    </row>
    <row r="10" spans="1:21" ht="18" customHeight="1" x14ac:dyDescent="0.2">
      <c r="A10" s="115" t="s">
        <v>286</v>
      </c>
      <c r="B10" s="23">
        <v>5600503</v>
      </c>
      <c r="C10" s="23">
        <v>2888527</v>
      </c>
      <c r="D10" s="23">
        <v>2134468</v>
      </c>
      <c r="E10" s="31">
        <v>-0.26105312500108185</v>
      </c>
      <c r="F10" s="31">
        <v>0.9292056163257062</v>
      </c>
      <c r="G10" s="63"/>
      <c r="H10" s="23"/>
      <c r="I10" s="23"/>
      <c r="J10" s="23"/>
      <c r="M10" s="23"/>
      <c r="N10" s="23"/>
      <c r="O10" s="23"/>
      <c r="R10" s="34" t="s">
        <v>8</v>
      </c>
      <c r="S10" s="30">
        <v>3184482</v>
      </c>
      <c r="T10" s="62">
        <v>62.58903682308086</v>
      </c>
      <c r="U10" s="32"/>
    </row>
    <row r="11" spans="1:21" ht="18" customHeight="1" x14ac:dyDescent="0.2">
      <c r="A11" s="115" t="s">
        <v>287</v>
      </c>
      <c r="B11" s="23">
        <v>89600</v>
      </c>
      <c r="C11" s="23">
        <v>31510</v>
      </c>
      <c r="D11" s="23">
        <v>27875</v>
      </c>
      <c r="E11" s="31">
        <v>-0.11536020311012377</v>
      </c>
      <c r="F11" s="31">
        <v>1.2134923810091815E-2</v>
      </c>
      <c r="G11" s="63"/>
      <c r="H11" s="23"/>
      <c r="I11" s="23"/>
      <c r="J11" s="23"/>
      <c r="M11" s="23"/>
      <c r="N11" s="23"/>
      <c r="O11" s="23"/>
      <c r="R11" s="34" t="s">
        <v>9</v>
      </c>
      <c r="S11" s="30">
        <v>376889</v>
      </c>
      <c r="T11" s="62">
        <v>7.4075216940193478</v>
      </c>
      <c r="U11" s="29"/>
    </row>
    <row r="12" spans="1:21" ht="18" customHeight="1" x14ac:dyDescent="0.2">
      <c r="A12" s="115" t="s">
        <v>288</v>
      </c>
      <c r="B12" s="23">
        <v>361158</v>
      </c>
      <c r="C12" s="23">
        <v>119444</v>
      </c>
      <c r="D12" s="23">
        <v>134746</v>
      </c>
      <c r="E12" s="31">
        <v>0.12811024413114094</v>
      </c>
      <c r="F12" s="31">
        <v>5.865945986420204E-2</v>
      </c>
      <c r="G12" s="28"/>
      <c r="H12" s="33"/>
      <c r="M12" s="23"/>
      <c r="N12" s="23"/>
      <c r="O12" s="23"/>
      <c r="R12" s="34" t="s">
        <v>10</v>
      </c>
      <c r="S12" s="30">
        <v>1526552</v>
      </c>
      <c r="T12" s="62">
        <v>30.003441482899802</v>
      </c>
      <c r="U12" s="29"/>
    </row>
    <row r="13" spans="1:21" s="35" customFormat="1" ht="18" customHeight="1" x14ac:dyDescent="0.2">
      <c r="A13" s="26" t="s">
        <v>144</v>
      </c>
      <c r="B13" s="22">
        <v>9071167</v>
      </c>
      <c r="C13" s="22">
        <v>2896600</v>
      </c>
      <c r="D13" s="22">
        <v>2790834</v>
      </c>
      <c r="E13" s="27">
        <v>-3.6513843816888769E-2</v>
      </c>
      <c r="F13" s="27">
        <v>0.548521165017402</v>
      </c>
      <c r="G13" s="28"/>
      <c r="H13" s="28"/>
      <c r="M13" s="22"/>
      <c r="N13" s="22"/>
      <c r="O13" s="22"/>
      <c r="P13" s="32"/>
      <c r="Q13" s="32"/>
      <c r="R13" s="34"/>
      <c r="S13" s="34"/>
      <c r="T13" s="62">
        <v>100.00000000000001</v>
      </c>
      <c r="U13" s="29"/>
    </row>
    <row r="14" spans="1:21" ht="18" customHeight="1" x14ac:dyDescent="0.2">
      <c r="A14" s="115" t="s">
        <v>286</v>
      </c>
      <c r="B14" s="23">
        <v>3570688</v>
      </c>
      <c r="C14" s="23">
        <v>1057893</v>
      </c>
      <c r="D14" s="23">
        <v>1050014</v>
      </c>
      <c r="E14" s="31">
        <v>-7.4478231730430201E-3</v>
      </c>
      <c r="F14" s="31">
        <v>0.37623663750692443</v>
      </c>
      <c r="G14" s="28"/>
      <c r="H14" s="33"/>
      <c r="M14" s="23"/>
      <c r="N14" s="23"/>
      <c r="O14" s="23"/>
      <c r="T14" s="62"/>
      <c r="U14" s="29"/>
    </row>
    <row r="15" spans="1:21" ht="18" customHeight="1" x14ac:dyDescent="0.2">
      <c r="A15" s="115" t="s">
        <v>287</v>
      </c>
      <c r="B15" s="23">
        <v>1147550</v>
      </c>
      <c r="C15" s="23">
        <v>366089</v>
      </c>
      <c r="D15" s="23">
        <v>349014</v>
      </c>
      <c r="E15" s="31">
        <v>-4.664166363916971E-2</v>
      </c>
      <c r="F15" s="31">
        <v>0.1250572409537794</v>
      </c>
      <c r="G15" s="28"/>
      <c r="H15" s="33"/>
      <c r="J15" s="30"/>
      <c r="U15" s="29"/>
    </row>
    <row r="16" spans="1:21" ht="18" customHeight="1" x14ac:dyDescent="0.2">
      <c r="A16" s="115" t="s">
        <v>288</v>
      </c>
      <c r="B16" s="23">
        <v>4352929</v>
      </c>
      <c r="C16" s="23">
        <v>1472618</v>
      </c>
      <c r="D16" s="23">
        <v>1391806</v>
      </c>
      <c r="E16" s="31">
        <v>-5.4876417373684143E-2</v>
      </c>
      <c r="F16" s="31">
        <v>0.49870612153929617</v>
      </c>
      <c r="G16" s="28"/>
      <c r="H16" s="33"/>
      <c r="M16" s="23"/>
      <c r="N16" s="23"/>
      <c r="O16" s="23"/>
    </row>
    <row r="17" spans="1:15" ht="18" customHeight="1" x14ac:dyDescent="0.2">
      <c r="A17" s="296" t="s">
        <v>147</v>
      </c>
      <c r="B17" s="296"/>
      <c r="C17" s="296"/>
      <c r="D17" s="296"/>
      <c r="E17" s="296"/>
      <c r="F17" s="296"/>
      <c r="G17" s="28"/>
      <c r="H17" s="33"/>
      <c r="M17" s="23"/>
      <c r="N17" s="23"/>
      <c r="O17" s="23"/>
    </row>
    <row r="18" spans="1:15" ht="18" customHeight="1" x14ac:dyDescent="0.2">
      <c r="A18" s="63" t="s">
        <v>135</v>
      </c>
      <c r="B18" s="23">
        <v>5137002</v>
      </c>
      <c r="C18" s="23">
        <v>1555454</v>
      </c>
      <c r="D18" s="23">
        <v>1786361</v>
      </c>
      <c r="E18" s="31">
        <v>0.14844990594385948</v>
      </c>
      <c r="F18" s="64"/>
      <c r="G18" s="28"/>
      <c r="K18" s="119"/>
      <c r="M18" s="23"/>
      <c r="N18" s="23"/>
      <c r="O18" s="23"/>
    </row>
    <row r="19" spans="1:15" ht="18" customHeight="1" x14ac:dyDescent="0.2">
      <c r="A19" s="26" t="s">
        <v>145</v>
      </c>
      <c r="B19" s="22">
        <v>1037136</v>
      </c>
      <c r="C19" s="22">
        <v>263526</v>
      </c>
      <c r="D19" s="22">
        <v>349955</v>
      </c>
      <c r="E19" s="27">
        <v>0.32797143355873803</v>
      </c>
      <c r="F19" s="27">
        <v>0.19590385146115483</v>
      </c>
      <c r="G19" s="28"/>
      <c r="H19" s="22"/>
      <c r="I19" s="30"/>
      <c r="K19" s="241"/>
      <c r="L19" s="34"/>
      <c r="M19" s="23"/>
      <c r="N19" s="23"/>
      <c r="O19" s="23"/>
    </row>
    <row r="20" spans="1:15" ht="18" customHeight="1" x14ac:dyDescent="0.2">
      <c r="A20" s="115" t="s">
        <v>286</v>
      </c>
      <c r="B20" s="23">
        <v>981432</v>
      </c>
      <c r="C20" s="23">
        <v>245067</v>
      </c>
      <c r="D20" s="23">
        <v>327410</v>
      </c>
      <c r="E20" s="31">
        <v>0.33600199129217723</v>
      </c>
      <c r="F20" s="31">
        <v>0.93557743138403504</v>
      </c>
      <c r="G20" s="28"/>
      <c r="H20" s="23"/>
      <c r="M20" s="23"/>
      <c r="N20" s="23"/>
      <c r="O20" s="23"/>
    </row>
    <row r="21" spans="1:15" ht="18" customHeight="1" x14ac:dyDescent="0.2">
      <c r="A21" s="115" t="s">
        <v>287</v>
      </c>
      <c r="B21" s="23">
        <v>37755</v>
      </c>
      <c r="C21" s="23">
        <v>13695</v>
      </c>
      <c r="D21" s="23">
        <v>17086</v>
      </c>
      <c r="E21" s="31">
        <v>0.24760861628331507</v>
      </c>
      <c r="F21" s="31">
        <v>4.8823420154019803E-2</v>
      </c>
      <c r="G21" s="28"/>
      <c r="H21" s="23"/>
      <c r="J21" s="119"/>
      <c r="K21" s="30"/>
      <c r="M21" s="23"/>
      <c r="N21" s="23"/>
      <c r="O21" s="23"/>
    </row>
    <row r="22" spans="1:15" ht="18" customHeight="1" x14ac:dyDescent="0.2">
      <c r="A22" s="115" t="s">
        <v>288</v>
      </c>
      <c r="B22" s="23">
        <v>17949</v>
      </c>
      <c r="C22" s="23">
        <v>4764</v>
      </c>
      <c r="D22" s="23">
        <v>5459</v>
      </c>
      <c r="E22" s="31">
        <v>0.14588581024349287</v>
      </c>
      <c r="F22" s="31">
        <v>1.5599148461945107E-2</v>
      </c>
      <c r="G22" s="28"/>
      <c r="H22" s="23"/>
      <c r="J22" s="119"/>
      <c r="K22" s="30"/>
      <c r="M22" s="23"/>
      <c r="N22" s="23"/>
      <c r="O22" s="23"/>
    </row>
    <row r="23" spans="1:15" ht="18" customHeight="1" x14ac:dyDescent="0.2">
      <c r="A23" s="26" t="s">
        <v>144</v>
      </c>
      <c r="B23" s="22">
        <v>4099865</v>
      </c>
      <c r="C23" s="22">
        <v>1291927</v>
      </c>
      <c r="D23" s="22">
        <v>1436406</v>
      </c>
      <c r="E23" s="27">
        <v>0.11183217008391341</v>
      </c>
      <c r="F23" s="27">
        <v>0.80409614853884515</v>
      </c>
      <c r="G23" s="28"/>
      <c r="H23" s="22"/>
      <c r="J23" s="119"/>
      <c r="K23" s="30"/>
      <c r="M23" s="23"/>
      <c r="N23" s="23"/>
      <c r="O23" s="23"/>
    </row>
    <row r="24" spans="1:15" ht="18" customHeight="1" x14ac:dyDescent="0.2">
      <c r="A24" s="115" t="s">
        <v>286</v>
      </c>
      <c r="B24" s="23">
        <v>2338671</v>
      </c>
      <c r="C24" s="23">
        <v>759391</v>
      </c>
      <c r="D24" s="23">
        <v>808627</v>
      </c>
      <c r="E24" s="31">
        <v>6.4836164768874008E-2</v>
      </c>
      <c r="F24" s="31">
        <v>0.56295156104889565</v>
      </c>
      <c r="G24" s="28"/>
      <c r="H24" s="23"/>
      <c r="M24" s="23"/>
      <c r="N24" s="23"/>
      <c r="O24" s="23"/>
    </row>
    <row r="25" spans="1:15" ht="18" customHeight="1" x14ac:dyDescent="0.2">
      <c r="A25" s="115" t="s">
        <v>287</v>
      </c>
      <c r="B25" s="23">
        <v>1524362</v>
      </c>
      <c r="C25" s="23">
        <v>451113</v>
      </c>
      <c r="D25" s="23">
        <v>548342</v>
      </c>
      <c r="E25" s="31">
        <v>0.21553136353862556</v>
      </c>
      <c r="F25" s="31">
        <v>0.38174582952173691</v>
      </c>
      <c r="G25" s="28"/>
      <c r="H25" s="23"/>
    </row>
    <row r="26" spans="1:15" ht="18" customHeight="1" x14ac:dyDescent="0.2">
      <c r="A26" s="115" t="s">
        <v>288</v>
      </c>
      <c r="B26" s="23">
        <v>236832</v>
      </c>
      <c r="C26" s="23">
        <v>81423</v>
      </c>
      <c r="D26" s="23">
        <v>79437</v>
      </c>
      <c r="E26" s="31">
        <v>-2.439114255185881E-2</v>
      </c>
      <c r="F26" s="31">
        <v>5.5302609429367461E-2</v>
      </c>
      <c r="G26" s="28"/>
      <c r="H26" s="23"/>
      <c r="M26" s="23"/>
      <c r="N26" s="23"/>
      <c r="O26" s="23"/>
    </row>
    <row r="27" spans="1:15" ht="18" customHeight="1" x14ac:dyDescent="0.2">
      <c r="A27" s="296" t="s">
        <v>137</v>
      </c>
      <c r="B27" s="296"/>
      <c r="C27" s="296"/>
      <c r="D27" s="296"/>
      <c r="E27" s="296"/>
      <c r="F27" s="296"/>
      <c r="G27" s="28"/>
      <c r="H27" s="33"/>
      <c r="M27" s="23"/>
      <c r="N27" s="23"/>
      <c r="O27" s="23"/>
    </row>
    <row r="28" spans="1:15" ht="18" customHeight="1" x14ac:dyDescent="0.2">
      <c r="A28" s="63" t="s">
        <v>135</v>
      </c>
      <c r="B28" s="23">
        <v>9985426</v>
      </c>
      <c r="C28" s="23">
        <v>4380625</v>
      </c>
      <c r="D28" s="23">
        <v>3301563</v>
      </c>
      <c r="E28" s="31">
        <v>-0.24632603795120558</v>
      </c>
      <c r="F28" s="28"/>
      <c r="G28" s="28"/>
      <c r="H28" s="28"/>
      <c r="M28" s="23"/>
      <c r="N28" s="23"/>
      <c r="O28" s="23"/>
    </row>
    <row r="29" spans="1:15" ht="18" customHeight="1" x14ac:dyDescent="0.2">
      <c r="A29" s="26" t="s">
        <v>351</v>
      </c>
      <c r="B29" s="22">
        <v>5014125</v>
      </c>
      <c r="C29" s="22">
        <v>2775955</v>
      </c>
      <c r="D29" s="22">
        <v>1947134</v>
      </c>
      <c r="E29" s="27">
        <v>-0.29857148260688665</v>
      </c>
      <c r="F29" s="27">
        <v>0.58976127367552889</v>
      </c>
      <c r="G29" s="28"/>
      <c r="H29" s="33"/>
      <c r="M29" s="23"/>
      <c r="N29" s="23"/>
      <c r="O29" s="23"/>
    </row>
    <row r="30" spans="1:15" ht="18" customHeight="1" x14ac:dyDescent="0.2">
      <c r="A30" s="115" t="s">
        <v>352</v>
      </c>
      <c r="B30" s="23">
        <v>4619071</v>
      </c>
      <c r="C30" s="23">
        <v>2643460</v>
      </c>
      <c r="D30" s="23">
        <v>1807058</v>
      </c>
      <c r="E30" s="31">
        <v>-0.31640425805572997</v>
      </c>
      <c r="F30" s="31">
        <v>0.92806042111123321</v>
      </c>
      <c r="G30" s="28"/>
      <c r="H30" s="33"/>
      <c r="M30" s="23"/>
      <c r="N30" s="23"/>
      <c r="O30" s="23"/>
    </row>
    <row r="31" spans="1:15" ht="18" customHeight="1" x14ac:dyDescent="0.2">
      <c r="A31" s="115" t="s">
        <v>353</v>
      </c>
      <c r="B31" s="23">
        <v>51845</v>
      </c>
      <c r="C31" s="23">
        <v>17815</v>
      </c>
      <c r="D31" s="23">
        <v>10789</v>
      </c>
      <c r="E31" s="31">
        <v>-0.39438675273645807</v>
      </c>
      <c r="F31" s="31">
        <v>5.5409643095955391E-3</v>
      </c>
      <c r="G31" s="28"/>
      <c r="H31" s="33"/>
      <c r="M31" s="23"/>
      <c r="N31" s="23"/>
      <c r="O31" s="23"/>
    </row>
    <row r="32" spans="1:15" ht="18" customHeight="1" x14ac:dyDescent="0.2">
      <c r="A32" s="115" t="s">
        <v>354</v>
      </c>
      <c r="B32" s="23">
        <v>343209</v>
      </c>
      <c r="C32" s="23">
        <v>114680</v>
      </c>
      <c r="D32" s="23">
        <v>129287</v>
      </c>
      <c r="E32" s="31">
        <v>0.12737181723055457</v>
      </c>
      <c r="F32" s="31">
        <v>6.6398614579171233E-2</v>
      </c>
      <c r="G32" s="28"/>
      <c r="H32" s="33"/>
      <c r="M32" s="23"/>
      <c r="N32" s="23"/>
      <c r="O32" s="23"/>
    </row>
    <row r="33" spans="1:15" ht="18" customHeight="1" x14ac:dyDescent="0.2">
      <c r="A33" s="26" t="s">
        <v>355</v>
      </c>
      <c r="B33" s="22">
        <v>4971302</v>
      </c>
      <c r="C33" s="22">
        <v>1604673</v>
      </c>
      <c r="D33" s="22">
        <v>1354428</v>
      </c>
      <c r="E33" s="27">
        <v>-0.15594766036444807</v>
      </c>
      <c r="F33" s="27">
        <v>0.41023842343762634</v>
      </c>
      <c r="G33" s="28"/>
      <c r="H33" s="33"/>
      <c r="M33" s="23"/>
      <c r="N33" s="23"/>
      <c r="O33" s="23"/>
    </row>
    <row r="34" spans="1:15" ht="18" customHeight="1" x14ac:dyDescent="0.2">
      <c r="A34" s="115" t="s">
        <v>352</v>
      </c>
      <c r="B34" s="23">
        <v>1232017</v>
      </c>
      <c r="C34" s="23">
        <v>298502</v>
      </c>
      <c r="D34" s="23">
        <v>241387</v>
      </c>
      <c r="E34" s="31">
        <v>-0.19133875149915244</v>
      </c>
      <c r="F34" s="31">
        <v>0.17822062154651264</v>
      </c>
      <c r="G34" s="28"/>
      <c r="H34" s="33"/>
      <c r="M34" s="23"/>
      <c r="N34" s="23"/>
      <c r="O34" s="23"/>
    </row>
    <row r="35" spans="1:15" ht="18" customHeight="1" x14ac:dyDescent="0.2">
      <c r="A35" s="115" t="s">
        <v>353</v>
      </c>
      <c r="B35" s="23">
        <v>-376812</v>
      </c>
      <c r="C35" s="23">
        <v>-85024</v>
      </c>
      <c r="D35" s="23">
        <v>-199328</v>
      </c>
      <c r="E35" s="31">
        <v>-1.3443733534061</v>
      </c>
      <c r="F35" s="31">
        <v>-0.14716766044411367</v>
      </c>
      <c r="G35" s="33"/>
      <c r="H35" s="33"/>
      <c r="M35" s="23"/>
      <c r="N35" s="23"/>
      <c r="O35" s="23"/>
    </row>
    <row r="36" spans="1:15" ht="18" customHeight="1" thickBot="1" x14ac:dyDescent="0.25">
      <c r="A36" s="69" t="s">
        <v>354</v>
      </c>
      <c r="B36" s="69">
        <v>4116097</v>
      </c>
      <c r="C36" s="69">
        <v>1391195</v>
      </c>
      <c r="D36" s="69">
        <v>1312369</v>
      </c>
      <c r="E36" s="70">
        <v>-5.6660640672227834E-2</v>
      </c>
      <c r="F36" s="70">
        <v>0.96894703889760103</v>
      </c>
      <c r="G36" s="28"/>
      <c r="H36" s="33"/>
      <c r="M36" s="23"/>
      <c r="N36" s="23"/>
      <c r="O36" s="23"/>
    </row>
    <row r="37" spans="1:15" ht="25.5" customHeight="1" thickTop="1" x14ac:dyDescent="0.2">
      <c r="A37" s="301" t="s">
        <v>482</v>
      </c>
      <c r="B37" s="302"/>
      <c r="C37" s="302"/>
      <c r="D37" s="302"/>
      <c r="E37" s="302"/>
      <c r="F37" s="63"/>
      <c r="G37" s="63"/>
      <c r="H37" s="63"/>
      <c r="M37" s="23"/>
      <c r="N37" s="23"/>
      <c r="O37" s="23"/>
    </row>
    <row r="39" spans="1:15" ht="15.95" customHeight="1" x14ac:dyDescent="0.2">
      <c r="A39" s="306"/>
      <c r="B39" s="306"/>
      <c r="C39" s="306"/>
      <c r="D39" s="306"/>
      <c r="E39" s="306"/>
      <c r="F39" s="287"/>
      <c r="G39" s="287"/>
      <c r="H39" s="287"/>
    </row>
    <row r="40" spans="1:15" ht="15.95" customHeight="1" x14ac:dyDescent="0.2"/>
    <row r="41" spans="1:15" ht="15.95" customHeight="1" x14ac:dyDescent="0.2">
      <c r="G41" s="287"/>
    </row>
    <row r="42" spans="1:15" ht="15.95" customHeight="1" x14ac:dyDescent="0.2">
      <c r="H42" s="65"/>
      <c r="I42" s="30"/>
      <c r="J42" s="30"/>
      <c r="K42" s="30"/>
    </row>
    <row r="43" spans="1:15" ht="15.95" customHeight="1" x14ac:dyDescent="0.2">
      <c r="G43" s="287"/>
      <c r="I43" s="30"/>
      <c r="J43" s="30"/>
      <c r="K43" s="30"/>
    </row>
    <row r="44" spans="1:15" ht="15.95" customHeight="1" x14ac:dyDescent="0.2">
      <c r="I44" s="30"/>
      <c r="J44" s="30"/>
      <c r="K44" s="30"/>
    </row>
    <row r="45" spans="1:15" ht="15.95" customHeight="1" x14ac:dyDescent="0.2">
      <c r="G45" s="287"/>
      <c r="I45" s="30"/>
      <c r="J45" s="30"/>
      <c r="K45" s="30"/>
    </row>
    <row r="46" spans="1:15" ht="15.95" customHeight="1" x14ac:dyDescent="0.2">
      <c r="I46" s="30"/>
      <c r="J46" s="30"/>
      <c r="K46" s="30"/>
    </row>
    <row r="47" spans="1:15" ht="15.95" customHeight="1" x14ac:dyDescent="0.2">
      <c r="G47" s="287"/>
      <c r="I47" s="30"/>
      <c r="J47" s="30"/>
      <c r="K47" s="30"/>
    </row>
    <row r="48" spans="1:15" ht="15.95" customHeight="1" x14ac:dyDescent="0.2">
      <c r="I48" s="30"/>
      <c r="J48" s="30"/>
      <c r="K48" s="30"/>
    </row>
    <row r="49" spans="7:11" ht="15.95" customHeight="1" x14ac:dyDescent="0.2">
      <c r="G49" s="287"/>
      <c r="I49" s="30"/>
      <c r="J49" s="30"/>
      <c r="K49" s="30"/>
    </row>
    <row r="50" spans="7:11" ht="15.95" customHeight="1" x14ac:dyDescent="0.2">
      <c r="I50" s="30"/>
      <c r="J50" s="30"/>
      <c r="K50" s="30"/>
    </row>
    <row r="51" spans="7:11" ht="15.95" customHeight="1" x14ac:dyDescent="0.2">
      <c r="G51" s="287"/>
    </row>
    <row r="52" spans="7:11" ht="15.95" customHeight="1" x14ac:dyDescent="0.2">
      <c r="I52" s="30"/>
      <c r="J52" s="30"/>
      <c r="K52" s="30"/>
    </row>
    <row r="53" spans="7:11" ht="15.95" customHeight="1" x14ac:dyDescent="0.2">
      <c r="G53" s="287"/>
      <c r="I53" s="30"/>
      <c r="J53" s="30"/>
      <c r="K53" s="30"/>
    </row>
    <row r="54" spans="7:11" ht="15.95" customHeight="1" x14ac:dyDescent="0.2">
      <c r="I54" s="30"/>
      <c r="J54" s="30"/>
      <c r="K54" s="30"/>
    </row>
    <row r="55" spans="7:11" ht="15.95" customHeight="1" x14ac:dyDescent="0.2">
      <c r="G55" s="287"/>
      <c r="I55" s="30"/>
      <c r="J55" s="30"/>
      <c r="K55" s="30"/>
    </row>
    <row r="56" spans="7:11" ht="15.95" customHeight="1" x14ac:dyDescent="0.2">
      <c r="I56" s="30"/>
      <c r="J56" s="30"/>
      <c r="K56" s="30"/>
    </row>
    <row r="57" spans="7:11" ht="15.95" customHeight="1" x14ac:dyDescent="0.2">
      <c r="G57" s="287"/>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7"/>
      <c r="I60" s="30"/>
      <c r="J60" s="30"/>
      <c r="K60" s="30"/>
    </row>
    <row r="61" spans="7:11" ht="15.95" customHeight="1" x14ac:dyDescent="0.2"/>
    <row r="62" spans="7:11" ht="15.95" customHeight="1" x14ac:dyDescent="0.2">
      <c r="G62" s="287"/>
      <c r="I62" s="30"/>
      <c r="J62" s="30"/>
      <c r="K62" s="30"/>
    </row>
    <row r="63" spans="7:11" ht="15.95" customHeight="1" x14ac:dyDescent="0.2">
      <c r="I63" s="30"/>
      <c r="J63" s="30"/>
      <c r="K63" s="30"/>
    </row>
    <row r="64" spans="7:11" ht="15.95" customHeight="1" x14ac:dyDescent="0.2">
      <c r="G64" s="287"/>
      <c r="I64" s="30"/>
      <c r="J64" s="30"/>
      <c r="K64" s="30"/>
    </row>
    <row r="65" spans="1:11" ht="15.95" customHeight="1" x14ac:dyDescent="0.2">
      <c r="I65" s="30"/>
      <c r="J65" s="30"/>
      <c r="K65" s="30"/>
    </row>
    <row r="66" spans="1:11" ht="15.95" customHeight="1" x14ac:dyDescent="0.2">
      <c r="G66" s="287"/>
      <c r="I66" s="30"/>
      <c r="J66" s="30"/>
      <c r="K66" s="30"/>
    </row>
    <row r="67" spans="1:11" ht="15.95" customHeight="1" x14ac:dyDescent="0.2">
      <c r="I67" s="30"/>
      <c r="J67" s="30"/>
      <c r="K67" s="30"/>
    </row>
    <row r="68" spans="1:11" ht="15.95" customHeight="1" x14ac:dyDescent="0.2">
      <c r="G68" s="287"/>
      <c r="I68" s="30"/>
      <c r="J68" s="30"/>
      <c r="K68" s="30"/>
    </row>
    <row r="69" spans="1:11" ht="15.95" customHeight="1" x14ac:dyDescent="0.2">
      <c r="I69" s="30"/>
      <c r="J69" s="30"/>
      <c r="K69" s="30"/>
    </row>
    <row r="70" spans="1:11" ht="15.95" customHeight="1" x14ac:dyDescent="0.2">
      <c r="G70" s="287"/>
      <c r="I70" s="30"/>
      <c r="J70" s="30"/>
      <c r="K70" s="30"/>
    </row>
    <row r="71" spans="1:11" ht="15.95" customHeight="1" x14ac:dyDescent="0.2"/>
    <row r="72" spans="1:11" ht="15.95" customHeight="1" x14ac:dyDescent="0.2">
      <c r="G72" s="287"/>
    </row>
    <row r="73" spans="1:11" ht="15.95" customHeight="1" x14ac:dyDescent="0.2"/>
    <row r="74" spans="1:11" ht="15.95" customHeight="1" x14ac:dyDescent="0.2">
      <c r="G74" s="287"/>
    </row>
    <row r="75" spans="1:11" ht="15.95" customHeight="1" x14ac:dyDescent="0.2"/>
    <row r="76" spans="1:11" ht="15.95" customHeight="1" x14ac:dyDescent="0.2">
      <c r="G76" s="287"/>
    </row>
    <row r="77" spans="1:11" ht="15.95" customHeight="1" x14ac:dyDescent="0.2"/>
    <row r="78" spans="1:11" ht="15.95" customHeight="1" x14ac:dyDescent="0.2">
      <c r="G78" s="287"/>
    </row>
    <row r="79" spans="1:11" ht="15.95" customHeight="1" x14ac:dyDescent="0.2">
      <c r="A79" s="29"/>
      <c r="B79" s="29"/>
      <c r="C79" s="29"/>
      <c r="D79" s="29"/>
      <c r="E79" s="29"/>
    </row>
    <row r="80" spans="1:11" ht="15.95" customHeight="1" thickBot="1" x14ac:dyDescent="0.25">
      <c r="A80" s="102"/>
      <c r="B80" s="102"/>
      <c r="C80" s="102"/>
      <c r="D80" s="102"/>
      <c r="E80" s="102"/>
      <c r="F80" s="102"/>
    </row>
    <row r="81" spans="1:6" ht="26.25" customHeight="1" thickTop="1" x14ac:dyDescent="0.2">
      <c r="A81" s="304"/>
      <c r="B81" s="305"/>
      <c r="C81" s="305"/>
      <c r="D81" s="305"/>
      <c r="E81" s="305"/>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Normal="100" zoomScaleSheetLayoutView="10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299" t="s">
        <v>175</v>
      </c>
      <c r="B1" s="299"/>
      <c r="C1" s="299"/>
      <c r="D1" s="299"/>
      <c r="U1" s="72"/>
      <c r="V1" s="72"/>
      <c r="W1" s="72"/>
      <c r="X1" s="72"/>
      <c r="Y1" s="72"/>
      <c r="Z1" s="72"/>
    </row>
    <row r="2" spans="1:256" ht="15.95" customHeight="1" x14ac:dyDescent="0.2">
      <c r="A2" s="296" t="s">
        <v>151</v>
      </c>
      <c r="B2" s="296"/>
      <c r="C2" s="296"/>
      <c r="D2" s="296"/>
      <c r="E2" s="72"/>
      <c r="F2" s="72"/>
      <c r="G2" s="72"/>
      <c r="H2" s="72"/>
      <c r="I2" s="72"/>
      <c r="J2" s="72"/>
      <c r="K2" s="72"/>
      <c r="L2" s="72"/>
      <c r="M2" s="72"/>
      <c r="N2" s="72"/>
      <c r="O2" s="72"/>
      <c r="P2" s="72"/>
      <c r="Q2" s="310"/>
      <c r="R2" s="310"/>
      <c r="S2" s="310"/>
      <c r="T2" s="310"/>
      <c r="U2" s="72"/>
      <c r="V2" s="72" t="s">
        <v>170</v>
      </c>
      <c r="W2" s="72"/>
      <c r="X2" s="72"/>
      <c r="Y2" s="72"/>
      <c r="Z2" s="72"/>
      <c r="AA2" s="288"/>
      <c r="AB2" s="288"/>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95" customHeight="1" thickBot="1" x14ac:dyDescent="0.25">
      <c r="A3" s="311" t="s">
        <v>251</v>
      </c>
      <c r="B3" s="311"/>
      <c r="C3" s="311"/>
      <c r="D3" s="311"/>
      <c r="E3" s="72"/>
      <c r="F3" s="72"/>
      <c r="M3" s="72"/>
      <c r="N3" s="72"/>
      <c r="O3" s="72"/>
      <c r="P3" s="72"/>
      <c r="Q3" s="310"/>
      <c r="R3" s="310"/>
      <c r="S3" s="310"/>
      <c r="T3" s="310"/>
      <c r="U3" s="72"/>
      <c r="V3" s="72"/>
      <c r="W3" s="72"/>
      <c r="X3" s="72"/>
      <c r="Y3" s="72"/>
      <c r="Z3" s="72"/>
      <c r="AA3" s="288"/>
      <c r="AB3" s="288"/>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56" s="72" customFormat="1" ht="14.1" customHeight="1" thickTop="1" x14ac:dyDescent="0.2">
      <c r="A4" s="41" t="s">
        <v>152</v>
      </c>
      <c r="B4" s="67" t="s">
        <v>4</v>
      </c>
      <c r="C4" s="67" t="s">
        <v>5</v>
      </c>
      <c r="D4" s="67" t="s">
        <v>33</v>
      </c>
      <c r="U4" s="71"/>
      <c r="V4" s="71" t="s">
        <v>32</v>
      </c>
      <c r="W4" s="73">
        <v>5087923.9999999991</v>
      </c>
      <c r="X4" s="74">
        <v>100.00000000000001</v>
      </c>
      <c r="Y4" s="71"/>
      <c r="Z4" s="71"/>
    </row>
    <row r="5" spans="1:256" s="72" customFormat="1" ht="14.1" customHeight="1" thickBot="1" x14ac:dyDescent="0.25">
      <c r="A5" s="68"/>
      <c r="B5" s="42"/>
      <c r="C5" s="262"/>
      <c r="D5" s="42"/>
      <c r="E5" s="76"/>
      <c r="F5" s="76"/>
      <c r="U5" s="71"/>
      <c r="V5" s="71" t="s">
        <v>38</v>
      </c>
      <c r="W5" s="73">
        <v>2007115.1620999994</v>
      </c>
      <c r="X5" s="77">
        <v>39.448607371100664</v>
      </c>
      <c r="Y5" s="71"/>
      <c r="Z5" s="71"/>
    </row>
    <row r="6" spans="1:256" ht="14.1" customHeight="1" thickTop="1" x14ac:dyDescent="0.2">
      <c r="A6" s="312" t="s">
        <v>35</v>
      </c>
      <c r="B6" s="312"/>
      <c r="C6" s="312"/>
      <c r="D6" s="312"/>
      <c r="E6" s="72"/>
      <c r="F6" s="72"/>
      <c r="V6" s="71" t="s">
        <v>36</v>
      </c>
      <c r="W6" s="73">
        <v>212802.96463000003</v>
      </c>
      <c r="X6" s="77">
        <v>4.1825106788151727</v>
      </c>
    </row>
    <row r="7" spans="1:256" ht="14.1" customHeight="1" x14ac:dyDescent="0.2">
      <c r="A7" s="263">
        <v>2016</v>
      </c>
      <c r="B7" s="264">
        <v>5759480.6771299988</v>
      </c>
      <c r="C7" s="176">
        <v>380391.75749999931</v>
      </c>
      <c r="D7" s="264">
        <v>5379088.9196299994</v>
      </c>
      <c r="E7" s="78"/>
      <c r="F7" s="78"/>
      <c r="V7" s="71" t="s">
        <v>37</v>
      </c>
      <c r="W7" s="73">
        <v>1561527.6483700003</v>
      </c>
      <c r="X7" s="77">
        <v>30.690860326726586</v>
      </c>
    </row>
    <row r="8" spans="1:256" ht="14.1" customHeight="1" x14ac:dyDescent="0.2">
      <c r="A8" s="265" t="s">
        <v>517</v>
      </c>
      <c r="B8" s="264">
        <v>2238615.8808499998</v>
      </c>
      <c r="C8" s="176">
        <v>116908.31162000001</v>
      </c>
      <c r="D8" s="264">
        <v>2121707.56923</v>
      </c>
      <c r="E8" s="78"/>
      <c r="F8" s="78"/>
      <c r="V8" s="71" t="s">
        <v>39</v>
      </c>
      <c r="W8" s="73">
        <v>823080.35055999958</v>
      </c>
      <c r="X8" s="77">
        <v>16.177135321989866</v>
      </c>
    </row>
    <row r="9" spans="1:256" ht="14.1" customHeight="1" x14ac:dyDescent="0.2">
      <c r="A9" s="265" t="s">
        <v>518</v>
      </c>
      <c r="B9" s="264">
        <v>2007115.1620999994</v>
      </c>
      <c r="C9" s="176">
        <v>150410.97055</v>
      </c>
      <c r="D9" s="264">
        <v>1856704.1915499994</v>
      </c>
      <c r="E9" s="78"/>
      <c r="F9" s="78"/>
      <c r="V9" s="71" t="s">
        <v>40</v>
      </c>
      <c r="W9" s="73">
        <v>483397.87434000056</v>
      </c>
      <c r="X9" s="77">
        <v>9.5008863013677232</v>
      </c>
    </row>
    <row r="10" spans="1:256" ht="14.1" customHeight="1" x14ac:dyDescent="0.2">
      <c r="A10" s="175" t="s">
        <v>519</v>
      </c>
      <c r="B10" s="268">
        <v>-10.341243476844264</v>
      </c>
      <c r="C10" s="268">
        <v>28.657208769635979</v>
      </c>
      <c r="D10" s="268">
        <v>-12.490099084492323</v>
      </c>
      <c r="E10" s="80"/>
      <c r="F10" s="80"/>
      <c r="V10" s="72" t="s">
        <v>171</v>
      </c>
    </row>
    <row r="11" spans="1:256" ht="14.1" customHeight="1" x14ac:dyDescent="0.2">
      <c r="A11" s="175"/>
      <c r="B11" s="266"/>
      <c r="C11" s="267"/>
      <c r="D11" s="266"/>
      <c r="E11" s="80"/>
      <c r="F11" s="80"/>
      <c r="G11"/>
      <c r="H11"/>
      <c r="I11"/>
      <c r="V11" s="71" t="s">
        <v>34</v>
      </c>
      <c r="W11" s="73">
        <v>1786361</v>
      </c>
      <c r="X11" s="74">
        <v>99.999999999999986</v>
      </c>
    </row>
    <row r="12" spans="1:256" ht="14.1" customHeight="1" x14ac:dyDescent="0.2">
      <c r="A12" s="312" t="s">
        <v>428</v>
      </c>
      <c r="B12" s="312"/>
      <c r="C12" s="312"/>
      <c r="D12" s="312"/>
      <c r="E12" s="72"/>
      <c r="F12" s="72"/>
      <c r="G12"/>
      <c r="H12"/>
      <c r="I12"/>
      <c r="V12" s="71" t="s">
        <v>38</v>
      </c>
      <c r="W12" s="73">
        <v>150410.97055</v>
      </c>
      <c r="X12" s="77">
        <v>8.4199649762841879</v>
      </c>
    </row>
    <row r="13" spans="1:256" ht="14.1" customHeight="1" x14ac:dyDescent="0.2">
      <c r="A13" s="263">
        <v>2016</v>
      </c>
      <c r="B13" s="264">
        <v>2628297.6104199989</v>
      </c>
      <c r="C13" s="176">
        <v>587643.39697</v>
      </c>
      <c r="D13" s="264">
        <v>2040654.2134499988</v>
      </c>
      <c r="E13" s="78"/>
      <c r="F13" s="78"/>
      <c r="G13"/>
      <c r="H13"/>
      <c r="I13"/>
      <c r="V13" s="71" t="s">
        <v>36</v>
      </c>
      <c r="W13" s="73">
        <v>852309.87069999985</v>
      </c>
      <c r="X13" s="77">
        <v>47.712073354713844</v>
      </c>
    </row>
    <row r="14" spans="1:256" ht="14.1" customHeight="1" x14ac:dyDescent="0.2">
      <c r="A14" s="265" t="s">
        <v>517</v>
      </c>
      <c r="B14" s="264">
        <v>938298.51989000011</v>
      </c>
      <c r="C14" s="176">
        <v>188275.40386000002</v>
      </c>
      <c r="D14" s="264">
        <v>750023.11603000015</v>
      </c>
      <c r="E14" s="78"/>
      <c r="F14" s="78"/>
      <c r="G14"/>
      <c r="H14"/>
      <c r="I14"/>
      <c r="V14" s="71" t="s">
        <v>37</v>
      </c>
      <c r="W14" s="73">
        <v>411192.99680999987</v>
      </c>
      <c r="X14" s="77">
        <v>23.018471451739032</v>
      </c>
    </row>
    <row r="15" spans="1:256" ht="14.1" customHeight="1" x14ac:dyDescent="0.2">
      <c r="A15" s="265" t="s">
        <v>518</v>
      </c>
      <c r="B15" s="264">
        <v>823080.35055999958</v>
      </c>
      <c r="C15" s="176">
        <v>222850.91397999992</v>
      </c>
      <c r="D15" s="264">
        <v>600229.43657999963</v>
      </c>
      <c r="E15" s="78"/>
      <c r="F15" s="78"/>
      <c r="G15"/>
      <c r="H15"/>
      <c r="I15"/>
      <c r="J15"/>
      <c r="K15"/>
      <c r="V15" s="71" t="s">
        <v>39</v>
      </c>
      <c r="W15" s="73">
        <v>222850.91397999992</v>
      </c>
      <c r="X15" s="77">
        <v>12.475133188644397</v>
      </c>
    </row>
    <row r="16" spans="1:256" ht="14.1" customHeight="1" x14ac:dyDescent="0.2">
      <c r="A16" s="263" t="s">
        <v>519</v>
      </c>
      <c r="B16" s="268">
        <v>-12.279478959799272</v>
      </c>
      <c r="C16" s="268">
        <v>18.364326625324857</v>
      </c>
      <c r="D16" s="268">
        <v>-19.971875032716845</v>
      </c>
      <c r="E16" s="80"/>
      <c r="F16" s="80"/>
      <c r="G16"/>
      <c r="H16"/>
      <c r="I16"/>
      <c r="J16"/>
      <c r="K16"/>
      <c r="V16" s="71" t="s">
        <v>40</v>
      </c>
      <c r="W16" s="73">
        <v>149596.2479600003</v>
      </c>
      <c r="X16" s="77">
        <v>8.3743570286185331</v>
      </c>
    </row>
    <row r="17" spans="1:11" ht="14.1" customHeight="1" x14ac:dyDescent="0.2">
      <c r="A17" s="175"/>
      <c r="B17" s="268"/>
      <c r="C17" s="269"/>
      <c r="D17" s="268"/>
      <c r="E17" s="80"/>
      <c r="F17" s="80"/>
      <c r="G17" s="43"/>
      <c r="H17" s="43"/>
      <c r="I17" s="43"/>
      <c r="J17"/>
      <c r="K17"/>
    </row>
    <row r="18" spans="1:11" ht="14.1" customHeight="1" x14ac:dyDescent="0.2">
      <c r="A18" s="312" t="s">
        <v>36</v>
      </c>
      <c r="B18" s="312"/>
      <c r="C18" s="312"/>
      <c r="D18" s="312"/>
      <c r="E18" s="72"/>
      <c r="F18" s="72"/>
      <c r="G18" s="43"/>
      <c r="H18" s="43"/>
      <c r="I18" s="43"/>
      <c r="J18"/>
      <c r="K18"/>
    </row>
    <row r="19" spans="1:11" ht="14.1" customHeight="1" x14ac:dyDescent="0.2">
      <c r="A19" s="263">
        <v>2016</v>
      </c>
      <c r="B19" s="264">
        <v>668758.79717999976</v>
      </c>
      <c r="C19" s="176">
        <v>2530730.4317500009</v>
      </c>
      <c r="D19" s="264">
        <v>-1861971.6345700012</v>
      </c>
      <c r="E19" s="78"/>
      <c r="F19" s="78"/>
      <c r="G19" s="240"/>
      <c r="H19"/>
      <c r="I19"/>
      <c r="J19"/>
      <c r="K19"/>
    </row>
    <row r="20" spans="1:11" ht="14.1" customHeight="1" x14ac:dyDescent="0.2">
      <c r="A20" s="265" t="s">
        <v>517</v>
      </c>
      <c r="B20" s="264">
        <v>188542.36582999994</v>
      </c>
      <c r="C20" s="176">
        <v>790282.05446999986</v>
      </c>
      <c r="D20" s="264">
        <v>-601739.68863999995</v>
      </c>
      <c r="E20" s="78"/>
      <c r="F20" s="78"/>
      <c r="G20"/>
      <c r="H20"/>
      <c r="I20"/>
      <c r="J20"/>
      <c r="K20"/>
    </row>
    <row r="21" spans="1:11" ht="14.1" customHeight="1" x14ac:dyDescent="0.2">
      <c r="A21" s="265" t="s">
        <v>518</v>
      </c>
      <c r="B21" s="264">
        <v>212802.96463000003</v>
      </c>
      <c r="C21" s="176">
        <v>852309.87069999985</v>
      </c>
      <c r="D21" s="264">
        <v>-639506.90606999979</v>
      </c>
      <c r="E21" s="78"/>
      <c r="F21" s="78"/>
      <c r="G21"/>
      <c r="H21"/>
      <c r="I21"/>
      <c r="J21"/>
      <c r="K21"/>
    </row>
    <row r="22" spans="1:11" ht="14.1" customHeight="1" x14ac:dyDescent="0.2">
      <c r="A22" s="263" t="s">
        <v>519</v>
      </c>
      <c r="B22" s="268">
        <v>12.867452200040152</v>
      </c>
      <c r="C22" s="268">
        <v>7.8488200357274662</v>
      </c>
      <c r="D22" s="268">
        <v>6.2763381148014386</v>
      </c>
      <c r="E22" s="80"/>
      <c r="F22" s="80"/>
      <c r="G22"/>
      <c r="H22"/>
      <c r="I22"/>
      <c r="J22"/>
      <c r="K22"/>
    </row>
    <row r="23" spans="1:11" ht="14.1" customHeight="1" x14ac:dyDescent="0.2">
      <c r="A23" s="175"/>
      <c r="B23" s="268"/>
      <c r="C23" s="269"/>
      <c r="D23" s="268"/>
      <c r="E23" s="80"/>
      <c r="F23" s="80"/>
      <c r="G23"/>
      <c r="H23"/>
      <c r="I23"/>
      <c r="J23"/>
      <c r="K23"/>
    </row>
    <row r="24" spans="1:11" ht="14.1" customHeight="1" x14ac:dyDescent="0.2">
      <c r="A24" s="312" t="s">
        <v>37</v>
      </c>
      <c r="B24" s="312"/>
      <c r="C24" s="312"/>
      <c r="D24" s="312"/>
      <c r="E24" s="72"/>
      <c r="F24" s="72"/>
      <c r="G24"/>
      <c r="H24"/>
      <c r="I24"/>
      <c r="J24"/>
      <c r="K24"/>
    </row>
    <row r="25" spans="1:11" ht="14.1" customHeight="1" x14ac:dyDescent="0.2">
      <c r="A25" s="263">
        <v>2016</v>
      </c>
      <c r="B25" s="264">
        <v>4545387.0458899979</v>
      </c>
      <c r="C25" s="176">
        <v>1156721.1365900002</v>
      </c>
      <c r="D25" s="264">
        <v>3388665.9092999976</v>
      </c>
      <c r="E25" s="78"/>
      <c r="F25" s="78"/>
      <c r="G25" s="73"/>
      <c r="H25" s="73"/>
      <c r="I25" s="73"/>
      <c r="J25" s="73"/>
    </row>
    <row r="26" spans="1:11" ht="14.1" customHeight="1" x14ac:dyDescent="0.2">
      <c r="A26" s="265" t="s">
        <v>517</v>
      </c>
      <c r="B26" s="264">
        <v>2086424.8878000006</v>
      </c>
      <c r="C26" s="176">
        <v>311166.72344999982</v>
      </c>
      <c r="D26" s="264">
        <v>1775258.1643500007</v>
      </c>
      <c r="E26" s="78"/>
      <c r="F26" s="78"/>
    </row>
    <row r="27" spans="1:11" ht="14.1" customHeight="1" x14ac:dyDescent="0.2">
      <c r="A27" s="265" t="s">
        <v>518</v>
      </c>
      <c r="B27" s="264">
        <v>1561527.6483700003</v>
      </c>
      <c r="C27" s="176">
        <v>411192.99680999987</v>
      </c>
      <c r="D27" s="264">
        <v>1150334.6515600004</v>
      </c>
      <c r="E27" s="78"/>
      <c r="F27" s="78"/>
    </row>
    <row r="28" spans="1:11" ht="14.1" customHeight="1" x14ac:dyDescent="0.2">
      <c r="A28" s="263" t="s">
        <v>519</v>
      </c>
      <c r="B28" s="268">
        <v>-25.157734769137573</v>
      </c>
      <c r="C28" s="268">
        <v>32.145556006432315</v>
      </c>
      <c r="D28" s="268">
        <v>-35.201838546046737</v>
      </c>
      <c r="E28" s="75"/>
      <c r="F28" s="80"/>
    </row>
    <row r="29" spans="1:11" ht="14.1" customHeight="1" x14ac:dyDescent="0.2">
      <c r="A29" s="175"/>
      <c r="B29" s="268"/>
      <c r="C29" s="269"/>
      <c r="D29" s="268"/>
      <c r="E29" s="80"/>
      <c r="F29" s="81"/>
      <c r="G29" s="82"/>
      <c r="H29" s="83"/>
    </row>
    <row r="30" spans="1:11" ht="14.1" customHeight="1" x14ac:dyDescent="0.2">
      <c r="A30" s="312" t="s">
        <v>153</v>
      </c>
      <c r="B30" s="312"/>
      <c r="C30" s="312"/>
      <c r="D30" s="312"/>
      <c r="E30" s="72"/>
      <c r="F30" s="72"/>
    </row>
    <row r="31" spans="1:11" ht="14.1" customHeight="1" x14ac:dyDescent="0.2">
      <c r="A31" s="263">
        <v>2016</v>
      </c>
      <c r="B31" s="264">
        <v>1520503.8693800047</v>
      </c>
      <c r="C31" s="176">
        <v>481515.27718999982</v>
      </c>
      <c r="D31" s="264">
        <v>1038988.5921900049</v>
      </c>
      <c r="E31" s="84"/>
      <c r="F31" s="78"/>
      <c r="G31" s="78"/>
      <c r="H31" s="78"/>
    </row>
    <row r="32" spans="1:11" ht="14.1" customHeight="1" x14ac:dyDescent="0.2">
      <c r="A32" s="265" t="s">
        <v>517</v>
      </c>
      <c r="B32" s="264">
        <v>484197.34562999941</v>
      </c>
      <c r="C32" s="176">
        <v>148821.50660000043</v>
      </c>
      <c r="D32" s="264">
        <v>335375.83902999898</v>
      </c>
      <c r="E32" s="85"/>
      <c r="F32" s="78"/>
      <c r="G32" s="78"/>
      <c r="H32" s="78"/>
    </row>
    <row r="33" spans="1:8" ht="14.1" customHeight="1" x14ac:dyDescent="0.2">
      <c r="A33" s="265" t="s">
        <v>518</v>
      </c>
      <c r="B33" s="264">
        <v>483397.87434000056</v>
      </c>
      <c r="C33" s="176">
        <v>149596.2479600003</v>
      </c>
      <c r="D33" s="264">
        <v>333801.62638000026</v>
      </c>
      <c r="E33" s="85"/>
      <c r="F33" s="78"/>
      <c r="G33" s="78"/>
      <c r="H33" s="78"/>
    </row>
    <row r="34" spans="1:8" ht="14.1" customHeight="1" x14ac:dyDescent="0.2">
      <c r="A34" s="263" t="s">
        <v>519</v>
      </c>
      <c r="B34" s="268">
        <v>-0.16511269572505594</v>
      </c>
      <c r="C34" s="268">
        <v>0.52058427420855757</v>
      </c>
      <c r="D34" s="268">
        <v>-0.46938761437073095</v>
      </c>
      <c r="E34" s="80"/>
      <c r="F34" s="78"/>
      <c r="G34" s="78"/>
      <c r="H34" s="78"/>
    </row>
    <row r="35" spans="1:8" ht="14.1" customHeight="1" x14ac:dyDescent="0.2">
      <c r="A35" s="175"/>
      <c r="B35" s="264"/>
      <c r="C35" s="176"/>
      <c r="D35" s="119"/>
      <c r="E35" s="80"/>
      <c r="F35" s="86"/>
      <c r="G35" s="86"/>
      <c r="H35" s="78"/>
    </row>
    <row r="36" spans="1:8" ht="14.1" customHeight="1" x14ac:dyDescent="0.2">
      <c r="A36" s="296" t="s">
        <v>137</v>
      </c>
      <c r="B36" s="296"/>
      <c r="C36" s="296"/>
      <c r="D36" s="296"/>
      <c r="E36" s="82"/>
      <c r="F36" s="82"/>
      <c r="G36" s="82"/>
      <c r="H36" s="83"/>
    </row>
    <row r="37" spans="1:8" ht="14.1" customHeight="1" x14ac:dyDescent="0.2">
      <c r="A37" s="263">
        <v>2016</v>
      </c>
      <c r="B37" s="264">
        <v>15122428</v>
      </c>
      <c r="C37" s="176">
        <v>5137002</v>
      </c>
      <c r="D37" s="264">
        <v>9985426</v>
      </c>
      <c r="E37" s="84"/>
      <c r="F37" s="78"/>
      <c r="G37" s="78"/>
      <c r="H37" s="78"/>
    </row>
    <row r="38" spans="1:8" ht="14.1" customHeight="1" x14ac:dyDescent="0.2">
      <c r="A38" s="265" t="s">
        <v>517</v>
      </c>
      <c r="B38" s="264">
        <v>5936079</v>
      </c>
      <c r="C38" s="176">
        <v>1555454</v>
      </c>
      <c r="D38" s="264">
        <v>4380625</v>
      </c>
      <c r="E38" s="86"/>
      <c r="F38" s="78"/>
      <c r="G38" s="78"/>
      <c r="H38" s="78"/>
    </row>
    <row r="39" spans="1:8" ht="14.1" customHeight="1" x14ac:dyDescent="0.2">
      <c r="A39" s="265" t="s">
        <v>518</v>
      </c>
      <c r="B39" s="264">
        <v>5087924</v>
      </c>
      <c r="C39" s="176">
        <v>1786361</v>
      </c>
      <c r="D39" s="264">
        <v>3301563</v>
      </c>
      <c r="E39" s="86"/>
      <c r="F39" s="78"/>
      <c r="G39" s="78"/>
      <c r="H39" s="78"/>
    </row>
    <row r="40" spans="1:8" ht="14.1" customHeight="1" thickBot="1" x14ac:dyDescent="0.25">
      <c r="A40" s="270" t="s">
        <v>519</v>
      </c>
      <c r="B40" s="270">
        <v>-14.288135316258421</v>
      </c>
      <c r="C40" s="270">
        <v>14.844990594385955</v>
      </c>
      <c r="D40" s="270">
        <v>-24.632603795120556</v>
      </c>
      <c r="E40" s="80"/>
      <c r="F40" s="78"/>
      <c r="G40" s="78"/>
      <c r="H40" s="78"/>
    </row>
    <row r="41" spans="1:8" ht="26.25" customHeight="1" thickTop="1" x14ac:dyDescent="0.2">
      <c r="A41" s="315" t="s">
        <v>484</v>
      </c>
      <c r="B41" s="316"/>
      <c r="C41" s="316"/>
      <c r="D41" s="316"/>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13"/>
      <c r="B83" s="314"/>
      <c r="C83" s="314"/>
      <c r="D83" s="314"/>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Normal="80" zoomScaleSheetLayoutView="10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7" t="s">
        <v>206</v>
      </c>
      <c r="B1" s="317"/>
      <c r="C1" s="317"/>
      <c r="D1" s="317"/>
      <c r="E1" s="317"/>
      <c r="F1" s="317"/>
    </row>
    <row r="2" spans="1:6" ht="15.95" customHeight="1" x14ac:dyDescent="0.2">
      <c r="A2" s="322" t="s">
        <v>154</v>
      </c>
      <c r="B2" s="322"/>
      <c r="C2" s="322"/>
      <c r="D2" s="322"/>
      <c r="E2" s="322"/>
      <c r="F2" s="322"/>
    </row>
    <row r="3" spans="1:6" ht="15.95" customHeight="1" thickBot="1" x14ac:dyDescent="0.25">
      <c r="A3" s="322" t="s">
        <v>252</v>
      </c>
      <c r="B3" s="322"/>
      <c r="C3" s="322"/>
      <c r="D3" s="322"/>
      <c r="E3" s="322"/>
      <c r="F3" s="322"/>
    </row>
    <row r="4" spans="1:6" ht="12.75" customHeight="1" thickTop="1" x14ac:dyDescent="0.2">
      <c r="A4" s="320" t="s">
        <v>23</v>
      </c>
      <c r="B4" s="324">
        <v>2016</v>
      </c>
      <c r="C4" s="318" t="s">
        <v>509</v>
      </c>
      <c r="D4" s="318"/>
      <c r="E4" s="103" t="s">
        <v>149</v>
      </c>
      <c r="F4" s="104" t="s">
        <v>140</v>
      </c>
    </row>
    <row r="5" spans="1:6" ht="13.5" customHeight="1" thickBot="1" x14ac:dyDescent="0.25">
      <c r="A5" s="321"/>
      <c r="B5" s="325"/>
      <c r="C5" s="291">
        <v>2016</v>
      </c>
      <c r="D5" s="291">
        <v>2017</v>
      </c>
      <c r="E5" s="51" t="s">
        <v>510</v>
      </c>
      <c r="F5" s="52">
        <v>2017</v>
      </c>
    </row>
    <row r="6" spans="1:6" ht="12" thickTop="1" x14ac:dyDescent="0.2">
      <c r="A6" s="49"/>
      <c r="B6" s="47"/>
      <c r="C6" s="47"/>
      <c r="D6" s="47"/>
      <c r="E6" s="47"/>
      <c r="F6" s="50"/>
    </row>
    <row r="7" spans="1:6" ht="12.75" customHeight="1" x14ac:dyDescent="0.2">
      <c r="A7" s="46" t="s">
        <v>12</v>
      </c>
      <c r="B7" s="47">
        <v>3587522.3406599979</v>
      </c>
      <c r="C7" s="47">
        <v>1708233.3236400005</v>
      </c>
      <c r="D7" s="47">
        <v>1254899.6963800003</v>
      </c>
      <c r="E7" s="3">
        <v>-0.26538156174942845</v>
      </c>
      <c r="F7" s="48">
        <v>0.24664277539916091</v>
      </c>
    </row>
    <row r="8" spans="1:6" x14ac:dyDescent="0.2">
      <c r="A8" s="46" t="s">
        <v>17</v>
      </c>
      <c r="B8" s="47">
        <v>3012892.9545399984</v>
      </c>
      <c r="C8" s="47">
        <v>1272369.8010800006</v>
      </c>
      <c r="D8" s="47">
        <v>1028052.6950300001</v>
      </c>
      <c r="E8" s="3">
        <v>-0.19201737249864123</v>
      </c>
      <c r="F8" s="48">
        <v>0.20205740003781505</v>
      </c>
    </row>
    <row r="9" spans="1:6" x14ac:dyDescent="0.2">
      <c r="A9" s="46" t="s">
        <v>13</v>
      </c>
      <c r="B9" s="47">
        <v>859907.38190000074</v>
      </c>
      <c r="C9" s="47">
        <v>281044.41097000003</v>
      </c>
      <c r="D9" s="47">
        <v>285785.30669999996</v>
      </c>
      <c r="E9" s="3">
        <v>1.6868848996630628E-2</v>
      </c>
      <c r="F9" s="48">
        <v>5.6169334821038988E-2</v>
      </c>
    </row>
    <row r="10" spans="1:6" x14ac:dyDescent="0.2">
      <c r="A10" s="46" t="s">
        <v>15</v>
      </c>
      <c r="B10" s="47">
        <v>836962.34265999915</v>
      </c>
      <c r="C10" s="47">
        <v>340878.62460000021</v>
      </c>
      <c r="D10" s="47">
        <v>276854.40485999978</v>
      </c>
      <c r="E10" s="3">
        <v>-0.18782116307565153</v>
      </c>
      <c r="F10" s="48">
        <v>5.4414021290412312E-2</v>
      </c>
    </row>
    <row r="11" spans="1:6" x14ac:dyDescent="0.2">
      <c r="A11" s="46" t="s">
        <v>106</v>
      </c>
      <c r="B11" s="47">
        <v>646815.18576999998</v>
      </c>
      <c r="C11" s="47">
        <v>262737.97099</v>
      </c>
      <c r="D11" s="47">
        <v>243019.73498999991</v>
      </c>
      <c r="E11" s="3">
        <v>-7.5049053342771621E-2</v>
      </c>
      <c r="F11" s="48">
        <v>4.7764026150940914E-2</v>
      </c>
    </row>
    <row r="12" spans="1:6" x14ac:dyDescent="0.2">
      <c r="A12" s="46" t="s">
        <v>14</v>
      </c>
      <c r="B12" s="47">
        <v>618068.60395999951</v>
      </c>
      <c r="C12" s="47">
        <v>232530.73941999997</v>
      </c>
      <c r="D12" s="47">
        <v>187242.18822000001</v>
      </c>
      <c r="E12" s="3">
        <v>-0.19476371731738745</v>
      </c>
      <c r="F12" s="48">
        <v>3.6801294244961209E-2</v>
      </c>
    </row>
    <row r="13" spans="1:6" x14ac:dyDescent="0.2">
      <c r="A13" s="46" t="s">
        <v>16</v>
      </c>
      <c r="B13" s="47">
        <v>534251.28335999977</v>
      </c>
      <c r="C13" s="47">
        <v>215863.11899999998</v>
      </c>
      <c r="D13" s="47">
        <v>180192.33619999996</v>
      </c>
      <c r="E13" s="3">
        <v>-0.16524723151063161</v>
      </c>
      <c r="F13" s="48">
        <v>3.5415689424606177E-2</v>
      </c>
    </row>
    <row r="14" spans="1:6" x14ac:dyDescent="0.2">
      <c r="A14" s="46" t="s">
        <v>27</v>
      </c>
      <c r="B14" s="47">
        <v>451902.12843999971</v>
      </c>
      <c r="C14" s="47">
        <v>127058.84251999995</v>
      </c>
      <c r="D14" s="47">
        <v>126206.63039999997</v>
      </c>
      <c r="E14" s="3">
        <v>-6.7072240160368042E-3</v>
      </c>
      <c r="F14" s="48">
        <v>2.480513278107141E-2</v>
      </c>
    </row>
    <row r="15" spans="1:6" x14ac:dyDescent="0.2">
      <c r="A15" s="46" t="s">
        <v>19</v>
      </c>
      <c r="B15" s="47">
        <v>339796.10127000028</v>
      </c>
      <c r="C15" s="47">
        <v>145660.82473999998</v>
      </c>
      <c r="D15" s="47">
        <v>119385.7637699999</v>
      </c>
      <c r="E15" s="3">
        <v>-0.18038522723525863</v>
      </c>
      <c r="F15" s="48">
        <v>2.3464533623143723E-2</v>
      </c>
    </row>
    <row r="16" spans="1:6" x14ac:dyDescent="0.2">
      <c r="A16" s="46" t="s">
        <v>172</v>
      </c>
      <c r="B16" s="47">
        <v>330711.62986999983</v>
      </c>
      <c r="C16" s="47">
        <v>107739.57978000004</v>
      </c>
      <c r="D16" s="47">
        <v>103929.73142999999</v>
      </c>
      <c r="E16" s="3">
        <v>-3.5361641077305273E-2</v>
      </c>
      <c r="F16" s="48">
        <v>2.0426746042197168E-2</v>
      </c>
    </row>
    <row r="17" spans="1:9" x14ac:dyDescent="0.2">
      <c r="A17" s="46" t="s">
        <v>20</v>
      </c>
      <c r="B17" s="47">
        <v>277082.85481999989</v>
      </c>
      <c r="C17" s="47">
        <v>84414.488220000028</v>
      </c>
      <c r="D17" s="47">
        <v>94826.23302999993</v>
      </c>
      <c r="E17" s="3">
        <v>0.12334073249209232</v>
      </c>
      <c r="F17" s="48">
        <v>1.8637509724988018E-2</v>
      </c>
    </row>
    <row r="18" spans="1:9" x14ac:dyDescent="0.2">
      <c r="A18" s="46" t="s">
        <v>386</v>
      </c>
      <c r="B18" s="47">
        <v>267099.34001000004</v>
      </c>
      <c r="C18" s="47">
        <v>97076.32567999998</v>
      </c>
      <c r="D18" s="47">
        <v>93015.108810000049</v>
      </c>
      <c r="E18" s="3">
        <v>-4.1835296521082047E-2</v>
      </c>
      <c r="F18" s="48">
        <v>1.8281544458997431E-2</v>
      </c>
    </row>
    <row r="19" spans="1:9" x14ac:dyDescent="0.2">
      <c r="A19" s="46" t="s">
        <v>342</v>
      </c>
      <c r="B19" s="47">
        <v>154008.97828000007</v>
      </c>
      <c r="C19" s="47">
        <v>46951.060060000011</v>
      </c>
      <c r="D19" s="47">
        <v>73266.031169999944</v>
      </c>
      <c r="E19" s="3">
        <v>0.56047661280429728</v>
      </c>
      <c r="F19" s="48">
        <v>1.4399985371243741E-2</v>
      </c>
    </row>
    <row r="20" spans="1:9" x14ac:dyDescent="0.2">
      <c r="A20" s="46" t="s">
        <v>341</v>
      </c>
      <c r="B20" s="47">
        <v>281967.74022000009</v>
      </c>
      <c r="C20" s="47">
        <v>79713.064730000042</v>
      </c>
      <c r="D20" s="47">
        <v>72889.936620000008</v>
      </c>
      <c r="E20" s="3">
        <v>-8.5596108155055639E-2</v>
      </c>
      <c r="F20" s="48">
        <v>1.4326066313097446E-2</v>
      </c>
    </row>
    <row r="21" spans="1:9" x14ac:dyDescent="0.2">
      <c r="A21" s="46" t="s">
        <v>18</v>
      </c>
      <c r="B21" s="47">
        <v>266763.68326000002</v>
      </c>
      <c r="C21" s="47">
        <v>86383.478039999944</v>
      </c>
      <c r="D21" s="47">
        <v>72564.480850000036</v>
      </c>
      <c r="E21" s="3">
        <v>-0.15997268810594786</v>
      </c>
      <c r="F21" s="48">
        <v>1.4262099994025074E-2</v>
      </c>
    </row>
    <row r="22" spans="1:9" x14ac:dyDescent="0.2">
      <c r="A22" s="49" t="s">
        <v>21</v>
      </c>
      <c r="B22" s="47">
        <v>2656675.4509800039</v>
      </c>
      <c r="C22" s="47">
        <v>847423.34652999975</v>
      </c>
      <c r="D22" s="47">
        <v>875793.72154000029</v>
      </c>
      <c r="E22" s="3">
        <v>3.3478396749594623E-2</v>
      </c>
      <c r="F22" s="48">
        <v>0.17213184032230047</v>
      </c>
      <c r="I22" s="5"/>
    </row>
    <row r="23" spans="1:9" ht="12" thickBot="1" x14ac:dyDescent="0.25">
      <c r="A23" s="105" t="s">
        <v>22</v>
      </c>
      <c r="B23" s="106">
        <v>15122428</v>
      </c>
      <c r="C23" s="106">
        <v>5936079</v>
      </c>
      <c r="D23" s="106">
        <v>5087924</v>
      </c>
      <c r="E23" s="107">
        <v>-0.14288135316258427</v>
      </c>
      <c r="F23" s="108">
        <v>1</v>
      </c>
    </row>
    <row r="24" spans="1:9" s="49" customFormat="1" ht="31.5" customHeight="1" thickTop="1" x14ac:dyDescent="0.2">
      <c r="A24" s="319" t="s">
        <v>485</v>
      </c>
      <c r="B24" s="319"/>
      <c r="C24" s="319"/>
      <c r="D24" s="319"/>
      <c r="E24" s="319"/>
      <c r="F24" s="319"/>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7" t="s">
        <v>174</v>
      </c>
      <c r="B49" s="317"/>
      <c r="C49" s="317"/>
      <c r="D49" s="317"/>
      <c r="E49" s="317"/>
      <c r="F49" s="317"/>
    </row>
    <row r="50" spans="1:9" ht="15.95" customHeight="1" x14ac:dyDescent="0.2">
      <c r="A50" s="322" t="s">
        <v>169</v>
      </c>
      <c r="B50" s="322"/>
      <c r="C50" s="322"/>
      <c r="D50" s="322"/>
      <c r="E50" s="322"/>
      <c r="F50" s="322"/>
    </row>
    <row r="51" spans="1:9" ht="15.95" customHeight="1" thickBot="1" x14ac:dyDescent="0.25">
      <c r="A51" s="323" t="s">
        <v>253</v>
      </c>
      <c r="B51" s="323"/>
      <c r="C51" s="323"/>
      <c r="D51" s="323"/>
      <c r="E51" s="323"/>
      <c r="F51" s="323"/>
    </row>
    <row r="52" spans="1:9" ht="12.75" customHeight="1" thickTop="1" x14ac:dyDescent="0.2">
      <c r="A52" s="320" t="s">
        <v>23</v>
      </c>
      <c r="B52" s="324">
        <v>2016</v>
      </c>
      <c r="C52" s="318" t="s">
        <v>509</v>
      </c>
      <c r="D52" s="318"/>
      <c r="E52" s="103" t="s">
        <v>149</v>
      </c>
      <c r="F52" s="104" t="s">
        <v>140</v>
      </c>
    </row>
    <row r="53" spans="1:9" ht="13.5" customHeight="1" thickBot="1" x14ac:dyDescent="0.25">
      <c r="A53" s="321"/>
      <c r="B53" s="325"/>
      <c r="C53" s="291">
        <v>2016</v>
      </c>
      <c r="D53" s="291">
        <v>2017</v>
      </c>
      <c r="E53" s="51" t="s">
        <v>510</v>
      </c>
      <c r="F53" s="52">
        <v>2017</v>
      </c>
    </row>
    <row r="54" spans="1:9" ht="12" thickTop="1" x14ac:dyDescent="0.2">
      <c r="A54" s="49"/>
      <c r="B54" s="47"/>
      <c r="C54" s="47"/>
      <c r="D54" s="47"/>
      <c r="E54" s="47"/>
      <c r="F54" s="50"/>
    </row>
    <row r="55" spans="1:9" ht="12.75" customHeight="1" x14ac:dyDescent="0.2">
      <c r="A55" s="49" t="s">
        <v>26</v>
      </c>
      <c r="B55" s="47">
        <v>1159525.9615199999</v>
      </c>
      <c r="C55" s="47">
        <v>401901.52196999989</v>
      </c>
      <c r="D55" s="47">
        <v>449708.64989999984</v>
      </c>
      <c r="E55" s="3">
        <v>0.11895234358821001</v>
      </c>
      <c r="F55" s="48">
        <v>0.25174567173152562</v>
      </c>
      <c r="I55" s="47"/>
    </row>
    <row r="56" spans="1:9" x14ac:dyDescent="0.2">
      <c r="A56" s="49" t="s">
        <v>12</v>
      </c>
      <c r="B56" s="47">
        <v>891713.84669000015</v>
      </c>
      <c r="C56" s="47">
        <v>218229.74182999981</v>
      </c>
      <c r="D56" s="47">
        <v>301991.25035999983</v>
      </c>
      <c r="E56" s="3">
        <v>0.38382260743931934</v>
      </c>
      <c r="F56" s="48">
        <v>0.1690538756499945</v>
      </c>
      <c r="I56" s="47"/>
    </row>
    <row r="57" spans="1:9" x14ac:dyDescent="0.2">
      <c r="A57" s="49" t="s">
        <v>27</v>
      </c>
      <c r="B57" s="47">
        <v>777001.65897000046</v>
      </c>
      <c r="C57" s="47">
        <v>222344.41280000008</v>
      </c>
      <c r="D57" s="47">
        <v>207380.22861999995</v>
      </c>
      <c r="E57" s="3">
        <v>-6.7301822391464747E-2</v>
      </c>
      <c r="F57" s="48">
        <v>0.11609088455245045</v>
      </c>
      <c r="I57" s="47"/>
    </row>
    <row r="58" spans="1:9" x14ac:dyDescent="0.2">
      <c r="A58" s="49" t="s">
        <v>28</v>
      </c>
      <c r="B58" s="47">
        <v>525432.83994000009</v>
      </c>
      <c r="C58" s="47">
        <v>148897.24665000002</v>
      </c>
      <c r="D58" s="47">
        <v>176221.2241900001</v>
      </c>
      <c r="E58" s="3">
        <v>0.18350895100315864</v>
      </c>
      <c r="F58" s="48">
        <v>9.8648159129089863E-2</v>
      </c>
      <c r="I58" s="47"/>
    </row>
    <row r="59" spans="1:9" x14ac:dyDescent="0.2">
      <c r="A59" s="49" t="s">
        <v>19</v>
      </c>
      <c r="B59" s="47">
        <v>154418.02600000001</v>
      </c>
      <c r="C59" s="47">
        <v>55794.409159999996</v>
      </c>
      <c r="D59" s="47">
        <v>76132.929350000006</v>
      </c>
      <c r="E59" s="3">
        <v>0.36452613256779598</v>
      </c>
      <c r="F59" s="48">
        <v>4.2619005536954739E-2</v>
      </c>
      <c r="I59" s="47"/>
    </row>
    <row r="60" spans="1:9" x14ac:dyDescent="0.2">
      <c r="A60" s="49" t="s">
        <v>17</v>
      </c>
      <c r="B60" s="47">
        <v>165009.53727999996</v>
      </c>
      <c r="C60" s="47">
        <v>57875.400829999991</v>
      </c>
      <c r="D60" s="47">
        <v>53773.405509999982</v>
      </c>
      <c r="E60" s="3">
        <v>-7.0876318110504044E-2</v>
      </c>
      <c r="F60" s="48">
        <v>3.0102205270939066E-2</v>
      </c>
      <c r="I60" s="47"/>
    </row>
    <row r="61" spans="1:9" x14ac:dyDescent="0.2">
      <c r="A61" s="49" t="s">
        <v>385</v>
      </c>
      <c r="B61" s="47">
        <v>51513.737599999986</v>
      </c>
      <c r="C61" s="47">
        <v>12800.813349999999</v>
      </c>
      <c r="D61" s="47">
        <v>40145.433600000004</v>
      </c>
      <c r="E61" s="3">
        <v>2.136162718910358</v>
      </c>
      <c r="F61" s="48">
        <v>2.2473303884265276E-2</v>
      </c>
      <c r="I61" s="47"/>
    </row>
    <row r="62" spans="1:9" x14ac:dyDescent="0.2">
      <c r="A62" s="49" t="s">
        <v>18</v>
      </c>
      <c r="B62" s="47">
        <v>102523.65086000004</v>
      </c>
      <c r="C62" s="47">
        <v>29602.150360000003</v>
      </c>
      <c r="D62" s="47">
        <v>39063.648319999993</v>
      </c>
      <c r="E62" s="3">
        <v>0.31962198167822525</v>
      </c>
      <c r="F62" s="48">
        <v>2.1867723444477342E-2</v>
      </c>
      <c r="I62" s="47"/>
    </row>
    <row r="63" spans="1:9" x14ac:dyDescent="0.2">
      <c r="A63" s="49" t="s">
        <v>15</v>
      </c>
      <c r="B63" s="47">
        <v>93473.479640000005</v>
      </c>
      <c r="C63" s="47">
        <v>28585.316099999996</v>
      </c>
      <c r="D63" s="47">
        <v>38371.051920000013</v>
      </c>
      <c r="E63" s="3">
        <v>0.34233435746404139</v>
      </c>
      <c r="F63" s="48">
        <v>2.1480009874823743E-2</v>
      </c>
      <c r="I63" s="47"/>
    </row>
    <row r="64" spans="1:9" x14ac:dyDescent="0.2">
      <c r="A64" s="49" t="s">
        <v>29</v>
      </c>
      <c r="B64" s="47">
        <v>114776.08729</v>
      </c>
      <c r="C64" s="47">
        <v>33496.882579999998</v>
      </c>
      <c r="D64" s="47">
        <v>37310.051080000005</v>
      </c>
      <c r="E64" s="3">
        <v>0.11383651869373473</v>
      </c>
      <c r="F64" s="48">
        <v>2.0886064507677903E-2</v>
      </c>
      <c r="I64" s="47"/>
    </row>
    <row r="65" spans="1:9" x14ac:dyDescent="0.2">
      <c r="A65" s="49" t="s">
        <v>14</v>
      </c>
      <c r="B65" s="47">
        <v>110589.26389999992</v>
      </c>
      <c r="C65" s="47">
        <v>37142.572460000039</v>
      </c>
      <c r="D65" s="47">
        <v>33068.8171</v>
      </c>
      <c r="E65" s="3">
        <v>-0.10967886956099203</v>
      </c>
      <c r="F65" s="48">
        <v>1.8511833330441048E-2</v>
      </c>
      <c r="I65" s="47"/>
    </row>
    <row r="66" spans="1:9" x14ac:dyDescent="0.2">
      <c r="A66" s="49" t="s">
        <v>339</v>
      </c>
      <c r="B66" s="47">
        <v>81574.885919999972</v>
      </c>
      <c r="C66" s="47">
        <v>34817.933130000012</v>
      </c>
      <c r="D66" s="47">
        <v>32946.728459999991</v>
      </c>
      <c r="E66" s="3">
        <v>-5.3742554533995117E-2</v>
      </c>
      <c r="F66" s="48">
        <v>1.8443488443825179E-2</v>
      </c>
      <c r="I66" s="47"/>
    </row>
    <row r="67" spans="1:9" x14ac:dyDescent="0.2">
      <c r="A67" s="49" t="s">
        <v>172</v>
      </c>
      <c r="B67" s="47">
        <v>96652.58182000005</v>
      </c>
      <c r="C67" s="47">
        <v>25134.150589999972</v>
      </c>
      <c r="D67" s="47">
        <v>28927.474699999995</v>
      </c>
      <c r="E67" s="3">
        <v>0.15092310744367302</v>
      </c>
      <c r="F67" s="48">
        <v>1.6193521186367143E-2</v>
      </c>
      <c r="I67" s="47"/>
    </row>
    <row r="68" spans="1:9" x14ac:dyDescent="0.2">
      <c r="A68" s="49" t="s">
        <v>20</v>
      </c>
      <c r="B68" s="47">
        <v>66339.17737999995</v>
      </c>
      <c r="C68" s="47">
        <v>22269.472779999996</v>
      </c>
      <c r="D68" s="47">
        <v>28851.618030000005</v>
      </c>
      <c r="E68" s="3">
        <v>0.29556807720708017</v>
      </c>
      <c r="F68" s="48">
        <v>1.6151056830058429E-2</v>
      </c>
      <c r="I68" s="47"/>
    </row>
    <row r="69" spans="1:9" x14ac:dyDescent="0.2">
      <c r="A69" s="49" t="s">
        <v>384</v>
      </c>
      <c r="B69" s="47">
        <v>78531.133910000048</v>
      </c>
      <c r="C69" s="47">
        <v>27242.634550000013</v>
      </c>
      <c r="D69" s="47">
        <v>28013.307399999998</v>
      </c>
      <c r="E69" s="3">
        <v>2.8289218819329796E-2</v>
      </c>
      <c r="F69" s="48">
        <v>1.5681772833150746E-2</v>
      </c>
      <c r="I69" s="47"/>
    </row>
    <row r="70" spans="1:9" x14ac:dyDescent="0.2">
      <c r="A70" s="49" t="s">
        <v>21</v>
      </c>
      <c r="B70" s="47">
        <v>667926.13127999846</v>
      </c>
      <c r="C70" s="47">
        <v>199319.34086000035</v>
      </c>
      <c r="D70" s="47">
        <v>214455.18146000011</v>
      </c>
      <c r="E70" s="3">
        <v>7.5937641247925888E-2</v>
      </c>
      <c r="F70" s="48">
        <v>0.12005142379395885</v>
      </c>
      <c r="I70" s="47"/>
    </row>
    <row r="71" spans="1:9" ht="12.75" customHeight="1" thickBot="1" x14ac:dyDescent="0.25">
      <c r="A71" s="105" t="s">
        <v>22</v>
      </c>
      <c r="B71" s="106">
        <v>5137002</v>
      </c>
      <c r="C71" s="106">
        <v>1555454</v>
      </c>
      <c r="D71" s="106">
        <v>1786361</v>
      </c>
      <c r="E71" s="107">
        <v>0.14844990594385948</v>
      </c>
      <c r="F71" s="108">
        <v>1</v>
      </c>
      <c r="I71" s="5"/>
    </row>
    <row r="72" spans="1:9" ht="22.5" customHeight="1" thickTop="1" x14ac:dyDescent="0.2">
      <c r="A72" s="319" t="s">
        <v>486</v>
      </c>
      <c r="B72" s="319"/>
      <c r="C72" s="319"/>
      <c r="D72" s="319"/>
      <c r="E72" s="319"/>
      <c r="F72" s="319"/>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Normal="100" zoomScaleSheetLayoutView="100" workbookViewId="0">
      <selection activeCell="F15" sqref="F15"/>
    </sheetView>
  </sheetViews>
  <sheetFormatPr baseColWidth="10" defaultColWidth="11.42578125" defaultRowHeight="11.25" x14ac:dyDescent="0.2"/>
  <cols>
    <col min="1" max="1" width="48" style="255" bestFit="1" customWidth="1"/>
    <col min="2" max="4" width="10.42578125" style="255" bestFit="1" customWidth="1"/>
    <col min="5" max="5" width="10.85546875" style="255" bestFit="1" customWidth="1"/>
    <col min="6" max="6" width="11.7109375" style="255" bestFit="1" customWidth="1"/>
    <col min="7" max="7" width="11" style="255"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7" t="s">
        <v>176</v>
      </c>
      <c r="B1" s="327"/>
      <c r="C1" s="327"/>
      <c r="D1" s="327"/>
      <c r="E1" s="327"/>
      <c r="F1" s="327"/>
      <c r="G1" s="327"/>
      <c r="H1" s="4"/>
      <c r="I1" s="4"/>
      <c r="J1" s="4"/>
    </row>
    <row r="2" spans="1:20" s="10" customFormat="1" ht="15.95" customHeight="1" x14ac:dyDescent="0.2">
      <c r="A2" s="328" t="s">
        <v>155</v>
      </c>
      <c r="B2" s="328"/>
      <c r="C2" s="328"/>
      <c r="D2" s="328"/>
      <c r="E2" s="328"/>
      <c r="F2" s="328"/>
      <c r="G2" s="328"/>
      <c r="H2" s="4"/>
      <c r="I2" s="4"/>
      <c r="J2" s="4"/>
    </row>
    <row r="3" spans="1:20" s="10" customFormat="1" ht="15.95" customHeight="1" thickBot="1" x14ac:dyDescent="0.25">
      <c r="A3" s="328" t="s">
        <v>254</v>
      </c>
      <c r="B3" s="328"/>
      <c r="C3" s="328"/>
      <c r="D3" s="328"/>
      <c r="E3" s="328"/>
      <c r="F3" s="328"/>
      <c r="G3" s="328"/>
      <c r="H3" s="4"/>
      <c r="I3" s="4"/>
      <c r="J3" s="4"/>
    </row>
    <row r="4" spans="1:20" ht="12.75" customHeight="1" thickTop="1" x14ac:dyDescent="0.2">
      <c r="A4" s="330" t="s">
        <v>25</v>
      </c>
      <c r="B4" s="251" t="s">
        <v>94</v>
      </c>
      <c r="C4" s="252">
        <v>2016</v>
      </c>
      <c r="D4" s="326" t="s">
        <v>509</v>
      </c>
      <c r="E4" s="326"/>
      <c r="F4" s="251" t="s">
        <v>149</v>
      </c>
      <c r="G4" s="251" t="s">
        <v>140</v>
      </c>
    </row>
    <row r="5" spans="1:20" ht="12.75" customHeight="1" thickBot="1" x14ac:dyDescent="0.25">
      <c r="A5" s="331"/>
      <c r="B5" s="253" t="s">
        <v>31</v>
      </c>
      <c r="C5" s="254" t="s">
        <v>139</v>
      </c>
      <c r="D5" s="254">
        <v>2016</v>
      </c>
      <c r="E5" s="254">
        <v>2017</v>
      </c>
      <c r="F5" s="254" t="s">
        <v>510</v>
      </c>
      <c r="G5" s="254">
        <v>2017</v>
      </c>
      <c r="O5" s="5"/>
      <c r="P5" s="5"/>
      <c r="R5" s="5"/>
      <c r="S5" s="5"/>
    </row>
    <row r="6" spans="1:20" ht="12" thickTop="1" x14ac:dyDescent="0.2">
      <c r="C6" s="249"/>
      <c r="D6" s="249"/>
      <c r="E6" s="249"/>
      <c r="F6" s="249"/>
      <c r="G6" s="249"/>
      <c r="Q6" s="5"/>
      <c r="T6" s="5"/>
    </row>
    <row r="7" spans="1:20" ht="12.75" customHeight="1" x14ac:dyDescent="0.2">
      <c r="A7" s="245" t="s">
        <v>406</v>
      </c>
      <c r="B7" s="272">
        <v>8061000</v>
      </c>
      <c r="C7" s="246">
        <v>1392606.5501199998</v>
      </c>
      <c r="D7" s="250">
        <v>1125797.4100299997</v>
      </c>
      <c r="E7" s="246">
        <v>856175.06659000006</v>
      </c>
      <c r="F7" s="247">
        <v>-0.23949454940815226</v>
      </c>
      <c r="G7" s="256">
        <v>0.16827591500777137</v>
      </c>
      <c r="N7" s="5"/>
      <c r="O7" s="5"/>
      <c r="Q7" s="5"/>
      <c r="R7" s="5"/>
      <c r="T7" s="5"/>
    </row>
    <row r="8" spans="1:20" ht="12.75" customHeight="1" x14ac:dyDescent="0.2">
      <c r="A8" s="245" t="s">
        <v>102</v>
      </c>
      <c r="B8" s="272">
        <v>22042110</v>
      </c>
      <c r="C8" s="246">
        <v>1429256.4035500002</v>
      </c>
      <c r="D8" s="250">
        <v>407806.58166000014</v>
      </c>
      <c r="E8" s="246">
        <v>429676.99324999994</v>
      </c>
      <c r="F8" s="247">
        <v>5.3629373760901627E-2</v>
      </c>
      <c r="G8" s="256">
        <v>8.4450356029296028E-2</v>
      </c>
      <c r="O8" s="195"/>
      <c r="P8" s="195"/>
      <c r="Q8" s="195"/>
      <c r="R8" s="196"/>
      <c r="S8" s="196"/>
      <c r="T8" s="196"/>
    </row>
    <row r="9" spans="1:20" ht="12.75" customHeight="1" x14ac:dyDescent="0.2">
      <c r="A9" s="245" t="s">
        <v>405</v>
      </c>
      <c r="B9" s="272">
        <v>47032100</v>
      </c>
      <c r="C9" s="246">
        <v>1150861.9495200003</v>
      </c>
      <c r="D9" s="250">
        <v>395260.56962999993</v>
      </c>
      <c r="E9" s="246">
        <v>363204.54151000001</v>
      </c>
      <c r="F9" s="247">
        <v>-8.1101001675950857E-2</v>
      </c>
      <c r="G9" s="256">
        <v>7.1385606685555839E-2</v>
      </c>
    </row>
    <row r="10" spans="1:20" x14ac:dyDescent="0.2">
      <c r="A10" s="245" t="s">
        <v>378</v>
      </c>
      <c r="B10" s="272">
        <v>47032900</v>
      </c>
      <c r="C10" s="246">
        <v>1004297.9255000001</v>
      </c>
      <c r="D10" s="250">
        <v>361178.68650999985</v>
      </c>
      <c r="E10" s="246">
        <v>310932.75720000005</v>
      </c>
      <c r="F10" s="247">
        <v>-0.13911654033496978</v>
      </c>
      <c r="G10" s="256">
        <v>6.1111910712502791E-2</v>
      </c>
    </row>
    <row r="11" spans="1:20" ht="12" customHeight="1" x14ac:dyDescent="0.2">
      <c r="A11" s="245" t="s">
        <v>410</v>
      </c>
      <c r="B11" s="272">
        <v>8104000</v>
      </c>
      <c r="C11" s="246">
        <v>647696.3806400001</v>
      </c>
      <c r="D11" s="250">
        <v>450443.82635999995</v>
      </c>
      <c r="E11" s="246">
        <v>297595.28278000001</v>
      </c>
      <c r="F11" s="247">
        <v>-0.33932875674011703</v>
      </c>
      <c r="G11" s="256">
        <v>5.8490512590203783E-2</v>
      </c>
    </row>
    <row r="12" spans="1:20" x14ac:dyDescent="0.2">
      <c r="A12" s="245" t="s">
        <v>348</v>
      </c>
      <c r="B12" s="272">
        <v>8092919</v>
      </c>
      <c r="C12" s="246">
        <v>767257.2149099994</v>
      </c>
      <c r="D12" s="250">
        <v>459899.42378000001</v>
      </c>
      <c r="E12" s="246">
        <v>183499.54116000011</v>
      </c>
      <c r="F12" s="247">
        <v>-0.60100071521772569</v>
      </c>
      <c r="G12" s="256">
        <v>3.606570010872806E-2</v>
      </c>
    </row>
    <row r="13" spans="1:20" ht="12.75" customHeight="1" x14ac:dyDescent="0.2">
      <c r="A13" s="245" t="s">
        <v>413</v>
      </c>
      <c r="B13" s="272">
        <v>8081000</v>
      </c>
      <c r="C13" s="246">
        <v>703983.54477000027</v>
      </c>
      <c r="D13" s="250">
        <v>166247.01244999995</v>
      </c>
      <c r="E13" s="246">
        <v>148303.10376999999</v>
      </c>
      <c r="F13" s="247">
        <v>-0.10793522491357088</v>
      </c>
      <c r="G13" s="256">
        <v>2.9148057983963593E-2</v>
      </c>
    </row>
    <row r="14" spans="1:20" ht="12.75" customHeight="1" x14ac:dyDescent="0.2">
      <c r="A14" s="245" t="s">
        <v>411</v>
      </c>
      <c r="B14" s="272">
        <v>44012200</v>
      </c>
      <c r="C14" s="246">
        <v>349224.30002999998</v>
      </c>
      <c r="D14" s="250">
        <v>116183.00028999998</v>
      </c>
      <c r="E14" s="246">
        <v>130896.98853</v>
      </c>
      <c r="F14" s="247">
        <v>0.12664493259145479</v>
      </c>
      <c r="G14" s="256">
        <v>2.5726993667751327E-2</v>
      </c>
      <c r="S14" s="10"/>
      <c r="T14" s="97"/>
    </row>
    <row r="15" spans="1:20" ht="12.75" customHeight="1" x14ac:dyDescent="0.2">
      <c r="A15" s="245" t="s">
        <v>409</v>
      </c>
      <c r="B15" s="272">
        <v>22042990</v>
      </c>
      <c r="C15" s="246">
        <v>303396.71622999996</v>
      </c>
      <c r="D15" s="250">
        <v>99311.97974000001</v>
      </c>
      <c r="E15" s="246">
        <v>117056.91876</v>
      </c>
      <c r="F15" s="247">
        <v>0.17867873610471224</v>
      </c>
      <c r="G15" s="256">
        <v>2.3006813537309125E-2</v>
      </c>
    </row>
    <row r="16" spans="1:20" x14ac:dyDescent="0.2">
      <c r="A16" s="245" t="s">
        <v>361</v>
      </c>
      <c r="B16" s="272">
        <v>8094019</v>
      </c>
      <c r="C16" s="246">
        <v>149879.95007000002</v>
      </c>
      <c r="D16" s="250">
        <v>136364.36285999999</v>
      </c>
      <c r="E16" s="246">
        <v>109574.51656999996</v>
      </c>
      <c r="F16" s="247">
        <v>-0.19645782613676072</v>
      </c>
      <c r="G16" s="256">
        <v>2.1536193655801457E-2</v>
      </c>
      <c r="S16" s="5"/>
    </row>
    <row r="17" spans="1:20" ht="12.75" customHeight="1" x14ac:dyDescent="0.2">
      <c r="A17" s="245" t="s">
        <v>412</v>
      </c>
      <c r="B17" s="272">
        <v>2032900</v>
      </c>
      <c r="C17" s="246">
        <v>300574.95044999995</v>
      </c>
      <c r="D17" s="250">
        <v>85001.8024</v>
      </c>
      <c r="E17" s="246">
        <v>100577.83903</v>
      </c>
      <c r="F17" s="247">
        <v>0.18324360413797533</v>
      </c>
      <c r="G17" s="256">
        <v>1.976795231807708E-2</v>
      </c>
      <c r="T17" s="5"/>
    </row>
    <row r="18" spans="1:20" ht="12.75" customHeight="1" x14ac:dyDescent="0.2">
      <c r="A18" s="245" t="s">
        <v>416</v>
      </c>
      <c r="B18" s="272">
        <v>8044000</v>
      </c>
      <c r="C18" s="246">
        <v>365433.16645999998</v>
      </c>
      <c r="D18" s="250">
        <v>97823.026980000024</v>
      </c>
      <c r="E18" s="246">
        <v>91710.408860000025</v>
      </c>
      <c r="F18" s="247">
        <v>-6.2486495344799824E-2</v>
      </c>
      <c r="G18" s="256">
        <v>1.8025113751699125E-2</v>
      </c>
      <c r="T18" s="5"/>
    </row>
    <row r="19" spans="1:20" ht="12.75" customHeight="1" x14ac:dyDescent="0.2">
      <c r="A19" s="245" t="s">
        <v>404</v>
      </c>
      <c r="B19" s="272">
        <v>47031100</v>
      </c>
      <c r="C19" s="246">
        <v>241432.51388999997</v>
      </c>
      <c r="D19" s="250">
        <v>87122.600980000003</v>
      </c>
      <c r="E19" s="246">
        <v>87284.731019999992</v>
      </c>
      <c r="F19" s="247">
        <v>1.8609412273768997E-3</v>
      </c>
      <c r="G19" s="256">
        <v>1.7155274139314971E-2</v>
      </c>
      <c r="N19" s="5"/>
      <c r="O19" s="5"/>
      <c r="Q19" s="5"/>
      <c r="R19" s="5"/>
      <c r="T19" s="5"/>
    </row>
    <row r="20" spans="1:20" ht="12.75" customHeight="1" x14ac:dyDescent="0.2">
      <c r="A20" s="245" t="s">
        <v>414</v>
      </c>
      <c r="B20" s="272">
        <v>44091020</v>
      </c>
      <c r="C20" s="246">
        <v>237724.04801999999</v>
      </c>
      <c r="D20" s="250">
        <v>79947.448019999996</v>
      </c>
      <c r="E20" s="246">
        <v>81554.163690000016</v>
      </c>
      <c r="F20" s="247">
        <v>2.0097147686291082E-2</v>
      </c>
      <c r="G20" s="256">
        <v>1.6028966566717588E-2</v>
      </c>
      <c r="Q20" s="5"/>
      <c r="T20" s="5"/>
    </row>
    <row r="21" spans="1:20" ht="12.75" customHeight="1" x14ac:dyDescent="0.2">
      <c r="A21" s="245" t="s">
        <v>381</v>
      </c>
      <c r="B21" s="272">
        <v>44111400</v>
      </c>
      <c r="C21" s="246">
        <v>240441.87956000003</v>
      </c>
      <c r="D21" s="250">
        <v>75061.432599999986</v>
      </c>
      <c r="E21" s="246">
        <v>76135.466660000035</v>
      </c>
      <c r="F21" s="247">
        <v>1.4308733830375219E-2</v>
      </c>
      <c r="G21" s="256">
        <v>1.4963955173072561E-2</v>
      </c>
      <c r="I21" s="5"/>
      <c r="O21" s="195"/>
      <c r="P21" s="195"/>
      <c r="Q21" s="195"/>
      <c r="R21" s="196"/>
      <c r="S21" s="196"/>
      <c r="T21" s="196"/>
    </row>
    <row r="22" spans="1:20" ht="12.75" customHeight="1" x14ac:dyDescent="0.2">
      <c r="A22" s="245" t="s">
        <v>24</v>
      </c>
      <c r="B22" s="245"/>
      <c r="C22" s="249">
        <v>5838360.5062799994</v>
      </c>
      <c r="D22" s="249">
        <v>1792629.8357100007</v>
      </c>
      <c r="E22" s="249">
        <v>1703745.6806200007</v>
      </c>
      <c r="F22" s="247">
        <v>-4.9583105959405155E-2</v>
      </c>
      <c r="G22" s="256">
        <v>0.33486067807223552</v>
      </c>
      <c r="I22" s="5"/>
    </row>
    <row r="23" spans="1:20" ht="12.75" customHeight="1" x14ac:dyDescent="0.2">
      <c r="A23" s="245" t="s">
        <v>22</v>
      </c>
      <c r="B23" s="245"/>
      <c r="C23" s="249">
        <v>15122428</v>
      </c>
      <c r="D23" s="249">
        <v>5936079</v>
      </c>
      <c r="E23" s="249">
        <v>5087924</v>
      </c>
      <c r="F23" s="247">
        <v>-0.14288135316258427</v>
      </c>
      <c r="G23" s="256">
        <v>1</v>
      </c>
    </row>
    <row r="24" spans="1:20" ht="12" thickBot="1" x14ac:dyDescent="0.25">
      <c r="A24" s="257"/>
      <c r="B24" s="257"/>
      <c r="C24" s="258"/>
      <c r="D24" s="258"/>
      <c r="E24" s="258"/>
      <c r="F24" s="257"/>
      <c r="G24" s="257"/>
    </row>
    <row r="25" spans="1:20" ht="33.75" customHeight="1" thickTop="1" x14ac:dyDescent="0.2">
      <c r="A25" s="329" t="s">
        <v>485</v>
      </c>
      <c r="B25" s="329"/>
      <c r="C25" s="329"/>
      <c r="D25" s="329"/>
      <c r="E25" s="329"/>
      <c r="F25" s="329"/>
      <c r="G25" s="329"/>
    </row>
    <row r="50" spans="1:20" ht="15.95" customHeight="1" x14ac:dyDescent="0.2">
      <c r="A50" s="327" t="s">
        <v>158</v>
      </c>
      <c r="B50" s="327"/>
      <c r="C50" s="327"/>
      <c r="D50" s="327"/>
      <c r="E50" s="327"/>
      <c r="F50" s="327"/>
      <c r="G50" s="327"/>
    </row>
    <row r="51" spans="1:20" ht="15.95" customHeight="1" x14ac:dyDescent="0.2">
      <c r="A51" s="328" t="s">
        <v>156</v>
      </c>
      <c r="B51" s="328"/>
      <c r="C51" s="328"/>
      <c r="D51" s="328"/>
      <c r="E51" s="328"/>
      <c r="F51" s="328"/>
      <c r="G51" s="328"/>
    </row>
    <row r="52" spans="1:20" ht="15.95" customHeight="1" thickBot="1" x14ac:dyDescent="0.25">
      <c r="A52" s="328" t="s">
        <v>255</v>
      </c>
      <c r="B52" s="328"/>
      <c r="C52" s="328"/>
      <c r="D52" s="328"/>
      <c r="E52" s="328"/>
      <c r="F52" s="328"/>
      <c r="G52" s="328"/>
    </row>
    <row r="53" spans="1:20" ht="12.75" customHeight="1" thickTop="1" x14ac:dyDescent="0.2">
      <c r="A53" s="330" t="s">
        <v>25</v>
      </c>
      <c r="B53" s="251" t="s">
        <v>94</v>
      </c>
      <c r="C53" s="252">
        <v>2016</v>
      </c>
      <c r="D53" s="326" t="s">
        <v>509</v>
      </c>
      <c r="E53" s="326"/>
      <c r="F53" s="251" t="s">
        <v>149</v>
      </c>
      <c r="G53" s="251" t="s">
        <v>140</v>
      </c>
      <c r="Q53" s="5"/>
      <c r="T53" s="5"/>
    </row>
    <row r="54" spans="1:20" ht="12.75" customHeight="1" thickBot="1" x14ac:dyDescent="0.25">
      <c r="A54" s="331"/>
      <c r="B54" s="253" t="s">
        <v>31</v>
      </c>
      <c r="C54" s="254" t="s">
        <v>139</v>
      </c>
      <c r="D54" s="254">
        <v>2016</v>
      </c>
      <c r="E54" s="254">
        <v>2017</v>
      </c>
      <c r="F54" s="254" t="s">
        <v>510</v>
      </c>
      <c r="G54" s="254">
        <v>2017</v>
      </c>
      <c r="O54" s="5"/>
      <c r="P54" s="5"/>
      <c r="Q54" s="5"/>
      <c r="R54" s="5"/>
      <c r="S54" s="5"/>
      <c r="T54" s="5"/>
    </row>
    <row r="55" spans="1:20" ht="12" thickTop="1" x14ac:dyDescent="0.2">
      <c r="C55" s="249"/>
      <c r="D55" s="249"/>
      <c r="E55" s="249"/>
      <c r="F55" s="249"/>
      <c r="G55" s="249"/>
      <c r="Q55" s="5"/>
      <c r="R55" s="5"/>
      <c r="T55" s="5"/>
    </row>
    <row r="56" spans="1:20" ht="12.75" customHeight="1" x14ac:dyDescent="0.2">
      <c r="A56" s="245" t="s">
        <v>417</v>
      </c>
      <c r="B56" s="272">
        <v>2013000</v>
      </c>
      <c r="C56" s="246">
        <v>817252.00304999994</v>
      </c>
      <c r="D56" s="246">
        <v>238884.56761000003</v>
      </c>
      <c r="E56" s="246">
        <v>253512.18565</v>
      </c>
      <c r="F56" s="247">
        <v>6.1232997118009058E-2</v>
      </c>
      <c r="G56" s="248">
        <v>0.14191542787264164</v>
      </c>
      <c r="Q56" s="5"/>
      <c r="T56" s="5"/>
    </row>
    <row r="57" spans="1:20" ht="12.75" customHeight="1" x14ac:dyDescent="0.2">
      <c r="A57" s="245" t="s">
        <v>418</v>
      </c>
      <c r="B57" s="272">
        <v>23040000</v>
      </c>
      <c r="C57" s="246">
        <v>261671.09895000001</v>
      </c>
      <c r="D57" s="246">
        <v>71841.39645</v>
      </c>
      <c r="E57" s="246">
        <v>101667.10353000001</v>
      </c>
      <c r="F57" s="247">
        <v>0.41516045836828952</v>
      </c>
      <c r="G57" s="248">
        <v>5.6912966376896947E-2</v>
      </c>
      <c r="O57" s="5"/>
      <c r="P57" s="5"/>
      <c r="Q57" s="5"/>
      <c r="R57" s="5"/>
      <c r="S57" s="5"/>
      <c r="T57" s="5"/>
    </row>
    <row r="58" spans="1:20" ht="12.75" customHeight="1" x14ac:dyDescent="0.2">
      <c r="A58" s="245" t="s">
        <v>301</v>
      </c>
      <c r="B58" s="272">
        <v>22030000</v>
      </c>
      <c r="C58" s="246">
        <v>168949.08104000008</v>
      </c>
      <c r="D58" s="246">
        <v>53923.895349999992</v>
      </c>
      <c r="E58" s="246">
        <v>72045.979389999979</v>
      </c>
      <c r="F58" s="247">
        <v>0.33606778446505514</v>
      </c>
      <c r="G58" s="248">
        <v>4.0331142131965474E-2</v>
      </c>
      <c r="Q58" s="5"/>
      <c r="R58" s="195"/>
      <c r="S58" s="195"/>
      <c r="T58" s="195"/>
    </row>
    <row r="59" spans="1:20" ht="12.75" customHeight="1" x14ac:dyDescent="0.2">
      <c r="A59" s="245" t="s">
        <v>3</v>
      </c>
      <c r="B59" s="272">
        <v>17019900</v>
      </c>
      <c r="C59" s="246">
        <v>154114.75003</v>
      </c>
      <c r="D59" s="246">
        <v>58089.254620000007</v>
      </c>
      <c r="E59" s="246">
        <v>59393.289880000004</v>
      </c>
      <c r="F59" s="247">
        <v>2.2448820673127045E-2</v>
      </c>
      <c r="G59" s="248">
        <v>3.3248201164266349E-2</v>
      </c>
      <c r="O59" s="5"/>
      <c r="Q59" s="5"/>
      <c r="R59" s="5"/>
      <c r="T59" s="5"/>
    </row>
    <row r="60" spans="1:20" ht="12.75" customHeight="1" x14ac:dyDescent="0.2">
      <c r="A60" s="245" t="s">
        <v>492</v>
      </c>
      <c r="B60" s="272">
        <v>10059020</v>
      </c>
      <c r="C60" s="246">
        <v>276017.41123000003</v>
      </c>
      <c r="D60" s="246">
        <v>53453.865680000003</v>
      </c>
      <c r="E60" s="246">
        <v>53839.144889999996</v>
      </c>
      <c r="F60" s="247">
        <v>7.2076959280448676E-3</v>
      </c>
      <c r="G60" s="248">
        <v>3.013900599598849E-2</v>
      </c>
      <c r="O60" s="5"/>
      <c r="Q60" s="5"/>
      <c r="R60" s="5"/>
      <c r="T60" s="5"/>
    </row>
    <row r="61" spans="1:20" ht="12.75" customHeight="1" x14ac:dyDescent="0.2">
      <c r="A61" s="245" t="s">
        <v>412</v>
      </c>
      <c r="B61" s="272">
        <v>2032900</v>
      </c>
      <c r="C61" s="246">
        <v>111502.41081</v>
      </c>
      <c r="D61" s="246">
        <v>25689.01296</v>
      </c>
      <c r="E61" s="246">
        <v>46171.902700000006</v>
      </c>
      <c r="F61" s="247">
        <v>0.79734047282757126</v>
      </c>
      <c r="G61" s="248">
        <v>2.5846904796958736E-2</v>
      </c>
      <c r="Q61" s="5"/>
      <c r="R61" s="5"/>
      <c r="T61" s="5"/>
    </row>
    <row r="62" spans="1:20" ht="12.75" customHeight="1" x14ac:dyDescent="0.2">
      <c r="A62" s="245" t="s">
        <v>415</v>
      </c>
      <c r="B62" s="272">
        <v>2071400</v>
      </c>
      <c r="C62" s="246">
        <v>124910.63165000001</v>
      </c>
      <c r="D62" s="246">
        <v>36501.496229999997</v>
      </c>
      <c r="E62" s="246">
        <v>44392.046279999995</v>
      </c>
      <c r="F62" s="247">
        <v>0.21617059202945443</v>
      </c>
      <c r="G62" s="248">
        <v>2.4850546043045048E-2</v>
      </c>
      <c r="I62" s="5"/>
      <c r="M62" s="5"/>
      <c r="N62" s="5"/>
      <c r="P62" s="5"/>
      <c r="Q62" s="5"/>
      <c r="R62" s="5"/>
      <c r="T62" s="5"/>
    </row>
    <row r="63" spans="1:20" ht="12.75" customHeight="1" x14ac:dyDescent="0.2">
      <c r="A63" s="245" t="s">
        <v>129</v>
      </c>
      <c r="B63" s="272">
        <v>21069090</v>
      </c>
      <c r="C63" s="246">
        <v>126608.16436999995</v>
      </c>
      <c r="D63" s="246">
        <v>38813.865589999987</v>
      </c>
      <c r="E63" s="246">
        <v>43124.557780000017</v>
      </c>
      <c r="F63" s="247">
        <v>0.11106062548716195</v>
      </c>
      <c r="G63" s="248">
        <v>2.4141009448818026E-2</v>
      </c>
      <c r="P63" s="195"/>
      <c r="Q63" s="195"/>
      <c r="R63" s="195"/>
      <c r="T63" s="5"/>
    </row>
    <row r="64" spans="1:20" ht="12.75" customHeight="1" x14ac:dyDescent="0.2">
      <c r="A64" s="245" t="s">
        <v>491</v>
      </c>
      <c r="B64" s="272">
        <v>10019943</v>
      </c>
      <c r="C64" s="246">
        <v>24492.717049999996</v>
      </c>
      <c r="D64" s="246">
        <v>7542.5635599999996</v>
      </c>
      <c r="E64" s="246">
        <v>38665.078270000005</v>
      </c>
      <c r="F64" s="247">
        <v>4.12625156717937</v>
      </c>
      <c r="G64" s="248">
        <v>2.1644605021045583E-2</v>
      </c>
      <c r="Q64" s="5"/>
      <c r="T64" s="5"/>
    </row>
    <row r="65" spans="1:20" ht="12.75" customHeight="1" x14ac:dyDescent="0.2">
      <c r="A65" s="245" t="s">
        <v>421</v>
      </c>
      <c r="B65" s="272">
        <v>15121910</v>
      </c>
      <c r="C65" s="246">
        <v>67080.476370000004</v>
      </c>
      <c r="D65" s="246">
        <v>19435.77968</v>
      </c>
      <c r="E65" s="246">
        <v>37016.434609999997</v>
      </c>
      <c r="F65" s="247">
        <v>0.90455105066307262</v>
      </c>
      <c r="G65" s="248">
        <v>2.072169881115855E-2</v>
      </c>
      <c r="Q65" s="5"/>
      <c r="T65" s="5"/>
    </row>
    <row r="66" spans="1:20" ht="12.75" customHeight="1" x14ac:dyDescent="0.2">
      <c r="A66" s="245" t="s">
        <v>419</v>
      </c>
      <c r="B66" s="272">
        <v>4069000</v>
      </c>
      <c r="C66" s="246">
        <v>60041.809560000002</v>
      </c>
      <c r="D66" s="246">
        <v>12394.441880000002</v>
      </c>
      <c r="E66" s="246">
        <v>36143.670020000005</v>
      </c>
      <c r="F66" s="247">
        <v>1.9161192064906434</v>
      </c>
      <c r="G66" s="248">
        <v>2.023312758171501E-2</v>
      </c>
      <c r="Q66" s="5"/>
      <c r="T66" s="5"/>
    </row>
    <row r="67" spans="1:20" ht="12.75" customHeight="1" x14ac:dyDescent="0.2">
      <c r="A67" s="245" t="s">
        <v>88</v>
      </c>
      <c r="B67" s="272">
        <v>15079000</v>
      </c>
      <c r="C67" s="246">
        <v>134701.14464000001</v>
      </c>
      <c r="D67" s="246">
        <v>40727.202680000002</v>
      </c>
      <c r="E67" s="246">
        <v>32776.781499999997</v>
      </c>
      <c r="F67" s="247">
        <v>-0.19521157007682818</v>
      </c>
      <c r="G67" s="248">
        <v>1.8348352600622158E-2</v>
      </c>
    </row>
    <row r="68" spans="1:20" ht="12.75" customHeight="1" x14ac:dyDescent="0.2">
      <c r="A68" s="245" t="s">
        <v>400</v>
      </c>
      <c r="B68" s="272">
        <v>23099090</v>
      </c>
      <c r="C68" s="246">
        <v>93576.591569999975</v>
      </c>
      <c r="D68" s="246">
        <v>32770.58526</v>
      </c>
      <c r="E68" s="246">
        <v>32646.418430000009</v>
      </c>
      <c r="F68" s="247">
        <v>-3.7889720008006662E-3</v>
      </c>
      <c r="G68" s="248">
        <v>1.8275375710732605E-2</v>
      </c>
      <c r="O68" s="5"/>
      <c r="P68" s="5"/>
      <c r="R68" s="5"/>
      <c r="S68" s="5"/>
    </row>
    <row r="69" spans="1:20" ht="12.75" customHeight="1" x14ac:dyDescent="0.2">
      <c r="A69" s="245" t="s">
        <v>383</v>
      </c>
      <c r="B69" s="272">
        <v>15141100</v>
      </c>
      <c r="C69" s="246">
        <v>24291.019489999999</v>
      </c>
      <c r="D69" s="246">
        <v>8180.9221500000003</v>
      </c>
      <c r="E69" s="246">
        <v>28930.393660000002</v>
      </c>
      <c r="F69" s="247">
        <v>2.5363242834427906</v>
      </c>
      <c r="G69" s="248">
        <v>1.6195155212188356E-2</v>
      </c>
      <c r="Q69" s="5"/>
      <c r="T69" s="5"/>
    </row>
    <row r="70" spans="1:20" ht="12.75" customHeight="1" x14ac:dyDescent="0.2">
      <c r="A70" s="245" t="s">
        <v>340</v>
      </c>
      <c r="B70" s="272">
        <v>23031000</v>
      </c>
      <c r="C70" s="246">
        <v>70932.81796</v>
      </c>
      <c r="D70" s="246">
        <v>34882.725810000004</v>
      </c>
      <c r="E70" s="246">
        <v>26874.113670000002</v>
      </c>
      <c r="F70" s="247">
        <v>-0.229586764051109</v>
      </c>
      <c r="G70" s="248">
        <v>1.5044055300132505E-2</v>
      </c>
      <c r="Q70" s="5"/>
      <c r="T70" s="5"/>
    </row>
    <row r="71" spans="1:20" ht="12.75" customHeight="1" x14ac:dyDescent="0.2">
      <c r="A71" s="245" t="s">
        <v>24</v>
      </c>
      <c r="B71" s="245"/>
      <c r="C71" s="249">
        <v>2620859.8722299999</v>
      </c>
      <c r="D71" s="249">
        <v>822322.42448999989</v>
      </c>
      <c r="E71" s="249">
        <v>879161.89973999991</v>
      </c>
      <c r="F71" s="247">
        <v>6.9120667948769074E-2</v>
      </c>
      <c r="G71" s="248">
        <v>0.49215242593182446</v>
      </c>
      <c r="Q71" s="5"/>
      <c r="T71" s="5"/>
    </row>
    <row r="72" spans="1:20" ht="12.75" customHeight="1" x14ac:dyDescent="0.2">
      <c r="A72" s="245" t="s">
        <v>22</v>
      </c>
      <c r="B72" s="245"/>
      <c r="C72" s="249">
        <v>5137002</v>
      </c>
      <c r="D72" s="249">
        <v>1555454</v>
      </c>
      <c r="E72" s="249">
        <v>1786361</v>
      </c>
      <c r="F72" s="247">
        <v>0.14844990594385948</v>
      </c>
      <c r="G72" s="248">
        <v>1</v>
      </c>
    </row>
    <row r="73" spans="1:20" ht="12" thickBot="1" x14ac:dyDescent="0.25">
      <c r="A73" s="259"/>
      <c r="B73" s="259"/>
      <c r="C73" s="260"/>
      <c r="D73" s="260"/>
      <c r="E73" s="260"/>
      <c r="F73" s="259"/>
      <c r="G73" s="259"/>
    </row>
    <row r="74" spans="1:20" ht="12.75" customHeight="1" thickTop="1" x14ac:dyDescent="0.2">
      <c r="A74" s="329" t="s">
        <v>486</v>
      </c>
      <c r="B74" s="329"/>
      <c r="C74" s="329"/>
      <c r="D74" s="329"/>
      <c r="E74" s="329"/>
      <c r="F74" s="329"/>
      <c r="G74" s="329"/>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activeCell="N6" sqref="N6"/>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32" t="s">
        <v>269</v>
      </c>
      <c r="B1" s="332"/>
      <c r="C1" s="332"/>
      <c r="D1" s="332"/>
      <c r="E1" s="332"/>
      <c r="F1" s="332"/>
      <c r="G1" s="332"/>
      <c r="H1" s="332"/>
      <c r="I1" s="332"/>
      <c r="J1" s="332"/>
      <c r="K1" s="332"/>
      <c r="L1" s="88"/>
      <c r="M1" s="88"/>
      <c r="N1" s="88"/>
      <c r="O1" s="88"/>
    </row>
    <row r="2" spans="1:17" s="14" customFormat="1" ht="20.100000000000001" customHeight="1" x14ac:dyDescent="0.15">
      <c r="A2" s="333" t="s">
        <v>277</v>
      </c>
      <c r="B2" s="333"/>
      <c r="C2" s="333"/>
      <c r="D2" s="333"/>
      <c r="E2" s="333"/>
      <c r="F2" s="333"/>
      <c r="G2" s="333"/>
      <c r="H2" s="333"/>
      <c r="I2" s="333"/>
      <c r="J2" s="333"/>
      <c r="K2" s="333"/>
      <c r="L2" s="90"/>
      <c r="M2" s="90"/>
      <c r="N2" s="90"/>
      <c r="O2" s="90"/>
    </row>
    <row r="3" spans="1:17" s="20" customFormat="1" ht="11.25" x14ac:dyDescent="0.2">
      <c r="A3" s="17"/>
      <c r="B3" s="334" t="s">
        <v>278</v>
      </c>
      <c r="C3" s="334"/>
      <c r="D3" s="334"/>
      <c r="E3" s="334"/>
      <c r="F3" s="289"/>
      <c r="G3" s="334" t="s">
        <v>487</v>
      </c>
      <c r="H3" s="334"/>
      <c r="I3" s="334"/>
      <c r="J3" s="334"/>
      <c r="K3" s="334"/>
      <c r="L3" s="95"/>
      <c r="M3" s="95"/>
      <c r="N3" s="95"/>
      <c r="O3" s="95"/>
    </row>
    <row r="4" spans="1:17" s="20" customFormat="1" ht="11.25" x14ac:dyDescent="0.2">
      <c r="A4" s="17" t="s">
        <v>281</v>
      </c>
      <c r="B4" s="126">
        <v>2016</v>
      </c>
      <c r="C4" s="335" t="s">
        <v>509</v>
      </c>
      <c r="D4" s="335"/>
      <c r="E4" s="335"/>
      <c r="F4" s="289"/>
      <c r="G4" s="126">
        <v>2016</v>
      </c>
      <c r="H4" s="335" t="s">
        <v>509</v>
      </c>
      <c r="I4" s="335"/>
      <c r="J4" s="335"/>
      <c r="K4" s="335"/>
      <c r="L4" s="95"/>
      <c r="M4" s="95"/>
      <c r="N4" s="95"/>
      <c r="O4" s="95"/>
    </row>
    <row r="5" spans="1:17" s="20" customFormat="1" ht="11.25" x14ac:dyDescent="0.2">
      <c r="A5" s="127"/>
      <c r="B5" s="127"/>
      <c r="C5" s="128">
        <v>2016</v>
      </c>
      <c r="D5" s="128">
        <v>2017</v>
      </c>
      <c r="E5" s="290" t="s">
        <v>520</v>
      </c>
      <c r="F5" s="129"/>
      <c r="G5" s="127"/>
      <c r="H5" s="128">
        <v>2016</v>
      </c>
      <c r="I5" s="128">
        <v>2017</v>
      </c>
      <c r="J5" s="290" t="s">
        <v>520</v>
      </c>
      <c r="K5" s="290" t="s">
        <v>521</v>
      </c>
    </row>
    <row r="7" spans="1:17" x14ac:dyDescent="0.2">
      <c r="A7" s="17" t="s">
        <v>268</v>
      </c>
      <c r="B7" s="130"/>
      <c r="C7" s="130"/>
      <c r="D7" s="130"/>
      <c r="E7" s="131"/>
      <c r="F7" s="2"/>
      <c r="G7" s="130">
        <v>15122428</v>
      </c>
      <c r="H7" s="130">
        <v>5936079</v>
      </c>
      <c r="I7" s="130">
        <v>5087924</v>
      </c>
      <c r="J7" s="132">
        <v>-0.14288135316258421</v>
      </c>
    </row>
    <row r="9" spans="1:17" s="111" customFormat="1" ht="11.25" x14ac:dyDescent="0.2">
      <c r="A9" s="9" t="s">
        <v>296</v>
      </c>
      <c r="B9" s="120">
        <v>2702051.5676771998</v>
      </c>
      <c r="C9" s="120">
        <v>1187673.9513423997</v>
      </c>
      <c r="D9" s="120">
        <f>+productos!D9</f>
        <v>1249097.955143</v>
      </c>
      <c r="E9" s="123">
        <f>+D9/C9-1</f>
        <v>5.1717900970358333E-2</v>
      </c>
      <c r="G9" s="120">
        <v>5150146.5172499986</v>
      </c>
      <c r="H9" s="120">
        <v>2694307.1874700002</v>
      </c>
      <c r="I9" s="120">
        <f>+productos!I9</f>
        <v>1946872.3729900005</v>
      </c>
      <c r="J9" s="124">
        <f>+I9/H9-1</f>
        <v>-0.27741261945036544</v>
      </c>
      <c r="K9" s="124">
        <f>+I9/I7</f>
        <v>0.38264572603482294</v>
      </c>
    </row>
    <row r="10" spans="1:17" s="111" customFormat="1" ht="11.25" x14ac:dyDescent="0.2">
      <c r="A10" s="10" t="s">
        <v>79</v>
      </c>
      <c r="B10" s="120">
        <v>4652467.2809999995</v>
      </c>
      <c r="C10" s="97">
        <v>1582938.9890000001</v>
      </c>
      <c r="D10" s="97">
        <v>1471467.9509999999</v>
      </c>
      <c r="E10" s="123">
        <v>-7.0420299692296129E-2</v>
      </c>
      <c r="F10" s="97"/>
      <c r="G10" s="97">
        <v>2396592.3889100002</v>
      </c>
      <c r="H10" s="97">
        <v>843561.85711999983</v>
      </c>
      <c r="I10" s="97">
        <v>761422.02973000007</v>
      </c>
      <c r="J10" s="124">
        <v>-9.7372619087393253E-2</v>
      </c>
      <c r="K10" s="124">
        <v>0.1496527915373736</v>
      </c>
      <c r="L10" s="15"/>
      <c r="M10" s="15"/>
      <c r="N10" s="15"/>
      <c r="O10" s="14"/>
      <c r="P10" s="14"/>
      <c r="Q10" s="15"/>
    </row>
    <row r="11" spans="1:17" s="111" customFormat="1" ht="11.25" x14ac:dyDescent="0.2">
      <c r="A11" s="111" t="s">
        <v>279</v>
      </c>
      <c r="B11" s="120">
        <v>916638.45253809995</v>
      </c>
      <c r="C11" s="120">
        <v>290718.16945829999</v>
      </c>
      <c r="D11" s="120">
        <v>308416.35580959998</v>
      </c>
      <c r="E11" s="123">
        <v>6.0877469008137064E-2</v>
      </c>
      <c r="G11" s="120">
        <v>1876844.0936599998</v>
      </c>
      <c r="H11" s="120">
        <v>547313.48317999998</v>
      </c>
      <c r="I11" s="120">
        <v>601619.92088999995</v>
      </c>
      <c r="J11" s="124">
        <v>9.9223643083793167E-2</v>
      </c>
      <c r="K11" s="124">
        <v>0.11824467521330899</v>
      </c>
    </row>
    <row r="12" spans="1:17" s="111" customFormat="1" ht="11.25" x14ac:dyDescent="0.2">
      <c r="A12" s="111" t="s">
        <v>387</v>
      </c>
      <c r="B12" s="138" t="s">
        <v>124</v>
      </c>
      <c r="C12" s="138" t="s">
        <v>124</v>
      </c>
      <c r="D12" s="138" t="s">
        <v>124</v>
      </c>
      <c r="E12" s="138" t="s">
        <v>124</v>
      </c>
      <c r="G12" s="120">
        <v>1093170.01143</v>
      </c>
      <c r="H12" s="120">
        <v>351031.94468999997</v>
      </c>
      <c r="I12" s="120">
        <v>344380.71634000004</v>
      </c>
      <c r="J12" s="124">
        <v>-1.8947644083713522E-2</v>
      </c>
      <c r="K12" s="124">
        <v>6.7685900249296188E-2</v>
      </c>
    </row>
    <row r="13" spans="1:17" s="111" customFormat="1" ht="11.25" x14ac:dyDescent="0.2">
      <c r="A13" s="9" t="s">
        <v>261</v>
      </c>
      <c r="B13" s="120">
        <v>592768.622385</v>
      </c>
      <c r="C13" s="120">
        <v>163342.05144499999</v>
      </c>
      <c r="D13" s="120">
        <v>160408.91912519999</v>
      </c>
      <c r="E13" s="123">
        <v>-1.7956994502347334E-2</v>
      </c>
      <c r="G13" s="120">
        <v>1116392.7851099998</v>
      </c>
      <c r="H13" s="120">
        <v>322233.30657000002</v>
      </c>
      <c r="I13" s="120">
        <v>285082.72121000005</v>
      </c>
      <c r="J13" s="124">
        <v>-0.11529095410852452</v>
      </c>
      <c r="K13" s="124">
        <v>5.6031245987558001E-2</v>
      </c>
    </row>
    <row r="14" spans="1:17" s="111" customFormat="1" ht="11.25" x14ac:dyDescent="0.2">
      <c r="A14" s="111" t="s">
        <v>282</v>
      </c>
      <c r="B14" s="138" t="s">
        <v>124</v>
      </c>
      <c r="C14" s="138" t="s">
        <v>124</v>
      </c>
      <c r="D14" s="138" t="s">
        <v>124</v>
      </c>
      <c r="E14" s="139" t="s">
        <v>124</v>
      </c>
      <c r="G14" s="120">
        <v>823316.75197999994</v>
      </c>
      <c r="H14" s="120">
        <v>265819.68076000002</v>
      </c>
      <c r="I14" s="120">
        <v>274226.27428000001</v>
      </c>
      <c r="J14" s="124">
        <v>3.1625173485894109E-2</v>
      </c>
      <c r="K14" s="124">
        <v>5.3897478476486682E-2</v>
      </c>
    </row>
    <row r="15" spans="1:17" s="111" customFormat="1" ht="11.25" x14ac:dyDescent="0.2">
      <c r="A15" s="111" t="s">
        <v>69</v>
      </c>
      <c r="B15" s="120">
        <v>313811.29467420001</v>
      </c>
      <c r="C15" s="120">
        <v>96988.143938099995</v>
      </c>
      <c r="D15" s="120">
        <v>88194.826496999987</v>
      </c>
      <c r="E15" s="123">
        <v>-9.0663838733856972E-2</v>
      </c>
      <c r="G15" s="120">
        <v>867962.1688300001</v>
      </c>
      <c r="H15" s="120">
        <v>271863.17620999995</v>
      </c>
      <c r="I15" s="120">
        <v>242020.75550000003</v>
      </c>
      <c r="J15" s="124">
        <v>-0.10976999947557531</v>
      </c>
      <c r="K15" s="124">
        <v>4.7567682909571765E-2</v>
      </c>
    </row>
    <row r="16" spans="1:17" s="111" customFormat="1" ht="11.25" x14ac:dyDescent="0.2">
      <c r="A16" s="111" t="s">
        <v>77</v>
      </c>
      <c r="B16" s="120">
        <v>5255233.9369999999</v>
      </c>
      <c r="C16" s="120">
        <v>1601294.1529999999</v>
      </c>
      <c r="D16" s="120">
        <v>1904699.0297300001</v>
      </c>
      <c r="E16" s="123">
        <v>0.18947479209961249</v>
      </c>
      <c r="G16" s="120">
        <v>349224.30002999998</v>
      </c>
      <c r="H16" s="120">
        <v>116183.00029000001</v>
      </c>
      <c r="I16" s="120">
        <v>130896.98853000002</v>
      </c>
      <c r="J16" s="124">
        <v>0.12664493259145471</v>
      </c>
      <c r="K16" s="124">
        <v>2.572699366775133E-2</v>
      </c>
    </row>
    <row r="17" spans="1:17" s="111" customFormat="1" ht="11.25" x14ac:dyDescent="0.2">
      <c r="A17" s="111" t="s">
        <v>264</v>
      </c>
      <c r="B17" s="120">
        <v>47338.922726700002</v>
      </c>
      <c r="C17" s="120">
        <v>29098.305798399997</v>
      </c>
      <c r="D17" s="120">
        <v>22242.896353399999</v>
      </c>
      <c r="E17" s="123">
        <v>-0.23559479691003005</v>
      </c>
      <c r="G17" s="120">
        <v>303058.20393999998</v>
      </c>
      <c r="H17" s="120">
        <v>141156.74745999998</v>
      </c>
      <c r="I17" s="120">
        <v>125892.63290999999</v>
      </c>
      <c r="J17" s="124">
        <v>-0.10813591857750504</v>
      </c>
      <c r="K17" s="124">
        <v>2.4743418516078461E-2</v>
      </c>
    </row>
    <row r="18" spans="1:17" s="111" customFormat="1" ht="11.25" x14ac:dyDescent="0.2">
      <c r="A18" s="111" t="s">
        <v>62</v>
      </c>
      <c r="B18" s="120">
        <v>83445.721280199999</v>
      </c>
      <c r="C18" s="120">
        <v>30776.867995499997</v>
      </c>
      <c r="D18" s="120">
        <v>32581.406937200001</v>
      </c>
      <c r="E18" s="123">
        <v>5.8632962326246263E-2</v>
      </c>
      <c r="G18" s="120">
        <v>169372.28245999999</v>
      </c>
      <c r="H18" s="120">
        <v>63135.201330000011</v>
      </c>
      <c r="I18" s="120">
        <v>75610.524290000001</v>
      </c>
      <c r="J18" s="124">
        <v>0.19759694587482191</v>
      </c>
      <c r="K18" s="124">
        <v>1.4860780996335638E-2</v>
      </c>
    </row>
    <row r="19" spans="1:17" s="111" customFormat="1" ht="11.25" x14ac:dyDescent="0.2">
      <c r="A19" s="111" t="s">
        <v>263</v>
      </c>
      <c r="B19" s="120">
        <v>145719.97851839999</v>
      </c>
      <c r="C19" s="120">
        <v>36184.116880000001</v>
      </c>
      <c r="D19" s="120">
        <v>37917.544189</v>
      </c>
      <c r="E19" s="123">
        <v>4.7905751430902477E-2</v>
      </c>
      <c r="G19" s="120">
        <v>188311.84987999999</v>
      </c>
      <c r="H19" s="120">
        <v>51805.085370000008</v>
      </c>
      <c r="I19" s="120">
        <v>48356.161349999995</v>
      </c>
      <c r="J19" s="124">
        <v>-6.6575008908242528E-2</v>
      </c>
      <c r="K19" s="124">
        <v>9.5041044933061088E-3</v>
      </c>
    </row>
    <row r="20" spans="1:17" s="111" customFormat="1" ht="11.25" x14ac:dyDescent="0.2">
      <c r="A20" s="111" t="s">
        <v>262</v>
      </c>
      <c r="B20" s="120">
        <v>35939.205930000004</v>
      </c>
      <c r="C20" s="120">
        <v>24634.978680000004</v>
      </c>
      <c r="D20" s="120">
        <v>21380.126000000004</v>
      </c>
      <c r="E20" s="123">
        <v>-0.13212321887018574</v>
      </c>
      <c r="G20" s="120">
        <v>48832.158689999989</v>
      </c>
      <c r="H20" s="120">
        <v>32868.253259999998</v>
      </c>
      <c r="I20" s="120">
        <v>33483.183370000006</v>
      </c>
      <c r="J20" s="124">
        <v>1.8708937926688263E-2</v>
      </c>
      <c r="K20" s="124">
        <v>6.5809126413837954E-3</v>
      </c>
    </row>
    <row r="21" spans="1:17" s="111" customFormat="1" ht="11.25" x14ac:dyDescent="0.2">
      <c r="A21" s="207" t="s">
        <v>267</v>
      </c>
      <c r="B21" s="208">
        <v>7136.0707120999996</v>
      </c>
      <c r="C21" s="208">
        <v>2988.4331400000005</v>
      </c>
      <c r="D21" s="208">
        <v>2064.1747219999997</v>
      </c>
      <c r="E21" s="123">
        <v>-0.30927860008941033</v>
      </c>
      <c r="F21" s="207"/>
      <c r="G21" s="208">
        <v>21132.287409999997</v>
      </c>
      <c r="H21" s="208">
        <v>8642.6289699999998</v>
      </c>
      <c r="I21" s="208">
        <v>6040.2751500000013</v>
      </c>
      <c r="J21" s="209">
        <v>-0.30110673835857127</v>
      </c>
      <c r="K21" s="209">
        <v>1.1871787294778777E-3</v>
      </c>
    </row>
    <row r="22" spans="1:17" s="14" customFormat="1" ht="11.25" x14ac:dyDescent="0.2">
      <c r="A22" s="121" t="s">
        <v>265</v>
      </c>
      <c r="B22" s="122">
        <v>148500.77414999998</v>
      </c>
      <c r="C22" s="122">
        <v>20889.736999999997</v>
      </c>
      <c r="D22" s="122">
        <v>35543.55569999999</v>
      </c>
      <c r="E22" s="125">
        <v>0.70148411633904217</v>
      </c>
      <c r="F22" s="121"/>
      <c r="G22" s="122">
        <v>35513.27693</v>
      </c>
      <c r="H22" s="122">
        <v>3188.8963299999996</v>
      </c>
      <c r="I22" s="122">
        <v>4086.1729700000001</v>
      </c>
      <c r="J22" s="125">
        <v>0.28137529325075317</v>
      </c>
      <c r="K22" s="125">
        <v>8.0311202958220293E-4</v>
      </c>
      <c r="L22" s="111"/>
      <c r="M22" s="111"/>
      <c r="N22" s="111"/>
      <c r="O22" s="111"/>
      <c r="P22" s="111"/>
      <c r="Q22" s="111"/>
    </row>
    <row r="23" spans="1:17" s="14" customFormat="1" ht="11.25" x14ac:dyDescent="0.2">
      <c r="A23" s="9" t="s">
        <v>476</v>
      </c>
      <c r="B23" s="9"/>
      <c r="C23" s="9"/>
      <c r="D23" s="9"/>
      <c r="E23" s="9"/>
      <c r="F23" s="9"/>
      <c r="G23" s="9"/>
      <c r="H23" s="9"/>
      <c r="I23" s="9"/>
      <c r="J23" s="9"/>
      <c r="K23" s="9"/>
      <c r="L23" s="15"/>
      <c r="M23" s="15"/>
      <c r="N23" s="15"/>
      <c r="Q23" s="15"/>
    </row>
    <row r="24" spans="1:17" s="111" customFormat="1" ht="11.25" x14ac:dyDescent="0.2">
      <c r="A24" s="111" t="s">
        <v>280</v>
      </c>
    </row>
    <row r="25" spans="1:17" s="111" customFormat="1" ht="11.25" x14ac:dyDescent="0.2"/>
    <row r="26" spans="1:17" s="111" customFormat="1" ht="11.25" x14ac:dyDescent="0.2"/>
    <row r="27" spans="1:17" s="111" customFormat="1" ht="11.25" x14ac:dyDescent="0.2"/>
    <row r="28" spans="1:17" s="111" customFormat="1" ht="11.25" x14ac:dyDescent="0.2"/>
    <row r="29" spans="1:17" s="111" customFormat="1" ht="11.25" x14ac:dyDescent="0.2"/>
    <row r="30" spans="1:17" s="111" customFormat="1" ht="11.25" x14ac:dyDescent="0.2"/>
    <row r="31" spans="1:17" s="111" customFormat="1" ht="11.25" x14ac:dyDescent="0.2"/>
    <row r="32" spans="1:17" s="111" customFormat="1" ht="11.25" x14ac:dyDescent="0.2"/>
    <row r="33" spans="9:10" s="111" customFormat="1" ht="11.25" x14ac:dyDescent="0.2"/>
    <row r="34" spans="9:10" s="111" customFormat="1" ht="11.25" x14ac:dyDescent="0.2"/>
    <row r="35" spans="9:10" s="111" customFormat="1" ht="11.25" x14ac:dyDescent="0.2"/>
    <row r="36" spans="9:10" s="111" customFormat="1" ht="11.25" x14ac:dyDescent="0.2">
      <c r="I36" s="124"/>
      <c r="J36" s="124"/>
    </row>
    <row r="37" spans="9:10" s="111"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2017-05-08T20:37:22Z</cp:lastPrinted>
  <dcterms:created xsi:type="dcterms:W3CDTF">2004-11-22T15:10:56Z</dcterms:created>
  <dcterms:modified xsi:type="dcterms:W3CDTF">2017-05-08T20:37:37Z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