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2" windowHeight="7380"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sociales'!$A$1:$G$11</definedName>
    <definedName name="_xlnm.Print_Area" localSheetId="2">'Aspectos GyD - Perfil productor'!$A$1:$H$36</definedName>
    <definedName name="_xlnm.Print_Area" localSheetId="8">'Autoridades'!$A$1:$F$37</definedName>
    <definedName name="_xlnm.Print_Area" localSheetId="4">'Cultivos Información Anual'!$A$1:$F$47</definedName>
    <definedName name="_xlnm.Print_Area" localSheetId="3">'Cultivos Información Censal'!$A$1:$F$100</definedName>
    <definedName name="_xlnm.Print_Area" localSheetId="7">'División Político-Adminisrativa'!$A$1:$E$30</definedName>
    <definedName name="_xlnm.Print_Area" localSheetId="1">'Economía regional'!$A$1:$I$67</definedName>
    <definedName name="_xlnm.Print_Area" localSheetId="6">'Exportaciones'!$B$1:$O$47</definedName>
    <definedName name="_xlnm.Print_Area" localSheetId="5">'Ganadería y Riego'!$A$1:$H$87</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<sst xmlns="http://schemas.openxmlformats.org/spreadsheetml/2006/main" count="496" uniqueCount="347">
  <si>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</si>
  <si>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</si>
  <si>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</si>
  <si>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</si>
  <si>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</si>
  <si>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</si>
  <si>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</si>
  <si>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</si>
  <si>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</si>
  <si>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</si>
  <si>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</si>
  <si>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</si>
  <si>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</si>
  <si>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</si>
  <si>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</si>
  <si>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</si>
  <si>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Fuente: Congreso Nacional; Ministerio del Interior y Seguridad Pública; Sistema Nacional de Información Municipal</t>
  </si>
  <si>
    <t>Rural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</si>
  <si>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</si>
  <si>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</si>
  <si>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</si>
  <si>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</si>
  <si>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</si>
  <si>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</si>
  <si>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</si>
  <si>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</si>
  <si>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</si>
  <si>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</si>
  <si>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</si>
  <si>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</si>
  <si>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</si>
  <si>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</si>
  <si>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</si>
  <si>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</si>
  <si>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</si>
  <si>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</si>
  <si>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</si>
  <si>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</si>
  <si>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</si>
  <si>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</si>
  <si>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</si>
  <si>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</si>
  <si>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Especie</t>
  </si>
  <si>
    <t>UDI</t>
  </si>
  <si>
    <t>Provincia</t>
  </si>
  <si>
    <t>Partido</t>
  </si>
  <si>
    <t>Comuna</t>
  </si>
  <si>
    <t>Ovinos</t>
  </si>
  <si>
    <t>Bovinos</t>
  </si>
  <si>
    <t>CULTIVOS</t>
  </si>
  <si>
    <t>GANADERÍA</t>
  </si>
  <si>
    <t>RIEGO</t>
  </si>
  <si>
    <t>Provincia y total</t>
  </si>
  <si>
    <t>Total Regado</t>
  </si>
  <si>
    <t>ECONOMÍA REGIONAL</t>
  </si>
  <si>
    <t>Otro tradicional</t>
  </si>
  <si>
    <t>Micro aspersión y microjet</t>
  </si>
  <si>
    <t>PERFIL DE PRODUCTORES</t>
  </si>
  <si>
    <t>ASPECTOS GEOGRÁFICOS Y DEMOGRÁFICOS</t>
  </si>
  <si>
    <t>ANTECEDENTES SOCIALES REGIONALES</t>
  </si>
  <si>
    <t>AUTORIDADES</t>
  </si>
  <si>
    <t>M</t>
  </si>
  <si>
    <t>País(ha)</t>
  </si>
  <si>
    <t>Región/País</t>
  </si>
  <si>
    <t>DIVISIÓN POLÍTICO-ADMINISTRATIVA</t>
  </si>
  <si>
    <t>Comunas</t>
  </si>
  <si>
    <t>Cultivo/Región</t>
  </si>
  <si>
    <t>Especie/Región</t>
  </si>
  <si>
    <t>País</t>
  </si>
  <si>
    <t>Cereales</t>
  </si>
  <si>
    <t>Información anual</t>
  </si>
  <si>
    <t>Pobres extremos</t>
  </si>
  <si>
    <t>Pobres no extremos</t>
  </si>
  <si>
    <t>No pobres</t>
  </si>
  <si>
    <t>IND</t>
  </si>
  <si>
    <t>Bosque Natural por tipo Forestal, (ha)</t>
  </si>
  <si>
    <t>Caballares</t>
  </si>
  <si>
    <t>Información Anual</t>
  </si>
  <si>
    <t>Fuente: elaborado por ODEPA con antecedentes del INE.</t>
  </si>
  <si>
    <t>Año</t>
  </si>
  <si>
    <t>Beneficio de ganado bovino: en toneladas de carne en vara</t>
  </si>
  <si>
    <t>PDC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</si>
  <si>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</si>
  <si>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</si>
  <si>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</si>
  <si>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</si>
  <si>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</si>
  <si>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</si>
  <si>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</si>
  <si>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</si>
  <si>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</si>
  <si>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</si>
  <si>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</si>
  <si>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</si>
  <si>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</si>
  <si>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</si>
  <si>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</si>
  <si>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</si>
  <si>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</si>
  <si>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</si>
  <si>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</si>
  <si>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</si>
  <si>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</si>
  <si>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</si>
  <si>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</si>
  <si>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11</t>
  </si>
  <si>
    <t>12</t>
  </si>
  <si>
    <t>Alfalfa</t>
  </si>
  <si>
    <t>Superficie regional forrajera por especie</t>
  </si>
  <si>
    <t>Superficie regional de bosque nativo por especie y ipo</t>
  </si>
  <si>
    <t>Lenga</t>
  </si>
  <si>
    <t>Coigüe de Magallanes</t>
  </si>
  <si>
    <t>Ciprés de las Guaitecas</t>
  </si>
  <si>
    <t>Coihue de Magallanes</t>
  </si>
  <si>
    <t>Siempreverde</t>
  </si>
  <si>
    <t>Ciervos</t>
  </si>
  <si>
    <t>Región de Aysén del General Carlos Ibañez del Campo</t>
  </si>
  <si>
    <t>Otras coniferas</t>
  </si>
  <si>
    <t>Pino oregón</t>
  </si>
  <si>
    <t>Plantaciones mixtas</t>
  </si>
  <si>
    <t>Pino radiata</t>
  </si>
  <si>
    <t>Superficie regional forestal por especie</t>
  </si>
  <si>
    <t>Especies forestales</t>
  </si>
  <si>
    <r>
      <rPr>
        <b/>
        <sz val="12"/>
        <rFont val="Calibri"/>
        <family val="2"/>
      </rPr>
      <t xml:space="preserve">Plantas forrajeras: </t>
    </r>
    <r>
      <rPr>
        <sz val="12"/>
        <rFont val="Calibri"/>
        <family val="2"/>
      </rPr>
      <t xml:space="preserve">las forrajeras de Aysén, cuya superficie representa el 29,9% de la superficie cultivada de la región y el 3,2% de la sembrada en el país, se localizan en un 88% en la comuna de Coyhaique, en la provincia de Coyhaique. La abundancia de plantas forrajeras se relaciona directamente con la existencia en la región del 7,9% del ganado ovino nacional y el 5,3% del ganado bovino. El detalle se puede observar en la tabla de superficie forrajera regional por especie o tipo. </t>
    </r>
  </si>
  <si>
    <t>Mezcla de forrajeras</t>
  </si>
  <si>
    <t>Avena asociada</t>
  </si>
  <si>
    <t>Otras especies</t>
  </si>
  <si>
    <t>Tipo Forestal</t>
  </si>
  <si>
    <t>Regional</t>
  </si>
  <si>
    <t>Nacional</t>
  </si>
  <si>
    <t>Eucaliptus nitens</t>
  </si>
  <si>
    <t>Pinus ponderosa</t>
  </si>
  <si>
    <t>Pseudotsuga menziesii</t>
  </si>
  <si>
    <t>Caprinos</t>
  </si>
  <si>
    <t>Cerdos</t>
  </si>
  <si>
    <t>Coyhaique</t>
  </si>
  <si>
    <t>General Carrera</t>
  </si>
  <si>
    <t>Capitán Prat</t>
  </si>
  <si>
    <t>Aysén</t>
  </si>
  <si>
    <t>Guaitecas</t>
  </si>
  <si>
    <t>Cisnes</t>
  </si>
  <si>
    <t>Provincia: Aysén</t>
  </si>
  <si>
    <t>Cochrane</t>
  </si>
  <si>
    <t>Tortel</t>
  </si>
  <si>
    <t>O´Higgins</t>
  </si>
  <si>
    <t>Río Ibáñez</t>
  </si>
  <si>
    <t>Chile Chico</t>
  </si>
  <si>
    <t>Provincia: General Carrera</t>
  </si>
  <si>
    <t>Provincia: Coyhaique</t>
  </si>
  <si>
    <t>Lago Verde</t>
  </si>
  <si>
    <t>PS</t>
  </si>
  <si>
    <t>Nelsón Opazo López</t>
  </si>
  <si>
    <t>Oscar Catalán Sánchez</t>
  </si>
  <si>
    <t>Cristián Alvarado Oyarzo</t>
  </si>
  <si>
    <t xml:space="preserve">Patricio Ulloa Georgia </t>
  </si>
  <si>
    <t>Roberto Recabal Cárcamo</t>
  </si>
  <si>
    <t>Bernardo López Sierra</t>
  </si>
  <si>
    <t>PPD</t>
  </si>
  <si>
    <t>Variable</t>
  </si>
  <si>
    <t>Ocupados de la Agricultura (N°)</t>
  </si>
  <si>
    <t>Total Ocupados (N°)</t>
  </si>
  <si>
    <t>Participación de la agricultura en el total de ocupados</t>
  </si>
  <si>
    <t>Participación ocupados en la agricultura regional en la agricultura nacional</t>
  </si>
  <si>
    <t>* No se considera en el cálculo el Territorio Antártico Chileno.</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</si>
  <si>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</si>
  <si>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</si>
  <si>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</si>
  <si>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</si>
  <si>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</si>
  <si>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</si>
  <si>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</si>
  <si>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</si>
  <si>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</si>
  <si>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</si>
  <si>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</si>
  <si>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</si>
  <si>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</si>
  <si>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</si>
  <si>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</si>
  <si>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</si>
  <si>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</si>
  <si>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</si>
  <si>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</si>
  <si>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</si>
  <si>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</si>
  <si>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</si>
  <si>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</si>
  <si>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</si>
  <si>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Otras Actividades</t>
  </si>
  <si>
    <t>Total Actividades por Región</t>
  </si>
  <si>
    <t>Silvoagropecuario/Región</t>
  </si>
  <si>
    <t>XV</t>
  </si>
  <si>
    <t>I</t>
  </si>
  <si>
    <t>II</t>
  </si>
  <si>
    <t>III</t>
  </si>
  <si>
    <t>IV</t>
  </si>
  <si>
    <t>V</t>
  </si>
  <si>
    <t>RM</t>
  </si>
  <si>
    <t>VI</t>
  </si>
  <si>
    <t>VII</t>
  </si>
  <si>
    <t>VIII</t>
  </si>
  <si>
    <t>IX</t>
  </si>
  <si>
    <t>XIV</t>
  </si>
  <si>
    <t>X</t>
  </si>
  <si>
    <t>XI</t>
  </si>
  <si>
    <t>XII</t>
  </si>
  <si>
    <t>Total Regiones por actividad</t>
  </si>
  <si>
    <t>Fuente: Superintendencia de Bancos e Instituciones Financieras Chile, información financiera, productos.</t>
  </si>
  <si>
    <t>3-4</t>
  </si>
  <si>
    <t>5</t>
  </si>
  <si>
    <t>6-7</t>
  </si>
  <si>
    <t>8</t>
  </si>
  <si>
    <t>9-10</t>
  </si>
  <si>
    <t>13</t>
  </si>
  <si>
    <t>Huertos caseros</t>
  </si>
  <si>
    <t>Rubro</t>
  </si>
  <si>
    <t>Superficie regional por rubro silvoagropecuario</t>
  </si>
  <si>
    <r>
      <rPr>
        <b/>
        <sz val="12"/>
        <color indexed="8"/>
        <rFont val="Calibri"/>
        <family val="2"/>
      </rPr>
      <t xml:space="preserve">Plantaciones forestales: </t>
    </r>
    <r>
      <rPr>
        <sz val="12"/>
        <color indexed="8"/>
        <rFont val="Calibri"/>
        <family val="2"/>
      </rPr>
      <t>la principal especie es el pino oregón, cuya superficie representa el 19.4% de la superficie de dicha especie a nivel nacional. Se da fundamentalmente en la comuna de Aysén, en la provincia de igual nombre. También es posible encontrar plantaciones de otras especies en las comunas de Coyhaique, en la provincia del mismo nombre, y Río Ibáñez, comuna de la provincia General Carrera. El detalle se puede observar en la tabla de superficie forestal regional por especie o tipo.</t>
    </r>
  </si>
  <si>
    <t>Como se observa, la masa de ganado ovino es la que tiene mayor incidencia a nivel nacional, ya que explica el 7,9% del total nacional. Las existencias de ganado de la Región Metropolitana, según la información que consta en el Censo 2007, se muestran a continuación:</t>
  </si>
  <si>
    <t>Según el Censo de 2007, la región de Aysén abarca el 1,2% de la superficie nacional dedicada al sector silvoagropecuario (55.501 hectáreas),  correspondiendo su uso principal a plantaciones forestales, con 68,2% de dicho total, seguido por plantas forrajeras (29,9%). Como se observa, estos dos usos concentran el 98,1% de esta superficie. Debido a la particular conformación del relieve regional, las gélidas condiciones climáticas y lo delgado de los suelos, resulta difícil desarrollar la actividad agrícola. Sin embargo, en algunas localidades con microclimas como los existentes en Chile Chico, el lago General Carrera y Puerto Ibáñez, ha sido posible desarrollar cultivos de invernadero, de preferencia para consumo local, con distintas especies como papa, avena, arvejas, habas y lechugas.</t>
  </si>
  <si>
    <r>
      <rPr>
        <b/>
        <sz val="12"/>
        <color indexed="8"/>
        <rFont val="Calibri"/>
        <family val="2"/>
      </rPr>
      <t>Bosque nativo:</t>
    </r>
    <r>
      <rPr>
        <sz val="12"/>
        <color indexed="8"/>
        <rFont val="Calibri"/>
        <family val="2"/>
      </rPr>
      <t xml:space="preserve"> el bosque nativo siempreverde de la región es de gran importancia a nivel regional y nacional. Asimismo, cabe destacar la presencia significativa a nivel nacional del Ciprés de las Guaitecas, el que representa el 97,1% del total del país. El detalle se puede observar en la tabla de superficie regional de bosque nativo por especie o tipo.</t>
    </r>
  </si>
  <si>
    <t>A diferencia de otras regiones, donde predomina la existencia de predios agrícolas de tamaño inferior a 20 ha, en la región de Aysén son las explotaciones con tamaño superior a 100 ha las que se imponen, ya que representan el 58,2% del total de explotaciones, lo que equivale al 99,48% en términos de superficie. En cuanto a las explotaciones con menos de 20 ha, estas explican el 19,1% del total de estas, lo que equivale al 0,05% de la superficie. Por su parte, explotaciones con 20 a 50 ha representan el 11,5% del total de estas, lo que en términos de superficie implica el 0,15%. Finalmente, las explotaciones con 50 a 100 ha explican el 11,3% del total de estas y el 0,31% de la superficie.</t>
  </si>
  <si>
    <t>Liliana Yáñez Barrios</t>
  </si>
  <si>
    <t>Alejandro Huala Canumán</t>
  </si>
  <si>
    <t>Existencia de ganado ovino en explotaciones de 60 cabezas y más, según regiones seleccionadas</t>
  </si>
  <si>
    <t>Existencias de ganado ovino (número de cabezas)</t>
  </si>
  <si>
    <t>Particpación regional</t>
  </si>
  <si>
    <t>Existencia de ganado bovino en explotaciones de 10 cabezas y más, según regiones seleccionadas</t>
  </si>
  <si>
    <t>Existencias de ganado bovino (número de cabezas)</t>
  </si>
  <si>
    <t>Hectáreas Catastradas</t>
  </si>
  <si>
    <t>Especies</t>
  </si>
  <si>
    <t>Cerezo</t>
  </si>
  <si>
    <t>Manzano rojo</t>
  </si>
  <si>
    <t>Damasco</t>
  </si>
  <si>
    <t>Manzano verde</t>
  </si>
  <si>
    <t>Peral</t>
  </si>
  <si>
    <t>Arándano americano</t>
  </si>
  <si>
    <t>Ciruelo europeo</t>
  </si>
  <si>
    <t>Membrillo</t>
  </si>
  <si>
    <t>Superficie plantada Región de Aysén</t>
  </si>
  <si>
    <t>Fuente: Catastros Frutícolas Odepa-Ciren</t>
  </si>
  <si>
    <t>Superficie total con riego por provincia (ha)</t>
  </si>
  <si>
    <t>Superficie con riego por provincia y sistema de riego (ha)</t>
  </si>
  <si>
    <t>Tendido</t>
  </si>
  <si>
    <t>Surco</t>
  </si>
  <si>
    <t>Aspersión tradicional</t>
  </si>
  <si>
    <t>Carrete o pivote</t>
  </si>
  <si>
    <t>Goteo o cinta</t>
  </si>
  <si>
    <t>Ricardo Ibarra Valdebenito</t>
  </si>
  <si>
    <t>Marcelo Santana Vargas</t>
  </si>
  <si>
    <t>Francisco Roncaglio Lepio</t>
  </si>
  <si>
    <t>O'higgins</t>
  </si>
  <si>
    <t>IND NUEVA MAYORIA</t>
  </si>
  <si>
    <t>Inventario de bosques plantados por especie acumulado a diciembre de 2015 (ha)</t>
  </si>
  <si>
    <t>Fuente: Instituto Forestal, Anuario Forestal 2016.</t>
  </si>
  <si>
    <t>Fuente: Instituto Forestal, Anuario Forestal 2016</t>
  </si>
  <si>
    <t>Número de personas pobres y no pobres por región</t>
  </si>
  <si>
    <t>Urbano</t>
  </si>
  <si>
    <t>% (del total población urbana)</t>
  </si>
  <si>
    <t>% (del total población rural)</t>
  </si>
  <si>
    <t>% (del total población regional)</t>
  </si>
  <si>
    <t>Total incidencia pobreza</t>
  </si>
  <si>
    <t>Total población</t>
  </si>
  <si>
    <t>Fuente: Encuesta Casen 2015, Ministerio de Desarrollo Social.</t>
  </si>
  <si>
    <t xml:space="preserve"> Información regional 2018</t>
  </si>
  <si>
    <t>Variación respecto Trimestre 2017</t>
  </si>
  <si>
    <t>Fuente: INE, Series Trimestrales 2018.</t>
  </si>
  <si>
    <t>Provincia: Capitán Prat</t>
  </si>
  <si>
    <t>Fuente: elaborado por Odepa a partir de información de la Subsecretaría de Desarrollo Regional y Administrativo (SUBDERE).</t>
  </si>
  <si>
    <t>de Aysén del General Carlos Ibañez del Campo</t>
  </si>
  <si>
    <t xml:space="preserve">Mujeres/Hombres (%) </t>
  </si>
  <si>
    <t>H</t>
  </si>
  <si>
    <t>Fuente: Elaborado por Odepa con información del INE.</t>
  </si>
  <si>
    <t>Director y Representante Legal</t>
  </si>
  <si>
    <t>Gustavo Rojas Le-Bert</t>
  </si>
  <si>
    <t xml:space="preserve">La Región de Aisén (XI), cuya capital es Coyhaique, tiene una superficie de 108.494,4 kilómetros cuadrados, representando un 14,3% del territorio nacional. Se caracteriza por ser una de las regiones más extensas en territorio y la menos poblada del país. Cifras del Censo 2017, indican que la población alcanza los 103.158 habitantes (53.647 hombres y 49.511 mujeres). En cuanto al clima, este es de frío oceánico fuertemente influenciado por el frente polar, lo que favorece la formación de vegetación boscosa de especies singulares.
</t>
  </si>
  <si>
    <t>Marcos Sandoval Carrasco</t>
  </si>
  <si>
    <t>Ximena Órdenes Neira</t>
  </si>
  <si>
    <t>David Sandoval Plaza</t>
  </si>
  <si>
    <t>René Alinco Bustos</t>
  </si>
  <si>
    <t>Miguel Ángel Calisto Águila</t>
  </si>
  <si>
    <t>Aracely Leuquén Uribe</t>
  </si>
  <si>
    <t>RN</t>
  </si>
  <si>
    <t>Geoconda Navarrete</t>
  </si>
  <si>
    <t>Pablo Galilea Carrillo</t>
  </si>
  <si>
    <t>Manuel Ortiz Torres</t>
  </si>
  <si>
    <t>Luis Báez Chavarría</t>
  </si>
  <si>
    <t>Pedro Durán Ivanoff</t>
  </si>
  <si>
    <r>
      <t xml:space="preserve">PRODUCTO INTERNO BRUTO - PIB </t>
    </r>
    <r>
      <rPr>
        <b/>
        <sz val="10"/>
        <color indexed="8"/>
        <rFont val="Calibri"/>
        <family val="2"/>
      </rPr>
      <t xml:space="preserve"> (volumen a precios del año anterior encadenado, referencia 2013 (miles de millones de pesos encadenados)                                                                                          </t>
    </r>
  </si>
  <si>
    <t>Año 2016</t>
  </si>
  <si>
    <t>Actividad</t>
  </si>
  <si>
    <t>PIB Regional</t>
  </si>
  <si>
    <t>Participación regional</t>
  </si>
  <si>
    <t>PIB País</t>
  </si>
  <si>
    <t>Agropecuario -silvícola</t>
  </si>
  <si>
    <t>Minería</t>
  </si>
  <si>
    <r>
      <t xml:space="preserve">Servicios personales </t>
    </r>
    <r>
      <rPr>
        <sz val="8"/>
        <color indexed="8"/>
        <rFont val="Calibri"/>
        <family val="2"/>
      </rPr>
      <t>(incluye educación, salud, y otros servicios)</t>
    </r>
  </si>
  <si>
    <t>Servicios financieros y empresariales</t>
  </si>
  <si>
    <t>Construcción</t>
  </si>
  <si>
    <t>Servicios de vivienda e inmobiliarios</t>
  </si>
  <si>
    <t>Comercio, restaurantes y hoteles</t>
  </si>
  <si>
    <t>Transporte, información y comunicaciones</t>
  </si>
  <si>
    <t>Industria manufacturera</t>
  </si>
  <si>
    <t>Pesca</t>
  </si>
  <si>
    <t>Fuente: Elaborado por Odepa con información del Banco Central de Chile.</t>
  </si>
  <si>
    <t>Electricidad, gas,agua y gestión de desechos</t>
  </si>
  <si>
    <t xml:space="preserve">Administración pública </t>
  </si>
  <si>
    <t>PIB Total</t>
  </si>
  <si>
    <t>Participación % agro pecuario-silvicola</t>
  </si>
  <si>
    <t>Región (2016)</t>
  </si>
  <si>
    <t>Otras</t>
  </si>
  <si>
    <t>Ruralidad (%)</t>
  </si>
  <si>
    <t>VII Censo Agropecuario y Forestal 2007, Encuesta de ovinos 2010,2013, 2015 y 2017</t>
  </si>
  <si>
    <t>VII Censo Agropecuario y Forestal 2007, Encuesta de bovinos 2013, 2015 y 2017</t>
  </si>
  <si>
    <t>Actualización agosto de 2018</t>
  </si>
  <si>
    <t>Empleo regional trimestre móvil abr - jun 2018</t>
  </si>
  <si>
    <t>Mes de mayo 2018</t>
  </si>
  <si>
    <t>ene-jul</t>
  </si>
  <si>
    <t>Lana esquilada y peinada</t>
  </si>
  <si>
    <t>Fruta fresca</t>
  </si>
  <si>
    <t>Frutas procesadas</t>
  </si>
  <si>
    <t>Flores bulbos y musgos</t>
  </si>
  <si>
    <t>Total regional</t>
  </si>
  <si>
    <t>17/18</t>
  </si>
  <si>
    <t>Kilo neto</t>
  </si>
  <si>
    <t/>
  </si>
  <si>
    <t>Litro</t>
  </si>
  <si>
    <t>Lana esquilada, sucia, incluida la lavada en vivo</t>
  </si>
  <si>
    <t>Las demás cerezas frescas (desde 2012)</t>
  </si>
  <si>
    <t>Las demás cerezas dulces frescas (desde 2012)</t>
  </si>
  <si>
    <t>Las demás preparaciones de pulpa de manzana (desde 2012)</t>
  </si>
  <si>
    <t>Los demás arándanos azules o blueberry, frescos (desde 2012)</t>
  </si>
  <si>
    <t>Arándanos azules o blueberry, frescos orgánicos (desde 2012)</t>
  </si>
  <si>
    <t>Peonías frescas (hasta 2006: 06031030) (desde 2007)</t>
  </si>
  <si>
    <t>Los demás tomates preparados o conservados, excepto en vinagre o ácido acético</t>
  </si>
  <si>
    <t>Los demás flores y capullos, cortados para ramos o adornos, frescos  (desde 2012)</t>
  </si>
  <si>
    <t>Carne porcina, trozos de piernas y paletas, sin deshuesar, congeladas (desde 2017)</t>
  </si>
  <si>
    <t>Tripas, vejigas y estómagos enteros o en trozos frescos, refrigerados, congelados, salados o en salmuera</t>
  </si>
  <si>
    <t>Las demás confituras, jaleas y mermeladas, puré y pastas de frutas obtenidas por cocción, incluso azucaradas o edulcoradas (desde 2012)</t>
  </si>
  <si>
    <t>Purés y jugo tomates, cuyo peso, extracto seco &gt;= a 7%, de valor Brix &gt;= a 30 pero &lt;= a 32, preparados o conservados, excepto en vinagre o ácido acético</t>
  </si>
  <si>
    <t>Los demás musgos y líquenes y los demás follajes, hojas, ramas y demás partes de plantas en otros estados de presentación (desde 2012)</t>
  </si>
  <si>
    <t>Los demás despojos comestibles de bovinos, congelados</t>
  </si>
  <si>
    <t>Jugo de ciruela, sin fermentar y sin adición de alcohol, incluso con azúcar u otro edulcorante (desde 2012)</t>
  </si>
  <si>
    <t>Las demás ciruelas secas (desde 2012)</t>
  </si>
  <si>
    <t>Vino Syrah con denominación de origen con capacidad inferior o igual a 2 lts (desde 2012)</t>
  </si>
  <si>
    <t>Mezclas de vino tinto con denominación de origen con capacidad inferior o igual a 2 lts (desde 2012)</t>
  </si>
  <si>
    <t>Calas frescas  (desde 2007)</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</si>
</sst>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00000000"/>
    <numFmt numFmtId="185" formatCode="_-* #,##0.0\ _€_-;\-* #,##0.0\ _€_-;_-* &quot;-&quot;??\ _€_-;_-@_-"/>
    <numFmt numFmtId="186" formatCode="_-* #,##0\ _€_-;\-* #,##0\ _€_-;_-* &quot;-&quot;??\ _€_-;_-@_-"/>
    <numFmt numFmtId="187" formatCode="0.000%"/>
    <numFmt numFmtId="188" formatCode="[$-10409]#,##0;\-#,##0"/>
    <numFmt numFmtId="189" formatCode="_-* #,##0.0_-;\-* #,##0.0_-;_-* &quot;-&quot;??_-;_-@_-"/>
    <numFmt numFmtId="190" formatCode="_-* #,##0_-;\-* #,##0_-;_-* &quot;-&quot;??_-;_-@_-"/>
    <numFmt numFmtId="191" formatCode="[$-C0A]dddd\,\ d&quot; de &quot;mmmm&quot; de &quot;yyyy"/>
  </numFmts>
  <fonts count="112">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24"/>
      <color indexed="55"/>
      <name val="Arial"/>
      <family val="2"/>
    </font>
    <font>
      <b/>
      <sz val="11"/>
      <color indexed="10"/>
      <name val="Calibri"/>
      <family val="2"/>
    </font>
    <font>
      <b/>
      <sz val="16"/>
      <name val="Calibri"/>
      <family val="2"/>
    </font>
    <font>
      <sz val="16"/>
      <name val="Calibri"/>
      <family val="2"/>
    </font>
    <font>
      <sz val="10"/>
      <color indexed="8"/>
      <name val="Arial"/>
      <family val="2"/>
    </font>
    <font>
      <sz val="34"/>
      <color indexed="30"/>
      <name val="Calibri"/>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24"/>
      <color rgb="FF9D9D9C"/>
      <name val="Arial"/>
      <family val="2"/>
    </font>
    <font>
      <sz val="10"/>
      <color theme="1"/>
      <name val="Arial"/>
      <family val="2"/>
    </font>
    <font>
      <sz val="34"/>
      <color rgb="FF0063AF"/>
      <name val="Calibri"/>
      <family val="2"/>
    </font>
    <font>
      <b/>
      <sz val="11"/>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394">
    <xf numFmtId="0" fontId="0" fillId="0" borderId="0" xfId="0" applyFont="1" applyAlignment="1">
      <alignment/>
    </xf>
    <xf numFmtId="0" fontId="87" fillId="33" borderId="0" xfId="0" applyFont="1" applyFill="1" applyAlignment="1">
      <alignment vertical="center"/>
    </xf>
    <xf numFmtId="0" fontId="88" fillId="33" borderId="0" xfId="0" applyFont="1" applyFill="1" applyAlignment="1">
      <alignment vertical="center"/>
    </xf>
    <xf numFmtId="0" fontId="87" fillId="33" borderId="10" xfId="0" applyFont="1" applyFill="1" applyBorder="1" applyAlignment="1">
      <alignment horizontal="center" vertical="center"/>
    </xf>
    <xf numFmtId="3" fontId="88" fillId="33" borderId="10" xfId="0" applyNumberFormat="1" applyFont="1" applyFill="1" applyBorder="1" applyAlignment="1">
      <alignment vertical="center"/>
    </xf>
    <xf numFmtId="180" fontId="88" fillId="33" borderId="10" xfId="62" applyNumberFormat="1"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left" vertical="center"/>
    </xf>
    <xf numFmtId="0" fontId="89" fillId="33" borderId="0" xfId="0" applyFont="1" applyFill="1" applyAlignment="1">
      <alignment vertical="center"/>
    </xf>
    <xf numFmtId="0" fontId="90" fillId="33" borderId="0" xfId="0" applyFont="1" applyFill="1" applyAlignment="1">
      <alignment vertical="center"/>
    </xf>
    <xf numFmtId="0" fontId="91" fillId="33" borderId="0" xfId="0" applyFont="1" applyFill="1" applyAlignment="1">
      <alignment vertical="center"/>
    </xf>
    <xf numFmtId="0" fontId="40" fillId="33" borderId="0" xfId="0" applyFont="1" applyFill="1" applyAlignment="1">
      <alignment vertical="center"/>
    </xf>
    <xf numFmtId="0" fontId="40" fillId="33" borderId="10" xfId="0" applyFont="1" applyFill="1" applyBorder="1" applyAlignment="1">
      <alignment horizontal="center" vertical="center" wrapText="1"/>
    </xf>
    <xf numFmtId="0" fontId="90" fillId="33" borderId="10" xfId="0" applyFont="1" applyFill="1" applyBorder="1" applyAlignment="1">
      <alignment horizontal="center" vertical="center" wrapText="1"/>
    </xf>
    <xf numFmtId="183" fontId="41" fillId="33" borderId="11" xfId="62" applyNumberFormat="1" applyFont="1" applyFill="1" applyBorder="1" applyAlignment="1">
      <alignment horizontal="center" vertical="center"/>
    </xf>
    <xf numFmtId="0" fontId="41" fillId="33" borderId="12" xfId="0" applyFont="1" applyFill="1" applyBorder="1" applyAlignment="1">
      <alignment horizontal="center" vertical="center"/>
    </xf>
    <xf numFmtId="183" fontId="41" fillId="33" borderId="13" xfId="62" applyNumberFormat="1" applyFont="1" applyFill="1" applyBorder="1" applyAlignment="1">
      <alignment horizontal="center" vertical="center"/>
    </xf>
    <xf numFmtId="0" fontId="41" fillId="33" borderId="14" xfId="0" applyFont="1" applyFill="1" applyBorder="1" applyAlignment="1">
      <alignment horizontal="center" vertical="center"/>
    </xf>
    <xf numFmtId="0" fontId="42" fillId="33" borderId="0" xfId="0" applyFont="1" applyFill="1" applyAlignment="1">
      <alignment horizontal="left" vertical="center"/>
    </xf>
    <xf numFmtId="3" fontId="41" fillId="33" borderId="0" xfId="0" applyNumberFormat="1" applyFont="1" applyFill="1" applyAlignment="1">
      <alignment vertical="center"/>
    </xf>
    <xf numFmtId="0" fontId="41" fillId="33" borderId="0" xfId="0" applyFont="1" applyFill="1" applyAlignment="1">
      <alignment vertical="center"/>
    </xf>
    <xf numFmtId="0" fontId="92" fillId="33" borderId="0" xfId="0" applyFont="1" applyFill="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right" vertical="center"/>
    </xf>
    <xf numFmtId="0" fontId="41" fillId="33" borderId="10" xfId="0" applyFont="1" applyFill="1" applyBorder="1" applyAlignment="1">
      <alignment horizontal="right" vertical="center"/>
    </xf>
    <xf numFmtId="0" fontId="40" fillId="33" borderId="10" xfId="0" applyFont="1" applyFill="1" applyBorder="1" applyAlignment="1">
      <alignment vertical="center"/>
    </xf>
    <xf numFmtId="0" fontId="40" fillId="33" borderId="10" xfId="0" applyFont="1" applyFill="1" applyBorder="1" applyAlignment="1">
      <alignment horizontal="center" vertical="center"/>
    </xf>
    <xf numFmtId="0" fontId="5" fillId="33" borderId="0" xfId="0" applyFont="1" applyFill="1" applyAlignment="1">
      <alignment vertical="center"/>
    </xf>
    <xf numFmtId="0" fontId="87" fillId="33" borderId="10" xfId="0" applyFont="1" applyFill="1" applyBorder="1" applyAlignment="1">
      <alignment horizontal="center" vertical="center" wrapText="1"/>
    </xf>
    <xf numFmtId="0" fontId="86" fillId="33" borderId="0" xfId="0" applyFont="1" applyFill="1" applyAlignment="1">
      <alignment/>
    </xf>
    <xf numFmtId="0" fontId="88" fillId="33" borderId="10" xfId="0" applyFont="1" applyFill="1" applyBorder="1" applyAlignment="1">
      <alignment vertical="center"/>
    </xf>
    <xf numFmtId="180" fontId="88" fillId="33" borderId="10" xfId="0" applyNumberFormat="1" applyFont="1" applyFill="1" applyBorder="1" applyAlignment="1">
      <alignment vertical="center"/>
    </xf>
    <xf numFmtId="181" fontId="88" fillId="33" borderId="10" xfId="0" applyNumberFormat="1" applyFont="1" applyFill="1" applyBorder="1" applyAlignment="1">
      <alignment vertical="center"/>
    </xf>
    <xf numFmtId="180" fontId="88" fillId="33" borderId="10" xfId="0" applyNumberFormat="1" applyFont="1" applyFill="1" applyBorder="1" applyAlignment="1">
      <alignment horizontal="right" vertical="center"/>
    </xf>
    <xf numFmtId="180" fontId="87" fillId="33" borderId="10" xfId="0" applyNumberFormat="1" applyFont="1" applyFill="1" applyBorder="1" applyAlignment="1">
      <alignment horizontal="center" vertical="center"/>
    </xf>
    <xf numFmtId="181" fontId="87" fillId="33" borderId="10" xfId="0" applyNumberFormat="1" applyFont="1" applyFill="1" applyBorder="1" applyAlignment="1">
      <alignment horizontal="center" vertical="center"/>
    </xf>
    <xf numFmtId="0" fontId="87" fillId="33" borderId="0" xfId="0" applyFont="1" applyFill="1" applyBorder="1" applyAlignment="1">
      <alignment horizontal="left" vertical="center" wrapText="1"/>
    </xf>
    <xf numFmtId="0" fontId="88" fillId="33" borderId="0" xfId="0" applyFont="1" applyFill="1" applyAlignment="1">
      <alignment vertical="center" wrapText="1"/>
    </xf>
    <xf numFmtId="0" fontId="87" fillId="33" borderId="0" xfId="0" applyFont="1" applyFill="1" applyAlignment="1">
      <alignment vertical="center" wrapText="1"/>
    </xf>
    <xf numFmtId="0" fontId="88" fillId="33" borderId="0" xfId="0" applyFont="1" applyFill="1" applyAlignment="1">
      <alignment horizontal="justify" vertical="center"/>
    </xf>
    <xf numFmtId="0" fontId="6" fillId="33" borderId="0" xfId="0" applyFont="1" applyFill="1" applyAlignment="1">
      <alignment vertical="center" wrapText="1"/>
    </xf>
    <xf numFmtId="0" fontId="87" fillId="33" borderId="0" xfId="0" applyFont="1" applyFill="1" applyBorder="1" applyAlignment="1">
      <alignment vertical="center" wrapText="1"/>
    </xf>
    <xf numFmtId="0" fontId="93" fillId="33" borderId="0" xfId="0" applyFont="1" applyFill="1" applyAlignment="1">
      <alignment vertical="center"/>
    </xf>
    <xf numFmtId="0" fontId="94" fillId="33" borderId="0" xfId="0" applyFont="1" applyFill="1" applyAlignment="1">
      <alignment vertical="center"/>
    </xf>
    <xf numFmtId="0" fontId="94" fillId="33" borderId="0" xfId="0" applyFont="1" applyFill="1" applyAlignment="1">
      <alignment horizontal="justify" vertical="center" wrapText="1"/>
    </xf>
    <xf numFmtId="0" fontId="93" fillId="33" borderId="10" xfId="0" applyFont="1" applyFill="1" applyBorder="1" applyAlignment="1">
      <alignment horizontal="center" vertical="center" wrapText="1"/>
    </xf>
    <xf numFmtId="0" fontId="94" fillId="33" borderId="10" xfId="0" applyFont="1" applyFill="1" applyBorder="1" applyAlignment="1">
      <alignment vertical="center"/>
    </xf>
    <xf numFmtId="181" fontId="94" fillId="33" borderId="10" xfId="0" applyNumberFormat="1" applyFont="1" applyFill="1" applyBorder="1" applyAlignment="1">
      <alignment vertical="center"/>
    </xf>
    <xf numFmtId="0" fontId="93" fillId="33" borderId="10" xfId="0" applyFont="1" applyFill="1" applyBorder="1" applyAlignment="1">
      <alignment vertical="center"/>
    </xf>
    <xf numFmtId="181" fontId="94" fillId="33" borderId="10" xfId="0" applyNumberFormat="1" applyFont="1" applyFill="1" applyBorder="1" applyAlignment="1">
      <alignment horizontal="right" vertical="center"/>
    </xf>
    <xf numFmtId="0" fontId="87" fillId="33" borderId="0" xfId="0" applyFont="1" applyFill="1" applyAlignment="1">
      <alignment horizontal="center" vertical="center" wrapText="1"/>
    </xf>
    <xf numFmtId="0" fontId="87" fillId="33" borderId="0" xfId="0" applyFont="1" applyFill="1" applyAlignment="1">
      <alignment horizontal="left" vertical="center" wrapText="1"/>
    </xf>
    <xf numFmtId="0" fontId="95" fillId="33" borderId="0" xfId="0" applyFont="1" applyFill="1" applyAlignment="1">
      <alignment vertical="center" wrapText="1"/>
    </xf>
    <xf numFmtId="0" fontId="95" fillId="33" borderId="0" xfId="0" applyFont="1" applyFill="1" applyAlignment="1">
      <alignment wrapText="1"/>
    </xf>
    <xf numFmtId="0" fontId="96" fillId="33" borderId="0" xfId="0" applyFont="1" applyFill="1" applyAlignment="1">
      <alignment wrapText="1"/>
    </xf>
    <xf numFmtId="0" fontId="96" fillId="33" borderId="0" xfId="0" applyFont="1" applyFill="1" applyAlignment="1">
      <alignment vertical="center" wrapText="1"/>
    </xf>
    <xf numFmtId="0" fontId="97" fillId="33" borderId="0" xfId="0" applyFont="1" applyFill="1" applyAlignment="1">
      <alignment/>
    </xf>
    <xf numFmtId="0" fontId="98" fillId="33" borderId="0" xfId="0" applyFont="1" applyFill="1" applyAlignment="1">
      <alignment/>
    </xf>
    <xf numFmtId="0" fontId="0" fillId="33" borderId="0" xfId="0" applyFill="1" applyAlignment="1">
      <alignment/>
    </xf>
    <xf numFmtId="0" fontId="99" fillId="33" borderId="0" xfId="0" applyFont="1" applyFill="1" applyAlignment="1">
      <alignment horizontal="center"/>
    </xf>
    <xf numFmtId="17" fontId="99" fillId="33" borderId="0" xfId="0" applyNumberFormat="1" applyFont="1" applyFill="1" applyAlignment="1" quotePrefix="1">
      <alignment horizontal="center"/>
    </xf>
    <xf numFmtId="0" fontId="100" fillId="33" borderId="0" xfId="0" applyFont="1" applyFill="1" applyAlignment="1">
      <alignment horizontal="left" indent="15"/>
    </xf>
    <xf numFmtId="0" fontId="101" fillId="33" borderId="0" xfId="0" applyFont="1" applyFill="1" applyAlignment="1">
      <alignment horizontal="center"/>
    </xf>
    <xf numFmtId="0" fontId="102" fillId="33" borderId="0" xfId="0" applyFont="1" applyFill="1" applyAlignment="1">
      <alignment/>
    </xf>
    <xf numFmtId="0" fontId="97" fillId="33" borderId="0" xfId="0" applyFont="1" applyFill="1" applyAlignment="1" quotePrefix="1">
      <alignment/>
    </xf>
    <xf numFmtId="0" fontId="0" fillId="33" borderId="0" xfId="0" applyFill="1" applyBorder="1" applyAlignment="1">
      <alignment/>
    </xf>
    <xf numFmtId="0" fontId="10" fillId="33" borderId="15" xfId="60" applyFont="1" applyFill="1" applyBorder="1" applyAlignment="1" applyProtection="1">
      <alignment horizontal="left" vertical="center"/>
      <protection/>
    </xf>
    <xf numFmtId="0" fontId="10" fillId="33" borderId="16"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3"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99" fillId="33" borderId="0" xfId="0" applyFont="1" applyFill="1" applyBorder="1" applyAlignment="1">
      <alignment horizontal="center"/>
    </xf>
    <xf numFmtId="0" fontId="98" fillId="33" borderId="0" xfId="0" applyFont="1" applyFill="1" applyBorder="1" applyAlignment="1">
      <alignment vertical="top" wrapText="1"/>
    </xf>
    <xf numFmtId="0" fontId="10" fillId="33" borderId="0" xfId="0" applyFont="1" applyFill="1" applyBorder="1" applyAlignment="1">
      <alignment vertical="center"/>
    </xf>
    <xf numFmtId="0" fontId="98" fillId="33" borderId="0" xfId="0" applyFont="1" applyFill="1" applyBorder="1" applyAlignment="1">
      <alignment horizontal="center" vertical="top" wrapText="1"/>
    </xf>
    <xf numFmtId="0" fontId="104" fillId="33" borderId="0" xfId="0" applyFont="1" applyFill="1" applyBorder="1" applyAlignment="1">
      <alignment/>
    </xf>
    <xf numFmtId="0" fontId="105"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6"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7" fillId="33" borderId="0" xfId="0" applyFont="1" applyFill="1" applyBorder="1" applyAlignment="1">
      <alignment/>
    </xf>
    <xf numFmtId="0" fontId="98" fillId="33" borderId="0" xfId="0" applyFont="1" applyFill="1" applyBorder="1" applyAlignment="1">
      <alignment/>
    </xf>
    <xf numFmtId="0" fontId="105" fillId="33" borderId="0" xfId="0" applyFont="1" applyFill="1" applyBorder="1" applyAlignment="1">
      <alignment vertical="center"/>
    </xf>
    <xf numFmtId="49" fontId="77" fillId="33" borderId="18" xfId="46" applyNumberFormat="1" applyFill="1" applyBorder="1" applyAlignment="1" applyProtection="1">
      <alignment horizontal="center" vertical="center"/>
      <protection/>
    </xf>
    <xf numFmtId="49" fontId="77" fillId="33" borderId="20" xfId="46" applyNumberFormat="1" applyFill="1" applyBorder="1" applyAlignment="1" applyProtection="1">
      <alignment horizontal="center" vertical="center"/>
      <protection/>
    </xf>
    <xf numFmtId="49" fontId="77" fillId="33" borderId="10" xfId="46" applyNumberFormat="1" applyFill="1" applyBorder="1" applyAlignment="1" applyProtection="1">
      <alignment horizontal="center" vertical="center"/>
      <protection/>
    </xf>
    <xf numFmtId="49" fontId="88" fillId="33" borderId="0" xfId="0" applyNumberFormat="1" applyFont="1" applyFill="1" applyAlignment="1">
      <alignment vertical="center"/>
    </xf>
    <xf numFmtId="49" fontId="91" fillId="33" borderId="0" xfId="0" applyNumberFormat="1" applyFont="1" applyFill="1" applyAlignment="1">
      <alignment vertical="center"/>
    </xf>
    <xf numFmtId="3" fontId="6" fillId="33" borderId="10" xfId="57" applyNumberFormat="1" applyFont="1" applyFill="1" applyBorder="1" applyAlignment="1">
      <alignment horizontal="right" vertical="center"/>
      <protection/>
    </xf>
    <xf numFmtId="0" fontId="87" fillId="33" borderId="0" xfId="0" applyFont="1" applyFill="1" applyBorder="1" applyAlignment="1">
      <alignment horizontal="left" vertical="center" wrapText="1"/>
    </xf>
    <xf numFmtId="0" fontId="87" fillId="33" borderId="0" xfId="0" applyFont="1" applyFill="1" applyBorder="1" applyAlignment="1">
      <alignment horizontal="left" vertical="center" wrapText="1"/>
    </xf>
    <xf numFmtId="181" fontId="93" fillId="33" borderId="10" xfId="0" applyNumberFormat="1" applyFont="1" applyFill="1" applyBorder="1" applyAlignment="1">
      <alignment vertical="center"/>
    </xf>
    <xf numFmtId="0" fontId="93" fillId="33" borderId="10" xfId="0" applyFont="1" applyFill="1" applyBorder="1" applyAlignment="1">
      <alignment horizontal="center" vertical="center"/>
    </xf>
    <xf numFmtId="180" fontId="6" fillId="33" borderId="10" xfId="62" applyNumberFormat="1" applyFont="1" applyFill="1" applyBorder="1" applyAlignment="1">
      <alignment horizontal="right" vertical="center"/>
    </xf>
    <xf numFmtId="180" fontId="88" fillId="33" borderId="10" xfId="62" applyNumberFormat="1" applyFont="1" applyFill="1" applyBorder="1" applyAlignment="1">
      <alignment horizontal="right" vertical="center"/>
    </xf>
    <xf numFmtId="0" fontId="91" fillId="33" borderId="0" xfId="0" applyFont="1" applyFill="1" applyAlignment="1">
      <alignment horizontal="center" vertical="center" wrapText="1"/>
    </xf>
    <xf numFmtId="0" fontId="91" fillId="33" borderId="0" xfId="0" applyFont="1" applyFill="1" applyAlignment="1">
      <alignment horizontal="center" vertical="center" wrapText="1"/>
    </xf>
    <xf numFmtId="0" fontId="58" fillId="33" borderId="0" xfId="59" applyFont="1" applyFill="1">
      <alignment/>
      <protection/>
    </xf>
    <xf numFmtId="0" fontId="59" fillId="33" borderId="0" xfId="59" applyFont="1" applyFill="1">
      <alignment/>
      <protection/>
    </xf>
    <xf numFmtId="3" fontId="59" fillId="33" borderId="0" xfId="59" applyNumberFormat="1" applyFont="1" applyFill="1">
      <alignment/>
      <protection/>
    </xf>
    <xf numFmtId="0" fontId="58" fillId="33" borderId="0" xfId="59" applyFont="1" applyFill="1" applyBorder="1" applyAlignment="1">
      <alignment vertical="center" wrapText="1"/>
      <protection/>
    </xf>
    <xf numFmtId="0" fontId="58" fillId="33" borderId="0" xfId="59" applyFont="1" applyFill="1" applyBorder="1" applyAlignment="1">
      <alignment vertical="center"/>
      <protection/>
    </xf>
    <xf numFmtId="0" fontId="58" fillId="33" borderId="10" xfId="59" applyFont="1" applyFill="1" applyBorder="1" applyAlignment="1">
      <alignment horizontal="center" vertical="center"/>
      <protection/>
    </xf>
    <xf numFmtId="0" fontId="58" fillId="33" borderId="13" xfId="59" applyFont="1" applyFill="1" applyBorder="1" applyAlignment="1">
      <alignment horizontal="center" vertical="center"/>
      <protection/>
    </xf>
    <xf numFmtId="0" fontId="58" fillId="33" borderId="14" xfId="59" applyFont="1" applyFill="1" applyBorder="1" applyAlignment="1">
      <alignment horizontal="center" vertical="center"/>
      <protection/>
    </xf>
    <xf numFmtId="0" fontId="58" fillId="33" borderId="21" xfId="59" applyFont="1" applyFill="1" applyBorder="1" applyAlignment="1">
      <alignment horizontal="center" vertical="center"/>
      <protection/>
    </xf>
    <xf numFmtId="0" fontId="59" fillId="33" borderId="10" xfId="59" applyFont="1" applyFill="1" applyBorder="1" applyAlignment="1">
      <alignment vertical="center"/>
      <protection/>
    </xf>
    <xf numFmtId="3" fontId="59" fillId="33" borderId="10" xfId="59" applyNumberFormat="1" applyFont="1" applyFill="1" applyBorder="1" applyAlignment="1">
      <alignment horizontal="right" vertical="center"/>
      <protection/>
    </xf>
    <xf numFmtId="180" fontId="59" fillId="33" borderId="10" xfId="63" applyNumberFormat="1" applyFont="1" applyFill="1" applyBorder="1" applyAlignment="1">
      <alignment horizontal="right" vertical="center"/>
    </xf>
    <xf numFmtId="180" fontId="59" fillId="33" borderId="10" xfId="63" applyNumberFormat="1" applyFont="1" applyFill="1" applyBorder="1" applyAlignment="1">
      <alignment horizontal="center" vertical="center"/>
    </xf>
    <xf numFmtId="3" fontId="58" fillId="33" borderId="10" xfId="59" applyNumberFormat="1" applyFont="1" applyFill="1" applyBorder="1" applyAlignment="1">
      <alignment horizontal="center" vertical="center"/>
      <protection/>
    </xf>
    <xf numFmtId="180" fontId="58" fillId="33" borderId="10" xfId="63" applyNumberFormat="1" applyFont="1" applyFill="1" applyBorder="1" applyAlignment="1">
      <alignment horizontal="center" vertical="center"/>
    </xf>
    <xf numFmtId="0" fontId="60" fillId="33" borderId="0" xfId="59" applyFont="1" applyFill="1" applyBorder="1" applyAlignment="1">
      <alignment horizontal="left" vertical="center"/>
      <protection/>
    </xf>
    <xf numFmtId="0" fontId="58" fillId="33" borderId="0" xfId="59" applyFont="1" applyFill="1" applyBorder="1" applyAlignment="1">
      <alignment horizontal="center" vertical="center"/>
      <protection/>
    </xf>
    <xf numFmtId="3" fontId="58" fillId="33" borderId="0" xfId="59" applyNumberFormat="1" applyFont="1" applyFill="1" applyBorder="1" applyAlignment="1">
      <alignment horizontal="center" vertical="center"/>
      <protection/>
    </xf>
    <xf numFmtId="180" fontId="58" fillId="33" borderId="0" xfId="63" applyNumberFormat="1" applyFont="1" applyFill="1" applyBorder="1" applyAlignment="1">
      <alignment horizontal="center" vertical="center"/>
    </xf>
    <xf numFmtId="0" fontId="58" fillId="33" borderId="0" xfId="59" applyFont="1" applyFill="1" applyBorder="1" applyAlignment="1">
      <alignment horizontal="left" vertical="center"/>
      <protection/>
    </xf>
    <xf numFmtId="0" fontId="58" fillId="33" borderId="22" xfId="59" applyFont="1" applyFill="1" applyBorder="1" applyAlignment="1">
      <alignment vertical="center" wrapText="1"/>
      <protection/>
    </xf>
    <xf numFmtId="0" fontId="58" fillId="33" borderId="23" xfId="59" applyFont="1" applyFill="1" applyBorder="1" applyAlignment="1">
      <alignment horizontal="center" vertical="center"/>
      <protection/>
    </xf>
    <xf numFmtId="16" fontId="58" fillId="33" borderId="0" xfId="59" applyNumberFormat="1" applyFont="1" applyFill="1" applyBorder="1" applyAlignment="1" quotePrefix="1">
      <alignment horizontal="center" vertical="center"/>
      <protection/>
    </xf>
    <xf numFmtId="16" fontId="58" fillId="33" borderId="21" xfId="59" applyNumberFormat="1" applyFont="1" applyFill="1" applyBorder="1" applyAlignment="1" quotePrefix="1">
      <alignment horizontal="center" vertical="center"/>
      <protection/>
    </xf>
    <xf numFmtId="0" fontId="58" fillId="33" borderId="22" xfId="59" applyFont="1" applyFill="1" applyBorder="1" applyAlignment="1">
      <alignment horizontal="center" vertical="center"/>
      <protection/>
    </xf>
    <xf numFmtId="1" fontId="58" fillId="33" borderId="21" xfId="59" applyNumberFormat="1" applyFont="1" applyFill="1" applyBorder="1" applyAlignment="1">
      <alignment horizontal="center" vertical="center"/>
      <protection/>
    </xf>
    <xf numFmtId="0" fontId="34" fillId="33" borderId="0" xfId="59" applyFont="1" applyFill="1">
      <alignment/>
      <protection/>
    </xf>
    <xf numFmtId="184" fontId="59" fillId="33" borderId="18" xfId="59" applyNumberFormat="1" applyFont="1" applyFill="1" applyBorder="1" applyAlignment="1" quotePrefix="1">
      <alignment horizontal="right" vertical="center"/>
      <protection/>
    </xf>
    <xf numFmtId="3" fontId="59" fillId="33" borderId="10" xfId="59" applyNumberFormat="1" applyFont="1" applyFill="1" applyBorder="1" applyAlignment="1">
      <alignment vertical="center"/>
      <protection/>
    </xf>
    <xf numFmtId="9" fontId="59" fillId="33" borderId="10" xfId="63" applyFont="1" applyFill="1" applyBorder="1" applyAlignment="1">
      <alignment horizontal="right" vertical="center"/>
    </xf>
    <xf numFmtId="9" fontId="59" fillId="33" borderId="10" xfId="62" applyFont="1" applyFill="1" applyBorder="1" applyAlignment="1">
      <alignment vertical="center"/>
    </xf>
    <xf numFmtId="9" fontId="59" fillId="33" borderId="10" xfId="63" applyFont="1" applyFill="1" applyBorder="1" applyAlignment="1" quotePrefix="1">
      <alignment horizontal="center" vertical="center"/>
    </xf>
    <xf numFmtId="0" fontId="60" fillId="33" borderId="0" xfId="59" applyFont="1" applyFill="1">
      <alignment/>
      <protection/>
    </xf>
    <xf numFmtId="0" fontId="88" fillId="33" borderId="23"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87" fillId="33" borderId="23" xfId="0" applyFont="1" applyFill="1" applyBorder="1" applyAlignment="1">
      <alignment horizontal="center" vertical="center" wrapText="1"/>
    </xf>
    <xf numFmtId="0" fontId="88" fillId="33" borderId="23" xfId="0" applyFont="1" applyFill="1" applyBorder="1" applyAlignment="1">
      <alignment horizontal="center" vertical="center"/>
    </xf>
    <xf numFmtId="3" fontId="88" fillId="33" borderId="23" xfId="0" applyNumberFormat="1" applyFont="1" applyFill="1" applyBorder="1" applyAlignment="1">
      <alignment horizontal="right" vertical="center"/>
    </xf>
    <xf numFmtId="180" fontId="88" fillId="33" borderId="23" xfId="62" applyNumberFormat="1" applyFont="1" applyFill="1" applyBorder="1" applyAlignment="1">
      <alignment horizontal="right" vertical="center"/>
    </xf>
    <xf numFmtId="0" fontId="88" fillId="33" borderId="24" xfId="0" applyFont="1" applyFill="1" applyBorder="1" applyAlignment="1">
      <alignment horizontal="center" vertical="center"/>
    </xf>
    <xf numFmtId="3" fontId="88" fillId="33" borderId="24" xfId="0" applyNumberFormat="1" applyFont="1" applyFill="1" applyBorder="1" applyAlignment="1">
      <alignment horizontal="right" vertical="center"/>
    </xf>
    <xf numFmtId="180" fontId="88" fillId="33" borderId="24" xfId="62" applyNumberFormat="1" applyFont="1" applyFill="1" applyBorder="1" applyAlignment="1">
      <alignment horizontal="right" vertical="center"/>
    </xf>
    <xf numFmtId="0" fontId="87" fillId="33" borderId="24" xfId="0" applyFont="1" applyFill="1" applyBorder="1" applyAlignment="1">
      <alignment horizontal="center" vertical="center"/>
    </xf>
    <xf numFmtId="3" fontId="87" fillId="33" borderId="24" xfId="0" applyNumberFormat="1" applyFont="1" applyFill="1" applyBorder="1" applyAlignment="1">
      <alignment horizontal="right" vertical="center"/>
    </xf>
    <xf numFmtId="180" fontId="87" fillId="33" borderId="24" xfId="62" applyNumberFormat="1" applyFont="1" applyFill="1" applyBorder="1" applyAlignment="1">
      <alignment horizontal="right" vertical="center"/>
    </xf>
    <xf numFmtId="0" fontId="88" fillId="33" borderId="21" xfId="0" applyFont="1" applyFill="1" applyBorder="1" applyAlignment="1">
      <alignment horizontal="center" vertical="center"/>
    </xf>
    <xf numFmtId="3" fontId="88" fillId="33" borderId="21" xfId="0" applyNumberFormat="1" applyFont="1" applyFill="1" applyBorder="1" applyAlignment="1">
      <alignment horizontal="right" vertical="center"/>
    </xf>
    <xf numFmtId="180" fontId="88" fillId="33" borderId="21" xfId="62" applyNumberFormat="1" applyFont="1" applyFill="1" applyBorder="1" applyAlignment="1">
      <alignment horizontal="right" vertical="center"/>
    </xf>
    <xf numFmtId="3" fontId="87" fillId="33" borderId="10" xfId="0" applyNumberFormat="1" applyFont="1" applyFill="1" applyBorder="1" applyAlignment="1">
      <alignment horizontal="center" vertical="center"/>
    </xf>
    <xf numFmtId="180" fontId="87" fillId="33" borderId="10" xfId="62" applyNumberFormat="1" applyFont="1" applyFill="1" applyBorder="1" applyAlignment="1">
      <alignment horizontal="center" vertical="center"/>
    </xf>
    <xf numFmtId="0" fontId="107" fillId="33" borderId="0" xfId="0" applyFont="1" applyFill="1" applyBorder="1" applyAlignment="1">
      <alignment vertical="center"/>
    </xf>
    <xf numFmtId="0" fontId="108" fillId="33" borderId="0" xfId="0" applyFont="1" applyFill="1" applyBorder="1" applyAlignment="1">
      <alignment vertical="center"/>
    </xf>
    <xf numFmtId="0" fontId="88" fillId="33" borderId="10" xfId="0" applyFont="1" applyFill="1" applyBorder="1" applyAlignment="1">
      <alignment horizontal="left" vertical="center" wrapText="1"/>
    </xf>
    <xf numFmtId="0" fontId="87" fillId="33" borderId="10" xfId="0" applyFont="1" applyFill="1" applyBorder="1" applyAlignment="1">
      <alignment horizontal="center" vertical="center"/>
    </xf>
    <xf numFmtId="0" fontId="87" fillId="33" borderId="10" xfId="0" applyFont="1" applyFill="1" applyBorder="1" applyAlignment="1">
      <alignment horizontal="center" vertical="center"/>
    </xf>
    <xf numFmtId="0" fontId="87" fillId="33" borderId="10" xfId="0" applyFont="1" applyFill="1" applyBorder="1" applyAlignment="1">
      <alignment vertical="center"/>
    </xf>
    <xf numFmtId="181" fontId="87" fillId="33" borderId="10" xfId="0" applyNumberFormat="1" applyFont="1" applyFill="1" applyBorder="1" applyAlignment="1">
      <alignment vertical="center"/>
    </xf>
    <xf numFmtId="0" fontId="88" fillId="33" borderId="10" xfId="0" applyFont="1" applyFill="1" applyBorder="1" applyAlignment="1">
      <alignment vertical="center" wrapText="1"/>
    </xf>
    <xf numFmtId="181" fontId="88" fillId="33" borderId="10" xfId="0" applyNumberFormat="1" applyFont="1" applyFill="1" applyBorder="1" applyAlignment="1">
      <alignment horizontal="right" vertical="center"/>
    </xf>
    <xf numFmtId="183" fontId="88" fillId="33" borderId="10" xfId="0" applyNumberFormat="1" applyFont="1" applyFill="1" applyBorder="1" applyAlignment="1">
      <alignment horizontal="right" vertical="center"/>
    </xf>
    <xf numFmtId="181" fontId="87" fillId="33" borderId="10" xfId="0" applyNumberFormat="1" applyFont="1" applyFill="1" applyBorder="1" applyAlignment="1">
      <alignment horizontal="right" vertical="center"/>
    </xf>
    <xf numFmtId="183" fontId="87"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186" fontId="88" fillId="33" borderId="10" xfId="49" applyNumberFormat="1" applyFont="1" applyFill="1" applyBorder="1" applyAlignment="1">
      <alignment vertical="center"/>
    </xf>
    <xf numFmtId="0" fontId="63" fillId="33" borderId="0" xfId="59" applyFont="1" applyFill="1">
      <alignment/>
      <protection/>
    </xf>
    <xf numFmtId="184" fontId="58" fillId="33" borderId="18" xfId="59" applyNumberFormat="1" applyFont="1" applyFill="1" applyBorder="1" applyAlignment="1" quotePrefix="1">
      <alignment horizontal="right" vertical="center"/>
      <protection/>
    </xf>
    <xf numFmtId="0" fontId="58" fillId="33" borderId="10" xfId="59" applyFont="1" applyFill="1" applyBorder="1" applyAlignment="1">
      <alignment vertical="center"/>
      <protection/>
    </xf>
    <xf numFmtId="3" fontId="58" fillId="33" borderId="10" xfId="59" applyNumberFormat="1" applyFont="1" applyFill="1" applyBorder="1" applyAlignment="1">
      <alignment vertical="center"/>
      <protection/>
    </xf>
    <xf numFmtId="9" fontId="58" fillId="33" borderId="10" xfId="63" applyFont="1" applyFill="1" applyBorder="1" applyAlignment="1">
      <alignment horizontal="right" vertical="center"/>
    </xf>
    <xf numFmtId="9" fontId="58" fillId="33" borderId="10" xfId="62" applyFont="1" applyFill="1" applyBorder="1" applyAlignment="1">
      <alignment vertical="center"/>
    </xf>
    <xf numFmtId="9" fontId="58" fillId="33" borderId="10" xfId="63" applyFont="1" applyFill="1" applyBorder="1" applyAlignment="1" quotePrefix="1">
      <alignment horizontal="center" vertical="center"/>
    </xf>
    <xf numFmtId="0" fontId="64" fillId="33" borderId="0" xfId="0" applyFont="1" applyFill="1" applyAlignment="1">
      <alignment vertical="center"/>
    </xf>
    <xf numFmtId="0" fontId="65" fillId="33" borderId="0" xfId="0" applyFont="1" applyFill="1" applyAlignment="1">
      <alignment vertical="center"/>
    </xf>
    <xf numFmtId="0" fontId="65" fillId="33" borderId="10" xfId="0" applyFont="1" applyFill="1" applyBorder="1" applyAlignment="1">
      <alignment vertical="center"/>
    </xf>
    <xf numFmtId="0" fontId="59" fillId="33" borderId="0" xfId="0" applyFont="1" applyFill="1" applyAlignment="1">
      <alignment/>
    </xf>
    <xf numFmtId="0" fontId="65" fillId="33" borderId="10" xfId="0" applyFont="1" applyFill="1" applyBorder="1" applyAlignment="1">
      <alignment horizontal="left" vertical="center"/>
    </xf>
    <xf numFmtId="49" fontId="65" fillId="33" borderId="0" xfId="0" applyNumberFormat="1" applyFont="1" applyFill="1" applyAlignment="1">
      <alignment vertical="center"/>
    </xf>
    <xf numFmtId="181" fontId="94" fillId="33" borderId="0" xfId="0" applyNumberFormat="1" applyFont="1" applyFill="1" applyAlignment="1">
      <alignment vertical="center"/>
    </xf>
    <xf numFmtId="0" fontId="87" fillId="33" borderId="0" xfId="0" applyFont="1" applyFill="1" applyAlignment="1">
      <alignment horizontal="left" vertical="center" wrapText="1"/>
    </xf>
    <xf numFmtId="49" fontId="87" fillId="33" borderId="0" xfId="0" applyNumberFormat="1"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40" fillId="0" borderId="10" xfId="0" applyFont="1" applyBorder="1" applyAlignment="1" applyProtection="1">
      <alignment horizontal="left" vertical="top" wrapText="1" readingOrder="1"/>
      <protection locked="0"/>
    </xf>
    <xf numFmtId="188" fontId="41" fillId="0" borderId="10" xfId="0" applyNumberFormat="1" applyFont="1" applyBorder="1" applyAlignment="1" applyProtection="1">
      <alignment horizontal="right" vertical="top" wrapText="1" readingOrder="1"/>
      <protection locked="0"/>
    </xf>
    <xf numFmtId="0" fontId="17" fillId="0" borderId="16" xfId="0" applyFont="1" applyFill="1" applyBorder="1" applyAlignment="1" applyProtection="1">
      <alignment vertical="top" wrapText="1" readingOrder="1"/>
      <protection locked="0"/>
    </xf>
    <xf numFmtId="188" fontId="40" fillId="0" borderId="24" xfId="0" applyNumberFormat="1" applyFont="1" applyBorder="1" applyAlignment="1" applyProtection="1">
      <alignment horizontal="right" vertical="top" wrapText="1" readingOrder="1"/>
      <protection locked="0"/>
    </xf>
    <xf numFmtId="188" fontId="40" fillId="0" borderId="0" xfId="0" applyNumberFormat="1" applyFont="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0" fillId="33" borderId="10" xfId="0" applyFont="1" applyFill="1" applyBorder="1" applyAlignment="1">
      <alignment horizontal="left"/>
    </xf>
    <xf numFmtId="3" fontId="41" fillId="33" borderId="10" xfId="0" applyNumberFormat="1" applyFont="1" applyFill="1" applyBorder="1" applyAlignment="1">
      <alignment horizontal="right"/>
    </xf>
    <xf numFmtId="3" fontId="40" fillId="33" borderId="10" xfId="0" applyNumberFormat="1" applyFont="1" applyFill="1" applyBorder="1" applyAlignment="1">
      <alignment horizontal="right"/>
    </xf>
    <xf numFmtId="3" fontId="40" fillId="33" borderId="24" xfId="0" applyNumberFormat="1" applyFont="1" applyFill="1" applyBorder="1" applyAlignment="1">
      <alignment horizontal="right"/>
    </xf>
    <xf numFmtId="188" fontId="41" fillId="0" borderId="18" xfId="0" applyNumberFormat="1" applyFont="1" applyBorder="1" applyAlignment="1" applyProtection="1">
      <alignment horizontal="right" vertical="top" wrapText="1" readingOrder="1"/>
      <protection locked="0"/>
    </xf>
    <xf numFmtId="0" fontId="17" fillId="0" borderId="10" xfId="0" applyFont="1" applyFill="1" applyBorder="1" applyAlignment="1" applyProtection="1">
      <alignment vertical="top" wrapText="1" readingOrder="1"/>
      <protection locked="0"/>
    </xf>
    <xf numFmtId="0" fontId="94" fillId="33" borderId="0" xfId="0" applyFont="1" applyFill="1" applyAlignment="1">
      <alignment horizontal="justify" vertical="center" wrapText="1"/>
    </xf>
    <xf numFmtId="0" fontId="5" fillId="0" borderId="0" xfId="0" applyFont="1" applyAlignment="1">
      <alignment/>
    </xf>
    <xf numFmtId="4" fontId="5" fillId="0" borderId="0" xfId="0" applyNumberFormat="1" applyFont="1" applyFill="1" applyAlignment="1">
      <alignment/>
    </xf>
    <xf numFmtId="0" fontId="5" fillId="0" borderId="0" xfId="0" applyFont="1" applyAlignment="1">
      <alignment horizontal="left"/>
    </xf>
    <xf numFmtId="0" fontId="0" fillId="0" borderId="10" xfId="0" applyFill="1" applyBorder="1" applyAlignment="1">
      <alignment/>
    </xf>
    <xf numFmtId="0" fontId="0" fillId="0" borderId="10" xfId="0" applyBorder="1" applyAlignment="1">
      <alignment/>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89" fontId="0" fillId="0" borderId="0" xfId="0" applyNumberFormat="1" applyBorder="1" applyAlignment="1">
      <alignment/>
    </xf>
    <xf numFmtId="0" fontId="86" fillId="0" borderId="0" xfId="0" applyFont="1" applyFill="1" applyBorder="1" applyAlignment="1">
      <alignment/>
    </xf>
    <xf numFmtId="0" fontId="86" fillId="0" borderId="10" xfId="0" applyFont="1" applyFill="1" applyBorder="1" applyAlignment="1">
      <alignment/>
    </xf>
    <xf numFmtId="3" fontId="91" fillId="33" borderId="0" xfId="0" applyNumberFormat="1" applyFont="1" applyFill="1" applyAlignment="1">
      <alignment vertical="center"/>
    </xf>
    <xf numFmtId="190" fontId="91" fillId="33" borderId="0" xfId="0" applyNumberFormat="1" applyFont="1" applyFill="1" applyAlignment="1">
      <alignment vertical="center"/>
    </xf>
    <xf numFmtId="180" fontId="91" fillId="33" borderId="0" xfId="0" applyNumberFormat="1" applyFont="1" applyFill="1" applyAlignment="1">
      <alignment vertical="center"/>
    </xf>
    <xf numFmtId="0" fontId="59" fillId="33" borderId="0" xfId="0" applyFont="1" applyFill="1" applyAlignment="1">
      <alignment wrapText="1"/>
    </xf>
    <xf numFmtId="186" fontId="0" fillId="0" borderId="0" xfId="49" applyNumberFormat="1" applyFont="1" applyAlignment="1">
      <alignment/>
    </xf>
    <xf numFmtId="186" fontId="93" fillId="33" borderId="10" xfId="49" applyNumberFormat="1" applyFont="1" applyFill="1" applyBorder="1" applyAlignment="1">
      <alignment horizontal="center" vertical="center"/>
    </xf>
    <xf numFmtId="0" fontId="96" fillId="0" borderId="10" xfId="0" applyFont="1" applyBorder="1" applyAlignment="1">
      <alignment/>
    </xf>
    <xf numFmtId="0" fontId="96" fillId="0" borderId="10" xfId="0" applyFont="1" applyBorder="1" applyAlignment="1">
      <alignment horizontal="center"/>
    </xf>
    <xf numFmtId="0" fontId="96" fillId="0" borderId="10" xfId="0" applyFont="1" applyBorder="1" applyAlignment="1">
      <alignment horizontal="center" wrapText="1"/>
    </xf>
    <xf numFmtId="0" fontId="95" fillId="0" borderId="10" xfId="0" applyFont="1" applyBorder="1" applyAlignment="1">
      <alignment/>
    </xf>
    <xf numFmtId="3" fontId="95" fillId="0" borderId="10" xfId="0" applyNumberFormat="1" applyFont="1" applyBorder="1" applyAlignment="1">
      <alignment/>
    </xf>
    <xf numFmtId="180" fontId="95" fillId="0" borderId="10" xfId="62" applyNumberFormat="1" applyFont="1" applyBorder="1" applyAlignment="1">
      <alignment/>
    </xf>
    <xf numFmtId="0" fontId="77" fillId="33" borderId="10" xfId="46" applyNumberFormat="1" applyFill="1" applyBorder="1" applyAlignment="1" applyProtection="1">
      <alignment horizontal="center" vertical="center"/>
      <protection/>
    </xf>
    <xf numFmtId="0" fontId="88" fillId="33" borderId="0" xfId="0" applyFont="1" applyFill="1" applyBorder="1" applyAlignment="1">
      <alignment vertical="center"/>
    </xf>
    <xf numFmtId="0" fontId="40" fillId="33" borderId="10" xfId="0" applyFont="1" applyFill="1" applyBorder="1" applyAlignment="1">
      <alignment horizontal="center" vertical="center" wrapText="1"/>
    </xf>
    <xf numFmtId="0" fontId="64" fillId="33" borderId="0" xfId="0" applyFont="1" applyFill="1" applyAlignment="1">
      <alignment horizontal="left" vertical="center" wrapText="1"/>
    </xf>
    <xf numFmtId="0" fontId="64" fillId="33" borderId="10" xfId="0" applyFont="1" applyFill="1" applyBorder="1" applyAlignment="1">
      <alignment horizontal="center" vertical="center"/>
    </xf>
    <xf numFmtId="0" fontId="65" fillId="33" borderId="10" xfId="0" applyFont="1" applyFill="1" applyBorder="1" applyAlignment="1">
      <alignment horizontal="center" vertical="center"/>
    </xf>
    <xf numFmtId="3" fontId="40" fillId="33" borderId="10" xfId="0" applyNumberFormat="1" applyFont="1" applyFill="1" applyBorder="1" applyAlignment="1">
      <alignment horizontal="right" vertical="center"/>
    </xf>
    <xf numFmtId="0" fontId="94" fillId="33" borderId="0" xfId="0" applyFont="1" applyFill="1" applyAlignment="1">
      <alignment horizontal="justify" vertical="center" wrapText="1"/>
    </xf>
    <xf numFmtId="0" fontId="93" fillId="33" borderId="0" xfId="0" applyFont="1" applyFill="1" applyAlignment="1">
      <alignment horizontal="left" vertical="center"/>
    </xf>
    <xf numFmtId="0" fontId="93" fillId="33" borderId="0" xfId="0" applyFont="1" applyFill="1" applyAlignment="1">
      <alignment horizontal="center" vertical="center"/>
    </xf>
    <xf numFmtId="0" fontId="93" fillId="0" borderId="10" xfId="0" applyFont="1" applyFill="1" applyBorder="1" applyAlignment="1">
      <alignment vertical="center"/>
    </xf>
    <xf numFmtId="0" fontId="93" fillId="0" borderId="10" xfId="0" applyFont="1" applyBorder="1" applyAlignment="1">
      <alignment horizontal="center" vertical="center"/>
    </xf>
    <xf numFmtId="0" fontId="93" fillId="0" borderId="10" xfId="0" applyFont="1" applyBorder="1" applyAlignment="1">
      <alignment/>
    </xf>
    <xf numFmtId="180" fontId="93" fillId="33" borderId="10" xfId="62" applyNumberFormat="1" applyFont="1" applyFill="1" applyBorder="1" applyAlignment="1">
      <alignment vertical="center"/>
    </xf>
    <xf numFmtId="0" fontId="94" fillId="0" borderId="10" xfId="0" applyFont="1" applyBorder="1" applyAlignment="1">
      <alignment/>
    </xf>
    <xf numFmtId="180" fontId="94" fillId="33" borderId="10" xfId="62" applyNumberFormat="1" applyFont="1" applyFill="1" applyBorder="1" applyAlignment="1">
      <alignment vertical="center"/>
    </xf>
    <xf numFmtId="0" fontId="109" fillId="0" borderId="25" xfId="0" applyFont="1" applyBorder="1" applyAlignment="1">
      <alignment/>
    </xf>
    <xf numFmtId="0" fontId="109" fillId="0" borderId="0" xfId="0" applyFont="1" applyBorder="1" applyAlignment="1">
      <alignment/>
    </xf>
    <xf numFmtId="186" fontId="93" fillId="0" borderId="10" xfId="49" applyNumberFormat="1" applyFont="1" applyBorder="1" applyAlignment="1">
      <alignment/>
    </xf>
    <xf numFmtId="186" fontId="94" fillId="0" borderId="10" xfId="49" applyNumberFormat="1" applyFont="1" applyBorder="1" applyAlignment="1">
      <alignment/>
    </xf>
    <xf numFmtId="180" fontId="94" fillId="0" borderId="10" xfId="62" applyNumberFormat="1" applyFont="1" applyBorder="1" applyAlignment="1">
      <alignment/>
    </xf>
    <xf numFmtId="0" fontId="93" fillId="33" borderId="10" xfId="0" applyFont="1" applyFill="1" applyBorder="1" applyAlignment="1">
      <alignment horizontal="center" wrapText="1"/>
    </xf>
    <xf numFmtId="189" fontId="94" fillId="0" borderId="10" xfId="49" applyNumberFormat="1" applyFont="1" applyFill="1" applyBorder="1" applyAlignment="1">
      <alignment/>
    </xf>
    <xf numFmtId="169" fontId="94" fillId="33" borderId="10" xfId="50" applyFont="1" applyFill="1" applyBorder="1" applyAlignment="1">
      <alignment horizontal="right" vertical="center" wrapText="1"/>
    </xf>
    <xf numFmtId="180" fontId="94" fillId="33" borderId="10" xfId="62" applyNumberFormat="1" applyFont="1" applyFill="1" applyBorder="1" applyAlignment="1">
      <alignment horizontal="right" vertical="center" wrapText="1"/>
    </xf>
    <xf numFmtId="189" fontId="94" fillId="0" borderId="10" xfId="49" applyNumberFormat="1" applyFont="1" applyBorder="1" applyAlignment="1">
      <alignment/>
    </xf>
    <xf numFmtId="189" fontId="93" fillId="0" borderId="10" xfId="0" applyNumberFormat="1" applyFont="1" applyBorder="1" applyAlignment="1">
      <alignment/>
    </xf>
    <xf numFmtId="180" fontId="92" fillId="33" borderId="0" xfId="62" applyNumberFormat="1" applyFont="1" applyFill="1" applyAlignment="1">
      <alignment vertical="center"/>
    </xf>
    <xf numFmtId="0" fontId="91" fillId="33" borderId="0" xfId="0" applyFont="1" applyFill="1" applyBorder="1" applyAlignment="1">
      <alignment vertical="center"/>
    </xf>
    <xf numFmtId="0" fontId="41" fillId="33" borderId="0" xfId="0" applyFont="1" applyFill="1" applyBorder="1" applyAlignment="1">
      <alignment horizontal="center" vertical="center"/>
    </xf>
    <xf numFmtId="3" fontId="41" fillId="33" borderId="0" xfId="0" applyNumberFormat="1" applyFont="1" applyFill="1" applyBorder="1" applyAlignment="1">
      <alignment horizontal="right" vertical="center"/>
    </xf>
    <xf numFmtId="180" fontId="41" fillId="33" borderId="0" xfId="62" applyNumberFormat="1" applyFont="1" applyFill="1" applyBorder="1" applyAlignment="1">
      <alignment horizontal="right" vertical="center"/>
    </xf>
    <xf numFmtId="181" fontId="41" fillId="33" borderId="0" xfId="0" applyNumberFormat="1" applyFont="1" applyFill="1" applyBorder="1" applyAlignment="1">
      <alignment vertical="center"/>
    </xf>
    <xf numFmtId="9" fontId="41" fillId="33" borderId="0" xfId="62" applyFont="1" applyFill="1" applyBorder="1" applyAlignment="1">
      <alignment vertical="center"/>
    </xf>
    <xf numFmtId="0" fontId="41" fillId="33" borderId="0" xfId="0" applyFont="1" applyFill="1" applyBorder="1" applyAlignment="1">
      <alignment horizontal="right" vertical="center"/>
    </xf>
    <xf numFmtId="0" fontId="40" fillId="33" borderId="0" xfId="0" applyFont="1" applyFill="1" applyBorder="1" applyAlignment="1">
      <alignment vertical="center"/>
    </xf>
    <xf numFmtId="0" fontId="40" fillId="33" borderId="0" xfId="0" applyFont="1" applyFill="1" applyBorder="1" applyAlignment="1">
      <alignment horizontal="center" vertical="center"/>
    </xf>
    <xf numFmtId="3" fontId="40" fillId="33" borderId="0" xfId="0" applyNumberFormat="1" applyFont="1" applyFill="1" applyBorder="1" applyAlignment="1">
      <alignment horizontal="right" vertical="center"/>
    </xf>
    <xf numFmtId="0" fontId="92" fillId="33" borderId="0" xfId="0" applyFont="1" applyFill="1" applyBorder="1" applyAlignment="1">
      <alignment vertical="center"/>
    </xf>
    <xf numFmtId="188" fontId="88" fillId="33" borderId="0" xfId="0" applyNumberFormat="1" applyFont="1" applyFill="1" applyAlignment="1">
      <alignment vertical="center"/>
    </xf>
    <xf numFmtId="3" fontId="88" fillId="33" borderId="0" xfId="0" applyNumberFormat="1" applyFont="1" applyFill="1" applyAlignment="1">
      <alignment vertical="center"/>
    </xf>
    <xf numFmtId="9" fontId="88" fillId="33" borderId="0" xfId="62" applyFont="1" applyFill="1" applyAlignment="1">
      <alignment vertical="center"/>
    </xf>
    <xf numFmtId="3" fontId="58" fillId="33" borderId="0" xfId="59" applyNumberFormat="1" applyFont="1" applyFill="1" applyBorder="1" applyAlignment="1">
      <alignment vertical="center" wrapText="1"/>
      <protection/>
    </xf>
    <xf numFmtId="180" fontId="58" fillId="33" borderId="0" xfId="62" applyNumberFormat="1" applyFont="1" applyFill="1" applyBorder="1" applyAlignment="1">
      <alignment vertical="center" wrapText="1"/>
    </xf>
    <xf numFmtId="188" fontId="41" fillId="33" borderId="10" xfId="0" applyNumberFormat="1" applyFont="1" applyFill="1" applyBorder="1" applyAlignment="1">
      <alignment horizontal="right"/>
    </xf>
    <xf numFmtId="188" fontId="40" fillId="33" borderId="24" xfId="0" applyNumberFormat="1" applyFont="1" applyFill="1" applyBorder="1" applyAlignment="1">
      <alignment horizontal="right"/>
    </xf>
    <xf numFmtId="0" fontId="99" fillId="33" borderId="0" xfId="0" applyFont="1" applyFill="1" applyAlignment="1">
      <alignment horizontal="center"/>
    </xf>
    <xf numFmtId="0" fontId="101" fillId="33" borderId="0" xfId="0" applyFont="1" applyFill="1" applyAlignment="1">
      <alignment horizontal="center" vertical="center"/>
    </xf>
    <xf numFmtId="0" fontId="99" fillId="33" borderId="0" xfId="0" applyFont="1" applyFill="1" applyAlignment="1">
      <alignment horizontal="center" vertical="center"/>
    </xf>
    <xf numFmtId="0" fontId="110" fillId="33" borderId="0" xfId="0" applyFont="1" applyFill="1" applyBorder="1" applyAlignment="1">
      <alignment horizontal="left" vertical="center" wrapText="1"/>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11" fillId="33" borderId="0" xfId="0" applyFont="1" applyFill="1" applyBorder="1" applyAlignment="1">
      <alignment horizontal="center" wrapText="1"/>
    </xf>
    <xf numFmtId="0" fontId="13" fillId="33" borderId="26"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06"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87" fillId="33" borderId="10" xfId="0" applyFont="1" applyFill="1" applyBorder="1" applyAlignment="1">
      <alignment horizontal="center" vertical="center"/>
    </xf>
    <xf numFmtId="181" fontId="6" fillId="33" borderId="10" xfId="57" applyNumberFormat="1" applyFont="1" applyFill="1" applyBorder="1" applyAlignment="1">
      <alignment horizontal="left" vertical="center" wrapText="1"/>
      <protection/>
    </xf>
    <xf numFmtId="0" fontId="88"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88" fillId="33" borderId="0" xfId="0" applyFont="1" applyFill="1" applyAlignment="1">
      <alignment horizontal="justify" vertical="center" wrapText="1"/>
    </xf>
    <xf numFmtId="0" fontId="90" fillId="33" borderId="0" xfId="0" applyFont="1" applyFill="1" applyAlignment="1">
      <alignment horizontal="left" vertical="center" wrapText="1"/>
    </xf>
    <xf numFmtId="0" fontId="40" fillId="33" borderId="23" xfId="0" applyFont="1" applyFill="1" applyBorder="1" applyAlignment="1">
      <alignment horizontal="center" vertical="center" wrapText="1"/>
    </xf>
    <xf numFmtId="181" fontId="41" fillId="33" borderId="23" xfId="0" applyNumberFormat="1" applyFont="1" applyFill="1" applyBorder="1" applyAlignment="1">
      <alignment horizontal="center" vertical="center"/>
    </xf>
    <xf numFmtId="181" fontId="41" fillId="33" borderId="21" xfId="0" applyNumberFormat="1" applyFont="1" applyFill="1" applyBorder="1" applyAlignment="1">
      <alignment horizontal="center" vertical="center"/>
    </xf>
    <xf numFmtId="3" fontId="41" fillId="33" borderId="23" xfId="0" applyNumberFormat="1" applyFont="1" applyFill="1" applyBorder="1" applyAlignment="1">
      <alignment horizontal="center" vertical="center"/>
    </xf>
    <xf numFmtId="3" fontId="41" fillId="33" borderId="21" xfId="0" applyNumberFormat="1" applyFont="1" applyFill="1" applyBorder="1" applyAlignment="1">
      <alignment horizontal="center" vertical="center"/>
    </xf>
    <xf numFmtId="183" fontId="91" fillId="33" borderId="23" xfId="0" applyNumberFormat="1" applyFont="1" applyFill="1" applyBorder="1" applyAlignment="1">
      <alignment horizontal="center" vertical="center"/>
    </xf>
    <xf numFmtId="183" fontId="91" fillId="33" borderId="21" xfId="0" applyNumberFormat="1" applyFont="1" applyFill="1" applyBorder="1" applyAlignment="1">
      <alignment horizontal="center" vertical="center"/>
    </xf>
    <xf numFmtId="0" fontId="40" fillId="33" borderId="21" xfId="0" applyFont="1" applyFill="1" applyBorder="1" applyAlignment="1">
      <alignment horizontal="center" vertical="center" wrapText="1"/>
    </xf>
    <xf numFmtId="0" fontId="91" fillId="33" borderId="0" xfId="0" applyFont="1" applyFill="1" applyAlignment="1">
      <alignment horizontal="justify" vertical="top" wrapText="1"/>
    </xf>
    <xf numFmtId="0" fontId="40" fillId="33" borderId="0" xfId="0" applyFont="1" applyFill="1" applyAlignment="1">
      <alignment horizontal="left" vertical="center" wrapText="1"/>
    </xf>
    <xf numFmtId="181" fontId="40" fillId="33" borderId="16" xfId="0" applyNumberFormat="1" applyFont="1" applyFill="1" applyBorder="1" applyAlignment="1">
      <alignment horizontal="right" vertical="center"/>
    </xf>
    <xf numFmtId="181" fontId="40" fillId="33" borderId="18" xfId="0" applyNumberFormat="1" applyFont="1" applyFill="1" applyBorder="1" applyAlignment="1">
      <alignment horizontal="right" vertical="center"/>
    </xf>
    <xf numFmtId="181" fontId="41" fillId="33" borderId="16" xfId="0" applyNumberFormat="1" applyFont="1" applyFill="1" applyBorder="1" applyAlignment="1">
      <alignment horizontal="right" vertical="center"/>
    </xf>
    <xf numFmtId="181" fontId="41" fillId="33" borderId="18" xfId="0" applyNumberFormat="1" applyFont="1" applyFill="1" applyBorder="1" applyAlignment="1">
      <alignment horizontal="right" vertical="center"/>
    </xf>
    <xf numFmtId="0" fontId="40" fillId="33" borderId="11"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91" fillId="33" borderId="0" xfId="0" applyFont="1" applyFill="1" applyAlignment="1">
      <alignment horizontal="justify" vertical="top"/>
    </xf>
    <xf numFmtId="0" fontId="91" fillId="33" borderId="0" xfId="0" applyFont="1" applyFill="1" applyAlignment="1">
      <alignment horizontal="center" vertical="center" wrapText="1"/>
    </xf>
    <xf numFmtId="0" fontId="41" fillId="33" borderId="23"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21" xfId="0" applyFont="1" applyFill="1" applyBorder="1" applyAlignment="1">
      <alignment horizontal="center" vertical="center" wrapText="1"/>
    </xf>
    <xf numFmtId="183" fontId="41" fillId="33" borderId="18" xfId="62" applyNumberFormat="1" applyFont="1" applyFill="1" applyBorder="1" applyAlignment="1">
      <alignment horizontal="center" vertical="center"/>
    </xf>
    <xf numFmtId="0" fontId="40" fillId="33" borderId="0" xfId="0" applyFont="1" applyFill="1" applyBorder="1" applyAlignment="1">
      <alignment horizontal="center" vertical="center" wrapText="1"/>
    </xf>
    <xf numFmtId="0" fontId="87" fillId="33" borderId="0" xfId="0" applyFont="1" applyFill="1" applyBorder="1" applyAlignment="1">
      <alignment horizontal="left" vertical="center" wrapText="1"/>
    </xf>
    <xf numFmtId="0" fontId="3" fillId="33" borderId="0" xfId="0" applyFont="1" applyFill="1" applyAlignment="1">
      <alignment horizontal="justify" vertical="center" wrapText="1"/>
    </xf>
    <xf numFmtId="0" fontId="6" fillId="33" borderId="0" xfId="0" applyFont="1" applyFill="1" applyAlignment="1">
      <alignment horizontal="justify" vertical="center" wrapText="1"/>
    </xf>
    <xf numFmtId="0" fontId="94" fillId="33" borderId="0" xfId="0" applyFont="1" applyFill="1" applyAlignment="1">
      <alignment horizontal="justify" vertical="center" wrapText="1"/>
    </xf>
    <xf numFmtId="0" fontId="93" fillId="33" borderId="0" xfId="0" applyFont="1" applyFill="1" applyAlignment="1">
      <alignment horizontal="left" vertical="center" wrapText="1"/>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87" fillId="33" borderId="0" xfId="0" applyFont="1" applyFill="1" applyAlignment="1">
      <alignment horizontal="left" vertical="center" wrapText="1"/>
    </xf>
    <xf numFmtId="0" fontId="87" fillId="33" borderId="26" xfId="0" applyFont="1" applyFill="1" applyBorder="1" applyAlignment="1">
      <alignment horizontal="left" vertical="center" wrapText="1"/>
    </xf>
    <xf numFmtId="49" fontId="87" fillId="33" borderId="0" xfId="0" applyNumberFormat="1" applyFont="1" applyFill="1" applyAlignment="1">
      <alignment horizontal="left" vertical="center" wrapText="1"/>
    </xf>
    <xf numFmtId="0" fontId="89" fillId="33" borderId="0" xfId="0" applyFont="1" applyFill="1" applyAlignment="1">
      <alignment horizontal="left" vertical="center" wrapText="1"/>
    </xf>
    <xf numFmtId="0" fontId="86" fillId="0" borderId="16" xfId="0" applyFont="1" applyFill="1" applyBorder="1" applyAlignment="1">
      <alignment horizontal="left" vertical="center"/>
    </xf>
    <xf numFmtId="0" fontId="86" fillId="0" borderId="17" xfId="0" applyFont="1" applyFill="1" applyBorder="1" applyAlignment="1">
      <alignment horizontal="left" vertical="center"/>
    </xf>
    <xf numFmtId="0" fontId="86" fillId="0" borderId="18" xfId="0" applyFont="1"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59" fillId="33" borderId="0" xfId="59" applyFont="1" applyFill="1" applyAlignment="1">
      <alignment horizontal="justify" vertical="center"/>
      <protection/>
    </xf>
    <xf numFmtId="0" fontId="58" fillId="33" borderId="10" xfId="59" applyFont="1" applyFill="1" applyBorder="1" applyAlignment="1">
      <alignment horizontal="center" vertical="center"/>
      <protection/>
    </xf>
    <xf numFmtId="0" fontId="58" fillId="33" borderId="16" xfId="59" applyFont="1" applyFill="1" applyBorder="1" applyAlignment="1">
      <alignment horizontal="center" vertical="center"/>
      <protection/>
    </xf>
    <xf numFmtId="0" fontId="58" fillId="33" borderId="18" xfId="59" applyFont="1" applyFill="1" applyBorder="1" applyAlignment="1">
      <alignment horizontal="center" vertical="center"/>
      <protection/>
    </xf>
    <xf numFmtId="0" fontId="59" fillId="33" borderId="24" xfId="59" applyFont="1" applyFill="1" applyBorder="1" applyAlignment="1">
      <alignment horizontal="center" vertical="center" wrapText="1"/>
      <protection/>
    </xf>
    <xf numFmtId="0" fontId="59" fillId="33" borderId="21" xfId="59" applyFont="1" applyFill="1" applyBorder="1" applyAlignment="1">
      <alignment horizontal="center" vertical="center" wrapText="1"/>
      <protection/>
    </xf>
    <xf numFmtId="3" fontId="58" fillId="33" borderId="16" xfId="59" applyNumberFormat="1" applyFont="1" applyFill="1" applyBorder="1" applyAlignment="1">
      <alignment horizontal="center" vertical="center"/>
      <protection/>
    </xf>
    <xf numFmtId="3" fontId="58" fillId="33" borderId="17" xfId="59" applyNumberFormat="1" applyFont="1" applyFill="1" applyBorder="1" applyAlignment="1">
      <alignment horizontal="center" vertical="center"/>
      <protection/>
    </xf>
    <xf numFmtId="3" fontId="58" fillId="33" borderId="18" xfId="59" applyNumberFormat="1" applyFont="1" applyFill="1" applyBorder="1" applyAlignment="1">
      <alignment horizontal="center" vertical="center"/>
      <protection/>
    </xf>
    <xf numFmtId="3" fontId="58" fillId="33" borderId="11" xfId="59" applyNumberFormat="1" applyFont="1" applyFill="1" applyBorder="1" applyAlignment="1">
      <alignment horizontal="center" vertical="center"/>
      <protection/>
    </xf>
    <xf numFmtId="3" fontId="58" fillId="33" borderId="12" xfId="59" applyNumberFormat="1" applyFont="1" applyFill="1" applyBorder="1" applyAlignment="1">
      <alignment horizontal="center" vertical="center"/>
      <protection/>
    </xf>
    <xf numFmtId="0" fontId="58" fillId="33" borderId="11" xfId="59" applyFont="1" applyFill="1" applyBorder="1" applyAlignment="1">
      <alignment horizontal="center" vertical="distributed"/>
      <protection/>
    </xf>
    <xf numFmtId="0" fontId="58" fillId="33" borderId="26" xfId="59" applyFont="1" applyFill="1" applyBorder="1" applyAlignment="1">
      <alignment horizontal="center" vertical="distributed"/>
      <protection/>
    </xf>
    <xf numFmtId="0" fontId="58" fillId="33" borderId="12" xfId="59" applyFont="1" applyFill="1" applyBorder="1" applyAlignment="1">
      <alignment horizontal="center" vertical="distributed"/>
      <protection/>
    </xf>
    <xf numFmtId="0" fontId="58" fillId="33" borderId="25" xfId="59" applyFont="1" applyFill="1" applyBorder="1" applyAlignment="1">
      <alignment horizontal="center" vertical="distributed"/>
      <protection/>
    </xf>
    <xf numFmtId="0" fontId="58" fillId="33" borderId="0" xfId="59" applyFont="1" applyFill="1" applyBorder="1" applyAlignment="1">
      <alignment horizontal="center" vertical="distributed"/>
      <protection/>
    </xf>
    <xf numFmtId="0" fontId="58" fillId="33" borderId="31" xfId="59" applyFont="1" applyFill="1" applyBorder="1" applyAlignment="1">
      <alignment horizontal="center" vertical="distributed"/>
      <protection/>
    </xf>
    <xf numFmtId="0" fontId="58" fillId="33" borderId="13" xfId="59" applyFont="1" applyFill="1" applyBorder="1" applyAlignment="1">
      <alignment horizontal="center" vertical="distributed"/>
      <protection/>
    </xf>
    <xf numFmtId="0" fontId="58" fillId="33" borderId="22" xfId="59" applyFont="1" applyFill="1" applyBorder="1" applyAlignment="1">
      <alignment horizontal="center" vertical="distributed"/>
      <protection/>
    </xf>
    <xf numFmtId="0" fontId="58" fillId="33" borderId="14" xfId="59" applyFont="1" applyFill="1" applyBorder="1" applyAlignment="1">
      <alignment horizontal="center" vertical="distributed"/>
      <protection/>
    </xf>
    <xf numFmtId="0" fontId="58" fillId="33" borderId="10" xfId="59" applyFont="1" applyFill="1" applyBorder="1" applyAlignment="1">
      <alignment horizontal="center" vertical="center" wrapText="1"/>
      <protection/>
    </xf>
    <xf numFmtId="0" fontId="58" fillId="33" borderId="0" xfId="59" applyFont="1" applyFill="1" applyBorder="1" applyAlignment="1">
      <alignment horizontal="left" vertical="top" wrapText="1"/>
      <protection/>
    </xf>
    <xf numFmtId="0" fontId="87" fillId="34" borderId="10" xfId="0" applyFont="1" applyFill="1" applyBorder="1" applyAlignment="1">
      <alignment horizontal="center" vertical="center"/>
    </xf>
    <xf numFmtId="0" fontId="87" fillId="33" borderId="16" xfId="0" applyFont="1" applyFill="1" applyBorder="1" applyAlignment="1">
      <alignment horizontal="center" vertical="center"/>
    </xf>
    <xf numFmtId="0" fontId="87" fillId="33" borderId="18" xfId="0" applyFont="1" applyFill="1" applyBorder="1" applyAlignment="1">
      <alignment horizontal="center" vertical="center"/>
    </xf>
    <xf numFmtId="0" fontId="88" fillId="33" borderId="16" xfId="0" applyFont="1" applyFill="1" applyBorder="1" applyAlignment="1">
      <alignment horizontal="center" vertical="center"/>
    </xf>
    <xf numFmtId="0" fontId="88" fillId="33" borderId="18" xfId="0" applyFont="1" applyFill="1" applyBorder="1" applyAlignment="1">
      <alignment horizontal="center" vertical="center"/>
    </xf>
    <xf numFmtId="0" fontId="87" fillId="34" borderId="16"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6" xfId="0" applyFont="1" applyFill="1" applyBorder="1" applyAlignment="1">
      <alignment horizontal="center" vertical="center"/>
    </xf>
    <xf numFmtId="0" fontId="87" fillId="34" borderId="18" xfId="0" applyFont="1" applyFill="1" applyBorder="1" applyAlignment="1">
      <alignment horizontal="center" vertical="center"/>
    </xf>
    <xf numFmtId="0" fontId="64" fillId="33" borderId="0" xfId="0" applyFont="1" applyFill="1" applyAlignment="1">
      <alignment horizontal="left" vertical="center" wrapText="1"/>
    </xf>
    <xf numFmtId="0" fontId="64" fillId="33" borderId="16" xfId="0" applyFont="1" applyFill="1" applyBorder="1" applyAlignment="1">
      <alignment horizontal="center" vertical="center"/>
    </xf>
    <xf numFmtId="0" fontId="64" fillId="33" borderId="18" xfId="0" applyFont="1" applyFill="1" applyBorder="1" applyAlignment="1">
      <alignment horizontal="center" vertical="center"/>
    </xf>
    <xf numFmtId="0" fontId="64" fillId="33" borderId="10"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10" xfId="0" applyFont="1" applyFill="1" applyBorder="1" applyAlignment="1">
      <alignment horizontal="center" vertical="center"/>
    </xf>
    <xf numFmtId="0" fontId="96" fillId="33" borderId="26" xfId="0" applyFont="1" applyFill="1" applyBorder="1" applyAlignment="1">
      <alignment horizontal="left" vertical="top" wrapText="1"/>
    </xf>
    <xf numFmtId="0" fontId="96" fillId="0" borderId="22" xfId="0" applyFont="1" applyBorder="1" applyAlignment="1">
      <alignment horizontal="center" wrapText="1"/>
    </xf>
    <xf numFmtId="0" fontId="96" fillId="33" borderId="0" xfId="0" applyFont="1" applyFill="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2</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763000"/>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8383250"/>
          <a:ext cx="1238250" cy="5715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8383250"/>
          <a:ext cx="1238250" cy="57150"/>
        </a:xfrm>
        <a:prstGeom prst="rect">
          <a:avLst/>
        </a:prstGeom>
        <a:noFill/>
        <a:ln w="9525" cmpd="sng">
          <a:noFill/>
        </a:ln>
      </xdr:spPr>
    </xdr:pic>
    <xdr:clientData/>
  </xdr:twoCellAnchor>
  <xdr:twoCellAnchor>
    <xdr:from>
      <xdr:col>2</xdr:col>
      <xdr:colOff>66675</xdr:colOff>
      <xdr:row>19</xdr:row>
      <xdr:rowOff>19050</xdr:rowOff>
    </xdr:from>
    <xdr:to>
      <xdr:col>6</xdr:col>
      <xdr:colOff>714375</xdr:colOff>
      <xdr:row>19</xdr:row>
      <xdr:rowOff>142875</xdr:rowOff>
    </xdr:to>
    <xdr:grpSp>
      <xdr:nvGrpSpPr>
        <xdr:cNvPr id="4" name="Grupo 5"/>
        <xdr:cNvGrpSpPr>
          <a:grpSpLocks/>
        </xdr:cNvGrpSpPr>
      </xdr:nvGrpSpPr>
      <xdr:grpSpPr>
        <a:xfrm>
          <a:off x="1590675" y="52768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533400</xdr:colOff>
      <xdr:row>5</xdr:row>
      <xdr:rowOff>152400</xdr:rowOff>
    </xdr:to>
    <xdr:pic>
      <xdr:nvPicPr>
        <xdr:cNvPr id="7" name="Imagen 8" descr="image001"/>
        <xdr:cNvPicPr preferRelativeResize="1">
          <a:picLocks noChangeAspect="1"/>
        </xdr:cNvPicPr>
      </xdr:nvPicPr>
      <xdr:blipFill>
        <a:blip r:embed="rId3"/>
        <a:stretch>
          <a:fillRect/>
        </a:stretch>
      </xdr:blipFill>
      <xdr:spPr>
        <a:xfrm>
          <a:off x="0" y="0"/>
          <a:ext cx="2771775" cy="1104900"/>
        </a:xfrm>
        <a:prstGeom prst="rect">
          <a:avLst/>
        </a:prstGeom>
        <a:noFill/>
        <a:ln w="9525" cmpd="sng">
          <a:noFill/>
        </a:ln>
      </xdr:spPr>
    </xdr:pic>
    <xdr:clientData/>
  </xdr:twoCellAnchor>
  <xdr:twoCellAnchor editAs="oneCell">
    <xdr:from>
      <xdr:col>5</xdr:col>
      <xdr:colOff>552450</xdr:colOff>
      <xdr:row>0</xdr:row>
      <xdr:rowOff>9525</xdr:rowOff>
    </xdr:from>
    <xdr:to>
      <xdr:col>7</xdr:col>
      <xdr:colOff>742950</xdr:colOff>
      <xdr:row>6</xdr:row>
      <xdr:rowOff>28575</xdr:rowOff>
    </xdr:to>
    <xdr:pic>
      <xdr:nvPicPr>
        <xdr:cNvPr id="8" name="Imagen 8"/>
        <xdr:cNvPicPr preferRelativeResize="1">
          <a:picLocks noChangeAspect="1"/>
        </xdr:cNvPicPr>
      </xdr:nvPicPr>
      <xdr:blipFill>
        <a:blip r:embed="rId4"/>
        <a:stretch>
          <a:fillRect/>
        </a:stretch>
      </xdr:blipFill>
      <xdr:spPr>
        <a:xfrm>
          <a:off x="4314825" y="9525"/>
          <a:ext cx="1695450"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BDD empleo"/>
      <sheetName val="comparacion empleo"/>
      <sheetName val="Colocaciones"/>
      <sheetName val="exp_rubros"/>
      <sheetName val="exp_productos"/>
      <sheetName val="Beneficio_carne"/>
      <sheetName val="Lacteo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58" customWidth="1"/>
    <col min="3" max="3" width="10.7109375" style="58" customWidth="1"/>
    <col min="4" max="6" width="11.421875" style="58" customWidth="1"/>
    <col min="7" max="7" width="11.140625" style="58" customWidth="1"/>
    <col min="8" max="8" width="12.00390625" style="58" customWidth="1"/>
    <col min="9" max="10" width="11.421875" style="58" customWidth="1"/>
    <col min="11" max="11" width="31.28125" style="58" customWidth="1"/>
    <col min="12" max="16384" width="11.421875" style="58" customWidth="1"/>
  </cols>
  <sheetData>
    <row r="1" spans="1:7" ht="15">
      <c r="A1" s="56"/>
      <c r="B1" s="57"/>
      <c r="C1" s="57"/>
      <c r="D1" s="57"/>
      <c r="E1" s="57"/>
      <c r="F1" s="57"/>
      <c r="G1" s="57"/>
    </row>
    <row r="2" spans="1:7" ht="15">
      <c r="A2" s="57"/>
      <c r="B2" s="57"/>
      <c r="C2" s="57"/>
      <c r="D2" s="57"/>
      <c r="E2" s="57"/>
      <c r="F2" s="57"/>
      <c r="G2" s="57"/>
    </row>
    <row r="3" spans="1:7" ht="15">
      <c r="A3" s="56"/>
      <c r="B3" s="57"/>
      <c r="C3" s="57"/>
      <c r="D3" s="57"/>
      <c r="E3" s="57"/>
      <c r="F3" s="57"/>
      <c r="G3" s="57"/>
    </row>
    <row r="4" spans="1:7" ht="15">
      <c r="A4" s="57"/>
      <c r="B4" s="57"/>
      <c r="C4" s="57"/>
      <c r="D4" s="59"/>
      <c r="E4" s="57"/>
      <c r="F4" s="57"/>
      <c r="G4" s="57"/>
    </row>
    <row r="5" spans="1:7" ht="15">
      <c r="A5" s="56"/>
      <c r="B5" s="57"/>
      <c r="C5" s="57"/>
      <c r="D5" s="60"/>
      <c r="E5" s="57"/>
      <c r="F5" s="57"/>
      <c r="G5" s="57"/>
    </row>
    <row r="6" spans="1:7" ht="15">
      <c r="A6" s="56"/>
      <c r="B6" s="57"/>
      <c r="C6" s="57"/>
      <c r="D6" s="57"/>
      <c r="E6" s="57"/>
      <c r="F6" s="57"/>
      <c r="G6" s="57"/>
    </row>
    <row r="7" spans="1:7" ht="15">
      <c r="A7" s="56"/>
      <c r="B7" s="57"/>
      <c r="C7" s="57"/>
      <c r="D7" s="57"/>
      <c r="E7" s="57"/>
      <c r="F7" s="57"/>
      <c r="G7" s="57"/>
    </row>
    <row r="8" spans="1:7" ht="14.25">
      <c r="A8" s="57"/>
      <c r="B8" s="57"/>
      <c r="C8" s="57"/>
      <c r="D8" s="59"/>
      <c r="E8" s="57"/>
      <c r="F8" s="57"/>
      <c r="G8" s="57"/>
    </row>
    <row r="9" spans="1:7" ht="15.75">
      <c r="A9" s="61"/>
      <c r="B9" s="57"/>
      <c r="C9" s="57"/>
      <c r="D9" s="57"/>
      <c r="E9" s="57"/>
      <c r="F9" s="57"/>
      <c r="G9" s="57"/>
    </row>
    <row r="10" spans="1:7" ht="15.75">
      <c r="A10" s="61"/>
      <c r="B10" s="57"/>
      <c r="C10" s="57"/>
      <c r="D10" s="57"/>
      <c r="E10" s="57"/>
      <c r="F10" s="57"/>
      <c r="G10" s="57"/>
    </row>
    <row r="11" spans="1:7" ht="15.75">
      <c r="A11" s="61"/>
      <c r="B11" s="57"/>
      <c r="C11" s="57"/>
      <c r="D11" s="57"/>
      <c r="E11" s="57"/>
      <c r="F11" s="57"/>
      <c r="G11" s="57"/>
    </row>
    <row r="12" spans="1:7" ht="15.75">
      <c r="A12" s="61"/>
      <c r="B12" s="57"/>
      <c r="C12" s="57"/>
      <c r="D12" s="57"/>
      <c r="E12" s="57"/>
      <c r="F12" s="57"/>
      <c r="G12" s="57"/>
    </row>
    <row r="13" spans="1:7" ht="15.75">
      <c r="A13" s="56"/>
      <c r="B13" s="57"/>
      <c r="C13" s="57"/>
      <c r="D13" s="57"/>
      <c r="E13" s="57"/>
      <c r="F13" s="57"/>
      <c r="G13" s="57"/>
    </row>
    <row r="14" spans="1:8" ht="15.75">
      <c r="A14" s="103"/>
      <c r="B14" s="104"/>
      <c r="C14" s="104"/>
      <c r="D14" s="104"/>
      <c r="E14" s="104"/>
      <c r="F14" s="104"/>
      <c r="G14" s="104"/>
      <c r="H14" s="65"/>
    </row>
    <row r="15" spans="1:8" ht="15.75">
      <c r="A15" s="103"/>
      <c r="B15" s="104"/>
      <c r="C15" s="104"/>
      <c r="D15" s="104"/>
      <c r="E15" s="104"/>
      <c r="F15" s="104"/>
      <c r="G15" s="104"/>
      <c r="H15" s="65"/>
    </row>
    <row r="16" spans="1:8" ht="51" customHeight="1">
      <c r="A16" s="104"/>
      <c r="B16" s="104"/>
      <c r="C16" s="170" t="s">
        <v>15</v>
      </c>
      <c r="D16" s="170"/>
      <c r="E16" s="170"/>
      <c r="F16" s="105"/>
      <c r="G16" s="105"/>
      <c r="H16" s="105"/>
    </row>
    <row r="17" spans="1:8" ht="48" customHeight="1">
      <c r="A17" s="104"/>
      <c r="B17" s="104"/>
      <c r="C17" s="290" t="s">
        <v>269</v>
      </c>
      <c r="D17" s="290"/>
      <c r="E17" s="290"/>
      <c r="F17" s="290"/>
      <c r="G17" s="290"/>
      <c r="H17" s="290"/>
    </row>
    <row r="18" spans="1:8" ht="55.5" customHeight="1">
      <c r="A18" s="104"/>
      <c r="B18" s="104"/>
      <c r="C18" s="290"/>
      <c r="D18" s="290"/>
      <c r="E18" s="290"/>
      <c r="F18" s="290"/>
      <c r="G18" s="290"/>
      <c r="H18" s="290"/>
    </row>
    <row r="19" spans="1:8" ht="30">
      <c r="A19" s="104"/>
      <c r="B19" s="104"/>
      <c r="C19" s="171" t="s">
        <v>264</v>
      </c>
      <c r="D19" s="105"/>
      <c r="E19" s="105"/>
      <c r="F19" s="105"/>
      <c r="G19" s="105"/>
      <c r="H19" s="105"/>
    </row>
    <row r="20" spans="1:8" ht="15">
      <c r="A20" s="104"/>
      <c r="B20" s="104"/>
      <c r="C20" s="104"/>
      <c r="D20" s="104"/>
      <c r="E20" s="104"/>
      <c r="F20" s="104"/>
      <c r="G20" s="104"/>
      <c r="H20" s="65"/>
    </row>
    <row r="21" spans="1:8" ht="15.75">
      <c r="A21" s="104"/>
      <c r="B21" s="104"/>
      <c r="C21" s="297"/>
      <c r="D21" s="297"/>
      <c r="E21" s="297"/>
      <c r="F21" s="297"/>
      <c r="G21" s="297"/>
      <c r="H21" s="297"/>
    </row>
    <row r="22" spans="1:7" ht="14.25">
      <c r="A22" s="57"/>
      <c r="B22" s="57"/>
      <c r="C22" s="57"/>
      <c r="D22" s="57"/>
      <c r="E22" s="57"/>
      <c r="F22" s="57"/>
      <c r="G22" s="57"/>
    </row>
    <row r="23" spans="1:7" ht="14.25">
      <c r="A23" s="57"/>
      <c r="B23" s="57"/>
      <c r="C23" s="57"/>
      <c r="D23" s="57"/>
      <c r="E23" s="57"/>
      <c r="F23" s="57"/>
      <c r="G23" s="57"/>
    </row>
    <row r="24" spans="1:7" ht="14.25">
      <c r="A24" s="57"/>
      <c r="B24" s="57"/>
      <c r="C24" s="57"/>
      <c r="D24" s="57"/>
      <c r="E24" s="57"/>
      <c r="F24" s="57"/>
      <c r="G24" s="57"/>
    </row>
    <row r="25" spans="1:7" ht="14.25">
      <c r="A25" s="57"/>
      <c r="B25" s="57"/>
      <c r="C25" s="57"/>
      <c r="D25" s="57"/>
      <c r="E25" s="57"/>
      <c r="F25" s="57"/>
      <c r="G25" s="57"/>
    </row>
    <row r="26" spans="1:7" ht="14.25">
      <c r="A26" s="57"/>
      <c r="B26" s="57"/>
      <c r="C26" s="57"/>
      <c r="D26" s="57"/>
      <c r="E26" s="57"/>
      <c r="F26" s="57"/>
      <c r="G26" s="57"/>
    </row>
    <row r="27" spans="1:7" ht="14.25">
      <c r="A27" s="57"/>
      <c r="B27" s="57"/>
      <c r="C27" s="57"/>
      <c r="D27" s="57"/>
      <c r="E27" s="57"/>
      <c r="F27" s="57"/>
      <c r="G27" s="57"/>
    </row>
    <row r="28" spans="1:7" ht="14.25">
      <c r="A28" s="57"/>
      <c r="B28" s="57"/>
      <c r="C28" s="57"/>
      <c r="D28" s="57"/>
      <c r="E28" s="57"/>
      <c r="F28" s="57"/>
      <c r="G28" s="57"/>
    </row>
    <row r="29" spans="1:7" ht="14.25">
      <c r="A29" s="57"/>
      <c r="B29" s="57"/>
      <c r="C29" s="57"/>
      <c r="D29" s="57"/>
      <c r="E29" s="57"/>
      <c r="F29" s="57"/>
      <c r="G29" s="57"/>
    </row>
    <row r="30" spans="1:7" ht="15.75">
      <c r="A30" s="56"/>
      <c r="B30" s="57"/>
      <c r="C30" s="57"/>
      <c r="D30" s="57"/>
      <c r="E30" s="57"/>
      <c r="F30" s="57"/>
      <c r="G30" s="57"/>
    </row>
    <row r="31" spans="1:7" ht="15.75">
      <c r="A31" s="56"/>
      <c r="B31" s="57"/>
      <c r="C31" s="57"/>
      <c r="D31" s="59"/>
      <c r="E31" s="57"/>
      <c r="F31" s="57"/>
      <c r="G31" s="57"/>
    </row>
    <row r="32" spans="1:7" ht="15.75">
      <c r="A32" s="56"/>
      <c r="B32" s="57"/>
      <c r="C32" s="57"/>
      <c r="D32" s="62"/>
      <c r="E32" s="57"/>
      <c r="F32" s="57"/>
      <c r="G32" s="57"/>
    </row>
    <row r="33" spans="1:7" ht="15.75">
      <c r="A33" s="56"/>
      <c r="B33" s="57"/>
      <c r="C33" s="57"/>
      <c r="D33" s="57"/>
      <c r="E33" s="57"/>
      <c r="F33" s="57"/>
      <c r="G33" s="57"/>
    </row>
    <row r="34" spans="1:7" ht="15.75">
      <c r="A34" s="56"/>
      <c r="B34" s="57"/>
      <c r="C34" s="57"/>
      <c r="D34" s="57"/>
      <c r="E34" s="57"/>
      <c r="F34" s="57"/>
      <c r="G34" s="57"/>
    </row>
    <row r="35" spans="1:7" ht="15.75">
      <c r="A35" s="56"/>
      <c r="B35" s="57"/>
      <c r="C35" s="57"/>
      <c r="D35" s="57"/>
      <c r="E35" s="57"/>
      <c r="F35" s="57"/>
      <c r="G35" s="57"/>
    </row>
    <row r="36" spans="1:7" ht="15.75">
      <c r="A36" s="63"/>
      <c r="B36" s="57"/>
      <c r="C36" s="63"/>
      <c r="D36" s="64"/>
      <c r="E36" s="57"/>
      <c r="F36" s="57"/>
      <c r="G36" s="57"/>
    </row>
    <row r="37" spans="1:7" ht="15.75" customHeight="1">
      <c r="A37" s="56"/>
      <c r="E37" s="57"/>
      <c r="F37" s="57"/>
      <c r="G37" s="57"/>
    </row>
    <row r="38" spans="3:7" ht="15.75">
      <c r="C38" s="56"/>
      <c r="D38" s="29" t="s">
        <v>314</v>
      </c>
      <c r="E38" s="57"/>
      <c r="F38" s="57"/>
      <c r="G38" s="57"/>
    </row>
    <row r="41" spans="1:7" ht="24.75" customHeight="1">
      <c r="A41" s="298" t="s">
        <v>86</v>
      </c>
      <c r="B41" s="298"/>
      <c r="C41" s="298"/>
      <c r="D41" s="298"/>
      <c r="E41" s="298"/>
      <c r="F41" s="298"/>
      <c r="G41" s="298"/>
    </row>
    <row r="42" spans="1:13" ht="24.75" customHeight="1">
      <c r="A42" s="299"/>
      <c r="B42" s="299"/>
      <c r="C42" s="299"/>
      <c r="D42" s="299"/>
      <c r="E42" s="299"/>
      <c r="F42" s="299"/>
      <c r="G42" s="299"/>
      <c r="I42" s="65"/>
      <c r="J42" s="65"/>
      <c r="K42" s="65"/>
      <c r="L42" s="89"/>
      <c r="M42" s="65"/>
    </row>
    <row r="43" spans="1:13" ht="24.75" customHeight="1">
      <c r="A43" s="300" t="s">
        <v>116</v>
      </c>
      <c r="B43" s="301"/>
      <c r="C43" s="301"/>
      <c r="D43" s="301"/>
      <c r="E43" s="301"/>
      <c r="F43" s="302"/>
      <c r="G43" s="88" t="s">
        <v>87</v>
      </c>
      <c r="H43" s="65"/>
      <c r="I43" s="65"/>
      <c r="J43" s="293"/>
      <c r="K43" s="293"/>
      <c r="L43" s="293"/>
      <c r="M43" s="65"/>
    </row>
    <row r="44" spans="1:13" ht="18" customHeight="1">
      <c r="A44" s="66"/>
      <c r="B44" s="294" t="s">
        <v>100</v>
      </c>
      <c r="C44" s="294"/>
      <c r="D44" s="294"/>
      <c r="E44" s="294"/>
      <c r="F44" s="294"/>
      <c r="G44" s="107" t="s">
        <v>208</v>
      </c>
      <c r="I44" s="65"/>
      <c r="J44" s="90"/>
      <c r="K44" s="91"/>
      <c r="L44" s="92"/>
      <c r="M44" s="65"/>
    </row>
    <row r="45" spans="1:13" ht="18" customHeight="1">
      <c r="A45" s="67"/>
      <c r="B45" s="295" t="s">
        <v>95</v>
      </c>
      <c r="C45" s="295"/>
      <c r="D45" s="295"/>
      <c r="E45" s="295"/>
      <c r="F45" s="295"/>
      <c r="G45" s="108" t="s">
        <v>209</v>
      </c>
      <c r="I45" s="65"/>
      <c r="J45" s="90"/>
      <c r="K45" s="91"/>
      <c r="L45" s="92"/>
      <c r="M45" s="65"/>
    </row>
    <row r="46" spans="1:13" ht="18" customHeight="1">
      <c r="A46" s="67"/>
      <c r="B46" s="86" t="s">
        <v>96</v>
      </c>
      <c r="C46" s="86"/>
      <c r="D46" s="86"/>
      <c r="E46" s="86"/>
      <c r="F46" s="87"/>
      <c r="G46" s="106" t="s">
        <v>209</v>
      </c>
      <c r="I46" s="65"/>
      <c r="J46" s="90"/>
      <c r="K46" s="91"/>
      <c r="L46" s="92"/>
      <c r="M46" s="65"/>
    </row>
    <row r="47" spans="1:13" ht="18" customHeight="1">
      <c r="A47" s="67"/>
      <c r="B47" s="86" t="s">
        <v>101</v>
      </c>
      <c r="C47" s="86"/>
      <c r="D47" s="86"/>
      <c r="E47" s="86"/>
      <c r="F47" s="87"/>
      <c r="G47" s="106" t="s">
        <v>210</v>
      </c>
      <c r="I47" s="65"/>
      <c r="J47" s="90"/>
      <c r="K47" s="91"/>
      <c r="L47" s="92"/>
      <c r="M47" s="65"/>
    </row>
    <row r="48" spans="1:13" ht="18" customHeight="1">
      <c r="A48" s="67"/>
      <c r="B48" s="86" t="s">
        <v>102</v>
      </c>
      <c r="C48" s="86"/>
      <c r="D48" s="86"/>
      <c r="E48" s="86"/>
      <c r="F48" s="87"/>
      <c r="G48" s="106" t="s">
        <v>211</v>
      </c>
      <c r="I48" s="65"/>
      <c r="J48" s="90"/>
      <c r="K48" s="91"/>
      <c r="L48" s="92"/>
      <c r="M48" s="65"/>
    </row>
    <row r="49" spans="1:13" ht="18" customHeight="1">
      <c r="A49" s="67"/>
      <c r="B49" s="86" t="s">
        <v>103</v>
      </c>
      <c r="C49" s="86"/>
      <c r="D49" s="86"/>
      <c r="E49" s="86"/>
      <c r="F49" s="87"/>
      <c r="G49" s="106" t="s">
        <v>212</v>
      </c>
      <c r="I49" s="65"/>
      <c r="J49" s="90"/>
      <c r="K49" s="91"/>
      <c r="L49" s="92"/>
      <c r="M49" s="65"/>
    </row>
    <row r="50" spans="1:13" ht="18" customHeight="1">
      <c r="A50" s="67"/>
      <c r="B50" s="86" t="s">
        <v>104</v>
      </c>
      <c r="C50" s="86"/>
      <c r="D50" s="86"/>
      <c r="E50" s="86"/>
      <c r="F50" s="87"/>
      <c r="G50" s="106" t="s">
        <v>105</v>
      </c>
      <c r="I50" s="65"/>
      <c r="J50" s="90"/>
      <c r="K50" s="91"/>
      <c r="L50" s="92"/>
      <c r="M50" s="65"/>
    </row>
    <row r="51" spans="1:13" ht="18" customHeight="1">
      <c r="A51" s="67"/>
      <c r="B51" s="86" t="s">
        <v>97</v>
      </c>
      <c r="C51" s="86"/>
      <c r="D51" s="86"/>
      <c r="E51" s="86"/>
      <c r="F51" s="87"/>
      <c r="G51" s="106" t="s">
        <v>106</v>
      </c>
      <c r="I51" s="65"/>
      <c r="J51" s="90"/>
      <c r="K51" s="91"/>
      <c r="L51" s="92"/>
      <c r="M51" s="65"/>
    </row>
    <row r="52" spans="1:13" ht="18" customHeight="1">
      <c r="A52" s="67"/>
      <c r="B52" s="86" t="s">
        <v>98</v>
      </c>
      <c r="C52" s="86"/>
      <c r="D52" s="86"/>
      <c r="E52" s="86"/>
      <c r="F52" s="87"/>
      <c r="G52" s="106" t="s">
        <v>213</v>
      </c>
      <c r="I52" s="65"/>
      <c r="J52" s="90"/>
      <c r="K52" s="91"/>
      <c r="L52" s="92"/>
      <c r="M52" s="65"/>
    </row>
    <row r="53" spans="1:13" ht="18" customHeight="1">
      <c r="A53" s="67"/>
      <c r="B53" s="295" t="s">
        <v>99</v>
      </c>
      <c r="C53" s="295"/>
      <c r="D53" s="295"/>
      <c r="E53" s="295"/>
      <c r="F53" s="296"/>
      <c r="G53" s="241">
        <v>14</v>
      </c>
      <c r="I53" s="65"/>
      <c r="J53" s="90"/>
      <c r="K53" s="91"/>
      <c r="L53" s="92"/>
      <c r="M53" s="65"/>
    </row>
    <row r="54" ht="18" customHeight="1"/>
    <row r="55" ht="18" customHeight="1"/>
    <row r="56" ht="18" customHeight="1"/>
    <row r="57" spans="1:13" ht="15" customHeight="1">
      <c r="A57" s="68"/>
      <c r="B57" s="69"/>
      <c r="C57" s="70"/>
      <c r="D57" s="70"/>
      <c r="E57" s="70"/>
      <c r="F57" s="70"/>
      <c r="G57" s="71"/>
      <c r="I57" s="65"/>
      <c r="J57" s="65"/>
      <c r="K57" s="65"/>
      <c r="L57" s="93"/>
      <c r="M57" s="65"/>
    </row>
    <row r="58" spans="1:13" ht="15" customHeight="1">
      <c r="A58" s="287" t="s">
        <v>222</v>
      </c>
      <c r="B58" s="287"/>
      <c r="C58" s="287"/>
      <c r="D58" s="287"/>
      <c r="E58" s="287"/>
      <c r="F58" s="287"/>
      <c r="G58" s="287"/>
      <c r="H58" s="287"/>
      <c r="I58" s="65"/>
      <c r="J58" s="65"/>
      <c r="K58" s="65"/>
      <c r="L58" s="93"/>
      <c r="M58" s="65"/>
    </row>
    <row r="59" spans="1:13" ht="15" customHeight="1">
      <c r="A59" s="68"/>
      <c r="B59" s="69"/>
      <c r="C59" s="70"/>
      <c r="D59" s="59"/>
      <c r="E59" s="70"/>
      <c r="F59" s="70"/>
      <c r="G59" s="71"/>
      <c r="I59" s="65"/>
      <c r="J59" s="65"/>
      <c r="K59" s="65"/>
      <c r="L59" s="93"/>
      <c r="M59" s="65"/>
    </row>
    <row r="60" spans="1:7" ht="15" customHeight="1">
      <c r="A60" s="72"/>
      <c r="B60" s="73"/>
      <c r="C60" s="74"/>
      <c r="D60" s="74"/>
      <c r="E60" s="74"/>
      <c r="F60" s="74"/>
      <c r="G60" s="75"/>
    </row>
    <row r="61" spans="1:8" ht="15" customHeight="1">
      <c r="A61" s="288" t="s">
        <v>88</v>
      </c>
      <c r="B61" s="288"/>
      <c r="C61" s="288"/>
      <c r="D61" s="288"/>
      <c r="E61" s="288"/>
      <c r="F61" s="288"/>
      <c r="G61" s="288"/>
      <c r="H61" s="288"/>
    </row>
    <row r="62" spans="1:8" ht="15" customHeight="1">
      <c r="A62" s="288" t="s">
        <v>89</v>
      </c>
      <c r="B62" s="288"/>
      <c r="C62" s="288"/>
      <c r="D62" s="288"/>
      <c r="E62" s="288"/>
      <c r="F62" s="288"/>
      <c r="G62" s="288"/>
      <c r="H62" s="288"/>
    </row>
    <row r="63" spans="1:7" ht="15" customHeight="1">
      <c r="A63" s="80"/>
      <c r="B63" s="74"/>
      <c r="C63" s="74"/>
      <c r="D63" s="74"/>
      <c r="E63" s="74"/>
      <c r="F63" s="74"/>
      <c r="G63" s="75"/>
    </row>
    <row r="64" spans="1:7" ht="15" customHeight="1">
      <c r="A64" s="80"/>
      <c r="B64" s="74"/>
      <c r="C64" s="74"/>
      <c r="D64" s="74"/>
      <c r="E64" s="74"/>
      <c r="F64" s="74"/>
      <c r="G64" s="75"/>
    </row>
    <row r="65" spans="1:7" ht="15" customHeight="1">
      <c r="A65" s="72"/>
      <c r="B65" s="76"/>
      <c r="C65" s="74"/>
      <c r="D65" s="74"/>
      <c r="E65" s="74"/>
      <c r="F65" s="74"/>
      <c r="G65" s="75"/>
    </row>
    <row r="66" spans="1:8" ht="15" customHeight="1">
      <c r="A66" s="289" t="s">
        <v>273</v>
      </c>
      <c r="B66" s="289"/>
      <c r="C66" s="289"/>
      <c r="D66" s="289"/>
      <c r="E66" s="289"/>
      <c r="F66" s="289"/>
      <c r="G66" s="289"/>
      <c r="H66" s="289"/>
    </row>
    <row r="67" spans="1:8" ht="15" customHeight="1">
      <c r="A67" s="288" t="s">
        <v>274</v>
      </c>
      <c r="B67" s="288"/>
      <c r="C67" s="288"/>
      <c r="D67" s="288"/>
      <c r="E67" s="288"/>
      <c r="F67" s="288"/>
      <c r="G67" s="288"/>
      <c r="H67" s="288"/>
    </row>
    <row r="68" spans="1:7" ht="15" customHeight="1">
      <c r="A68" s="72"/>
      <c r="B68" s="76"/>
      <c r="C68" s="74"/>
      <c r="D68" s="81"/>
      <c r="E68" s="74"/>
      <c r="F68" s="74"/>
      <c r="G68" s="75"/>
    </row>
    <row r="69" spans="1:7" ht="15" customHeight="1">
      <c r="A69" s="72"/>
      <c r="B69" s="76"/>
      <c r="C69" s="74"/>
      <c r="D69" s="81"/>
      <c r="E69" s="74"/>
      <c r="F69" s="74"/>
      <c r="G69" s="75"/>
    </row>
    <row r="70" spans="1:7" ht="15" customHeight="1">
      <c r="A70" s="72"/>
      <c r="B70" s="76"/>
      <c r="C70" s="74"/>
      <c r="D70" s="81"/>
      <c r="E70" s="74"/>
      <c r="F70" s="74"/>
      <c r="G70" s="75"/>
    </row>
    <row r="71" spans="1:8" ht="15" customHeight="1">
      <c r="A71" s="287" t="s">
        <v>90</v>
      </c>
      <c r="B71" s="287"/>
      <c r="C71" s="287"/>
      <c r="D71" s="287"/>
      <c r="E71" s="287"/>
      <c r="F71" s="287"/>
      <c r="G71" s="287"/>
      <c r="H71" s="287"/>
    </row>
    <row r="78" spans="1:7" ht="15" customHeight="1">
      <c r="A78" s="72"/>
      <c r="B78" s="76"/>
      <c r="C78" s="74"/>
      <c r="D78" s="74"/>
      <c r="E78" s="74"/>
      <c r="F78" s="74"/>
      <c r="G78" s="75"/>
    </row>
    <row r="79" spans="1:7" ht="15" customHeight="1">
      <c r="A79" s="72"/>
      <c r="B79" s="76"/>
      <c r="C79" s="74"/>
      <c r="D79" s="74"/>
      <c r="E79" s="74"/>
      <c r="F79" s="74"/>
      <c r="G79" s="75"/>
    </row>
    <row r="80" spans="1:7" ht="15" customHeight="1">
      <c r="A80" s="82"/>
      <c r="B80" s="82"/>
      <c r="C80" s="82"/>
      <c r="D80" s="74"/>
      <c r="E80" s="74"/>
      <c r="F80" s="74"/>
      <c r="G80" s="75"/>
    </row>
    <row r="81" spans="1:7" ht="12.75" customHeight="1">
      <c r="A81" s="83" t="s">
        <v>91</v>
      </c>
      <c r="C81" s="65"/>
      <c r="D81" s="82"/>
      <c r="E81" s="82"/>
      <c r="F81" s="82"/>
      <c r="G81" s="82"/>
    </row>
    <row r="82" spans="1:7" ht="10.5" customHeight="1">
      <c r="A82" s="83" t="s">
        <v>92</v>
      </c>
      <c r="C82" s="65"/>
      <c r="D82" s="65"/>
      <c r="E82" s="65"/>
      <c r="F82" s="65"/>
      <c r="G82" s="65"/>
    </row>
    <row r="83" spans="1:7" ht="10.5" customHeight="1">
      <c r="A83" s="83" t="s">
        <v>93</v>
      </c>
      <c r="C83" s="65"/>
      <c r="D83" s="65"/>
      <c r="E83" s="65"/>
      <c r="F83" s="65"/>
      <c r="G83" s="65"/>
    </row>
    <row r="84" spans="1:7" ht="10.5" customHeight="1">
      <c r="A84" s="84" t="s">
        <v>94</v>
      </c>
      <c r="B84" s="85"/>
      <c r="C84" s="65"/>
      <c r="D84" s="65"/>
      <c r="E84" s="65"/>
      <c r="F84" s="65"/>
      <c r="G84" s="65"/>
    </row>
    <row r="85" ht="10.5" customHeight="1"/>
    <row r="86" spans="1:7" ht="10.5" customHeight="1">
      <c r="A86" s="83"/>
      <c r="C86" s="65"/>
      <c r="D86" s="65"/>
      <c r="E86" s="65"/>
      <c r="F86" s="65"/>
      <c r="G86" s="65"/>
    </row>
    <row r="87" spans="1:7" ht="10.5" customHeight="1">
      <c r="A87" s="83"/>
      <c r="C87" s="65"/>
      <c r="D87" s="65"/>
      <c r="E87" s="65"/>
      <c r="F87" s="65"/>
      <c r="G87" s="65"/>
    </row>
    <row r="88" spans="1:7" ht="10.5" customHeight="1">
      <c r="A88" s="84"/>
      <c r="B88" s="85"/>
      <c r="C88" s="65"/>
      <c r="D88" s="65"/>
      <c r="E88" s="65"/>
      <c r="F88" s="65"/>
      <c r="G88" s="65"/>
    </row>
    <row r="89" ht="10.5" customHeight="1"/>
    <row r="90" ht="10.5" customHeight="1"/>
    <row r="91" spans="1:7" ht="14.25">
      <c r="A91" s="291"/>
      <c r="B91" s="291"/>
      <c r="C91" s="291"/>
      <c r="D91" s="291"/>
      <c r="E91" s="291"/>
      <c r="F91" s="291"/>
      <c r="G91" s="291"/>
    </row>
    <row r="92" spans="1:7" ht="19.5">
      <c r="A92" s="78"/>
      <c r="B92" s="78"/>
      <c r="C92" s="94"/>
      <c r="D92" s="78"/>
      <c r="E92" s="78"/>
      <c r="F92" s="78"/>
      <c r="G92" s="78"/>
    </row>
    <row r="93" spans="1:8" ht="19.5">
      <c r="A93" s="80"/>
      <c r="B93" s="95"/>
      <c r="C93" s="94"/>
      <c r="D93" s="95"/>
      <c r="E93" s="95"/>
      <c r="F93" s="95"/>
      <c r="G93" s="96"/>
      <c r="H93" s="65"/>
    </row>
    <row r="94" spans="1:7" ht="15.75">
      <c r="A94" s="74"/>
      <c r="B94" s="74"/>
      <c r="C94" s="56"/>
      <c r="D94" s="74"/>
      <c r="E94" s="74"/>
      <c r="F94" s="74"/>
      <c r="G94" s="97"/>
    </row>
    <row r="95" spans="1:7" ht="15.75">
      <c r="A95" s="77"/>
      <c r="B95" s="82"/>
      <c r="C95" s="98"/>
      <c r="D95" s="78"/>
      <c r="E95" s="78"/>
      <c r="F95" s="78"/>
      <c r="G95" s="99"/>
    </row>
    <row r="96" spans="1:7" ht="15.75">
      <c r="A96" s="77"/>
      <c r="B96" s="82"/>
      <c r="C96" s="98"/>
      <c r="D96" s="78"/>
      <c r="E96" s="78"/>
      <c r="F96" s="78"/>
      <c r="G96" s="99"/>
    </row>
    <row r="97" spans="1:7" ht="14.25">
      <c r="A97" s="77"/>
      <c r="B97" s="82"/>
      <c r="C97" s="78"/>
      <c r="D97" s="78"/>
      <c r="E97" s="78"/>
      <c r="F97" s="78"/>
      <c r="G97" s="99"/>
    </row>
    <row r="98" spans="1:7" ht="14.25">
      <c r="A98" s="77"/>
      <c r="B98" s="82"/>
      <c r="C98" s="78"/>
      <c r="D98" s="78"/>
      <c r="E98" s="78"/>
      <c r="F98" s="78"/>
      <c r="G98" s="99"/>
    </row>
    <row r="99" spans="1:7" ht="14.25">
      <c r="A99" s="77"/>
      <c r="B99" s="82"/>
      <c r="C99" s="78"/>
      <c r="D99" s="78"/>
      <c r="E99" s="78"/>
      <c r="F99" s="78"/>
      <c r="G99" s="99"/>
    </row>
    <row r="100" spans="1:7" ht="14.25">
      <c r="A100" s="77"/>
      <c r="B100" s="82"/>
      <c r="C100" s="78"/>
      <c r="D100" s="78"/>
      <c r="E100" s="78"/>
      <c r="F100" s="78"/>
      <c r="G100" s="99"/>
    </row>
    <row r="101" spans="1:7" ht="14.25">
      <c r="A101" s="77"/>
      <c r="B101" s="82"/>
      <c r="C101" s="78"/>
      <c r="D101" s="78"/>
      <c r="E101" s="78"/>
      <c r="F101" s="78"/>
      <c r="G101" s="99"/>
    </row>
    <row r="102" spans="1:7" ht="14.25">
      <c r="A102" s="77"/>
      <c r="B102" s="82"/>
      <c r="C102" s="78"/>
      <c r="D102" s="78"/>
      <c r="E102" s="78"/>
      <c r="F102" s="78"/>
      <c r="G102" s="99"/>
    </row>
    <row r="103" spans="1:7" ht="14.25">
      <c r="A103" s="77"/>
      <c r="B103" s="82"/>
      <c r="C103" s="78"/>
      <c r="D103" s="78"/>
      <c r="E103" s="78"/>
      <c r="F103" s="78"/>
      <c r="G103" s="99"/>
    </row>
    <row r="104" spans="1:7" ht="14.25">
      <c r="A104" s="77"/>
      <c r="B104" s="82"/>
      <c r="C104" s="82"/>
      <c r="D104" s="82"/>
      <c r="E104" s="78"/>
      <c r="F104" s="78"/>
      <c r="G104" s="99"/>
    </row>
    <row r="105" spans="1:7" ht="14.25">
      <c r="A105" s="77"/>
      <c r="B105" s="82"/>
      <c r="C105" s="78"/>
      <c r="D105" s="78"/>
      <c r="E105" s="78"/>
      <c r="F105" s="78"/>
      <c r="G105" s="99"/>
    </row>
    <row r="106" spans="1:7" ht="14.25">
      <c r="A106" s="77"/>
      <c r="B106" s="82"/>
      <c r="C106" s="78"/>
      <c r="D106" s="78"/>
      <c r="E106" s="78"/>
      <c r="F106" s="78"/>
      <c r="G106" s="99"/>
    </row>
    <row r="107" spans="1:7" ht="14.25">
      <c r="A107" s="77"/>
      <c r="B107" s="82"/>
      <c r="C107" s="78"/>
      <c r="D107" s="78"/>
      <c r="E107" s="78"/>
      <c r="F107" s="78"/>
      <c r="G107" s="99"/>
    </row>
    <row r="108" spans="1:7" ht="14.25">
      <c r="A108" s="77"/>
      <c r="B108" s="82"/>
      <c r="C108" s="78"/>
      <c r="D108" s="78"/>
      <c r="E108" s="78"/>
      <c r="F108" s="78"/>
      <c r="G108" s="99"/>
    </row>
    <row r="109" spans="1:7" ht="14.25">
      <c r="A109" s="77"/>
      <c r="B109" s="82"/>
      <c r="C109" s="78"/>
      <c r="D109" s="78"/>
      <c r="E109" s="78"/>
      <c r="F109" s="78"/>
      <c r="G109" s="99"/>
    </row>
    <row r="110" spans="1:7" ht="14.25">
      <c r="A110" s="77"/>
      <c r="B110" s="82"/>
      <c r="C110" s="78"/>
      <c r="D110" s="78"/>
      <c r="E110" s="78"/>
      <c r="F110" s="78"/>
      <c r="G110" s="99"/>
    </row>
    <row r="111" spans="1:7" ht="14.25">
      <c r="A111" s="77"/>
      <c r="B111" s="82"/>
      <c r="C111" s="78"/>
      <c r="D111" s="78"/>
      <c r="E111" s="78"/>
      <c r="F111" s="78"/>
      <c r="G111" s="99"/>
    </row>
    <row r="112" spans="1:7" ht="14.25">
      <c r="A112" s="77"/>
      <c r="B112" s="82"/>
      <c r="C112" s="78"/>
      <c r="D112" s="78"/>
      <c r="E112" s="78"/>
      <c r="F112" s="78"/>
      <c r="G112" s="99"/>
    </row>
    <row r="113" spans="1:7" ht="14.25">
      <c r="A113" s="77"/>
      <c r="B113" s="82"/>
      <c r="C113" s="78"/>
      <c r="D113" s="78"/>
      <c r="E113" s="78"/>
      <c r="F113" s="78"/>
      <c r="G113" s="99"/>
    </row>
    <row r="114" spans="1:7" ht="15" customHeight="1">
      <c r="A114" s="77"/>
      <c r="B114" s="78"/>
      <c r="C114" s="78"/>
      <c r="D114" s="78"/>
      <c r="E114" s="78"/>
      <c r="F114" s="78"/>
      <c r="G114" s="79"/>
    </row>
    <row r="115" spans="1:9" ht="14.25">
      <c r="A115" s="80"/>
      <c r="B115" s="95"/>
      <c r="C115" s="95"/>
      <c r="D115" s="95"/>
      <c r="E115" s="95"/>
      <c r="F115" s="95"/>
      <c r="G115" s="96"/>
      <c r="H115" s="65"/>
      <c r="I115" s="65"/>
    </row>
    <row r="116" spans="1:7" ht="14.25">
      <c r="A116" s="80"/>
      <c r="B116" s="74"/>
      <c r="C116" s="74"/>
      <c r="D116" s="74"/>
      <c r="E116" s="74"/>
      <c r="F116" s="74"/>
      <c r="G116" s="75"/>
    </row>
    <row r="117" spans="1:7" ht="14.25">
      <c r="A117" s="77"/>
      <c r="B117" s="82"/>
      <c r="C117" s="78"/>
      <c r="D117" s="78"/>
      <c r="E117" s="78"/>
      <c r="F117" s="78"/>
      <c r="G117" s="99"/>
    </row>
    <row r="118" spans="1:7" ht="14.25">
      <c r="A118" s="77"/>
      <c r="B118" s="82"/>
      <c r="C118" s="78"/>
      <c r="D118" s="78"/>
      <c r="E118" s="78"/>
      <c r="F118" s="78"/>
      <c r="G118" s="99"/>
    </row>
    <row r="119" spans="1:7" ht="14.25">
      <c r="A119" s="77"/>
      <c r="B119" s="82"/>
      <c r="C119" s="78"/>
      <c r="D119" s="78"/>
      <c r="E119" s="78"/>
      <c r="F119" s="78"/>
      <c r="G119" s="99"/>
    </row>
    <row r="120" spans="1:7" ht="14.25">
      <c r="A120" s="77"/>
      <c r="B120" s="82"/>
      <c r="C120" s="78"/>
      <c r="D120" s="78"/>
      <c r="E120" s="78"/>
      <c r="F120" s="78"/>
      <c r="G120" s="99"/>
    </row>
    <row r="121" spans="1:7" ht="14.25">
      <c r="A121" s="77"/>
      <c r="B121" s="82"/>
      <c r="C121" s="78"/>
      <c r="D121" s="78"/>
      <c r="E121" s="78"/>
      <c r="F121" s="78"/>
      <c r="G121" s="99"/>
    </row>
    <row r="122" spans="1:7" ht="14.25">
      <c r="A122" s="77"/>
      <c r="B122" s="82"/>
      <c r="C122" s="78"/>
      <c r="D122" s="78"/>
      <c r="E122" s="78"/>
      <c r="F122" s="78"/>
      <c r="G122" s="99"/>
    </row>
    <row r="123" spans="1:7" ht="14.25">
      <c r="A123" s="77"/>
      <c r="B123" s="82"/>
      <c r="C123" s="78"/>
      <c r="D123" s="78"/>
      <c r="E123" s="78"/>
      <c r="F123" s="78"/>
      <c r="G123" s="99"/>
    </row>
    <row r="124" spans="1:7" ht="14.25">
      <c r="A124" s="77"/>
      <c r="B124" s="82"/>
      <c r="C124" s="78"/>
      <c r="D124" s="78"/>
      <c r="E124" s="78"/>
      <c r="F124" s="78"/>
      <c r="G124" s="99"/>
    </row>
    <row r="125" spans="1:7" ht="14.25">
      <c r="A125" s="77"/>
      <c r="B125" s="82"/>
      <c r="C125" s="78"/>
      <c r="D125" s="78"/>
      <c r="E125" s="78"/>
      <c r="F125" s="78"/>
      <c r="G125" s="99"/>
    </row>
    <row r="126" spans="1:7" ht="14.25">
      <c r="A126" s="77"/>
      <c r="B126" s="82"/>
      <c r="C126" s="78"/>
      <c r="D126" s="78"/>
      <c r="E126" s="78"/>
      <c r="F126" s="78"/>
      <c r="G126" s="99"/>
    </row>
    <row r="127" spans="1:7" ht="14.25">
      <c r="A127" s="77"/>
      <c r="B127" s="82"/>
      <c r="C127" s="78"/>
      <c r="D127" s="78"/>
      <c r="E127" s="78"/>
      <c r="F127" s="78"/>
      <c r="G127" s="99"/>
    </row>
    <row r="128" spans="1:9" ht="14.25">
      <c r="A128" s="77"/>
      <c r="B128" s="100"/>
      <c r="C128" s="78"/>
      <c r="D128" s="78"/>
      <c r="E128" s="78"/>
      <c r="F128" s="78"/>
      <c r="G128" s="99"/>
      <c r="H128" s="65"/>
      <c r="I128" s="65"/>
    </row>
    <row r="129" spans="1:9" ht="14.25">
      <c r="A129" s="292"/>
      <c r="B129" s="292"/>
      <c r="C129" s="292"/>
      <c r="D129" s="292"/>
      <c r="E129" s="292"/>
      <c r="F129" s="292"/>
      <c r="G129" s="292"/>
      <c r="H129" s="65"/>
      <c r="I129" s="65"/>
    </row>
    <row r="130" spans="1:7" ht="14.25">
      <c r="A130" s="101"/>
      <c r="B130" s="101"/>
      <c r="C130" s="101"/>
      <c r="D130" s="101"/>
      <c r="E130" s="101"/>
      <c r="F130" s="101"/>
      <c r="G130" s="101"/>
    </row>
    <row r="131" spans="1:7" ht="14.25">
      <c r="A131" s="102"/>
      <c r="B131" s="102"/>
      <c r="C131" s="102"/>
      <c r="D131" s="102"/>
      <c r="E131" s="102"/>
      <c r="F131" s="102"/>
      <c r="G131" s="102"/>
    </row>
    <row r="132" spans="4:7" ht="14.25">
      <c r="D132" s="82"/>
      <c r="E132" s="82"/>
      <c r="F132" s="82"/>
      <c r="G132" s="82"/>
    </row>
    <row r="133" spans="4:7" ht="10.5" customHeight="1">
      <c r="D133" s="65"/>
      <c r="E133" s="65"/>
      <c r="F133" s="65"/>
      <c r="G133" s="65"/>
    </row>
    <row r="134" spans="4:7" ht="10.5" customHeight="1">
      <c r="D134" s="65"/>
      <c r="E134" s="65"/>
      <c r="F134" s="65"/>
      <c r="G134" s="65"/>
    </row>
    <row r="135" spans="4:7" ht="10.5" customHeight="1">
      <c r="D135" s="65"/>
      <c r="E135" s="65"/>
      <c r="F135" s="65"/>
      <c r="G135" s="65"/>
    </row>
    <row r="136" spans="4:7" ht="10.5" customHeight="1">
      <c r="D136" s="65"/>
      <c r="E136" s="65"/>
      <c r="F136" s="65"/>
      <c r="G136" s="65"/>
    </row>
    <row r="137" ht="10.5" customHeight="1"/>
  </sheetData>
  <sheetProtection/>
  <mergeCells count="16">
    <mergeCell ref="C17:H18"/>
    <mergeCell ref="A91:G91"/>
    <mergeCell ref="A129:G129"/>
    <mergeCell ref="J43:L43"/>
    <mergeCell ref="B44:F44"/>
    <mergeCell ref="B45:F45"/>
    <mergeCell ref="B53:F53"/>
    <mergeCell ref="C21:H21"/>
    <mergeCell ref="A41:G42"/>
    <mergeCell ref="A43:F43"/>
    <mergeCell ref="A58:H58"/>
    <mergeCell ref="A61:H61"/>
    <mergeCell ref="A62:H62"/>
    <mergeCell ref="A66:H66"/>
    <mergeCell ref="A67:H67"/>
    <mergeCell ref="A71:H71"/>
  </mergeCells>
  <hyperlinks>
    <hyperlink ref="G44" location="'Economía regional'!A1" display="3"/>
    <hyperlink ref="G45" location="'Aspectos GyD - Perfil productor'!A1" display="2"/>
    <hyperlink ref="G46" location="'Aspectos GyD - Perfil productor'!A1" display="2"/>
    <hyperlink ref="G48" location="'Cultivos Información Anual'!A1" display="5-6"/>
    <hyperlink ref="G49" location="'Ganadería y Riego'!A1" display="5"/>
    <hyperlink ref="G50" location="Exportaciones!A1" display="9"/>
    <hyperlink ref="G51" location="'División Político-Adminisrativa'!A1" display="7"/>
    <hyperlink ref="G52" location="Autoridades!A1" display="11"/>
    <hyperlink ref="G47" location="'Cultivos Información Censal'!A1" display="3 - 4"/>
    <hyperlink ref="G53" location="'Antecedentes sociales'!A1" display="12-13-14"/>
  </hyperlinks>
  <printOptions/>
  <pageMargins left="1.535433070866142" right="0.1968503937007874" top="1.1811023622047245" bottom="1.0236220472440944" header="0.31496062992125984" footer="0.31496062992125984"/>
  <pageSetup orientation="portrait" scale="84" r:id="rId2"/>
  <rowBreaks count="2" manualBreakCount="2">
    <brk id="40" max="7" man="1"/>
    <brk id="94" max="7" man="1"/>
  </rowBreaks>
  <ignoredErrors>
    <ignoredError sqref="G45:G46 G48 G50:G52" numberStoredAsText="1"/>
  </ignoredErrors>
  <drawing r:id="rId1"/>
</worksheet>
</file>

<file path=xl/worksheets/sheet10.xml><?xml version="1.0" encoding="utf-8"?>
<worksheet xmlns="http://schemas.openxmlformats.org/spreadsheetml/2006/main" xmlns:r="http://schemas.openxmlformats.org/officeDocument/2006/relationships">
  <dimension ref="A1:G11"/>
  <sheetViews>
    <sheetView view="pageBreakPreview" zoomScale="60" zoomScalePageLayoutView="0" workbookViewId="0" topLeftCell="A1">
      <selection activeCell="A1" sqref="A1:C1"/>
    </sheetView>
  </sheetViews>
  <sheetFormatPr defaultColWidth="11.421875" defaultRowHeight="15"/>
  <cols>
    <col min="1" max="1" width="77.57421875" style="53" customWidth="1"/>
    <col min="2" max="2" width="22.7109375" style="53" bestFit="1" customWidth="1"/>
    <col min="3" max="3" width="24.28125" style="53" customWidth="1"/>
    <col min="4" max="4" width="31.00390625" style="53" customWidth="1"/>
    <col min="5" max="5" width="33.8515625" style="53" customWidth="1"/>
    <col min="6" max="6" width="19.8515625" style="53" bestFit="1" customWidth="1"/>
    <col min="7" max="7" width="13.57421875" style="53" customWidth="1"/>
    <col min="8" max="8" width="19.421875" style="53" customWidth="1"/>
    <col min="9" max="9" width="16.140625" style="53" customWidth="1"/>
    <col min="10" max="10" width="11.28125" style="53" bestFit="1" customWidth="1"/>
    <col min="11" max="11" width="12.8515625" style="53" bestFit="1" customWidth="1"/>
    <col min="12" max="12" width="11.57421875" style="53" bestFit="1" customWidth="1"/>
    <col min="13" max="13" width="15.57421875" style="53" customWidth="1"/>
    <col min="14" max="14" width="11.57421875" style="53" bestFit="1" customWidth="1"/>
    <col min="15" max="15" width="18.140625" style="53" customWidth="1"/>
    <col min="16" max="16384" width="11.421875" style="53" customWidth="1"/>
  </cols>
  <sheetData>
    <row r="1" spans="1:3" ht="39" customHeight="1">
      <c r="A1" s="393" t="s">
        <v>59</v>
      </c>
      <c r="B1" s="393"/>
      <c r="C1" s="393"/>
    </row>
    <row r="2" ht="21">
      <c r="A2" s="54"/>
    </row>
    <row r="3" s="52" customFormat="1" ht="21">
      <c r="A3" s="55" t="s">
        <v>85</v>
      </c>
    </row>
    <row r="4" spans="1:7" s="52" customFormat="1" ht="21">
      <c r="A4" s="392" t="s">
        <v>256</v>
      </c>
      <c r="B4" s="392"/>
      <c r="C4" s="392"/>
      <c r="D4" s="392"/>
      <c r="E4" s="392"/>
      <c r="F4" s="392"/>
      <c r="G4" s="392"/>
    </row>
    <row r="5" spans="1:7" s="55" customFormat="1" ht="84">
      <c r="A5" s="235"/>
      <c r="B5" s="236" t="s">
        <v>257</v>
      </c>
      <c r="C5" s="236" t="s">
        <v>17</v>
      </c>
      <c r="D5" s="236" t="s">
        <v>2</v>
      </c>
      <c r="E5" s="237" t="s">
        <v>258</v>
      </c>
      <c r="F5" s="237" t="s">
        <v>259</v>
      </c>
      <c r="G5" s="237" t="s">
        <v>260</v>
      </c>
    </row>
    <row r="6" spans="1:7" ht="21">
      <c r="A6" s="238" t="s">
        <v>71</v>
      </c>
      <c r="B6" s="239">
        <v>1482</v>
      </c>
      <c r="C6" s="239">
        <v>168</v>
      </c>
      <c r="D6" s="239">
        <v>1650</v>
      </c>
      <c r="E6" s="240">
        <v>0.01647105894905308</v>
      </c>
      <c r="F6" s="240">
        <v>0.012751423149905123</v>
      </c>
      <c r="G6" s="240">
        <v>0.0159959670773914</v>
      </c>
    </row>
    <row r="7" spans="1:7" ht="21">
      <c r="A7" s="238" t="s">
        <v>72</v>
      </c>
      <c r="B7" s="239">
        <v>3629</v>
      </c>
      <c r="C7" s="239">
        <v>1394</v>
      </c>
      <c r="D7" s="239">
        <v>5023</v>
      </c>
      <c r="E7" s="240">
        <v>0.04033297768293767</v>
      </c>
      <c r="F7" s="240">
        <v>0.10580645161290322</v>
      </c>
      <c r="G7" s="240">
        <v>0.048695601593779995</v>
      </c>
    </row>
    <row r="8" spans="1:7" ht="21">
      <c r="A8" s="238" t="s">
        <v>261</v>
      </c>
      <c r="B8" s="239">
        <v>5111</v>
      </c>
      <c r="C8" s="239">
        <v>1562</v>
      </c>
      <c r="D8" s="239">
        <v>6673</v>
      </c>
      <c r="E8" s="240">
        <v>0.056804036631990754</v>
      </c>
      <c r="F8" s="240">
        <v>0.11855787476280835</v>
      </c>
      <c r="G8" s="240">
        <v>0.06469156867117139</v>
      </c>
    </row>
    <row r="9" spans="1:7" ht="21">
      <c r="A9" s="238" t="s">
        <v>73</v>
      </c>
      <c r="B9" s="238">
        <v>84865</v>
      </c>
      <c r="C9" s="239">
        <v>11613</v>
      </c>
      <c r="D9" s="238">
        <v>96478</v>
      </c>
      <c r="E9" s="240">
        <v>0.9431959633680093</v>
      </c>
      <c r="F9" s="240">
        <v>0.8814421252371917</v>
      </c>
      <c r="G9" s="240">
        <v>0.9353084313288286</v>
      </c>
    </row>
    <row r="10" spans="1:7" ht="21">
      <c r="A10" s="238" t="s">
        <v>262</v>
      </c>
      <c r="B10" s="239">
        <v>89976</v>
      </c>
      <c r="C10" s="239">
        <v>13175</v>
      </c>
      <c r="D10" s="239">
        <v>103151</v>
      </c>
      <c r="E10" s="238"/>
      <c r="F10" s="238"/>
      <c r="G10" s="238"/>
    </row>
    <row r="11" spans="1:7" ht="21">
      <c r="A11" s="391" t="s">
        <v>263</v>
      </c>
      <c r="B11" s="391"/>
      <c r="C11" s="391"/>
      <c r="D11" s="391"/>
      <c r="E11" s="391"/>
      <c r="F11" s="391"/>
      <c r="G11" s="391"/>
    </row>
  </sheetData>
  <sheetProtection/>
  <mergeCells count="3">
    <mergeCell ref="A11:G11"/>
    <mergeCell ref="A4:G4"/>
    <mergeCell ref="A1:C1"/>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Aysén</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61"/>
  <sheetViews>
    <sheetView showGridLines="0" view="pageBreakPreview" zoomScale="73" zoomScaleNormal="90" zoomScaleSheetLayoutView="73" zoomScalePageLayoutView="0" workbookViewId="0" topLeftCell="A1">
      <selection activeCell="A6" sqref="A6"/>
    </sheetView>
  </sheetViews>
  <sheetFormatPr defaultColWidth="11.421875" defaultRowHeight="15"/>
  <cols>
    <col min="1" max="1" width="43.140625" style="2" customWidth="1"/>
    <col min="2" max="2" width="15.28125" style="2" customWidth="1"/>
    <col min="3" max="3" width="19.003906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6384" width="11.421875" style="2" customWidth="1"/>
  </cols>
  <sheetData>
    <row r="1" ht="15">
      <c r="A1" s="1" t="s">
        <v>54</v>
      </c>
    </row>
    <row r="2" ht="15" customHeight="1"/>
    <row r="3" spans="1:5" ht="15" customHeight="1">
      <c r="A3" s="249" t="s">
        <v>288</v>
      </c>
      <c r="B3" s="250"/>
      <c r="C3" s="250"/>
      <c r="D3" s="250"/>
      <c r="E3" s="250"/>
    </row>
    <row r="4" spans="1:5" ht="15" customHeight="1">
      <c r="A4" s="249" t="s">
        <v>289</v>
      </c>
      <c r="B4" s="250"/>
      <c r="C4" s="250"/>
      <c r="D4" s="250"/>
      <c r="E4" s="250"/>
    </row>
    <row r="5" spans="1:5" ht="15" customHeight="1">
      <c r="A5" s="251" t="s">
        <v>290</v>
      </c>
      <c r="B5" s="252" t="s">
        <v>291</v>
      </c>
      <c r="C5" s="45" t="s">
        <v>292</v>
      </c>
      <c r="D5" s="45" t="s">
        <v>293</v>
      </c>
      <c r="E5" s="115" t="s">
        <v>63</v>
      </c>
    </row>
    <row r="6" spans="1:5" ht="15" customHeight="1">
      <c r="A6" s="253" t="s">
        <v>294</v>
      </c>
      <c r="B6" s="259">
        <v>15.854111331571024</v>
      </c>
      <c r="C6" s="254">
        <f>+B6/$B$18</f>
        <v>0.021122534019774385</v>
      </c>
      <c r="D6" s="259">
        <v>4416.405110874994</v>
      </c>
      <c r="E6" s="254">
        <f aca="true" t="shared" si="0" ref="E6:E18">+B6/D6</f>
        <v>0.0035898227027524546</v>
      </c>
    </row>
    <row r="7" spans="1:5" ht="15" customHeight="1">
      <c r="A7" s="255" t="s">
        <v>303</v>
      </c>
      <c r="B7" s="260">
        <v>169.73424604197822</v>
      </c>
      <c r="C7" s="256">
        <f aca="true" t="shared" si="1" ref="C7:C18">+B7/$B$18</f>
        <v>0.22613802258364565</v>
      </c>
      <c r="D7" s="260">
        <v>621.652168098539</v>
      </c>
      <c r="E7" s="256">
        <f t="shared" si="0"/>
        <v>0.27303732658272234</v>
      </c>
    </row>
    <row r="8" spans="1:5" ht="15" customHeight="1">
      <c r="A8" s="255" t="s">
        <v>295</v>
      </c>
      <c r="B8" s="260">
        <v>12.46240127851741</v>
      </c>
      <c r="C8" s="256">
        <f t="shared" si="1"/>
        <v>0.0166037370034968</v>
      </c>
      <c r="D8" s="260">
        <v>14915.990093121703</v>
      </c>
      <c r="E8" s="256">
        <f t="shared" si="0"/>
        <v>0.000835506138091649</v>
      </c>
    </row>
    <row r="9" spans="1:5" ht="15" customHeight="1">
      <c r="A9" s="255" t="s">
        <v>302</v>
      </c>
      <c r="B9" s="260">
        <v>37.6416958995781</v>
      </c>
      <c r="C9" s="256">
        <f t="shared" si="1"/>
        <v>0.05015027241656522</v>
      </c>
      <c r="D9" s="260">
        <v>14907.487952780843</v>
      </c>
      <c r="E9" s="256">
        <f t="shared" si="0"/>
        <v>0.002525019374076128</v>
      </c>
    </row>
    <row r="10" spans="1:5" ht="15" customHeight="1">
      <c r="A10" s="255" t="s">
        <v>305</v>
      </c>
      <c r="B10" s="260">
        <v>4.747377026963759</v>
      </c>
      <c r="C10" s="256">
        <f t="shared" si="1"/>
        <v>0.006324960804144972</v>
      </c>
      <c r="D10" s="260">
        <v>3884.361110437335</v>
      </c>
      <c r="E10" s="256">
        <f t="shared" si="0"/>
        <v>0.0012221770561463732</v>
      </c>
    </row>
    <row r="11" spans="1:5" ht="15" customHeight="1">
      <c r="A11" s="255" t="s">
        <v>298</v>
      </c>
      <c r="B11" s="260">
        <v>55.02822418888338</v>
      </c>
      <c r="C11" s="256">
        <f t="shared" si="1"/>
        <v>0.07331445535915018</v>
      </c>
      <c r="D11" s="260">
        <v>9467.927628613274</v>
      </c>
      <c r="E11" s="256">
        <f t="shared" si="0"/>
        <v>0.005812066414891167</v>
      </c>
    </row>
    <row r="12" spans="1:5" ht="15" customHeight="1">
      <c r="A12" s="255" t="s">
        <v>300</v>
      </c>
      <c r="B12" s="260">
        <v>55.59701400408127</v>
      </c>
      <c r="C12" s="256">
        <f t="shared" si="1"/>
        <v>0.07407225767114063</v>
      </c>
      <c r="D12" s="260">
        <v>16154.652337042115</v>
      </c>
      <c r="E12" s="256">
        <f t="shared" si="0"/>
        <v>0.003441548158643999</v>
      </c>
    </row>
    <row r="13" spans="1:5" ht="15" customHeight="1">
      <c r="A13" s="255" t="s">
        <v>301</v>
      </c>
      <c r="B13" s="260">
        <v>74.15975119027428</v>
      </c>
      <c r="C13" s="256">
        <f t="shared" si="1"/>
        <v>0.09880351125674539</v>
      </c>
      <c r="D13" s="260">
        <v>12097.443277279153</v>
      </c>
      <c r="E13" s="256">
        <f t="shared" si="0"/>
        <v>0.006130200364696698</v>
      </c>
    </row>
    <row r="14" spans="1:5" ht="15" customHeight="1">
      <c r="A14" s="255" t="s">
        <v>297</v>
      </c>
      <c r="B14" s="260">
        <v>72.14279556709332</v>
      </c>
      <c r="C14" s="256">
        <f t="shared" si="1"/>
        <v>0.09611630836810556</v>
      </c>
      <c r="D14" s="260">
        <v>22112.108130328765</v>
      </c>
      <c r="E14" s="256">
        <f t="shared" si="0"/>
        <v>0.003262592383407483</v>
      </c>
    </row>
    <row r="15" spans="1:5" ht="15" customHeight="1">
      <c r="A15" s="255" t="s">
        <v>299</v>
      </c>
      <c r="B15" s="260">
        <v>42.004057344488174</v>
      </c>
      <c r="C15" s="256">
        <f t="shared" si="1"/>
        <v>0.05596227449599898</v>
      </c>
      <c r="D15" s="260">
        <v>10870.134303809213</v>
      </c>
      <c r="E15" s="256">
        <f t="shared" si="0"/>
        <v>0.003864170963349434</v>
      </c>
    </row>
    <row r="16" spans="1:5" ht="15" customHeight="1">
      <c r="A16" s="255" t="s">
        <v>296</v>
      </c>
      <c r="B16" s="260">
        <v>105.67992946625115</v>
      </c>
      <c r="C16" s="256">
        <f t="shared" si="1"/>
        <v>0.14079804655547667</v>
      </c>
      <c r="D16" s="260">
        <v>16666.7382135852</v>
      </c>
      <c r="E16" s="256">
        <f t="shared" si="0"/>
        <v>0.006340768548228024</v>
      </c>
    </row>
    <row r="17" spans="1:5" ht="15" customHeight="1">
      <c r="A17" s="255" t="s">
        <v>306</v>
      </c>
      <c r="B17" s="260">
        <v>119.88208241081777</v>
      </c>
      <c r="C17" s="256">
        <f t="shared" si="1"/>
        <v>0.1597196658409596</v>
      </c>
      <c r="D17" s="260">
        <v>6811.814313458216</v>
      </c>
      <c r="E17" s="256">
        <f t="shared" si="0"/>
        <v>0.01759914127047837</v>
      </c>
    </row>
    <row r="18" spans="1:5" ht="15" customHeight="1">
      <c r="A18" s="255" t="s">
        <v>307</v>
      </c>
      <c r="B18" s="260">
        <v>750.5780943105029</v>
      </c>
      <c r="C18" s="256">
        <f t="shared" si="1"/>
        <v>1</v>
      </c>
      <c r="D18" s="260">
        <v>145363.7960928032</v>
      </c>
      <c r="E18" s="256">
        <f t="shared" si="0"/>
        <v>0.005163445881884637</v>
      </c>
    </row>
    <row r="19" spans="1:5" ht="15" customHeight="1">
      <c r="A19" s="253" t="s">
        <v>308</v>
      </c>
      <c r="B19" s="261">
        <v>0.021122534019774385</v>
      </c>
      <c r="C19" s="254"/>
      <c r="D19" s="261">
        <v>0.03038174036164734</v>
      </c>
      <c r="E19" s="48"/>
    </row>
    <row r="20" spans="1:5" ht="15" customHeight="1">
      <c r="A20" s="257" t="s">
        <v>304</v>
      </c>
      <c r="B20" s="258"/>
      <c r="C20" s="258"/>
      <c r="D20" s="258"/>
      <c r="E20" s="258"/>
    </row>
    <row r="22" ht="15">
      <c r="A22" s="1" t="s">
        <v>13</v>
      </c>
    </row>
    <row r="23" ht="15">
      <c r="A23" s="1"/>
    </row>
    <row r="24" ht="15">
      <c r="A24" s="1" t="s">
        <v>315</v>
      </c>
    </row>
    <row r="25" ht="15">
      <c r="A25" s="1"/>
    </row>
    <row r="26" spans="1:5" ht="15">
      <c r="A26" s="306" t="s">
        <v>158</v>
      </c>
      <c r="B26" s="306"/>
      <c r="C26" s="6" t="s">
        <v>15</v>
      </c>
      <c r="D26" s="6" t="s">
        <v>14</v>
      </c>
      <c r="E26" s="58"/>
    </row>
    <row r="27" spans="1:5" ht="33.75" customHeight="1">
      <c r="A27" s="304" t="s">
        <v>160</v>
      </c>
      <c r="B27" s="304"/>
      <c r="C27" s="111">
        <v>61376.90975285</v>
      </c>
      <c r="D27" s="111">
        <v>8381840.77058267</v>
      </c>
      <c r="E27" s="58"/>
    </row>
    <row r="28" spans="1:5" ht="33.75" customHeight="1">
      <c r="A28" s="304" t="s">
        <v>265</v>
      </c>
      <c r="B28" s="304"/>
      <c r="C28" s="116">
        <v>-0.015575962818852318</v>
      </c>
      <c r="D28" s="116">
        <v>0.02068671486261242</v>
      </c>
      <c r="E28" s="58"/>
    </row>
    <row r="29" spans="1:4" ht="33.75" customHeight="1">
      <c r="A29" s="305" t="s">
        <v>159</v>
      </c>
      <c r="B29" s="305"/>
      <c r="C29" s="4">
        <v>6024.89676339</v>
      </c>
      <c r="D29" s="4">
        <v>729695.43901814</v>
      </c>
    </row>
    <row r="30" spans="1:4" ht="33.75" customHeight="1">
      <c r="A30" s="305" t="s">
        <v>265</v>
      </c>
      <c r="B30" s="305"/>
      <c r="C30" s="5">
        <v>-0.05463114734065755</v>
      </c>
      <c r="D30" s="5">
        <v>0.005648843343323273</v>
      </c>
    </row>
    <row r="31" spans="1:4" ht="33.75" customHeight="1">
      <c r="A31" s="305" t="s">
        <v>161</v>
      </c>
      <c r="B31" s="305"/>
      <c r="C31" s="5">
        <v>0.09816226961655132</v>
      </c>
      <c r="D31" s="5">
        <v>0.08705670496379694</v>
      </c>
    </row>
    <row r="32" spans="1:4" ht="39.75" customHeight="1">
      <c r="A32" s="305" t="s">
        <v>162</v>
      </c>
      <c r="B32" s="305"/>
      <c r="C32" s="5">
        <v>0.008256728000790236</v>
      </c>
      <c r="D32" s="117" t="s">
        <v>19</v>
      </c>
    </row>
    <row r="33" ht="15">
      <c r="A33" s="7" t="s">
        <v>266</v>
      </c>
    </row>
    <row r="34" spans="1:8" ht="15">
      <c r="A34" s="1" t="s">
        <v>54</v>
      </c>
      <c r="G34" s="109"/>
      <c r="H34" s="109"/>
    </row>
    <row r="35" spans="1:8" ht="15">
      <c r="A35" s="1"/>
      <c r="G35" s="109"/>
      <c r="H35" s="109"/>
    </row>
    <row r="36" spans="1:8" ht="15">
      <c r="A36" s="1" t="s">
        <v>179</v>
      </c>
      <c r="G36" s="109"/>
      <c r="H36" s="109"/>
    </row>
    <row r="37" spans="7:8" ht="15">
      <c r="G37" s="109"/>
      <c r="H37" s="109"/>
    </row>
    <row r="38" spans="1:9" ht="15.75" customHeight="1">
      <c r="A38" s="307" t="s">
        <v>180</v>
      </c>
      <c r="B38" s="307"/>
      <c r="C38" s="307"/>
      <c r="D38" s="307"/>
      <c r="E38" s="307"/>
      <c r="F38" s="307"/>
      <c r="G38" s="307"/>
      <c r="H38" s="307"/>
      <c r="I38" s="307"/>
    </row>
    <row r="39" spans="1:9" ht="15">
      <c r="A39" s="307"/>
      <c r="B39" s="307"/>
      <c r="C39" s="307"/>
      <c r="D39" s="307"/>
      <c r="E39" s="307"/>
      <c r="F39" s="307"/>
      <c r="G39" s="307"/>
      <c r="H39" s="307"/>
      <c r="I39" s="307"/>
    </row>
    <row r="40" spans="7:8" ht="15">
      <c r="G40" s="109"/>
      <c r="H40" s="109"/>
    </row>
    <row r="41" spans="1:9" ht="15">
      <c r="A41" s="303" t="s">
        <v>181</v>
      </c>
      <c r="B41" s="303"/>
      <c r="C41" s="303"/>
      <c r="D41" s="303"/>
      <c r="E41" s="303"/>
      <c r="F41" s="303"/>
      <c r="G41" s="303"/>
      <c r="H41" s="303"/>
      <c r="I41" s="303"/>
    </row>
    <row r="42" spans="1:9" ht="15">
      <c r="A42" s="303" t="s">
        <v>316</v>
      </c>
      <c r="B42" s="303"/>
      <c r="C42" s="303"/>
      <c r="D42" s="303"/>
      <c r="E42" s="303"/>
      <c r="F42" s="303"/>
      <c r="G42" s="303"/>
      <c r="H42" s="303"/>
      <c r="I42" s="303"/>
    </row>
    <row r="43" spans="1:9" ht="15">
      <c r="A43" s="303" t="s">
        <v>182</v>
      </c>
      <c r="B43" s="303"/>
      <c r="C43" s="303"/>
      <c r="D43" s="303"/>
      <c r="E43" s="303"/>
      <c r="F43" s="303"/>
      <c r="G43" s="303"/>
      <c r="H43" s="303"/>
      <c r="I43" s="303"/>
    </row>
    <row r="44" spans="1:9" ht="46.5">
      <c r="A44" s="153" t="s">
        <v>15</v>
      </c>
      <c r="B44" s="154" t="s">
        <v>183</v>
      </c>
      <c r="C44" s="154" t="s">
        <v>184</v>
      </c>
      <c r="D44" s="154" t="s">
        <v>185</v>
      </c>
      <c r="E44" s="154" t="s">
        <v>186</v>
      </c>
      <c r="F44" s="154" t="s">
        <v>187</v>
      </c>
      <c r="G44" s="153" t="s">
        <v>188</v>
      </c>
      <c r="H44" s="155" t="s">
        <v>189</v>
      </c>
      <c r="I44" s="155" t="s">
        <v>190</v>
      </c>
    </row>
    <row r="45" spans="1:9" ht="15">
      <c r="A45" s="156" t="s">
        <v>191</v>
      </c>
      <c r="B45" s="157">
        <v>43013.9303</v>
      </c>
      <c r="C45" s="157">
        <v>2560.6671</v>
      </c>
      <c r="D45" s="157">
        <v>3386.2751</v>
      </c>
      <c r="E45" s="157">
        <v>48960.8725</v>
      </c>
      <c r="F45" s="158">
        <v>0.008794414406737554</v>
      </c>
      <c r="G45" s="157">
        <v>17117.9836</v>
      </c>
      <c r="H45" s="157">
        <v>288133.23449999996</v>
      </c>
      <c r="I45" s="158">
        <v>0.16992441911451905</v>
      </c>
    </row>
    <row r="46" spans="1:9" ht="15">
      <c r="A46" s="159" t="s">
        <v>192</v>
      </c>
      <c r="B46" s="160">
        <v>1807.0399</v>
      </c>
      <c r="C46" s="160">
        <v>282.29</v>
      </c>
      <c r="D46" s="160">
        <v>116.2893</v>
      </c>
      <c r="E46" s="160">
        <v>2205.6192</v>
      </c>
      <c r="F46" s="161">
        <v>0.0003961761357144311</v>
      </c>
      <c r="G46" s="160">
        <v>4953.5259</v>
      </c>
      <c r="H46" s="160">
        <v>868625.1346</v>
      </c>
      <c r="I46" s="161">
        <v>0.002539207204746249</v>
      </c>
    </row>
    <row r="47" spans="1:9" ht="15">
      <c r="A47" s="159" t="s">
        <v>193</v>
      </c>
      <c r="B47" s="160">
        <v>3896.845</v>
      </c>
      <c r="C47" s="160">
        <v>69.0188</v>
      </c>
      <c r="D47" s="160">
        <v>207.9475</v>
      </c>
      <c r="E47" s="160">
        <v>4173.811299999999</v>
      </c>
      <c r="F47" s="161">
        <v>0.0007497053127009531</v>
      </c>
      <c r="G47" s="160">
        <v>18114.3699</v>
      </c>
      <c r="H47" s="160">
        <v>998206.6126999997</v>
      </c>
      <c r="I47" s="161">
        <v>0.004181310008266188</v>
      </c>
    </row>
    <row r="48" spans="1:9" ht="15">
      <c r="A48" s="159" t="s">
        <v>194</v>
      </c>
      <c r="B48" s="160">
        <v>6455.789</v>
      </c>
      <c r="C48" s="160">
        <v>32177.1244</v>
      </c>
      <c r="D48" s="160">
        <v>606.2335</v>
      </c>
      <c r="E48" s="160">
        <v>39239.1469</v>
      </c>
      <c r="F48" s="161">
        <v>0.007048185646721292</v>
      </c>
      <c r="G48" s="160">
        <v>3304.6786999999995</v>
      </c>
      <c r="H48" s="160">
        <v>302627.94680000003</v>
      </c>
      <c r="I48" s="161">
        <v>0.1296613459362108</v>
      </c>
    </row>
    <row r="49" spans="1:9" ht="15">
      <c r="A49" s="159" t="s">
        <v>195</v>
      </c>
      <c r="B49" s="160">
        <v>71529.0484</v>
      </c>
      <c r="C49" s="160">
        <v>101296.1173</v>
      </c>
      <c r="D49" s="160">
        <v>3618.181</v>
      </c>
      <c r="E49" s="160">
        <v>176443.34670000002</v>
      </c>
      <c r="F49" s="161">
        <v>0.03169297912718915</v>
      </c>
      <c r="G49" s="160">
        <v>20788.9995</v>
      </c>
      <c r="H49" s="160">
        <v>1095740.7621</v>
      </c>
      <c r="I49" s="161">
        <v>0.16102654277627154</v>
      </c>
    </row>
    <row r="50" spans="1:9" ht="15">
      <c r="A50" s="159" t="s">
        <v>196</v>
      </c>
      <c r="B50" s="160">
        <v>101780.8578</v>
      </c>
      <c r="C50" s="160">
        <v>148211.7123</v>
      </c>
      <c r="D50" s="160">
        <v>10544.2202</v>
      </c>
      <c r="E50" s="160">
        <v>260536.79030000002</v>
      </c>
      <c r="F50" s="161">
        <v>0.04679795079426906</v>
      </c>
      <c r="G50" s="160">
        <v>56368.0917</v>
      </c>
      <c r="H50" s="160">
        <v>2561315.3366</v>
      </c>
      <c r="I50" s="161">
        <v>0.1017199196744934</v>
      </c>
    </row>
    <row r="51" spans="1:9" ht="15">
      <c r="A51" s="159" t="s">
        <v>197</v>
      </c>
      <c r="B51" s="160">
        <v>1576903.7676</v>
      </c>
      <c r="C51" s="160">
        <v>884804.158</v>
      </c>
      <c r="D51" s="160">
        <v>368459.4983</v>
      </c>
      <c r="E51" s="160">
        <v>2830167.4239</v>
      </c>
      <c r="F51" s="161">
        <v>0.5083582847962006</v>
      </c>
      <c r="G51" s="160">
        <v>2110646.4589</v>
      </c>
      <c r="H51" s="160">
        <v>70027524.53279999</v>
      </c>
      <c r="I51" s="161">
        <v>0.04041507168476855</v>
      </c>
    </row>
    <row r="52" spans="1:9" ht="15">
      <c r="A52" s="159" t="s">
        <v>198</v>
      </c>
      <c r="B52" s="160">
        <v>163409.976</v>
      </c>
      <c r="C52" s="160">
        <v>288332.5473</v>
      </c>
      <c r="D52" s="160">
        <v>10527.3511</v>
      </c>
      <c r="E52" s="160">
        <v>462269.8744</v>
      </c>
      <c r="F52" s="161">
        <v>0.08303350483029319</v>
      </c>
      <c r="G52" s="160">
        <v>26607.243700000003</v>
      </c>
      <c r="H52" s="160">
        <v>1309406.9649000003</v>
      </c>
      <c r="I52" s="161">
        <v>0.35303758632084536</v>
      </c>
    </row>
    <row r="53" spans="1:9" ht="15">
      <c r="A53" s="159" t="s">
        <v>199</v>
      </c>
      <c r="B53" s="160">
        <v>251628.5231</v>
      </c>
      <c r="C53" s="160">
        <v>268576.1456</v>
      </c>
      <c r="D53" s="160">
        <v>35775.5757</v>
      </c>
      <c r="E53" s="160">
        <v>555980.2444</v>
      </c>
      <c r="F53" s="161">
        <v>0.09986588109133115</v>
      </c>
      <c r="G53" s="160">
        <v>140634.1848</v>
      </c>
      <c r="H53" s="160">
        <v>1990754.1541000002</v>
      </c>
      <c r="I53" s="161">
        <v>0.2792812177510452</v>
      </c>
    </row>
    <row r="54" spans="1:9" ht="15">
      <c r="A54" s="159" t="s">
        <v>200</v>
      </c>
      <c r="B54" s="160">
        <v>229241.9619</v>
      </c>
      <c r="C54" s="160">
        <v>57163.7269</v>
      </c>
      <c r="D54" s="160">
        <v>112731.9994</v>
      </c>
      <c r="E54" s="160">
        <v>399137.6882</v>
      </c>
      <c r="F54" s="161">
        <v>0.07169362097005116</v>
      </c>
      <c r="G54" s="160">
        <v>137878.6048</v>
      </c>
      <c r="H54" s="160">
        <v>2845167.7035999997</v>
      </c>
      <c r="I54" s="161">
        <v>0.14028617283085626</v>
      </c>
    </row>
    <row r="55" spans="1:9" ht="15">
      <c r="A55" s="159" t="s">
        <v>201</v>
      </c>
      <c r="B55" s="160">
        <v>243536.9286</v>
      </c>
      <c r="C55" s="160">
        <v>19160.3606</v>
      </c>
      <c r="D55" s="160">
        <v>27169.1917</v>
      </c>
      <c r="E55" s="160">
        <v>289866.4809</v>
      </c>
      <c r="F55" s="161">
        <v>0.05206618725304121</v>
      </c>
      <c r="G55" s="160">
        <v>96963.628</v>
      </c>
      <c r="H55" s="160">
        <v>1557994.7431</v>
      </c>
      <c r="I55" s="161">
        <v>0.18605100061072216</v>
      </c>
    </row>
    <row r="56" spans="1:9" ht="15">
      <c r="A56" s="159" t="s">
        <v>202</v>
      </c>
      <c r="B56" s="160">
        <v>99061.3398</v>
      </c>
      <c r="C56" s="160">
        <v>11510.2799</v>
      </c>
      <c r="D56" s="160">
        <v>19910.2552</v>
      </c>
      <c r="E56" s="160">
        <v>130481.8749</v>
      </c>
      <c r="F56" s="161">
        <v>0.023437320902291666</v>
      </c>
      <c r="G56" s="160">
        <v>17700.5371</v>
      </c>
      <c r="H56" s="160">
        <v>514261.42249999987</v>
      </c>
      <c r="I56" s="161">
        <v>0.2537267412859459</v>
      </c>
    </row>
    <row r="57" spans="1:9" ht="15">
      <c r="A57" s="159" t="s">
        <v>203</v>
      </c>
      <c r="B57" s="160">
        <v>261955.6431</v>
      </c>
      <c r="C57" s="160">
        <v>11732.7931</v>
      </c>
      <c r="D57" s="160">
        <v>12473.1301</v>
      </c>
      <c r="E57" s="160">
        <v>286161.5663</v>
      </c>
      <c r="F57" s="161">
        <v>0.05140070576404258</v>
      </c>
      <c r="G57" s="160">
        <v>133493.39990000002</v>
      </c>
      <c r="H57" s="160">
        <v>1670443.4926</v>
      </c>
      <c r="I57" s="161">
        <v>0.17130873780985986</v>
      </c>
    </row>
    <row r="58" spans="1:9" s="1" customFormat="1" ht="15">
      <c r="A58" s="162" t="s">
        <v>204</v>
      </c>
      <c r="B58" s="163">
        <v>12335.72</v>
      </c>
      <c r="C58" s="163">
        <v>675.7934</v>
      </c>
      <c r="D58" s="163">
        <v>515.305</v>
      </c>
      <c r="E58" s="163">
        <v>13526.8184</v>
      </c>
      <c r="F58" s="164">
        <v>0.0024297043851553633</v>
      </c>
      <c r="G58" s="163">
        <v>5493.852599999999</v>
      </c>
      <c r="H58" s="163">
        <v>160953.66189999998</v>
      </c>
      <c r="I58" s="164">
        <v>0.08404169399018813</v>
      </c>
    </row>
    <row r="59" spans="1:9" ht="15">
      <c r="A59" s="165" t="s">
        <v>205</v>
      </c>
      <c r="B59" s="160">
        <v>64829.5113</v>
      </c>
      <c r="C59" s="160">
        <v>159.9942</v>
      </c>
      <c r="D59" s="160">
        <v>3128.1409</v>
      </c>
      <c r="E59" s="160">
        <v>68117.6464</v>
      </c>
      <c r="F59" s="161">
        <v>0.012235378584260614</v>
      </c>
      <c r="G59" s="160">
        <v>24960.2331</v>
      </c>
      <c r="H59" s="166">
        <v>481827.4006999999</v>
      </c>
      <c r="I59" s="167">
        <v>0.14137354227061089</v>
      </c>
    </row>
    <row r="60" spans="1:9" ht="15">
      <c r="A60" s="28" t="s">
        <v>206</v>
      </c>
      <c r="B60" s="168">
        <v>3131386.8818000006</v>
      </c>
      <c r="C60" s="168">
        <v>1826712.7289</v>
      </c>
      <c r="D60" s="168">
        <v>609169.5939999999</v>
      </c>
      <c r="E60" s="168">
        <v>5567269.2047</v>
      </c>
      <c r="F60" s="169">
        <v>1</v>
      </c>
      <c r="G60" s="168">
        <v>2815025.7921999996</v>
      </c>
      <c r="H60" s="168">
        <v>86672983.1035</v>
      </c>
      <c r="I60" s="169">
        <v>0.06423304016260616</v>
      </c>
    </row>
    <row r="61" ht="15">
      <c r="A61" s="1" t="s">
        <v>207</v>
      </c>
    </row>
  </sheetData>
  <sheetProtection/>
  <mergeCells count="11">
    <mergeCell ref="A26:B26"/>
    <mergeCell ref="A38:I39"/>
    <mergeCell ref="A41:I41"/>
    <mergeCell ref="A42:I42"/>
    <mergeCell ref="A43:I43"/>
    <mergeCell ref="A27:B27"/>
    <mergeCell ref="A28:B28"/>
    <mergeCell ref="A29:B29"/>
    <mergeCell ref="A30:B30"/>
    <mergeCell ref="A31:B31"/>
    <mergeCell ref="A32:B32"/>
  </mergeCells>
  <printOptions horizontalCentered="1"/>
  <pageMargins left="0.5905511811023623" right="0.5905511811023623" top="0.5905511811023623" bottom="0.5905511811023623" header="0.31496062992125984" footer="0.31496062992125984"/>
  <pageSetup horizontalDpi="600" verticalDpi="600" orientation="landscape" scale="56" r:id="rId1"/>
  <headerFooter>
    <oddHeader>&amp;R&amp;12Región de Aysén</oddHeader>
  </headerFooter>
  <rowBreaks count="1" manualBreakCount="1">
    <brk id="33" max="8" man="1"/>
  </rowBreaks>
</worksheet>
</file>

<file path=xl/worksheets/sheet3.xml><?xml version="1.0" encoding="utf-8"?>
<worksheet xmlns="http://schemas.openxmlformats.org/spreadsheetml/2006/main" xmlns:r="http://schemas.openxmlformats.org/officeDocument/2006/relationships">
  <dimension ref="A1:Z58"/>
  <sheetViews>
    <sheetView view="pageBreakPreview" zoomScaleSheetLayoutView="100" zoomScalePageLayoutView="0" workbookViewId="0" topLeftCell="A5">
      <selection activeCell="A14" sqref="A14:H14"/>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13.140625" style="10" bestFit="1" customWidth="1"/>
    <col min="10" max="14" width="11.421875" style="10" customWidth="1"/>
    <col min="15" max="15" width="12.8515625" style="10" bestFit="1" customWidth="1"/>
    <col min="16" max="16" width="11.00390625" style="10" customWidth="1"/>
    <col min="17" max="17" width="19.28125" style="10" customWidth="1"/>
    <col min="18" max="18" width="12.28125" style="10" customWidth="1"/>
    <col min="19" max="16384" width="11.421875" style="10" customWidth="1"/>
  </cols>
  <sheetData>
    <row r="1" ht="13.5">
      <c r="A1" s="9" t="s">
        <v>58</v>
      </c>
    </row>
    <row r="2" ht="13.5">
      <c r="A2" s="9"/>
    </row>
    <row r="3" spans="1:8" ht="13.5">
      <c r="A3" s="317" t="s">
        <v>275</v>
      </c>
      <c r="B3" s="328"/>
      <c r="C3" s="328"/>
      <c r="D3" s="328"/>
      <c r="E3" s="328"/>
      <c r="F3" s="328"/>
      <c r="G3" s="328"/>
      <c r="H3" s="328"/>
    </row>
    <row r="4" spans="1:8" ht="13.5">
      <c r="A4" s="328"/>
      <c r="B4" s="328"/>
      <c r="C4" s="328"/>
      <c r="D4" s="328"/>
      <c r="E4" s="328"/>
      <c r="F4" s="328"/>
      <c r="G4" s="328"/>
      <c r="H4" s="328"/>
    </row>
    <row r="5" spans="1:8" ht="13.5">
      <c r="A5" s="328"/>
      <c r="B5" s="328"/>
      <c r="C5" s="328"/>
      <c r="D5" s="328"/>
      <c r="E5" s="328"/>
      <c r="F5" s="328"/>
      <c r="G5" s="328"/>
      <c r="H5" s="328"/>
    </row>
    <row r="6" spans="1:8" ht="13.5">
      <c r="A6" s="328"/>
      <c r="B6" s="328"/>
      <c r="C6" s="328"/>
      <c r="D6" s="328"/>
      <c r="E6" s="328"/>
      <c r="F6" s="328"/>
      <c r="G6" s="328"/>
      <c r="H6" s="328"/>
    </row>
    <row r="7" spans="1:12" ht="13.5">
      <c r="A7" s="328"/>
      <c r="B7" s="328"/>
      <c r="C7" s="328"/>
      <c r="D7" s="328"/>
      <c r="E7" s="328"/>
      <c r="F7" s="328"/>
      <c r="G7" s="328"/>
      <c r="H7" s="328"/>
      <c r="J7" s="229"/>
      <c r="L7" s="230"/>
    </row>
    <row r="8" spans="1:12" ht="13.5">
      <c r="A8" s="328"/>
      <c r="B8" s="328"/>
      <c r="C8" s="328"/>
      <c r="D8" s="328"/>
      <c r="E8" s="328"/>
      <c r="F8" s="328"/>
      <c r="G8" s="328"/>
      <c r="H8" s="328"/>
      <c r="J8" s="229"/>
      <c r="L8" s="230"/>
    </row>
    <row r="9" spans="6:12" ht="13.5">
      <c r="F9" s="11"/>
      <c r="G9" s="11"/>
      <c r="J9" s="229"/>
      <c r="L9" s="230"/>
    </row>
    <row r="10" spans="1:22" ht="41.25">
      <c r="A10" s="12" t="s">
        <v>0</v>
      </c>
      <c r="B10" s="12" t="s">
        <v>1</v>
      </c>
      <c r="C10" s="13" t="s">
        <v>4</v>
      </c>
      <c r="D10" s="13" t="s">
        <v>3</v>
      </c>
      <c r="E10" s="13" t="s">
        <v>5</v>
      </c>
      <c r="F10" s="309" t="s">
        <v>270</v>
      </c>
      <c r="G10" s="309"/>
      <c r="H10" s="243" t="s">
        <v>311</v>
      </c>
      <c r="L10" s="230"/>
      <c r="M10" s="269"/>
      <c r="N10" s="269"/>
      <c r="O10" s="269"/>
      <c r="P10" s="269"/>
      <c r="Q10" s="269"/>
      <c r="R10" s="269"/>
      <c r="S10" s="269"/>
      <c r="T10" s="269"/>
      <c r="U10" s="269"/>
      <c r="V10" s="269"/>
    </row>
    <row r="11" spans="1:22" ht="13.5">
      <c r="A11" s="310">
        <v>108494.4</v>
      </c>
      <c r="B11" s="310">
        <v>14.3</v>
      </c>
      <c r="C11" s="312">
        <v>103158</v>
      </c>
      <c r="D11" s="314">
        <v>0.6</v>
      </c>
      <c r="E11" s="314">
        <f>+C11/A11</f>
        <v>0.9508140512321374</v>
      </c>
      <c r="F11" s="14">
        <v>48</v>
      </c>
      <c r="G11" s="15" t="s">
        <v>61</v>
      </c>
      <c r="H11" s="333">
        <v>20.4</v>
      </c>
      <c r="J11" s="230"/>
      <c r="K11" s="231"/>
      <c r="M11" s="269"/>
      <c r="N11" s="269"/>
      <c r="O11" s="269"/>
      <c r="P11" s="269"/>
      <c r="Q11" s="269"/>
      <c r="R11" s="269"/>
      <c r="S11" s="269"/>
      <c r="T11" s="269"/>
      <c r="U11" s="269"/>
      <c r="V11" s="269"/>
    </row>
    <row r="12" spans="1:22" ht="13.5">
      <c r="A12" s="311"/>
      <c r="B12" s="311"/>
      <c r="C12" s="313"/>
      <c r="D12" s="315"/>
      <c r="E12" s="315"/>
      <c r="F12" s="16">
        <v>52</v>
      </c>
      <c r="G12" s="17" t="s">
        <v>271</v>
      </c>
      <c r="H12" s="333"/>
      <c r="J12" s="230"/>
      <c r="K12" s="231"/>
      <c r="M12" s="269"/>
      <c r="N12" s="269"/>
      <c r="O12" s="269"/>
      <c r="P12" s="269"/>
      <c r="Q12" s="269"/>
      <c r="R12" s="269"/>
      <c r="S12" s="269"/>
      <c r="T12" s="269"/>
      <c r="U12" s="269"/>
      <c r="V12" s="269"/>
    </row>
    <row r="13" spans="1:22" ht="13.5">
      <c r="A13" s="18" t="s">
        <v>163</v>
      </c>
      <c r="F13" s="19"/>
      <c r="G13" s="19"/>
      <c r="J13" s="230"/>
      <c r="L13" s="231"/>
      <c r="M13" s="269"/>
      <c r="N13" s="269"/>
      <c r="O13" s="269"/>
      <c r="P13" s="269"/>
      <c r="Q13" s="269"/>
      <c r="R13" s="269"/>
      <c r="S13" s="269"/>
      <c r="T13" s="269"/>
      <c r="U13" s="269"/>
      <c r="V13" s="269"/>
    </row>
    <row r="14" spans="1:22" ht="12.75" customHeight="1">
      <c r="A14" s="318" t="s">
        <v>272</v>
      </c>
      <c r="B14" s="318"/>
      <c r="C14" s="318"/>
      <c r="D14" s="318"/>
      <c r="E14" s="318"/>
      <c r="F14" s="318"/>
      <c r="G14" s="318"/>
      <c r="H14" s="318"/>
      <c r="M14" s="334"/>
      <c r="N14" s="334"/>
      <c r="O14" s="334"/>
      <c r="P14" s="334"/>
      <c r="Q14" s="334"/>
      <c r="R14" s="334"/>
      <c r="S14" s="269"/>
      <c r="T14" s="269"/>
      <c r="U14" s="269"/>
      <c r="V14" s="269"/>
    </row>
    <row r="15" spans="6:22" ht="13.5">
      <c r="F15" s="20"/>
      <c r="J15" s="229"/>
      <c r="K15" s="231"/>
      <c r="M15" s="334"/>
      <c r="N15" s="334"/>
      <c r="O15" s="334"/>
      <c r="P15" s="334"/>
      <c r="Q15" s="334"/>
      <c r="R15" s="334"/>
      <c r="S15" s="269"/>
      <c r="T15" s="269"/>
      <c r="U15" s="269"/>
      <c r="V15" s="269"/>
    </row>
    <row r="16" spans="1:22" ht="13.5">
      <c r="A16" s="9" t="s">
        <v>57</v>
      </c>
      <c r="F16" s="20"/>
      <c r="K16" s="329"/>
      <c r="L16" s="329"/>
      <c r="M16" s="327"/>
      <c r="N16" s="270"/>
      <c r="O16" s="271"/>
      <c r="P16" s="272"/>
      <c r="Q16" s="273"/>
      <c r="R16" s="274"/>
      <c r="S16" s="269"/>
      <c r="T16" s="269"/>
      <c r="U16" s="269"/>
      <c r="V16" s="269"/>
    </row>
    <row r="17" spans="1:22" ht="13.5">
      <c r="A17" s="9"/>
      <c r="F17" s="20"/>
      <c r="K17" s="118"/>
      <c r="L17" s="118"/>
      <c r="M17" s="327"/>
      <c r="N17" s="270"/>
      <c r="O17" s="275"/>
      <c r="P17" s="272"/>
      <c r="Q17" s="273"/>
      <c r="R17" s="274"/>
      <c r="S17" s="269"/>
      <c r="T17" s="269"/>
      <c r="U17" s="269"/>
      <c r="V17" s="269"/>
    </row>
    <row r="18" spans="1:22" ht="12.75" customHeight="1">
      <c r="A18" s="317" t="s">
        <v>221</v>
      </c>
      <c r="B18" s="317"/>
      <c r="C18" s="317"/>
      <c r="D18" s="317"/>
      <c r="E18" s="317"/>
      <c r="F18" s="317"/>
      <c r="G18" s="317"/>
      <c r="H18" s="317"/>
      <c r="K18" s="118"/>
      <c r="L18" s="118"/>
      <c r="M18" s="327"/>
      <c r="N18" s="270"/>
      <c r="O18" s="275"/>
      <c r="P18" s="272"/>
      <c r="Q18" s="273"/>
      <c r="R18" s="274"/>
      <c r="S18" s="269"/>
      <c r="T18" s="269"/>
      <c r="U18" s="269"/>
      <c r="V18" s="269"/>
    </row>
    <row r="19" spans="1:22" ht="13.5">
      <c r="A19" s="317"/>
      <c r="B19" s="317"/>
      <c r="C19" s="317"/>
      <c r="D19" s="317"/>
      <c r="E19" s="317"/>
      <c r="F19" s="317"/>
      <c r="G19" s="317"/>
      <c r="H19" s="317"/>
      <c r="K19" s="118"/>
      <c r="L19" s="118"/>
      <c r="M19" s="327"/>
      <c r="N19" s="270"/>
      <c r="O19" s="271"/>
      <c r="P19" s="272"/>
      <c r="Q19" s="273"/>
      <c r="R19" s="274"/>
      <c r="S19" s="269"/>
      <c r="T19" s="269"/>
      <c r="U19" s="269"/>
      <c r="V19" s="269"/>
    </row>
    <row r="20" spans="1:22" ht="13.5">
      <c r="A20" s="317"/>
      <c r="B20" s="317"/>
      <c r="C20" s="317"/>
      <c r="D20" s="317"/>
      <c r="E20" s="317"/>
      <c r="F20" s="317"/>
      <c r="G20" s="317"/>
      <c r="H20" s="317"/>
      <c r="K20" s="118"/>
      <c r="L20" s="118"/>
      <c r="M20" s="276"/>
      <c r="N20" s="277"/>
      <c r="O20" s="278"/>
      <c r="P20" s="272"/>
      <c r="Q20" s="273"/>
      <c r="R20" s="274"/>
      <c r="S20" s="269"/>
      <c r="T20" s="269"/>
      <c r="U20" s="269"/>
      <c r="V20" s="269"/>
    </row>
    <row r="21" spans="1:22" ht="13.5">
      <c r="A21" s="317"/>
      <c r="B21" s="317"/>
      <c r="C21" s="317"/>
      <c r="D21" s="317"/>
      <c r="E21" s="317"/>
      <c r="F21" s="317"/>
      <c r="G21" s="317"/>
      <c r="H21" s="317"/>
      <c r="K21" s="118"/>
      <c r="L21" s="118"/>
      <c r="M21" s="269"/>
      <c r="N21" s="269"/>
      <c r="O21" s="269"/>
      <c r="P21" s="269"/>
      <c r="Q21" s="269"/>
      <c r="R21" s="269"/>
      <c r="S21" s="269"/>
      <c r="T21" s="269"/>
      <c r="U21" s="269"/>
      <c r="V21" s="269"/>
    </row>
    <row r="22" spans="1:22" ht="13.5">
      <c r="A22" s="317"/>
      <c r="B22" s="317"/>
      <c r="C22" s="317"/>
      <c r="D22" s="317"/>
      <c r="E22" s="317"/>
      <c r="F22" s="317"/>
      <c r="G22" s="317"/>
      <c r="H22" s="317"/>
      <c r="K22" s="118"/>
      <c r="L22" s="118"/>
      <c r="M22" s="269"/>
      <c r="N22" s="269"/>
      <c r="O22" s="269"/>
      <c r="P22" s="269"/>
      <c r="Q22" s="269"/>
      <c r="R22" s="269"/>
      <c r="S22" s="269"/>
      <c r="T22" s="269"/>
      <c r="U22" s="269"/>
      <c r="V22" s="269"/>
    </row>
    <row r="23" spans="1:22" ht="13.5">
      <c r="A23" s="317"/>
      <c r="B23" s="317"/>
      <c r="C23" s="317"/>
      <c r="D23" s="317"/>
      <c r="E23" s="317"/>
      <c r="F23" s="317"/>
      <c r="G23" s="317"/>
      <c r="H23" s="317"/>
      <c r="K23" s="118"/>
      <c r="L23" s="118"/>
      <c r="M23" s="269"/>
      <c r="N23" s="269"/>
      <c r="O23" s="269"/>
      <c r="P23" s="269"/>
      <c r="Q23" s="269"/>
      <c r="R23" s="269"/>
      <c r="S23" s="269"/>
      <c r="T23" s="269"/>
      <c r="U23" s="269"/>
      <c r="V23" s="269"/>
    </row>
    <row r="24" spans="1:22" ht="13.5">
      <c r="A24" s="317"/>
      <c r="B24" s="317"/>
      <c r="C24" s="317"/>
      <c r="D24" s="317"/>
      <c r="E24" s="317"/>
      <c r="F24" s="317"/>
      <c r="G24" s="317"/>
      <c r="H24" s="317"/>
      <c r="K24" s="119"/>
      <c r="L24" s="119"/>
      <c r="M24" s="269"/>
      <c r="N24" s="269"/>
      <c r="O24" s="269"/>
      <c r="P24" s="269"/>
      <c r="Q24" s="269"/>
      <c r="R24" s="269"/>
      <c r="S24" s="269"/>
      <c r="T24" s="269"/>
      <c r="U24" s="269"/>
      <c r="V24" s="269"/>
    </row>
    <row r="25" spans="1:26" ht="13.5">
      <c r="A25" s="21"/>
      <c r="B25" s="21"/>
      <c r="C25" s="21"/>
      <c r="D25" s="21"/>
      <c r="E25" s="21"/>
      <c r="F25" s="21"/>
      <c r="G25" s="21"/>
      <c r="H25" s="21"/>
      <c r="I25" s="21"/>
      <c r="J25" s="21"/>
      <c r="K25" s="21"/>
      <c r="L25" s="21"/>
      <c r="M25" s="279"/>
      <c r="N25" s="279"/>
      <c r="O25" s="279"/>
      <c r="P25" s="279"/>
      <c r="Q25" s="279"/>
      <c r="R25" s="279"/>
      <c r="S25" s="279"/>
      <c r="T25" s="279"/>
      <c r="U25" s="279"/>
      <c r="V25" s="279"/>
      <c r="W25" s="21"/>
      <c r="X25" s="21"/>
      <c r="Y25" s="21"/>
      <c r="Z25" s="21"/>
    </row>
    <row r="26" spans="1:26" ht="15" customHeight="1">
      <c r="A26" s="309" t="s">
        <v>15</v>
      </c>
      <c r="B26" s="309" t="s">
        <v>20</v>
      </c>
      <c r="C26" s="309" t="s">
        <v>21</v>
      </c>
      <c r="D26" s="323" t="s">
        <v>27</v>
      </c>
      <c r="E26" s="324"/>
      <c r="F26" s="21"/>
      <c r="H26" s="21"/>
      <c r="I26" s="21"/>
      <c r="J26" s="21"/>
      <c r="K26" s="21"/>
      <c r="L26" s="21"/>
      <c r="M26" s="21"/>
      <c r="N26" s="21"/>
      <c r="O26" s="21"/>
      <c r="P26" s="21"/>
      <c r="Q26" s="21"/>
      <c r="R26" s="21"/>
      <c r="S26" s="21"/>
      <c r="T26" s="21"/>
      <c r="U26" s="21"/>
      <c r="V26" s="21"/>
      <c r="W26" s="21"/>
      <c r="X26" s="21"/>
      <c r="Y26" s="21"/>
      <c r="Z26" s="21"/>
    </row>
    <row r="27" spans="1:26" ht="15" customHeight="1">
      <c r="A27" s="316"/>
      <c r="B27" s="316"/>
      <c r="C27" s="316"/>
      <c r="D27" s="325"/>
      <c r="E27" s="326"/>
      <c r="F27" s="21"/>
      <c r="H27" s="21"/>
      <c r="I27" s="21"/>
      <c r="J27" s="21"/>
      <c r="K27" s="21"/>
      <c r="L27" s="21"/>
      <c r="M27" s="21"/>
      <c r="N27" s="21"/>
      <c r="O27" s="21"/>
      <c r="P27" s="21"/>
      <c r="Q27" s="21"/>
      <c r="R27" s="21"/>
      <c r="S27" s="21"/>
      <c r="T27" s="21"/>
      <c r="U27" s="21"/>
      <c r="V27" s="21"/>
      <c r="W27" s="21"/>
      <c r="X27" s="21"/>
      <c r="Y27" s="21"/>
      <c r="Z27" s="21"/>
    </row>
    <row r="28" spans="1:26" ht="13.5">
      <c r="A28" s="330" t="s">
        <v>138</v>
      </c>
      <c r="B28" s="22" t="s">
        <v>22</v>
      </c>
      <c r="C28" s="23">
        <v>763</v>
      </c>
      <c r="D28" s="321">
        <v>5510.3</v>
      </c>
      <c r="E28" s="322"/>
      <c r="G28" s="268"/>
      <c r="H28" s="21"/>
      <c r="I28" s="21"/>
      <c r="J28" s="21"/>
      <c r="K28" s="21"/>
      <c r="L28" s="21"/>
      <c r="M28" s="21"/>
      <c r="N28" s="21"/>
      <c r="O28" s="21"/>
      <c r="P28" s="21"/>
      <c r="Q28" s="21"/>
      <c r="R28" s="21"/>
      <c r="S28" s="21"/>
      <c r="T28" s="21"/>
      <c r="U28" s="21"/>
      <c r="V28" s="21"/>
      <c r="W28" s="21"/>
      <c r="X28" s="21"/>
      <c r="Y28" s="21"/>
      <c r="Z28" s="21"/>
    </row>
    <row r="29" spans="1:26" ht="13.5">
      <c r="A29" s="331"/>
      <c r="B29" s="22" t="s">
        <v>23</v>
      </c>
      <c r="C29" s="24">
        <v>461</v>
      </c>
      <c r="D29" s="321">
        <v>15308.4</v>
      </c>
      <c r="E29" s="322"/>
      <c r="H29" s="21"/>
      <c r="I29" s="21"/>
      <c r="J29" s="21"/>
      <c r="K29" s="21"/>
      <c r="L29" s="21"/>
      <c r="M29" s="21"/>
      <c r="N29" s="21"/>
      <c r="O29" s="21"/>
      <c r="P29" s="21"/>
      <c r="Q29" s="21"/>
      <c r="R29" s="21"/>
      <c r="S29" s="21"/>
      <c r="T29" s="21"/>
      <c r="U29" s="21"/>
      <c r="V29" s="21"/>
      <c r="W29" s="21"/>
      <c r="X29" s="21"/>
      <c r="Y29" s="21"/>
      <c r="Z29" s="21"/>
    </row>
    <row r="30" spans="1:26" ht="13.5">
      <c r="A30" s="331"/>
      <c r="B30" s="22" t="s">
        <v>24</v>
      </c>
      <c r="C30" s="24">
        <v>451</v>
      </c>
      <c r="D30" s="321">
        <v>32007.6</v>
      </c>
      <c r="E30" s="322"/>
      <c r="H30" s="21"/>
      <c r="I30" s="21"/>
      <c r="J30" s="21"/>
      <c r="K30" s="21"/>
      <c r="L30" s="21"/>
      <c r="M30" s="21"/>
      <c r="N30" s="21"/>
      <c r="O30" s="21"/>
      <c r="P30" s="21"/>
      <c r="Q30" s="21"/>
      <c r="R30" s="21"/>
      <c r="S30" s="21"/>
      <c r="T30" s="21"/>
      <c r="U30" s="21"/>
      <c r="V30" s="21"/>
      <c r="W30" s="21"/>
      <c r="X30" s="21"/>
      <c r="Y30" s="21"/>
      <c r="Z30" s="21"/>
    </row>
    <row r="31" spans="1:26" ht="13.5">
      <c r="A31" s="332"/>
      <c r="B31" s="22" t="s">
        <v>25</v>
      </c>
      <c r="C31" s="23">
        <v>2327</v>
      </c>
      <c r="D31" s="321">
        <v>10166338.9</v>
      </c>
      <c r="E31" s="322"/>
      <c r="G31" s="21"/>
      <c r="H31" s="21"/>
      <c r="I31" s="21"/>
      <c r="J31" s="21"/>
      <c r="K31" s="21"/>
      <c r="L31" s="21"/>
      <c r="M31" s="21"/>
      <c r="N31" s="21"/>
      <c r="O31" s="21"/>
      <c r="P31" s="21"/>
      <c r="Q31" s="21"/>
      <c r="R31" s="21"/>
      <c r="S31" s="21"/>
      <c r="T31" s="21"/>
      <c r="U31" s="21"/>
      <c r="V31" s="21"/>
      <c r="W31" s="21"/>
      <c r="X31" s="21"/>
      <c r="Y31" s="21"/>
      <c r="Z31" s="21"/>
    </row>
    <row r="32" spans="1:5" ht="13.5">
      <c r="A32" s="25" t="s">
        <v>26</v>
      </c>
      <c r="B32" s="26"/>
      <c r="C32" s="247">
        <v>4002</v>
      </c>
      <c r="D32" s="319">
        <v>10219165.2</v>
      </c>
      <c r="E32" s="320"/>
    </row>
    <row r="33" spans="1:8" ht="13.5">
      <c r="A33" s="308" t="s">
        <v>28</v>
      </c>
      <c r="B33" s="308"/>
      <c r="C33" s="308"/>
      <c r="D33" s="308"/>
      <c r="E33" s="308"/>
      <c r="F33" s="308"/>
      <c r="G33" s="308"/>
      <c r="H33" s="308"/>
    </row>
    <row r="34" spans="1:8" ht="13.5">
      <c r="A34" s="308"/>
      <c r="B34" s="308"/>
      <c r="C34" s="308"/>
      <c r="D34" s="308"/>
      <c r="E34" s="308"/>
      <c r="F34" s="308"/>
      <c r="G34" s="308"/>
      <c r="H34" s="308"/>
    </row>
    <row r="49" ht="13.5">
      <c r="G49" s="110"/>
    </row>
    <row r="50" ht="13.5">
      <c r="G50" s="110"/>
    </row>
    <row r="51" ht="13.5">
      <c r="G51" s="110"/>
    </row>
    <row r="52" ht="13.5">
      <c r="G52" s="110"/>
    </row>
    <row r="53" ht="13.5">
      <c r="G53" s="110"/>
    </row>
    <row r="54" ht="13.5">
      <c r="G54" s="110"/>
    </row>
    <row r="55" ht="13.5">
      <c r="G55" s="110"/>
    </row>
    <row r="56" ht="13.5">
      <c r="G56" s="110"/>
    </row>
    <row r="57" ht="13.5">
      <c r="G57" s="110"/>
    </row>
    <row r="58" ht="13.5">
      <c r="G58" s="110"/>
    </row>
  </sheetData>
  <sheetProtection/>
  <mergeCells count="29">
    <mergeCell ref="Q14:Q15"/>
    <mergeCell ref="R14:R15"/>
    <mergeCell ref="P14:P15"/>
    <mergeCell ref="M14:M15"/>
    <mergeCell ref="N14:N15"/>
    <mergeCell ref="O14:O15"/>
    <mergeCell ref="M16:M19"/>
    <mergeCell ref="A3:H8"/>
    <mergeCell ref="K16:L16"/>
    <mergeCell ref="A28:A31"/>
    <mergeCell ref="D30:E30"/>
    <mergeCell ref="D31:E31"/>
    <mergeCell ref="H11:H12"/>
    <mergeCell ref="D32:E32"/>
    <mergeCell ref="D28:E28"/>
    <mergeCell ref="D29:E29"/>
    <mergeCell ref="B26:B27"/>
    <mergeCell ref="C26:C27"/>
    <mergeCell ref="D26:E27"/>
    <mergeCell ref="A33:H34"/>
    <mergeCell ref="F10:G10"/>
    <mergeCell ref="A11:A12"/>
    <mergeCell ref="B11:B12"/>
    <mergeCell ref="C11:C12"/>
    <mergeCell ref="D11:D12"/>
    <mergeCell ref="E11:E12"/>
    <mergeCell ref="A26:A27"/>
    <mergeCell ref="A18:H24"/>
    <mergeCell ref="A14:H14"/>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 Aysén</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93"/>
  <sheetViews>
    <sheetView view="pageBreakPreview" zoomScale="80" zoomScaleSheetLayoutView="80" zoomScalePageLayoutView="0" workbookViewId="0" topLeftCell="A1">
      <selection activeCell="A5" sqref="A5:F12"/>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49</v>
      </c>
    </row>
    <row r="2" ht="15">
      <c r="A2" s="1"/>
    </row>
    <row r="3" ht="15">
      <c r="A3" s="1" t="s">
        <v>41</v>
      </c>
    </row>
    <row r="4" ht="15">
      <c r="A4" s="1"/>
    </row>
    <row r="5" spans="1:6" ht="15" customHeight="1">
      <c r="A5" s="307" t="s">
        <v>219</v>
      </c>
      <c r="B5" s="307"/>
      <c r="C5" s="307"/>
      <c r="D5" s="307"/>
      <c r="E5" s="307"/>
      <c r="F5" s="307"/>
    </row>
    <row r="6" spans="1:6" ht="15" customHeight="1">
      <c r="A6" s="307"/>
      <c r="B6" s="307"/>
      <c r="C6" s="307"/>
      <c r="D6" s="307"/>
      <c r="E6" s="307"/>
      <c r="F6" s="307"/>
    </row>
    <row r="7" spans="1:6" ht="15">
      <c r="A7" s="307"/>
      <c r="B7" s="307"/>
      <c r="C7" s="307"/>
      <c r="D7" s="307"/>
      <c r="E7" s="307"/>
      <c r="F7" s="307"/>
    </row>
    <row r="8" spans="1:6" ht="15">
      <c r="A8" s="307"/>
      <c r="B8" s="307"/>
      <c r="C8" s="307"/>
      <c r="D8" s="307"/>
      <c r="E8" s="307"/>
      <c r="F8" s="307"/>
    </row>
    <row r="9" spans="1:6" ht="15">
      <c r="A9" s="307"/>
      <c r="B9" s="307"/>
      <c r="C9" s="307"/>
      <c r="D9" s="307"/>
      <c r="E9" s="307"/>
      <c r="F9" s="307"/>
    </row>
    <row r="10" spans="1:6" ht="15">
      <c r="A10" s="307"/>
      <c r="B10" s="307"/>
      <c r="C10" s="307"/>
      <c r="D10" s="307"/>
      <c r="E10" s="307"/>
      <c r="F10" s="307"/>
    </row>
    <row r="11" spans="1:6" ht="15">
      <c r="A11" s="307"/>
      <c r="B11" s="307"/>
      <c r="C11" s="307"/>
      <c r="D11" s="307"/>
      <c r="E11" s="307"/>
      <c r="F11" s="307"/>
    </row>
    <row r="12" spans="1:6" ht="15">
      <c r="A12" s="307"/>
      <c r="B12" s="307"/>
      <c r="C12" s="307"/>
      <c r="D12" s="307"/>
      <c r="E12" s="307"/>
      <c r="F12" s="307"/>
    </row>
    <row r="13" spans="1:6" ht="15">
      <c r="A13" s="37"/>
      <c r="B13" s="37"/>
      <c r="C13" s="37"/>
      <c r="D13" s="37"/>
      <c r="E13" s="37"/>
      <c r="F13" s="37"/>
    </row>
    <row r="14" ht="15">
      <c r="A14" s="27" t="s">
        <v>216</v>
      </c>
    </row>
    <row r="15" spans="1:5" ht="15">
      <c r="A15" s="3" t="s">
        <v>215</v>
      </c>
      <c r="B15" s="3" t="s">
        <v>29</v>
      </c>
      <c r="C15" s="3" t="s">
        <v>66</v>
      </c>
      <c r="D15" s="3" t="s">
        <v>30</v>
      </c>
      <c r="E15" s="3" t="s">
        <v>63</v>
      </c>
    </row>
    <row r="16" spans="1:5" ht="15" customHeight="1">
      <c r="A16" s="30" t="s">
        <v>36</v>
      </c>
      <c r="B16" s="32">
        <v>37842.640199667956</v>
      </c>
      <c r="C16" s="31">
        <f>B16/$B$28</f>
        <v>0.6818378873640712</v>
      </c>
      <c r="D16" s="32">
        <v>2706038.8198307166</v>
      </c>
      <c r="E16" s="31">
        <f>B16/D16</f>
        <v>0.013984514901392029</v>
      </c>
    </row>
    <row r="17" spans="1:5" ht="15">
      <c r="A17" s="30" t="s">
        <v>35</v>
      </c>
      <c r="B17" s="32">
        <v>16568.96999979046</v>
      </c>
      <c r="C17" s="31">
        <f aca="true" t="shared" si="0" ref="C17:C28">B17/$B$28</f>
        <v>0.2985349711554991</v>
      </c>
      <c r="D17" s="32">
        <v>513190.82013781375</v>
      </c>
      <c r="E17" s="31">
        <f aca="true" t="shared" si="1" ref="E17:E28">B17/D17</f>
        <v>0.03228617767430248</v>
      </c>
    </row>
    <row r="18" spans="1:5" ht="15" customHeight="1">
      <c r="A18" s="30" t="s">
        <v>69</v>
      </c>
      <c r="B18" s="32">
        <v>448.85</v>
      </c>
      <c r="C18" s="31">
        <f t="shared" si="0"/>
        <v>0.008087251157123247</v>
      </c>
      <c r="D18" s="32">
        <v>480602.55000000005</v>
      </c>
      <c r="E18" s="31">
        <f t="shared" si="1"/>
        <v>0.00093393179041601</v>
      </c>
    </row>
    <row r="19" spans="1:5" ht="15" customHeight="1">
      <c r="A19" s="30" t="s">
        <v>33</v>
      </c>
      <c r="B19" s="32">
        <v>188.73000000000002</v>
      </c>
      <c r="C19" s="31">
        <f t="shared" si="0"/>
        <v>0.0034004832591820666</v>
      </c>
      <c r="D19" s="32">
        <v>71389.60000000002</v>
      </c>
      <c r="E19" s="31">
        <f t="shared" si="1"/>
        <v>0.0026436623821957253</v>
      </c>
    </row>
    <row r="20" spans="1:5" ht="15" customHeight="1">
      <c r="A20" s="30" t="s">
        <v>31</v>
      </c>
      <c r="B20" s="32">
        <v>156.36790087509</v>
      </c>
      <c r="C20" s="31">
        <f t="shared" si="0"/>
        <v>0.002817392196254884</v>
      </c>
      <c r="D20" s="32">
        <v>95953.72188329409</v>
      </c>
      <c r="E20" s="31">
        <f t="shared" si="1"/>
        <v>0.0016296178804327782</v>
      </c>
    </row>
    <row r="21" spans="1:5" ht="15">
      <c r="A21" s="30" t="s">
        <v>32</v>
      </c>
      <c r="B21" s="32">
        <v>148.16000022924098</v>
      </c>
      <c r="C21" s="31">
        <f t="shared" si="0"/>
        <v>0.002669504585704154</v>
      </c>
      <c r="D21" s="32">
        <v>310046.53024562844</v>
      </c>
      <c r="E21" s="31">
        <f t="shared" si="1"/>
        <v>0.0004778637584231762</v>
      </c>
    </row>
    <row r="22" spans="1:5" ht="15">
      <c r="A22" s="30" t="s">
        <v>214</v>
      </c>
      <c r="B22" s="32">
        <v>133.92000051034</v>
      </c>
      <c r="C22" s="31">
        <f t="shared" si="0"/>
        <v>0.0024129323361684147</v>
      </c>
      <c r="D22" s="32">
        <v>16138.200179683308</v>
      </c>
      <c r="E22" s="31">
        <f t="shared" si="1"/>
        <v>0.008298323172303593</v>
      </c>
    </row>
    <row r="23" spans="1:5" ht="15">
      <c r="A23" s="30" t="s">
        <v>37</v>
      </c>
      <c r="B23" s="32">
        <v>5.196799984503</v>
      </c>
      <c r="C23" s="31">
        <f t="shared" si="0"/>
        <v>9.363445847835571E-05</v>
      </c>
      <c r="D23" s="32">
        <v>2176.41010581238</v>
      </c>
      <c r="E23" s="31">
        <f t="shared" si="1"/>
        <v>0.002387785266491956</v>
      </c>
    </row>
    <row r="24" spans="1:5" ht="15">
      <c r="A24" s="30" t="s">
        <v>34</v>
      </c>
      <c r="B24" s="32">
        <v>4.6</v>
      </c>
      <c r="C24" s="31">
        <f t="shared" si="0"/>
        <v>8.2881486738926E-05</v>
      </c>
      <c r="D24" s="32">
        <v>69998.01</v>
      </c>
      <c r="E24" s="31">
        <f t="shared" si="1"/>
        <v>6.571615393066175E-05</v>
      </c>
    </row>
    <row r="25" spans="1:5" ht="15" customHeight="1">
      <c r="A25" s="30" t="s">
        <v>40</v>
      </c>
      <c r="B25" s="178">
        <v>3</v>
      </c>
      <c r="C25" s="33">
        <f t="shared" si="0"/>
        <v>5.405314352538652E-05</v>
      </c>
      <c r="D25" s="178">
        <v>42511.08001550114</v>
      </c>
      <c r="E25" s="33">
        <f t="shared" si="1"/>
        <v>7.056983729667859E-05</v>
      </c>
    </row>
    <row r="26" spans="1:5" ht="15">
      <c r="A26" s="30" t="s">
        <v>39</v>
      </c>
      <c r="B26" s="32">
        <v>0.5</v>
      </c>
      <c r="C26" s="31">
        <f t="shared" si="0"/>
        <v>9.008857254231088E-06</v>
      </c>
      <c r="D26" s="32">
        <v>3103.1300078060976</v>
      </c>
      <c r="E26" s="31">
        <f t="shared" si="1"/>
        <v>0.00016112763523997445</v>
      </c>
    </row>
    <row r="27" spans="1:5" ht="15">
      <c r="A27" s="30" t="s">
        <v>38</v>
      </c>
      <c r="B27" s="32">
        <v>0</v>
      </c>
      <c r="C27" s="31">
        <f t="shared" si="0"/>
        <v>0</v>
      </c>
      <c r="D27" s="32">
        <v>130440.83999999991</v>
      </c>
      <c r="E27" s="31">
        <f t="shared" si="1"/>
        <v>0</v>
      </c>
    </row>
    <row r="28" spans="1:5" ht="15">
      <c r="A28" s="173" t="s">
        <v>2</v>
      </c>
      <c r="B28" s="35">
        <f>SUM(B16:B27)</f>
        <v>55500.93490105759</v>
      </c>
      <c r="C28" s="34">
        <f t="shared" si="0"/>
        <v>1</v>
      </c>
      <c r="D28" s="35">
        <f>SUM(D16:D27)</f>
        <v>4441589.712406256</v>
      </c>
      <c r="E28" s="34">
        <f t="shared" si="1"/>
        <v>0.012495736548117508</v>
      </c>
    </row>
    <row r="29" spans="1:6" ht="15" customHeight="1">
      <c r="A29" s="335" t="s">
        <v>28</v>
      </c>
      <c r="B29" s="335"/>
      <c r="C29" s="335"/>
      <c r="D29" s="335"/>
      <c r="E29" s="335"/>
      <c r="F29" s="335"/>
    </row>
    <row r="30" spans="1:6" ht="15" customHeight="1">
      <c r="A30" s="335"/>
      <c r="B30" s="335"/>
      <c r="C30" s="335"/>
      <c r="D30" s="335"/>
      <c r="E30" s="335"/>
      <c r="F30" s="335"/>
    </row>
    <row r="31" spans="1:6" ht="15" customHeight="1">
      <c r="A31" s="36"/>
      <c r="B31" s="36"/>
      <c r="C31" s="36"/>
      <c r="D31" s="36"/>
      <c r="E31" s="36"/>
      <c r="F31" s="36"/>
    </row>
    <row r="32" spans="1:6" ht="15" customHeight="1">
      <c r="A32" s="336" t="s">
        <v>217</v>
      </c>
      <c r="B32" s="307"/>
      <c r="C32" s="307"/>
      <c r="D32" s="307"/>
      <c r="E32" s="307"/>
      <c r="F32" s="307"/>
    </row>
    <row r="33" spans="1:6" ht="15" customHeight="1">
      <c r="A33" s="307"/>
      <c r="B33" s="307"/>
      <c r="C33" s="307"/>
      <c r="D33" s="307"/>
      <c r="E33" s="307"/>
      <c r="F33" s="307"/>
    </row>
    <row r="34" spans="1:6" ht="15" customHeight="1">
      <c r="A34" s="307"/>
      <c r="B34" s="307"/>
      <c r="C34" s="307"/>
      <c r="D34" s="307"/>
      <c r="E34" s="307"/>
      <c r="F34" s="307"/>
    </row>
    <row r="35" spans="1:6" ht="15">
      <c r="A35" s="307"/>
      <c r="B35" s="307"/>
      <c r="C35" s="307"/>
      <c r="D35" s="307"/>
      <c r="E35" s="307"/>
      <c r="F35" s="307"/>
    </row>
    <row r="36" spans="1:6" ht="15">
      <c r="A36" s="307"/>
      <c r="B36" s="307"/>
      <c r="C36" s="307"/>
      <c r="D36" s="307"/>
      <c r="E36" s="307"/>
      <c r="F36" s="307"/>
    </row>
    <row r="37" spans="1:6" ht="15">
      <c r="A37" s="37"/>
      <c r="B37" s="37"/>
      <c r="C37" s="37"/>
      <c r="D37" s="37"/>
      <c r="E37" s="37"/>
      <c r="F37" s="37"/>
    </row>
    <row r="38" spans="1:6" ht="15" customHeight="1">
      <c r="A38" s="27" t="s">
        <v>121</v>
      </c>
      <c r="B38" s="38"/>
      <c r="C38" s="38"/>
      <c r="D38" s="38"/>
      <c r="E38" s="38"/>
      <c r="F38" s="38"/>
    </row>
    <row r="39" spans="1:5" ht="15" customHeight="1">
      <c r="A39" s="3" t="s">
        <v>122</v>
      </c>
      <c r="B39" s="3" t="s">
        <v>29</v>
      </c>
      <c r="C39" s="3" t="s">
        <v>67</v>
      </c>
      <c r="D39" s="3" t="s">
        <v>30</v>
      </c>
      <c r="E39" s="3" t="s">
        <v>63</v>
      </c>
    </row>
    <row r="40" spans="1:5" ht="15" customHeight="1">
      <c r="A40" s="30" t="s">
        <v>117</v>
      </c>
      <c r="B40" s="32">
        <v>16496.970342593</v>
      </c>
      <c r="C40" s="5">
        <f aca="true" t="shared" si="2" ref="C40:C45">B40/$B$45</f>
        <v>0.43593603024394023</v>
      </c>
      <c r="D40" s="32">
        <v>19895.530330537582</v>
      </c>
      <c r="E40" s="31">
        <f aca="true" t="shared" si="3" ref="E40:E45">B40/D40</f>
        <v>0.8291797237127102</v>
      </c>
    </row>
    <row r="41" spans="1:5" ht="15" customHeight="1">
      <c r="A41" s="30" t="s">
        <v>118</v>
      </c>
      <c r="B41" s="32">
        <v>7356.469902615</v>
      </c>
      <c r="C41" s="5">
        <f t="shared" si="2"/>
        <v>0.1943963175877868</v>
      </c>
      <c r="D41" s="32">
        <v>44718.649840914884</v>
      </c>
      <c r="E41" s="31">
        <f t="shared" si="3"/>
        <v>0.1645056353173765</v>
      </c>
    </row>
    <row r="42" spans="1:7" ht="15">
      <c r="A42" s="30" t="s">
        <v>119</v>
      </c>
      <c r="B42" s="32">
        <v>3446.009990214</v>
      </c>
      <c r="C42" s="5">
        <f t="shared" si="2"/>
        <v>0.09106156367610514</v>
      </c>
      <c r="D42" s="32">
        <v>26439.120003688276</v>
      </c>
      <c r="E42" s="31">
        <f t="shared" si="3"/>
        <v>0.130337544885506</v>
      </c>
      <c r="G42" s="109"/>
    </row>
    <row r="43" spans="1:7" ht="15" customHeight="1">
      <c r="A43" s="30" t="s">
        <v>120</v>
      </c>
      <c r="B43" s="32">
        <v>1281.310000012</v>
      </c>
      <c r="C43" s="5">
        <f t="shared" si="2"/>
        <v>0.03385889550125106</v>
      </c>
      <c r="D43" s="32">
        <v>1614019.0496791766</v>
      </c>
      <c r="E43" s="31">
        <f t="shared" si="3"/>
        <v>0.0007938629970115222</v>
      </c>
      <c r="G43" s="109"/>
    </row>
    <row r="44" spans="1:7" ht="15" customHeight="1">
      <c r="A44" s="30" t="s">
        <v>6</v>
      </c>
      <c r="B44" s="32">
        <v>9261.879964233958</v>
      </c>
      <c r="C44" s="5">
        <f t="shared" si="2"/>
        <v>0.24474719299091677</v>
      </c>
      <c r="D44" s="32">
        <v>1000966.4699763991</v>
      </c>
      <c r="E44" s="31">
        <f t="shared" si="3"/>
        <v>0.009252937278161111</v>
      </c>
      <c r="G44" s="109"/>
    </row>
    <row r="45" spans="1:5" ht="15" customHeight="1">
      <c r="A45" s="173" t="s">
        <v>2</v>
      </c>
      <c r="B45" s="35">
        <v>37842.640199667956</v>
      </c>
      <c r="C45" s="34">
        <f t="shared" si="2"/>
        <v>1</v>
      </c>
      <c r="D45" s="182">
        <v>2706038.8198307166</v>
      </c>
      <c r="E45" s="34">
        <f t="shared" si="3"/>
        <v>0.013984514901392029</v>
      </c>
    </row>
    <row r="46" spans="1:6" ht="15">
      <c r="A46" s="335" t="s">
        <v>28</v>
      </c>
      <c r="B46" s="335"/>
      <c r="C46" s="335"/>
      <c r="D46" s="335"/>
      <c r="E46" s="335"/>
      <c r="F46" s="335"/>
    </row>
    <row r="47" spans="1:6" ht="15" customHeight="1">
      <c r="A47" s="335"/>
      <c r="B47" s="335"/>
      <c r="C47" s="335"/>
      <c r="D47" s="335"/>
      <c r="E47" s="335"/>
      <c r="F47" s="335"/>
    </row>
    <row r="48" spans="1:6" ht="15" customHeight="1">
      <c r="A48" s="113"/>
      <c r="B48" s="113"/>
      <c r="C48" s="113"/>
      <c r="D48" s="113"/>
      <c r="E48" s="113"/>
      <c r="F48" s="113"/>
    </row>
    <row r="49" spans="1:6" ht="15" customHeight="1">
      <c r="A49" s="113"/>
      <c r="B49" s="113"/>
      <c r="C49" s="113"/>
      <c r="D49" s="113"/>
      <c r="E49" s="113"/>
      <c r="F49" s="113"/>
    </row>
    <row r="50" spans="1:6" ht="15" customHeight="1">
      <c r="A50" s="113"/>
      <c r="B50" s="113"/>
      <c r="C50" s="113"/>
      <c r="D50" s="113"/>
      <c r="E50" s="113"/>
      <c r="F50" s="113"/>
    </row>
    <row r="51" spans="1:6" ht="15" customHeight="1">
      <c r="A51" s="113"/>
      <c r="B51" s="113"/>
      <c r="C51" s="113"/>
      <c r="D51" s="113"/>
      <c r="E51" s="113"/>
      <c r="F51" s="113"/>
    </row>
    <row r="52" spans="1:6" ht="15" customHeight="1">
      <c r="A52" s="113"/>
      <c r="B52" s="113"/>
      <c r="C52" s="113"/>
      <c r="D52" s="113"/>
      <c r="E52" s="113"/>
      <c r="F52" s="113"/>
    </row>
    <row r="53" spans="1:6" ht="15" customHeight="1">
      <c r="A53" s="113"/>
      <c r="B53" s="113"/>
      <c r="C53" s="113"/>
      <c r="D53" s="113"/>
      <c r="E53" s="113"/>
      <c r="F53" s="113"/>
    </row>
    <row r="54" spans="1:6" ht="15" customHeight="1">
      <c r="A54" s="113"/>
      <c r="B54" s="113"/>
      <c r="C54" s="113"/>
      <c r="D54" s="113"/>
      <c r="E54" s="113"/>
      <c r="F54" s="113"/>
    </row>
    <row r="55" spans="1:6" ht="15" customHeight="1">
      <c r="A55" s="112"/>
      <c r="B55" s="112"/>
      <c r="C55" s="112"/>
      <c r="D55" s="112"/>
      <c r="E55" s="112"/>
      <c r="F55" s="112"/>
    </row>
    <row r="56" spans="1:6" ht="15">
      <c r="A56" s="1" t="s">
        <v>49</v>
      </c>
      <c r="B56" s="37"/>
      <c r="C56" s="39"/>
      <c r="D56" s="40"/>
      <c r="E56" s="40"/>
      <c r="F56" s="40"/>
    </row>
    <row r="57" spans="1:6" ht="15" customHeight="1">
      <c r="A57" s="37"/>
      <c r="B57" s="37"/>
      <c r="C57" s="39"/>
      <c r="D57" s="40"/>
      <c r="E57" s="40"/>
      <c r="F57" s="40"/>
    </row>
    <row r="58" spans="1:6" ht="15" customHeight="1">
      <c r="A58" s="337" t="s">
        <v>123</v>
      </c>
      <c r="B58" s="337"/>
      <c r="C58" s="337"/>
      <c r="D58" s="337"/>
      <c r="E58" s="337"/>
      <c r="F58" s="337"/>
    </row>
    <row r="59" spans="1:6" ht="15" customHeight="1">
      <c r="A59" s="337"/>
      <c r="B59" s="337"/>
      <c r="C59" s="337"/>
      <c r="D59" s="337"/>
      <c r="E59" s="337"/>
      <c r="F59" s="337"/>
    </row>
    <row r="60" spans="1:6" ht="15" customHeight="1">
      <c r="A60" s="337"/>
      <c r="B60" s="337"/>
      <c r="C60" s="337"/>
      <c r="D60" s="337"/>
      <c r="E60" s="337"/>
      <c r="F60" s="337"/>
    </row>
    <row r="61" spans="1:6" ht="15">
      <c r="A61" s="337"/>
      <c r="B61" s="337"/>
      <c r="C61" s="337"/>
      <c r="D61" s="337"/>
      <c r="E61" s="337"/>
      <c r="F61" s="337"/>
    </row>
    <row r="62" spans="1:6" ht="15">
      <c r="A62" s="337"/>
      <c r="B62" s="337"/>
      <c r="C62" s="337"/>
      <c r="D62" s="337"/>
      <c r="E62" s="337"/>
      <c r="F62" s="337"/>
    </row>
    <row r="63" spans="1:6" ht="15">
      <c r="A63" s="40"/>
      <c r="B63" s="40"/>
      <c r="C63" s="40"/>
      <c r="D63" s="40"/>
      <c r="E63" s="40"/>
      <c r="F63" s="40"/>
    </row>
    <row r="64" ht="15">
      <c r="A64" s="1" t="s">
        <v>108</v>
      </c>
    </row>
    <row r="65" spans="1:5" ht="15">
      <c r="A65" s="3" t="s">
        <v>42</v>
      </c>
      <c r="B65" s="3" t="s">
        <v>29</v>
      </c>
      <c r="C65" s="3" t="s">
        <v>67</v>
      </c>
      <c r="D65" s="3" t="s">
        <v>62</v>
      </c>
      <c r="E65" s="3" t="s">
        <v>63</v>
      </c>
    </row>
    <row r="66" spans="1:5" ht="15">
      <c r="A66" s="30" t="s">
        <v>124</v>
      </c>
      <c r="B66" s="32">
        <v>12593.809997940598</v>
      </c>
      <c r="C66" s="31">
        <f>B66/$B$70</f>
        <v>0.7600840606326081</v>
      </c>
      <c r="D66" s="32">
        <v>174619.7601275341</v>
      </c>
      <c r="E66" s="31">
        <f>B66/D66</f>
        <v>0.07212133374105352</v>
      </c>
    </row>
    <row r="67" spans="1:5" ht="15">
      <c r="A67" s="30" t="s">
        <v>125</v>
      </c>
      <c r="B67" s="32">
        <v>1544.76000116276</v>
      </c>
      <c r="C67" s="31">
        <f>B67/$B$70</f>
        <v>0.09323210804185751</v>
      </c>
      <c r="D67" s="32">
        <v>18894.360000873232</v>
      </c>
      <c r="E67" s="31">
        <f>B67/D67</f>
        <v>0.08175773093618237</v>
      </c>
    </row>
    <row r="68" spans="1:5" ht="15">
      <c r="A68" s="30" t="s">
        <v>107</v>
      </c>
      <c r="B68" s="32">
        <v>1424.7500001197</v>
      </c>
      <c r="C68" s="31">
        <f>B68/$B$70</f>
        <v>0.08598905062521799</v>
      </c>
      <c r="D68" s="32">
        <v>60659.980015267065</v>
      </c>
      <c r="E68" s="31">
        <f>B68/D68</f>
        <v>0.023487478890713696</v>
      </c>
    </row>
    <row r="69" spans="1:5" ht="15">
      <c r="A69" s="30" t="s">
        <v>6</v>
      </c>
      <c r="B69" s="32">
        <v>1005.7</v>
      </c>
      <c r="C69" s="31">
        <f>B69/$B$70</f>
        <v>0.060697798355161404</v>
      </c>
      <c r="D69" s="32">
        <v>259016.7</v>
      </c>
      <c r="E69" s="31">
        <f>B69/D69</f>
        <v>0.0038827612273648767</v>
      </c>
    </row>
    <row r="70" spans="1:5" ht="15">
      <c r="A70" s="174" t="s">
        <v>2</v>
      </c>
      <c r="B70" s="35">
        <v>16568.96999979046</v>
      </c>
      <c r="C70" s="34">
        <f>B70/$B$70</f>
        <v>1</v>
      </c>
      <c r="D70" s="35">
        <v>513190.82013781375</v>
      </c>
      <c r="E70" s="34">
        <f>B70/D70</f>
        <v>0.03228617767430248</v>
      </c>
    </row>
    <row r="71" spans="1:7" ht="15" customHeight="1">
      <c r="A71" s="335" t="s">
        <v>28</v>
      </c>
      <c r="B71" s="335"/>
      <c r="C71" s="335"/>
      <c r="D71" s="335"/>
      <c r="E71" s="335"/>
      <c r="F71" s="335"/>
      <c r="G71" s="41"/>
    </row>
    <row r="72" spans="1:7" ht="15">
      <c r="A72" s="335"/>
      <c r="B72" s="335"/>
      <c r="C72" s="335"/>
      <c r="D72" s="335"/>
      <c r="E72" s="335"/>
      <c r="F72" s="335"/>
      <c r="G72" s="41"/>
    </row>
    <row r="74" spans="1:6" ht="15.75" customHeight="1">
      <c r="A74" s="336" t="s">
        <v>220</v>
      </c>
      <c r="B74" s="307"/>
      <c r="C74" s="307"/>
      <c r="D74" s="307"/>
      <c r="E74" s="307"/>
      <c r="F74" s="307"/>
    </row>
    <row r="75" spans="1:6" ht="15">
      <c r="A75" s="307"/>
      <c r="B75" s="307"/>
      <c r="C75" s="307"/>
      <c r="D75" s="307"/>
      <c r="E75" s="307"/>
      <c r="F75" s="307"/>
    </row>
    <row r="76" spans="1:6" ht="15">
      <c r="A76" s="307"/>
      <c r="B76" s="307"/>
      <c r="C76" s="307"/>
      <c r="D76" s="307"/>
      <c r="E76" s="307"/>
      <c r="F76" s="307"/>
    </row>
    <row r="77" spans="1:6" ht="15">
      <c r="A77" s="307"/>
      <c r="B77" s="307"/>
      <c r="C77" s="307"/>
      <c r="D77" s="307"/>
      <c r="E77" s="307"/>
      <c r="F77" s="307"/>
    </row>
    <row r="79" ht="15">
      <c r="A79" s="1" t="s">
        <v>109</v>
      </c>
    </row>
    <row r="80" spans="1:5" ht="15">
      <c r="A80" s="174" t="s">
        <v>42</v>
      </c>
      <c r="B80" s="174" t="s">
        <v>29</v>
      </c>
      <c r="C80" s="174" t="s">
        <v>67</v>
      </c>
      <c r="D80" s="174" t="s">
        <v>62</v>
      </c>
      <c r="E80" s="174" t="s">
        <v>63</v>
      </c>
    </row>
    <row r="81" spans="1:5" ht="15">
      <c r="A81" s="30" t="s">
        <v>114</v>
      </c>
      <c r="B81" s="32">
        <v>2123024.3770726</v>
      </c>
      <c r="C81" s="31">
        <f aca="true" t="shared" si="4" ref="C81:C86">B81/$B$86</f>
        <v>0.47947692750037746</v>
      </c>
      <c r="D81" s="32">
        <v>4537945.053457188</v>
      </c>
      <c r="E81" s="31">
        <f aca="true" t="shared" si="5" ref="E81:E86">B81/D81</f>
        <v>0.4678382730648524</v>
      </c>
    </row>
    <row r="82" spans="1:5" ht="15">
      <c r="A82" s="30" t="s">
        <v>110</v>
      </c>
      <c r="B82" s="32">
        <v>1300058.70067969</v>
      </c>
      <c r="C82" s="31">
        <f t="shared" si="4"/>
        <v>0.2936132802354131</v>
      </c>
      <c r="D82" s="32">
        <v>3403260.9293763856</v>
      </c>
      <c r="E82" s="31">
        <f t="shared" si="5"/>
        <v>0.38200382740500394</v>
      </c>
    </row>
    <row r="83" spans="1:5" ht="15">
      <c r="A83" s="30" t="s">
        <v>112</v>
      </c>
      <c r="B83" s="32">
        <v>499343.02094127</v>
      </c>
      <c r="C83" s="31">
        <f t="shared" si="4"/>
        <v>0.1127747095300966</v>
      </c>
      <c r="D83" s="32">
        <v>514462.7908646947</v>
      </c>
      <c r="E83" s="31">
        <f t="shared" si="5"/>
        <v>0.9706105666106352</v>
      </c>
    </row>
    <row r="84" spans="1:5" ht="15">
      <c r="A84" s="30" t="s">
        <v>111</v>
      </c>
      <c r="B84" s="32">
        <v>479953.5026866499</v>
      </c>
      <c r="C84" s="31">
        <f t="shared" si="4"/>
        <v>0.1083956610656334</v>
      </c>
      <c r="D84" s="32">
        <v>1267666.4121624115</v>
      </c>
      <c r="E84" s="31">
        <f t="shared" si="5"/>
        <v>0.37861183201023313</v>
      </c>
    </row>
    <row r="85" spans="1:5" ht="15">
      <c r="A85" s="30" t="s">
        <v>6</v>
      </c>
      <c r="B85" s="32">
        <v>25412.96861978993</v>
      </c>
      <c r="C85" s="31">
        <f t="shared" si="4"/>
        <v>0.005739421668479363</v>
      </c>
      <c r="D85" s="32">
        <v>3468471.0241393186</v>
      </c>
      <c r="E85" s="31">
        <f t="shared" si="5"/>
        <v>0.007326850489141974</v>
      </c>
    </row>
    <row r="86" spans="1:5" ht="15">
      <c r="A86" s="174" t="s">
        <v>2</v>
      </c>
      <c r="B86" s="35">
        <v>4427792.57</v>
      </c>
      <c r="C86" s="34">
        <f t="shared" si="4"/>
        <v>1</v>
      </c>
      <c r="D86" s="35">
        <v>13191806.209999999</v>
      </c>
      <c r="E86" s="34">
        <f t="shared" si="5"/>
        <v>0.335647181251308</v>
      </c>
    </row>
    <row r="87" spans="1:6" ht="15">
      <c r="A87" s="335" t="s">
        <v>28</v>
      </c>
      <c r="B87" s="335"/>
      <c r="C87" s="335"/>
      <c r="D87" s="335"/>
      <c r="E87" s="335"/>
      <c r="F87" s="335"/>
    </row>
    <row r="88" spans="1:6" ht="15">
      <c r="A88" s="335"/>
      <c r="B88" s="335"/>
      <c r="C88" s="335"/>
      <c r="D88" s="335"/>
      <c r="E88" s="335"/>
      <c r="F88" s="335"/>
    </row>
    <row r="92" ht="15" customHeight="1">
      <c r="G92" s="41"/>
    </row>
    <row r="93" ht="15">
      <c r="G93" s="41"/>
    </row>
  </sheetData>
  <sheetProtection/>
  <mergeCells count="8">
    <mergeCell ref="A87:F88"/>
    <mergeCell ref="A74:F77"/>
    <mergeCell ref="A5:F12"/>
    <mergeCell ref="A46:F47"/>
    <mergeCell ref="A71:F72"/>
    <mergeCell ref="A29:F30"/>
    <mergeCell ref="A32:F36"/>
    <mergeCell ref="A58:F62"/>
  </mergeCells>
  <printOptions horizontalCentered="1"/>
  <pageMargins left="0.5905511811023623" right="0.5905511811023623" top="0.5905511811023623" bottom="0.5905511811023623" header="0.31496062992125984" footer="0.31496062992125984"/>
  <pageSetup horizontalDpi="600" verticalDpi="600" orientation="portrait" scale="75" r:id="rId1"/>
  <headerFooter>
    <oddHeader>&amp;R&amp;12Región de Aysén, Información Censo 2007</oddHeader>
  </headerFooter>
  <rowBreaks count="1" manualBreakCount="1">
    <brk id="55" max="5" man="1"/>
  </rowBreaks>
</worksheet>
</file>

<file path=xl/worksheets/sheet5.xml><?xml version="1.0" encoding="utf-8"?>
<worksheet xmlns="http://schemas.openxmlformats.org/spreadsheetml/2006/main" xmlns:r="http://schemas.openxmlformats.org/officeDocument/2006/relationships">
  <dimension ref="A1:F40"/>
  <sheetViews>
    <sheetView showGridLines="0" view="pageBreakPreview" zoomScale="90" zoomScaleSheetLayoutView="90" zoomScalePageLayoutView="0" workbookViewId="0" topLeftCell="A1">
      <selection activeCell="G22" sqref="G22"/>
    </sheetView>
  </sheetViews>
  <sheetFormatPr defaultColWidth="11.421875" defaultRowHeight="15"/>
  <cols>
    <col min="1" max="1" width="32.00390625" style="43" customWidth="1"/>
    <col min="2" max="2" width="18.421875" style="43" customWidth="1"/>
    <col min="3" max="3" width="18.140625" style="43" customWidth="1"/>
    <col min="4" max="4" width="19.28125" style="43" customWidth="1"/>
    <col min="5" max="5" width="18.00390625" style="43" customWidth="1"/>
    <col min="6" max="6" width="16.57421875" style="43" customWidth="1"/>
    <col min="7" max="7" width="11.421875" style="43" customWidth="1"/>
    <col min="8" max="8" width="29.8515625" style="43" bestFit="1" customWidth="1"/>
    <col min="9" max="16384" width="11.421875" style="43" customWidth="1"/>
  </cols>
  <sheetData>
    <row r="1" ht="17.25">
      <c r="A1" s="42" t="s">
        <v>49</v>
      </c>
    </row>
    <row r="2" ht="17.25">
      <c r="A2" s="42" t="s">
        <v>70</v>
      </c>
    </row>
    <row r="3" ht="17.25">
      <c r="A3" s="42"/>
    </row>
    <row r="4" spans="1:6" ht="15" customHeight="1">
      <c r="A4" s="338" t="s">
        <v>82</v>
      </c>
      <c r="B4" s="338"/>
      <c r="C4" s="338"/>
      <c r="D4" s="338"/>
      <c r="E4" s="338"/>
      <c r="F4" s="338"/>
    </row>
    <row r="5" spans="1:6" ht="17.25">
      <c r="A5" s="338"/>
      <c r="B5" s="338"/>
      <c r="C5" s="338"/>
      <c r="D5" s="338"/>
      <c r="E5" s="338"/>
      <c r="F5" s="338"/>
    </row>
    <row r="6" spans="1:6" ht="17.25">
      <c r="A6" s="44"/>
      <c r="B6" s="44"/>
      <c r="C6" s="44"/>
      <c r="D6" s="44"/>
      <c r="E6" s="44"/>
      <c r="F6" s="44"/>
    </row>
    <row r="7" spans="1:6" ht="17.25">
      <c r="A7" s="219" t="s">
        <v>239</v>
      </c>
      <c r="B7" s="220"/>
      <c r="C7" s="248"/>
      <c r="D7" s="248"/>
      <c r="E7" s="218"/>
      <c r="F7" s="218"/>
    </row>
    <row r="8" spans="1:6" ht="17.25">
      <c r="A8" s="219" t="s">
        <v>229</v>
      </c>
      <c r="B8" s="220"/>
      <c r="C8" s="248"/>
      <c r="D8" s="248"/>
      <c r="E8" s="218"/>
      <c r="F8" s="218"/>
    </row>
    <row r="9" spans="1:6" ht="17.25">
      <c r="A9" s="221"/>
      <c r="B9" s="220"/>
      <c r="C9" s="248"/>
      <c r="D9" s="248"/>
      <c r="E9" s="218"/>
      <c r="F9" s="218"/>
    </row>
    <row r="10" spans="1:6" ht="17.25">
      <c r="A10" s="224" t="s">
        <v>230</v>
      </c>
      <c r="B10" s="225" t="s">
        <v>309</v>
      </c>
      <c r="C10" s="262" t="s">
        <v>68</v>
      </c>
      <c r="D10" s="45" t="s">
        <v>63</v>
      </c>
      <c r="E10" s="218"/>
      <c r="F10" s="218"/>
    </row>
    <row r="11" spans="1:6" ht="17.25">
      <c r="A11" s="222" t="s">
        <v>231</v>
      </c>
      <c r="B11" s="263">
        <v>206.5</v>
      </c>
      <c r="C11" s="264">
        <v>25109.310000000034</v>
      </c>
      <c r="D11" s="265">
        <f>+B11/C11</f>
        <v>0.008224041202247283</v>
      </c>
      <c r="E11" s="218"/>
      <c r="F11" s="218"/>
    </row>
    <row r="12" spans="1:6" ht="17.25">
      <c r="A12" s="222" t="s">
        <v>232</v>
      </c>
      <c r="B12" s="263">
        <v>3.4</v>
      </c>
      <c r="C12" s="264">
        <v>29052.14999999997</v>
      </c>
      <c r="D12" s="265">
        <f aca="true" t="shared" si="0" ref="D12:D20">+B12/C12</f>
        <v>0.0001170309254220429</v>
      </c>
      <c r="E12" s="218"/>
      <c r="F12" s="218"/>
    </row>
    <row r="13" spans="1:6" ht="17.25">
      <c r="A13" s="223" t="s">
        <v>233</v>
      </c>
      <c r="B13" s="266">
        <v>1</v>
      </c>
      <c r="C13" s="264">
        <v>752.5199999999999</v>
      </c>
      <c r="D13" s="265">
        <f t="shared" si="0"/>
        <v>0.0013288683357252965</v>
      </c>
      <c r="E13" s="218"/>
      <c r="F13" s="218"/>
    </row>
    <row r="14" spans="1:6" ht="17.25">
      <c r="A14" s="223" t="s">
        <v>234</v>
      </c>
      <c r="B14" s="266">
        <v>0.9</v>
      </c>
      <c r="C14" s="264">
        <v>6884.370000000003</v>
      </c>
      <c r="D14" s="265">
        <f t="shared" si="0"/>
        <v>0.0001307309165544559</v>
      </c>
      <c r="E14" s="218"/>
      <c r="F14" s="218"/>
    </row>
    <row r="15" spans="1:6" ht="17.25">
      <c r="A15" s="223" t="s">
        <v>235</v>
      </c>
      <c r="B15" s="266">
        <v>0.4</v>
      </c>
      <c r="C15" s="264">
        <v>8537.740000000009</v>
      </c>
      <c r="D15" s="265">
        <f t="shared" si="0"/>
        <v>4.6850805950989324E-05</v>
      </c>
      <c r="E15" s="218"/>
      <c r="F15" s="218"/>
    </row>
    <row r="16" spans="1:6" ht="17.25">
      <c r="A16" s="223" t="s">
        <v>236</v>
      </c>
      <c r="B16" s="266">
        <v>0.3</v>
      </c>
      <c r="C16" s="264">
        <v>15707.490000000005</v>
      </c>
      <c r="D16" s="265">
        <f t="shared" si="0"/>
        <v>1.9099168613190262E-05</v>
      </c>
      <c r="E16" s="218"/>
      <c r="F16" s="218"/>
    </row>
    <row r="17" spans="1:6" ht="17.25">
      <c r="A17" s="223" t="s">
        <v>237</v>
      </c>
      <c r="B17" s="266">
        <v>0.1</v>
      </c>
      <c r="C17" s="264">
        <v>12000.969999999996</v>
      </c>
      <c r="D17" s="265">
        <f t="shared" si="0"/>
        <v>8.332659776668055E-06</v>
      </c>
      <c r="E17" s="218"/>
      <c r="F17" s="218"/>
    </row>
    <row r="18" spans="1:6" ht="17.25">
      <c r="A18" s="223" t="s">
        <v>238</v>
      </c>
      <c r="B18" s="266">
        <v>0.1</v>
      </c>
      <c r="C18" s="264">
        <v>317.56999999999994</v>
      </c>
      <c r="D18" s="265">
        <f t="shared" si="0"/>
        <v>0.00031489120508864196</v>
      </c>
      <c r="E18" s="218"/>
      <c r="F18" s="218"/>
    </row>
    <row r="19" spans="1:6" ht="17.25">
      <c r="A19" s="223" t="s">
        <v>310</v>
      </c>
      <c r="B19" s="266"/>
      <c r="C19" s="264">
        <f>+C20-SUM(C11:C18)</f>
        <v>217373.31000000003</v>
      </c>
      <c r="D19" s="265">
        <f t="shared" si="0"/>
        <v>0</v>
      </c>
      <c r="E19" s="218"/>
      <c r="F19" s="218"/>
    </row>
    <row r="20" spans="1:6" ht="17.25">
      <c r="A20" s="228" t="s">
        <v>2</v>
      </c>
      <c r="B20" s="267">
        <f>SUM(B11:B18)</f>
        <v>212.70000000000002</v>
      </c>
      <c r="C20" s="264">
        <v>315735.43000000005</v>
      </c>
      <c r="D20" s="265">
        <f t="shared" si="0"/>
        <v>0.0006736652899549474</v>
      </c>
      <c r="E20" s="218"/>
      <c r="F20" s="218"/>
    </row>
    <row r="21" spans="1:6" ht="17.25">
      <c r="A21" s="227" t="s">
        <v>240</v>
      </c>
      <c r="B21" s="226"/>
      <c r="C21" s="248"/>
      <c r="D21" s="248"/>
      <c r="E21" s="218"/>
      <c r="F21" s="218"/>
    </row>
    <row r="22" spans="1:6" ht="17.25">
      <c r="A22" s="227"/>
      <c r="B22" s="226"/>
      <c r="C22" s="248"/>
      <c r="D22" s="248"/>
      <c r="E22" s="248"/>
      <c r="F22" s="248"/>
    </row>
    <row r="23" ht="17.25">
      <c r="A23" s="42" t="s">
        <v>75</v>
      </c>
    </row>
    <row r="24" spans="1:3" ht="17.25">
      <c r="A24" s="45" t="s">
        <v>127</v>
      </c>
      <c r="B24" s="45" t="s">
        <v>128</v>
      </c>
      <c r="C24" s="45" t="s">
        <v>129</v>
      </c>
    </row>
    <row r="25" spans="1:3" ht="17.25">
      <c r="A25" s="46" t="s">
        <v>112</v>
      </c>
      <c r="B25" s="47">
        <v>159334</v>
      </c>
      <c r="C25" s="47">
        <v>579966</v>
      </c>
    </row>
    <row r="26" spans="1:3" ht="17.25">
      <c r="A26" s="46" t="s">
        <v>110</v>
      </c>
      <c r="B26" s="47">
        <v>1400376</v>
      </c>
      <c r="C26" s="47">
        <v>3621204</v>
      </c>
    </row>
    <row r="27" spans="1:3" ht="17.25">
      <c r="A27" s="46" t="s">
        <v>113</v>
      </c>
      <c r="B27" s="47">
        <v>939166</v>
      </c>
      <c r="C27" s="47">
        <v>1999351</v>
      </c>
    </row>
    <row r="28" spans="1:3" ht="17.25">
      <c r="A28" s="46" t="s">
        <v>114</v>
      </c>
      <c r="B28" s="47">
        <v>1899869</v>
      </c>
      <c r="C28" s="47">
        <v>3502549.5</v>
      </c>
    </row>
    <row r="29" spans="1:4" ht="17.25">
      <c r="A29" s="46" t="s">
        <v>6</v>
      </c>
      <c r="B29" s="49" t="s">
        <v>19</v>
      </c>
      <c r="C29" s="47">
        <v>4613751.1</v>
      </c>
      <c r="D29" s="197"/>
    </row>
    <row r="30" spans="1:3" ht="17.25">
      <c r="A30" s="48" t="s">
        <v>2</v>
      </c>
      <c r="B30" s="114">
        <v>4398746</v>
      </c>
      <c r="C30" s="114">
        <v>14316821.6</v>
      </c>
    </row>
    <row r="31" spans="1:6" ht="17.25">
      <c r="A31" s="339" t="s">
        <v>255</v>
      </c>
      <c r="B31" s="339"/>
      <c r="C31" s="339"/>
      <c r="D31" s="339"/>
      <c r="E31" s="339"/>
      <c r="F31" s="339"/>
    </row>
    <row r="32" ht="17.25">
      <c r="A32" s="42"/>
    </row>
    <row r="33" ht="17.25">
      <c r="A33" s="42" t="s">
        <v>253</v>
      </c>
    </row>
    <row r="34" spans="1:3" ht="17.25">
      <c r="A34" s="45" t="s">
        <v>127</v>
      </c>
      <c r="B34" s="45" t="s">
        <v>128</v>
      </c>
      <c r="C34" s="45" t="s">
        <v>129</v>
      </c>
    </row>
    <row r="35" spans="1:6" ht="17.25">
      <c r="A35" s="46" t="s">
        <v>130</v>
      </c>
      <c r="B35" s="47">
        <v>6.98</v>
      </c>
      <c r="C35" s="47">
        <v>259298.83528664956</v>
      </c>
      <c r="D35"/>
      <c r="E35" s="233"/>
      <c r="F35" s="233"/>
    </row>
    <row r="36" spans="1:6" ht="17.25">
      <c r="A36" s="46" t="s">
        <v>131</v>
      </c>
      <c r="B36" s="47">
        <v>19115.75</v>
      </c>
      <c r="C36" s="47">
        <v>22860.58182357277</v>
      </c>
      <c r="D36"/>
      <c r="E36" s="233"/>
      <c r="F36" s="233"/>
    </row>
    <row r="37" spans="1:6" ht="17.25">
      <c r="A37" s="46" t="s">
        <v>132</v>
      </c>
      <c r="B37" s="47">
        <v>3883.3</v>
      </c>
      <c r="C37" s="47">
        <v>16801.532260112624</v>
      </c>
      <c r="D37"/>
      <c r="E37" s="233"/>
      <c r="F37" s="233"/>
    </row>
    <row r="38" spans="1:6" ht="17.25">
      <c r="A38" s="46" t="s">
        <v>126</v>
      </c>
      <c r="B38" s="47">
        <v>12474.4</v>
      </c>
      <c r="C38" s="47">
        <v>2097601.4338146956</v>
      </c>
      <c r="D38"/>
      <c r="E38" s="233"/>
      <c r="F38" s="233"/>
    </row>
    <row r="39" spans="1:4" ht="17.25">
      <c r="A39" s="115" t="s">
        <v>2</v>
      </c>
      <c r="B39" s="234">
        <v>35480.43</v>
      </c>
      <c r="C39" s="234">
        <v>2396562.3831850304</v>
      </c>
      <c r="D39" s="197"/>
    </row>
    <row r="40" spans="1:6" ht="17.25">
      <c r="A40" s="339" t="s">
        <v>254</v>
      </c>
      <c r="B40" s="339"/>
      <c r="C40" s="339"/>
      <c r="D40" s="339"/>
      <c r="E40" s="339"/>
      <c r="F40" s="339"/>
    </row>
  </sheetData>
  <sheetProtection/>
  <mergeCells count="3">
    <mergeCell ref="A4:F5"/>
    <mergeCell ref="A31:F31"/>
    <mergeCell ref="A40:F40"/>
  </mergeCells>
  <printOptions horizontalCentered="1"/>
  <pageMargins left="0.5905511811023623" right="0.5905511811023623" top="0.5905511811023623" bottom="0.5905511811023623" header="0.31496062992125984" footer="0.31496062992125984"/>
  <pageSetup horizontalDpi="600" verticalDpi="600" orientation="portrait" scale="68" r:id="rId1"/>
  <headerFooter>
    <oddHeader>&amp;R&amp;12Región de Aysén, Información Anual</oddHeader>
  </headerFooter>
</worksheet>
</file>

<file path=xl/worksheets/sheet6.xml><?xml version="1.0" encoding="utf-8"?>
<worksheet xmlns="http://schemas.openxmlformats.org/spreadsheetml/2006/main" xmlns:r="http://schemas.openxmlformats.org/officeDocument/2006/relationships">
  <dimension ref="A1:L71"/>
  <sheetViews>
    <sheetView showGridLines="0" view="pageBreakPreview" zoomScale="80" zoomScaleNormal="90" zoomScaleSheetLayoutView="80" zoomScalePageLayoutView="0" workbookViewId="0" topLeftCell="A1">
      <selection activeCell="A1" sqref="A1"/>
    </sheetView>
  </sheetViews>
  <sheetFormatPr defaultColWidth="11.421875" defaultRowHeight="15"/>
  <cols>
    <col min="1" max="1" width="13.57421875" style="2" customWidth="1"/>
    <col min="2" max="2" width="16.00390625" style="2" bestFit="1" customWidth="1"/>
    <col min="3" max="3" width="14.00390625" style="2" bestFit="1" customWidth="1"/>
    <col min="4" max="4" width="14.8515625" style="2" bestFit="1" customWidth="1"/>
    <col min="5" max="16384" width="11.421875" style="2" customWidth="1"/>
  </cols>
  <sheetData>
    <row r="1" ht="15">
      <c r="A1" s="1" t="s">
        <v>50</v>
      </c>
    </row>
    <row r="2" ht="15">
      <c r="A2" s="1"/>
    </row>
    <row r="3" ht="15">
      <c r="A3" s="27" t="s">
        <v>41</v>
      </c>
    </row>
    <row r="4" spans="2:9" ht="15" customHeight="1">
      <c r="B4" s="37"/>
      <c r="C4" s="37"/>
      <c r="D4" s="37"/>
      <c r="E4" s="37"/>
      <c r="F4" s="37"/>
      <c r="G4" s="37"/>
      <c r="H4" s="37"/>
      <c r="I4" s="37"/>
    </row>
    <row r="5" spans="1:9" ht="15" customHeight="1">
      <c r="A5" s="307" t="s">
        <v>218</v>
      </c>
      <c r="B5" s="307"/>
      <c r="C5" s="307"/>
      <c r="D5" s="307"/>
      <c r="E5" s="307"/>
      <c r="F5" s="307"/>
      <c r="G5" s="307"/>
      <c r="H5" s="307"/>
      <c r="I5" s="37"/>
    </row>
    <row r="6" spans="1:9" ht="15" customHeight="1">
      <c r="A6" s="307"/>
      <c r="B6" s="307"/>
      <c r="C6" s="307"/>
      <c r="D6" s="307"/>
      <c r="E6" s="307"/>
      <c r="F6" s="307"/>
      <c r="G6" s="307"/>
      <c r="H6" s="307"/>
      <c r="I6" s="37"/>
    </row>
    <row r="7" spans="1:9" ht="15" customHeight="1">
      <c r="A7" s="307"/>
      <c r="B7" s="307"/>
      <c r="C7" s="307"/>
      <c r="D7" s="307"/>
      <c r="E7" s="307"/>
      <c r="F7" s="307"/>
      <c r="G7" s="307"/>
      <c r="H7" s="307"/>
      <c r="I7" s="37"/>
    </row>
    <row r="8" spans="1:9" ht="15" customHeight="1">
      <c r="A8" s="37"/>
      <c r="B8" s="37"/>
      <c r="C8" s="37"/>
      <c r="D8" s="37"/>
      <c r="E8" s="37"/>
      <c r="F8" s="37"/>
      <c r="G8" s="37"/>
      <c r="H8" s="37"/>
      <c r="I8" s="37"/>
    </row>
    <row r="9" ht="15">
      <c r="A9" s="1" t="s">
        <v>83</v>
      </c>
    </row>
    <row r="10" spans="1:4" ht="15">
      <c r="A10" s="3" t="s">
        <v>42</v>
      </c>
      <c r="B10" s="3" t="s">
        <v>15</v>
      </c>
      <c r="C10" s="3" t="s">
        <v>68</v>
      </c>
      <c r="D10" s="3" t="s">
        <v>63</v>
      </c>
    </row>
    <row r="11" spans="1:4" ht="15">
      <c r="A11" s="30" t="s">
        <v>47</v>
      </c>
      <c r="B11" s="4">
        <v>312040</v>
      </c>
      <c r="C11" s="4">
        <v>3938895</v>
      </c>
      <c r="D11" s="31">
        <f aca="true" t="shared" si="0" ref="D11:D16">B11/C11</f>
        <v>0.07922018738757951</v>
      </c>
    </row>
    <row r="12" spans="1:4" ht="15">
      <c r="A12" s="30" t="s">
        <v>48</v>
      </c>
      <c r="B12" s="4">
        <v>199284</v>
      </c>
      <c r="C12" s="4">
        <v>3789697</v>
      </c>
      <c r="D12" s="31">
        <f t="shared" si="0"/>
        <v>0.052585734426789266</v>
      </c>
    </row>
    <row r="13" spans="1:4" ht="15">
      <c r="A13" s="30" t="s">
        <v>76</v>
      </c>
      <c r="B13" s="4">
        <v>12483</v>
      </c>
      <c r="C13" s="4">
        <v>320740</v>
      </c>
      <c r="D13" s="31">
        <f t="shared" si="0"/>
        <v>0.03891937394774584</v>
      </c>
    </row>
    <row r="14" spans="1:4" ht="15">
      <c r="A14" s="30" t="s">
        <v>133</v>
      </c>
      <c r="B14" s="4">
        <v>12283</v>
      </c>
      <c r="C14" s="4">
        <v>738887</v>
      </c>
      <c r="D14" s="31">
        <f t="shared" si="0"/>
        <v>0.016623651519109148</v>
      </c>
    </row>
    <row r="15" spans="1:4" ht="15">
      <c r="A15" s="30" t="s">
        <v>134</v>
      </c>
      <c r="B15" s="4">
        <v>2804</v>
      </c>
      <c r="C15" s="4">
        <v>3292707</v>
      </c>
      <c r="D15" s="31">
        <f t="shared" si="0"/>
        <v>0.0008515789591967947</v>
      </c>
    </row>
    <row r="16" spans="1:4" ht="15">
      <c r="A16" s="30" t="s">
        <v>115</v>
      </c>
      <c r="B16" s="4">
        <v>702</v>
      </c>
      <c r="C16" s="4">
        <v>9915</v>
      </c>
      <c r="D16" s="31">
        <f t="shared" si="0"/>
        <v>0.0708018154311649</v>
      </c>
    </row>
    <row r="17" spans="1:8" ht="15">
      <c r="A17" s="343" t="s">
        <v>28</v>
      </c>
      <c r="B17" s="343"/>
      <c r="C17" s="343"/>
      <c r="D17" s="343"/>
      <c r="E17" s="343"/>
      <c r="F17" s="343"/>
      <c r="G17" s="343"/>
      <c r="H17" s="343"/>
    </row>
    <row r="18" spans="1:8" ht="15">
      <c r="A18" s="343"/>
      <c r="B18" s="343"/>
      <c r="C18" s="343"/>
      <c r="D18" s="343"/>
      <c r="E18" s="343"/>
      <c r="F18" s="343"/>
      <c r="G18" s="343"/>
      <c r="H18" s="343"/>
    </row>
    <row r="19" spans="1:8" ht="15">
      <c r="A19" s="51"/>
      <c r="B19" s="51"/>
      <c r="C19" s="51"/>
      <c r="D19" s="51"/>
      <c r="E19" s="51"/>
      <c r="F19" s="51"/>
      <c r="G19" s="51"/>
      <c r="H19" s="51"/>
    </row>
    <row r="20" ht="15">
      <c r="A20" s="1" t="s">
        <v>77</v>
      </c>
    </row>
    <row r="21" ht="15">
      <c r="A21" s="1"/>
    </row>
    <row r="22" ht="15">
      <c r="A22" s="1" t="s">
        <v>80</v>
      </c>
    </row>
    <row r="23" spans="1:4" ht="15">
      <c r="A23" s="3" t="s">
        <v>79</v>
      </c>
      <c r="B23" s="3" t="s">
        <v>15</v>
      </c>
      <c r="C23" s="3" t="s">
        <v>68</v>
      </c>
      <c r="D23" s="3" t="s">
        <v>63</v>
      </c>
    </row>
    <row r="24" spans="1:4" ht="15">
      <c r="A24" s="30">
        <v>2011</v>
      </c>
      <c r="B24" s="183">
        <v>2315.502</v>
      </c>
      <c r="C24" s="183">
        <v>190978.87</v>
      </c>
      <c r="D24" s="31">
        <v>0.012124388420561918</v>
      </c>
    </row>
    <row r="25" spans="1:4" ht="15">
      <c r="A25" s="30">
        <v>2012</v>
      </c>
      <c r="B25" s="183">
        <v>2334.919</v>
      </c>
      <c r="C25" s="183">
        <v>197570.622</v>
      </c>
      <c r="D25" s="31">
        <v>0.011818148752905176</v>
      </c>
    </row>
    <row r="26" spans="1:7" ht="15">
      <c r="A26" s="30">
        <v>2013</v>
      </c>
      <c r="B26" s="183">
        <v>2768.091</v>
      </c>
      <c r="C26" s="183">
        <v>206284.748</v>
      </c>
      <c r="D26" s="31">
        <v>0.01341878654063169</v>
      </c>
      <c r="G26" s="109"/>
    </row>
    <row r="27" spans="1:7" ht="15">
      <c r="A27" s="30">
        <v>2014</v>
      </c>
      <c r="B27" s="183">
        <v>3161.692</v>
      </c>
      <c r="C27" s="183">
        <v>224110.98</v>
      </c>
      <c r="D27" s="31">
        <f>+B27/C27</f>
        <v>0.0141077068156143</v>
      </c>
      <c r="G27" s="109"/>
    </row>
    <row r="28" spans="1:7" ht="15">
      <c r="A28" s="30">
        <v>2015</v>
      </c>
      <c r="B28" s="183">
        <v>3341.617</v>
      </c>
      <c r="C28" s="183">
        <v>225261</v>
      </c>
      <c r="D28" s="31">
        <f>+B28/C28</f>
        <v>0.014834423180222054</v>
      </c>
      <c r="G28" s="109"/>
    </row>
    <row r="29" spans="1:7" ht="15">
      <c r="A29" s="30">
        <v>2016</v>
      </c>
      <c r="B29" s="183">
        <f>3402796/1000</f>
        <v>3402.796</v>
      </c>
      <c r="C29" s="183">
        <f>215267461/1000</f>
        <v>215267.461</v>
      </c>
      <c r="D29" s="31">
        <f>+B29/C29</f>
        <v>0.015807293792534673</v>
      </c>
      <c r="G29" s="109"/>
    </row>
    <row r="30" spans="1:7" ht="15">
      <c r="A30" s="30">
        <v>2017</v>
      </c>
      <c r="B30" s="183">
        <v>2914.142</v>
      </c>
      <c r="C30" s="183">
        <v>199788.687</v>
      </c>
      <c r="D30" s="31">
        <f>+B30/C30</f>
        <v>0.014586121185129966</v>
      </c>
      <c r="G30" s="109"/>
    </row>
    <row r="31" spans="1:8" ht="15">
      <c r="A31" s="343" t="s">
        <v>78</v>
      </c>
      <c r="B31" s="343"/>
      <c r="C31" s="343"/>
      <c r="D31" s="343"/>
      <c r="E31" s="343"/>
      <c r="F31" s="343"/>
      <c r="G31" s="345"/>
      <c r="H31" s="343"/>
    </row>
    <row r="32" spans="1:8" ht="15">
      <c r="A32" s="198"/>
      <c r="B32" s="198"/>
      <c r="C32" s="198"/>
      <c r="D32" s="198"/>
      <c r="E32" s="198"/>
      <c r="F32" s="198"/>
      <c r="G32" s="199"/>
      <c r="H32" s="198"/>
    </row>
    <row r="33" spans="1:8" ht="15">
      <c r="A33" s="1" t="s">
        <v>224</v>
      </c>
      <c r="B33" s="1"/>
      <c r="C33" s="1"/>
      <c r="D33" s="1"/>
      <c r="E33" s="1"/>
      <c r="F33" s="1"/>
      <c r="G33" s="1"/>
      <c r="H33" s="1"/>
    </row>
    <row r="34" spans="1:8" ht="15" customHeight="1">
      <c r="A34" s="200" t="s">
        <v>15</v>
      </c>
      <c r="B34" s="340" t="s">
        <v>225</v>
      </c>
      <c r="C34" s="341"/>
      <c r="D34" s="341"/>
      <c r="E34" s="341"/>
      <c r="F34" s="342"/>
      <c r="G34"/>
      <c r="H34"/>
    </row>
    <row r="35" spans="1:8" ht="15">
      <c r="A35" s="202"/>
      <c r="B35" s="201">
        <v>2007</v>
      </c>
      <c r="C35" s="201">
        <v>2010</v>
      </c>
      <c r="D35" s="201">
        <v>2013</v>
      </c>
      <c r="E35" s="203">
        <v>2015</v>
      </c>
      <c r="F35" s="203">
        <v>2017</v>
      </c>
      <c r="G35"/>
      <c r="H35"/>
    </row>
    <row r="36" spans="1:12" ht="15">
      <c r="A36" s="204" t="s">
        <v>138</v>
      </c>
      <c r="B36" s="216">
        <v>280400</v>
      </c>
      <c r="C36" s="205">
        <v>242528</v>
      </c>
      <c r="D36" s="205">
        <v>243850</v>
      </c>
      <c r="E36" s="205">
        <v>216477</v>
      </c>
      <c r="F36" s="205">
        <v>177972</v>
      </c>
      <c r="G36"/>
      <c r="H36"/>
      <c r="K36" s="280"/>
      <c r="L36" s="282"/>
    </row>
    <row r="37" spans="1:12" ht="15">
      <c r="A37" s="217" t="s">
        <v>14</v>
      </c>
      <c r="B37" s="208">
        <v>2863612</v>
      </c>
      <c r="C37" s="207">
        <v>2660373</v>
      </c>
      <c r="D37" s="208">
        <v>2428310</v>
      </c>
      <c r="E37" s="207">
        <v>2185449</v>
      </c>
      <c r="F37" s="207">
        <v>2037516</v>
      </c>
      <c r="G37"/>
      <c r="H37"/>
      <c r="K37" s="281"/>
      <c r="L37" s="282"/>
    </row>
    <row r="38" spans="1:12" ht="27">
      <c r="A38" s="206" t="s">
        <v>226</v>
      </c>
      <c r="B38" s="209">
        <f>+B36/B37</f>
        <v>0.09791829340008353</v>
      </c>
      <c r="C38" s="209">
        <f>+C36/C37</f>
        <v>0.09116315644460382</v>
      </c>
      <c r="D38" s="209">
        <f>+D36/D37</f>
        <v>0.10041963340759623</v>
      </c>
      <c r="E38" s="209">
        <f>+E36/E37</f>
        <v>0.09905378711651473</v>
      </c>
      <c r="F38" s="209">
        <f>+F36/F37</f>
        <v>0.08734753493960293</v>
      </c>
      <c r="G38" s="210"/>
      <c r="H38" s="210"/>
      <c r="K38" s="280"/>
      <c r="L38" s="282"/>
    </row>
    <row r="39" spans="1:8" ht="15">
      <c r="A39" s="8" t="s">
        <v>312</v>
      </c>
      <c r="B39" s="8"/>
      <c r="C39" s="8"/>
      <c r="D39" s="8"/>
      <c r="E39" s="8"/>
      <c r="F39" s="211"/>
      <c r="G39" s="211"/>
      <c r="H39" s="211"/>
    </row>
    <row r="40" spans="1:8" ht="15">
      <c r="A40" s="346" t="s">
        <v>78</v>
      </c>
      <c r="B40" s="346"/>
      <c r="C40" s="346"/>
      <c r="D40" s="346"/>
      <c r="E40" s="346"/>
      <c r="F40" s="346"/>
      <c r="G40" s="346"/>
      <c r="H40" s="346"/>
    </row>
    <row r="41" spans="1:8" ht="15">
      <c r="A41"/>
      <c r="B41"/>
      <c r="C41"/>
      <c r="D41"/>
      <c r="E41"/>
      <c r="F41"/>
      <c r="G41"/>
      <c r="H41"/>
    </row>
    <row r="42" spans="1:8" ht="15">
      <c r="A42" s="1" t="s">
        <v>227</v>
      </c>
      <c r="B42" s="1"/>
      <c r="C42" s="1"/>
      <c r="D42" s="1"/>
      <c r="E42" s="1"/>
      <c r="F42" s="1"/>
      <c r="G42"/>
      <c r="H42"/>
    </row>
    <row r="43" spans="1:8" ht="15" customHeight="1">
      <c r="A43" s="200" t="s">
        <v>15</v>
      </c>
      <c r="B43" s="340" t="s">
        <v>228</v>
      </c>
      <c r="C43" s="341"/>
      <c r="D43" s="341"/>
      <c r="E43" s="342"/>
      <c r="F43"/>
      <c r="G43"/>
      <c r="H43"/>
    </row>
    <row r="44" spans="1:8" ht="15">
      <c r="A44" s="202"/>
      <c r="B44" s="201">
        <v>2007</v>
      </c>
      <c r="C44" s="201">
        <v>2013</v>
      </c>
      <c r="D44" s="203">
        <v>2015</v>
      </c>
      <c r="E44" s="203">
        <v>2017</v>
      </c>
      <c r="F44"/>
      <c r="G44"/>
      <c r="H44"/>
    </row>
    <row r="45" spans="1:8" ht="15">
      <c r="A45" s="212" t="s">
        <v>138</v>
      </c>
      <c r="B45" s="213">
        <v>197936</v>
      </c>
      <c r="C45" s="213">
        <v>144037</v>
      </c>
      <c r="D45" s="213">
        <v>144925</v>
      </c>
      <c r="E45" s="285">
        <v>151001</v>
      </c>
      <c r="F45"/>
      <c r="G45"/>
      <c r="H45"/>
    </row>
    <row r="46" spans="1:8" ht="15">
      <c r="A46" s="217" t="s">
        <v>14</v>
      </c>
      <c r="B46" s="214">
        <v>3408419</v>
      </c>
      <c r="C46" s="215">
        <v>3007883</v>
      </c>
      <c r="D46" s="215">
        <v>2735857</v>
      </c>
      <c r="E46" s="286">
        <v>2890840</v>
      </c>
      <c r="F46"/>
      <c r="G46"/>
      <c r="H46"/>
    </row>
    <row r="47" spans="1:8" ht="27">
      <c r="A47" s="206" t="s">
        <v>226</v>
      </c>
      <c r="B47" s="209">
        <f>+B45/B46</f>
        <v>0.0580726724032462</v>
      </c>
      <c r="C47" s="209">
        <f>+C45/C46</f>
        <v>0.047886503564134646</v>
      </c>
      <c r="D47" s="209">
        <f>+D45/D46</f>
        <v>0.052972432404179016</v>
      </c>
      <c r="E47" s="209">
        <f>+E45/E46</f>
        <v>0.05223429868135213</v>
      </c>
      <c r="F47" s="210"/>
      <c r="G47" s="210"/>
      <c r="H47" s="210"/>
    </row>
    <row r="48" spans="1:8" ht="15">
      <c r="A48" s="8" t="s">
        <v>313</v>
      </c>
      <c r="B48" s="8"/>
      <c r="C48" s="8"/>
      <c r="D48" s="8"/>
      <c r="E48" s="8"/>
      <c r="F48" s="211"/>
      <c r="G48" s="211"/>
      <c r="H48" s="211"/>
    </row>
    <row r="49" spans="1:8" ht="15">
      <c r="A49" s="346" t="s">
        <v>78</v>
      </c>
      <c r="B49" s="346"/>
      <c r="C49" s="346"/>
      <c r="D49" s="346"/>
      <c r="E49" s="346"/>
      <c r="F49" s="346"/>
      <c r="G49" s="346"/>
      <c r="H49" s="346"/>
    </row>
    <row r="50" spans="1:7" ht="15">
      <c r="A50" s="1"/>
      <c r="G50" s="109"/>
    </row>
    <row r="51" spans="1:7" ht="15">
      <c r="A51" s="1" t="s">
        <v>51</v>
      </c>
      <c r="G51" s="109"/>
    </row>
    <row r="52" spans="1:7" ht="15">
      <c r="A52" s="1"/>
      <c r="G52" s="109"/>
    </row>
    <row r="53" spans="1:7" ht="15">
      <c r="A53" s="1" t="s">
        <v>241</v>
      </c>
      <c r="G53" s="109"/>
    </row>
    <row r="54" spans="1:7" ht="30.75">
      <c r="A54" s="28" t="s">
        <v>52</v>
      </c>
      <c r="B54" s="173" t="s">
        <v>53</v>
      </c>
      <c r="G54" s="109"/>
    </row>
    <row r="55" spans="1:7" ht="31.5" customHeight="1">
      <c r="A55" s="172" t="s">
        <v>135</v>
      </c>
      <c r="B55" s="32">
        <v>1504.58</v>
      </c>
      <c r="G55" s="109"/>
    </row>
    <row r="56" spans="1:2" ht="31.5" customHeight="1">
      <c r="A56" s="172" t="s">
        <v>136</v>
      </c>
      <c r="B56" s="32">
        <v>1403.8000000000002</v>
      </c>
    </row>
    <row r="57" spans="1:2" ht="31.5" customHeight="1">
      <c r="A57" s="172" t="s">
        <v>137</v>
      </c>
      <c r="B57" s="32">
        <v>34.36</v>
      </c>
    </row>
    <row r="58" spans="1:2" ht="31.5" customHeight="1">
      <c r="A58" s="172" t="s">
        <v>138</v>
      </c>
      <c r="B58" s="32">
        <v>18.11</v>
      </c>
    </row>
    <row r="59" spans="1:2" ht="31.5" customHeight="1">
      <c r="A59" s="175" t="s">
        <v>2</v>
      </c>
      <c r="B59" s="176">
        <v>2960.85</v>
      </c>
    </row>
    <row r="60" spans="1:8" ht="15">
      <c r="A60" s="343" t="s">
        <v>28</v>
      </c>
      <c r="B60" s="343"/>
      <c r="C60" s="343"/>
      <c r="D60" s="343"/>
      <c r="E60" s="343"/>
      <c r="F60" s="343"/>
      <c r="G60" s="343"/>
      <c r="H60" s="343"/>
    </row>
    <row r="61" spans="1:8" ht="15">
      <c r="A61" s="343"/>
      <c r="B61" s="343"/>
      <c r="C61" s="343"/>
      <c r="D61" s="343"/>
      <c r="E61" s="343"/>
      <c r="F61" s="343"/>
      <c r="G61" s="343"/>
      <c r="H61" s="343"/>
    </row>
    <row r="62" spans="1:8" ht="15">
      <c r="A62" s="51"/>
      <c r="B62" s="51"/>
      <c r="C62" s="51"/>
      <c r="D62" s="51"/>
      <c r="E62" s="51"/>
      <c r="F62" s="51"/>
      <c r="G62" s="51"/>
      <c r="H62" s="51"/>
    </row>
    <row r="63" ht="15">
      <c r="A63" s="1" t="s">
        <v>242</v>
      </c>
    </row>
    <row r="64" spans="1:9" ht="46.5">
      <c r="A64" s="28" t="s">
        <v>44</v>
      </c>
      <c r="B64" s="28" t="s">
        <v>243</v>
      </c>
      <c r="C64" s="28" t="s">
        <v>244</v>
      </c>
      <c r="D64" s="28" t="s">
        <v>55</v>
      </c>
      <c r="E64" s="28" t="s">
        <v>245</v>
      </c>
      <c r="F64" s="28" t="s">
        <v>246</v>
      </c>
      <c r="G64" s="28" t="s">
        <v>247</v>
      </c>
      <c r="H64" s="28" t="s">
        <v>56</v>
      </c>
      <c r="I64" s="50"/>
    </row>
    <row r="65" spans="1:8" ht="31.5" customHeight="1">
      <c r="A65" s="177" t="s">
        <v>135</v>
      </c>
      <c r="B65" s="178">
        <v>62.0199999996</v>
      </c>
      <c r="C65" s="178">
        <v>64</v>
      </c>
      <c r="D65" s="178">
        <v>10</v>
      </c>
      <c r="E65" s="178">
        <v>1359.46999956</v>
      </c>
      <c r="F65" s="178">
        <v>0.10000000149</v>
      </c>
      <c r="G65" s="178">
        <v>7.98999997787</v>
      </c>
      <c r="H65" s="179">
        <v>1</v>
      </c>
    </row>
    <row r="66" spans="1:8" ht="31.5" customHeight="1">
      <c r="A66" s="177" t="s">
        <v>136</v>
      </c>
      <c r="B66" s="178">
        <v>927.7400001440001</v>
      </c>
      <c r="C66" s="178">
        <v>137.9399996179</v>
      </c>
      <c r="D66" s="178">
        <v>7.35000003874</v>
      </c>
      <c r="E66" s="178">
        <v>108.90999998555</v>
      </c>
      <c r="F66" s="178">
        <v>0</v>
      </c>
      <c r="G66" s="178">
        <v>40.8600000199</v>
      </c>
      <c r="H66" s="179">
        <v>181</v>
      </c>
    </row>
    <row r="67" spans="1:8" ht="31.5" customHeight="1">
      <c r="A67" s="177" t="s">
        <v>137</v>
      </c>
      <c r="B67" s="178">
        <v>15</v>
      </c>
      <c r="C67" s="178">
        <v>0</v>
      </c>
      <c r="D67" s="178">
        <v>0.239999994636</v>
      </c>
      <c r="E67" s="178">
        <v>19</v>
      </c>
      <c r="F67" s="178">
        <v>0</v>
      </c>
      <c r="G67" s="178">
        <v>0.120000001043</v>
      </c>
      <c r="H67" s="179">
        <v>0</v>
      </c>
    </row>
    <row r="68" spans="1:8" ht="31.5" customHeight="1">
      <c r="A68" s="177" t="s">
        <v>138</v>
      </c>
      <c r="B68" s="178">
        <v>15</v>
      </c>
      <c r="C68" s="178">
        <v>0.209999993443</v>
      </c>
      <c r="D68" s="178">
        <v>0</v>
      </c>
      <c r="E68" s="178">
        <v>0.429999997839</v>
      </c>
      <c r="F68" s="178">
        <v>0</v>
      </c>
      <c r="G68" s="178">
        <v>2.46999998018</v>
      </c>
      <c r="H68" s="179">
        <v>0</v>
      </c>
    </row>
    <row r="69" spans="1:8" ht="31.5" customHeight="1">
      <c r="A69" s="175" t="s">
        <v>2</v>
      </c>
      <c r="B69" s="180">
        <v>1019.7600001436001</v>
      </c>
      <c r="C69" s="180">
        <v>202.149999611343</v>
      </c>
      <c r="D69" s="180">
        <v>17.590000033376</v>
      </c>
      <c r="E69" s="180">
        <v>1487.809999543389</v>
      </c>
      <c r="F69" s="180">
        <v>0.10000000149</v>
      </c>
      <c r="G69" s="180">
        <v>51.439999978993</v>
      </c>
      <c r="H69" s="181">
        <v>182</v>
      </c>
    </row>
    <row r="70" spans="1:8" ht="15">
      <c r="A70" s="344" t="s">
        <v>28</v>
      </c>
      <c r="B70" s="344"/>
      <c r="C70" s="344"/>
      <c r="D70" s="344"/>
      <c r="E70" s="344"/>
      <c r="F70" s="344"/>
      <c r="G70" s="344"/>
      <c r="H70" s="344"/>
    </row>
    <row r="71" spans="1:8" ht="15">
      <c r="A71" s="343"/>
      <c r="B71" s="343"/>
      <c r="C71" s="343"/>
      <c r="D71" s="343"/>
      <c r="E71" s="343"/>
      <c r="F71" s="343"/>
      <c r="G71" s="343"/>
      <c r="H71" s="343"/>
    </row>
  </sheetData>
  <sheetProtection/>
  <mergeCells count="9">
    <mergeCell ref="B43:E43"/>
    <mergeCell ref="A60:H61"/>
    <mergeCell ref="A70:H71"/>
    <mergeCell ref="A17:H18"/>
    <mergeCell ref="A31:H31"/>
    <mergeCell ref="A5:H7"/>
    <mergeCell ref="A40:H40"/>
    <mergeCell ref="A49:H49"/>
    <mergeCell ref="B34:F34"/>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Aysén, Información  Censo 2007 y Anual</oddHeader>
  </headerFooter>
  <rowBreaks count="1" manualBreakCount="1">
    <brk id="50" max="7" man="1"/>
  </rowBreaks>
</worksheet>
</file>

<file path=xl/worksheets/sheet7.xml><?xml version="1.0" encoding="utf-8"?>
<worksheet xmlns="http://schemas.openxmlformats.org/spreadsheetml/2006/main" xmlns:r="http://schemas.openxmlformats.org/officeDocument/2006/relationships">
  <dimension ref="A1:AA89"/>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21" hidden="1" customWidth="1"/>
    <col min="2" max="2" width="12.00390625" style="121" customWidth="1"/>
    <col min="3" max="3" width="23.00390625" style="121" customWidth="1"/>
    <col min="4" max="6" width="11.28125" style="121" customWidth="1"/>
    <col min="7" max="7" width="13.421875" style="121" bestFit="1" customWidth="1"/>
    <col min="8" max="8" width="13.8515625" style="121" bestFit="1" customWidth="1"/>
    <col min="9" max="9" width="11.57421875" style="122" customWidth="1"/>
    <col min="10" max="10" width="11.00390625" style="122" customWidth="1"/>
    <col min="11" max="11" width="10.421875" style="121" customWidth="1"/>
    <col min="12" max="13" width="10.421875" style="122" customWidth="1"/>
    <col min="14" max="14" width="10.421875" style="121" customWidth="1"/>
    <col min="15" max="15" width="11.8515625" style="121" customWidth="1"/>
    <col min="16" max="16" width="11.57421875" style="121" bestFit="1" customWidth="1"/>
    <col min="17" max="19" width="11.421875" style="121" customWidth="1"/>
    <col min="20" max="22" width="12.8515625" style="121" bestFit="1" customWidth="1"/>
    <col min="23" max="23" width="11.57421875" style="121" bestFit="1" customWidth="1"/>
    <col min="24" max="26" width="12.8515625" style="121" bestFit="1" customWidth="1"/>
    <col min="27" max="27" width="11.57421875" style="121" bestFit="1" customWidth="1"/>
    <col min="28" max="16384" width="11.421875" style="121" customWidth="1"/>
  </cols>
  <sheetData>
    <row r="1" ht="14.25">
      <c r="B1" s="120" t="s">
        <v>84</v>
      </c>
    </row>
    <row r="3" spans="2:15" ht="14.25">
      <c r="B3" s="353" t="s">
        <v>164</v>
      </c>
      <c r="C3" s="353"/>
      <c r="D3" s="353"/>
      <c r="E3" s="353"/>
      <c r="F3" s="353"/>
      <c r="G3" s="353"/>
      <c r="H3" s="353"/>
      <c r="I3" s="353"/>
      <c r="J3" s="353"/>
      <c r="K3" s="353"/>
      <c r="L3" s="353"/>
      <c r="M3" s="353"/>
      <c r="N3" s="353"/>
      <c r="O3" s="353"/>
    </row>
    <row r="4" spans="2:15" ht="14.25">
      <c r="B4" s="353"/>
      <c r="C4" s="353"/>
      <c r="D4" s="353"/>
      <c r="E4" s="353"/>
      <c r="F4" s="353"/>
      <c r="G4" s="353"/>
      <c r="H4" s="353"/>
      <c r="I4" s="353"/>
      <c r="J4" s="353"/>
      <c r="K4" s="353"/>
      <c r="L4" s="353"/>
      <c r="M4" s="353"/>
      <c r="N4" s="353"/>
      <c r="O4" s="353"/>
    </row>
    <row r="5" spans="2:15" ht="15.75" customHeight="1">
      <c r="B5" s="123"/>
      <c r="C5" s="123"/>
      <c r="D5" s="123"/>
      <c r="E5" s="123"/>
      <c r="F5" s="123"/>
      <c r="G5" s="123"/>
      <c r="H5" s="123"/>
      <c r="I5" s="123"/>
      <c r="J5" s="123"/>
      <c r="K5" s="123"/>
      <c r="L5" s="123"/>
      <c r="M5" s="123"/>
      <c r="N5" s="123"/>
      <c r="O5" s="123"/>
    </row>
    <row r="6" spans="2:15" ht="15.75" customHeight="1">
      <c r="B6" s="124" t="s">
        <v>165</v>
      </c>
      <c r="C6" s="123"/>
      <c r="D6" s="123"/>
      <c r="E6" s="123"/>
      <c r="F6" s="123"/>
      <c r="G6" s="123"/>
      <c r="H6" s="123"/>
      <c r="I6" s="123"/>
      <c r="J6" s="123"/>
      <c r="K6" s="123"/>
      <c r="L6" s="123"/>
      <c r="M6" s="123"/>
      <c r="N6" s="123"/>
      <c r="O6" s="123"/>
    </row>
    <row r="7" spans="2:15" ht="15.75" customHeight="1">
      <c r="B7" s="354" t="s">
        <v>15</v>
      </c>
      <c r="C7" s="354" t="s">
        <v>166</v>
      </c>
      <c r="D7" s="354">
        <v>2017</v>
      </c>
      <c r="E7" s="355" t="s">
        <v>317</v>
      </c>
      <c r="F7" s="356"/>
      <c r="G7" s="125" t="s">
        <v>167</v>
      </c>
      <c r="H7" s="125" t="s">
        <v>168</v>
      </c>
      <c r="I7" s="123"/>
      <c r="J7" s="123"/>
      <c r="K7" s="123"/>
      <c r="L7" s="123"/>
      <c r="M7" s="123"/>
      <c r="N7" s="123"/>
      <c r="O7" s="123"/>
    </row>
    <row r="8" spans="2:15" ht="15.75" customHeight="1">
      <c r="B8" s="354"/>
      <c r="C8" s="354"/>
      <c r="D8" s="354"/>
      <c r="E8" s="126">
        <v>2017</v>
      </c>
      <c r="F8" s="127">
        <v>2018</v>
      </c>
      <c r="G8" s="128">
        <v>2018</v>
      </c>
      <c r="H8" s="128">
        <v>2018</v>
      </c>
      <c r="I8" s="123"/>
      <c r="J8" s="123"/>
      <c r="K8" s="123"/>
      <c r="L8" s="123"/>
      <c r="M8" s="123"/>
      <c r="N8" s="123"/>
      <c r="O8" s="123"/>
    </row>
    <row r="9" spans="2:15" ht="15.75" customHeight="1">
      <c r="B9" s="357" t="s">
        <v>138</v>
      </c>
      <c r="C9" s="129" t="s">
        <v>318</v>
      </c>
      <c r="D9" s="130">
        <v>582.06429</v>
      </c>
      <c r="E9" s="130">
        <v>362.05729</v>
      </c>
      <c r="F9" s="130">
        <v>1455.76989</v>
      </c>
      <c r="G9" s="131">
        <v>0.06372041653477024</v>
      </c>
      <c r="H9" s="132">
        <v>0.4318381295776479</v>
      </c>
      <c r="I9" s="123"/>
      <c r="J9" s="123"/>
      <c r="K9" s="123"/>
      <c r="L9" s="123"/>
      <c r="M9" s="123"/>
      <c r="N9" s="123"/>
      <c r="O9" s="123"/>
    </row>
    <row r="10" spans="2:15" ht="15.75" customHeight="1">
      <c r="B10" s="357"/>
      <c r="C10" s="129" t="s">
        <v>319</v>
      </c>
      <c r="D10" s="130">
        <v>1363.5840699999999</v>
      </c>
      <c r="E10" s="130">
        <v>1363.5840699999999</v>
      </c>
      <c r="F10" s="130">
        <v>1414.17</v>
      </c>
      <c r="G10" s="131">
        <v>0.0003575348634446928</v>
      </c>
      <c r="H10" s="132">
        <v>0.4194979796599738</v>
      </c>
      <c r="I10" s="123"/>
      <c r="J10" s="123"/>
      <c r="K10" s="123"/>
      <c r="L10" s="123"/>
      <c r="M10" s="123"/>
      <c r="N10" s="123"/>
      <c r="O10" s="123"/>
    </row>
    <row r="11" spans="2:15" ht="15.75" customHeight="1">
      <c r="B11" s="357"/>
      <c r="C11" s="129" t="s">
        <v>320</v>
      </c>
      <c r="D11" s="130">
        <v>506.03578000000005</v>
      </c>
      <c r="E11" s="130">
        <v>72.647</v>
      </c>
      <c r="F11" s="130">
        <v>173.71364</v>
      </c>
      <c r="G11" s="131">
        <v>0.00022764245210102468</v>
      </c>
      <c r="H11" s="132">
        <v>0.0515302410738313</v>
      </c>
      <c r="I11" s="123"/>
      <c r="J11" s="123"/>
      <c r="K11" s="123"/>
      <c r="L11" s="123"/>
      <c r="M11" s="123"/>
      <c r="N11" s="123"/>
      <c r="O11" s="123"/>
    </row>
    <row r="12" spans="2:15" ht="15.75" customHeight="1">
      <c r="B12" s="357"/>
      <c r="C12" s="129" t="s">
        <v>321</v>
      </c>
      <c r="D12" s="130">
        <v>135.33495</v>
      </c>
      <c r="E12" s="130">
        <v>127.05995</v>
      </c>
      <c r="F12" s="130">
        <v>130.3393</v>
      </c>
      <c r="G12" s="131">
        <v>0.01810464488438017</v>
      </c>
      <c r="H12" s="132">
        <v>0.038663720076295795</v>
      </c>
      <c r="I12" s="123"/>
      <c r="J12" s="123"/>
      <c r="K12" s="123"/>
      <c r="L12" s="123"/>
      <c r="M12" s="123"/>
      <c r="N12" s="123"/>
      <c r="O12" s="123"/>
    </row>
    <row r="13" spans="2:15" ht="15.75" customHeight="1">
      <c r="B13" s="357"/>
      <c r="C13" s="129" t="s">
        <v>6</v>
      </c>
      <c r="D13" s="130">
        <v>36</v>
      </c>
      <c r="E13" s="130">
        <v>0</v>
      </c>
      <c r="F13" s="130">
        <v>197.10802999999942</v>
      </c>
      <c r="G13" s="131"/>
      <c r="H13" s="132">
        <v>0.058469929612251184</v>
      </c>
      <c r="I13" s="123"/>
      <c r="J13" s="123"/>
      <c r="K13" s="123"/>
      <c r="L13" s="123"/>
      <c r="M13" s="123"/>
      <c r="N13" s="123"/>
      <c r="O13" s="123"/>
    </row>
    <row r="14" spans="2:15" ht="15.75" customHeight="1">
      <c r="B14" s="358"/>
      <c r="C14" s="125" t="s">
        <v>322</v>
      </c>
      <c r="D14" s="133">
        <v>2623.01909</v>
      </c>
      <c r="E14" s="133">
        <v>1925.34831</v>
      </c>
      <c r="F14" s="133">
        <v>3371.1008599999996</v>
      </c>
      <c r="G14" s="134"/>
      <c r="H14" s="134">
        <v>1</v>
      </c>
      <c r="I14" s="123"/>
      <c r="J14" s="123"/>
      <c r="K14" s="123"/>
      <c r="L14" s="123"/>
      <c r="M14" s="123"/>
      <c r="N14" s="123"/>
      <c r="O14" s="123"/>
    </row>
    <row r="15" spans="2:15" ht="15.75" customHeight="1">
      <c r="B15" s="135" t="s">
        <v>169</v>
      </c>
      <c r="C15" s="136"/>
      <c r="D15" s="137"/>
      <c r="E15" s="137"/>
      <c r="F15" s="137"/>
      <c r="G15" s="138"/>
      <c r="H15" s="138"/>
      <c r="I15" s="123"/>
      <c r="J15" s="123"/>
      <c r="K15" s="123"/>
      <c r="L15" s="123"/>
      <c r="M15" s="123"/>
      <c r="N15" s="123"/>
      <c r="O15" s="123"/>
    </row>
    <row r="16" spans="2:15" ht="15.75" customHeight="1">
      <c r="B16" s="139" t="s">
        <v>170</v>
      </c>
      <c r="C16" s="136"/>
      <c r="D16" s="137"/>
      <c r="E16" s="137"/>
      <c r="F16" s="137"/>
      <c r="G16" s="138"/>
      <c r="H16" s="138"/>
      <c r="I16" s="123"/>
      <c r="J16" s="123"/>
      <c r="K16" s="123"/>
      <c r="L16" s="123"/>
      <c r="M16" s="123"/>
      <c r="N16" s="123"/>
      <c r="O16" s="123"/>
    </row>
    <row r="17" spans="2:15" ht="15.75" customHeight="1">
      <c r="B17" s="123"/>
      <c r="C17" s="123"/>
      <c r="D17" s="123"/>
      <c r="E17" s="123"/>
      <c r="F17" s="123"/>
      <c r="G17" s="123"/>
      <c r="H17" s="283"/>
      <c r="I17" s="283"/>
      <c r="J17" s="284"/>
      <c r="K17" s="123"/>
      <c r="L17" s="123"/>
      <c r="M17" s="123"/>
      <c r="N17" s="123"/>
      <c r="O17" s="123"/>
    </row>
    <row r="18" spans="2:15" ht="15.75" customHeight="1">
      <c r="B18" s="124" t="s">
        <v>171</v>
      </c>
      <c r="C18" s="123"/>
      <c r="D18" s="123"/>
      <c r="E18" s="123"/>
      <c r="F18" s="123"/>
      <c r="G18" s="140"/>
      <c r="H18" s="140"/>
      <c r="I18" s="140"/>
      <c r="J18" s="140"/>
      <c r="K18" s="140"/>
      <c r="L18" s="140"/>
      <c r="M18" s="140"/>
      <c r="N18" s="140"/>
      <c r="O18" s="140"/>
    </row>
    <row r="19" spans="2:15" ht="30.75" customHeight="1">
      <c r="B19" s="364" t="s">
        <v>172</v>
      </c>
      <c r="C19" s="365"/>
      <c r="D19" s="365"/>
      <c r="E19" s="366"/>
      <c r="F19" s="373" t="s">
        <v>173</v>
      </c>
      <c r="G19" s="373" t="s">
        <v>174</v>
      </c>
      <c r="H19" s="359" t="s">
        <v>175</v>
      </c>
      <c r="I19" s="360"/>
      <c r="J19" s="361"/>
      <c r="K19" s="359" t="s">
        <v>176</v>
      </c>
      <c r="L19" s="360"/>
      <c r="M19" s="360"/>
      <c r="N19" s="360"/>
      <c r="O19" s="361"/>
    </row>
    <row r="20" spans="2:15" ht="15.75" customHeight="1">
      <c r="B20" s="367"/>
      <c r="C20" s="368"/>
      <c r="D20" s="368"/>
      <c r="E20" s="369"/>
      <c r="F20" s="373"/>
      <c r="G20" s="373"/>
      <c r="H20" s="362" t="s">
        <v>317</v>
      </c>
      <c r="I20" s="363"/>
      <c r="J20" s="141" t="s">
        <v>18</v>
      </c>
      <c r="K20" s="362" t="s">
        <v>317</v>
      </c>
      <c r="L20" s="363"/>
      <c r="M20" s="141" t="s">
        <v>18</v>
      </c>
      <c r="N20" s="142" t="s">
        <v>177</v>
      </c>
      <c r="O20" s="141" t="s">
        <v>167</v>
      </c>
    </row>
    <row r="21" spans="2:15" ht="15" customHeight="1">
      <c r="B21" s="370"/>
      <c r="C21" s="371"/>
      <c r="D21" s="371"/>
      <c r="E21" s="372"/>
      <c r="F21" s="373"/>
      <c r="G21" s="373"/>
      <c r="H21" s="126">
        <v>2017</v>
      </c>
      <c r="I21" s="127">
        <v>2018</v>
      </c>
      <c r="J21" s="143" t="s">
        <v>323</v>
      </c>
      <c r="K21" s="126">
        <v>2017</v>
      </c>
      <c r="L21" s="127">
        <v>2018</v>
      </c>
      <c r="M21" s="143" t="s">
        <v>323</v>
      </c>
      <c r="N21" s="144">
        <v>2018</v>
      </c>
      <c r="O21" s="145">
        <v>2018</v>
      </c>
    </row>
    <row r="22" spans="1:27" s="146" customFormat="1" ht="14.25">
      <c r="A22" s="146">
        <v>1</v>
      </c>
      <c r="B22" s="350" t="s">
        <v>327</v>
      </c>
      <c r="C22" s="351"/>
      <c r="D22" s="351"/>
      <c r="E22" s="352"/>
      <c r="F22" s="147">
        <v>51011100</v>
      </c>
      <c r="G22" s="129" t="s">
        <v>324</v>
      </c>
      <c r="H22" s="148">
        <v>125.728</v>
      </c>
      <c r="I22" s="148">
        <v>398.856</v>
      </c>
      <c r="J22" s="149">
        <v>2.172372104861288</v>
      </c>
      <c r="K22" s="148">
        <v>362.05729</v>
      </c>
      <c r="L22" s="148">
        <v>1455.76989</v>
      </c>
      <c r="M22" s="149">
        <v>3.0208274497110663</v>
      </c>
      <c r="N22" s="150">
        <v>0.4318381295776479</v>
      </c>
      <c r="O22" s="151">
        <v>0.10881742552034486</v>
      </c>
      <c r="P22" s="121"/>
      <c r="Q22" s="121"/>
      <c r="R22" s="121"/>
      <c r="S22" s="121"/>
      <c r="T22" s="121"/>
      <c r="U22" s="121"/>
      <c r="V22" s="121"/>
      <c r="W22" s="121"/>
      <c r="X22" s="121"/>
      <c r="Y22" s="121"/>
      <c r="Z22" s="121"/>
      <c r="AA22" s="121"/>
    </row>
    <row r="23" spans="2:27" s="146" customFormat="1" ht="14.25">
      <c r="B23" s="350" t="s">
        <v>328</v>
      </c>
      <c r="C23" s="351"/>
      <c r="D23" s="351"/>
      <c r="E23" s="352"/>
      <c r="F23" s="147">
        <v>8092990</v>
      </c>
      <c r="G23" s="129" t="s">
        <v>324</v>
      </c>
      <c r="H23" s="148">
        <v>80.44</v>
      </c>
      <c r="I23" s="148">
        <v>112.3</v>
      </c>
      <c r="J23" s="149">
        <v>0.39607160616608655</v>
      </c>
      <c r="K23" s="148">
        <v>507.19196999999997</v>
      </c>
      <c r="L23" s="148">
        <v>615.853</v>
      </c>
      <c r="M23" s="149">
        <v>0.21424043838864404</v>
      </c>
      <c r="N23" s="150">
        <v>0.18268602025748942</v>
      </c>
      <c r="O23" s="151">
        <v>0.2042777845108976</v>
      </c>
      <c r="P23" s="121"/>
      <c r="Q23" s="121"/>
      <c r="R23" s="121"/>
      <c r="S23" s="121"/>
      <c r="T23" s="121"/>
      <c r="U23" s="121"/>
      <c r="V23" s="121"/>
      <c r="W23" s="121"/>
      <c r="X23" s="121"/>
      <c r="Y23" s="121"/>
      <c r="Z23" s="121"/>
      <c r="AA23" s="121"/>
    </row>
    <row r="24" spans="2:27" s="146" customFormat="1" ht="14.25">
      <c r="B24" s="350" t="s">
        <v>329</v>
      </c>
      <c r="C24" s="351"/>
      <c r="D24" s="351"/>
      <c r="E24" s="352"/>
      <c r="F24" s="147">
        <v>8092919</v>
      </c>
      <c r="G24" s="129" t="s">
        <v>324</v>
      </c>
      <c r="H24" s="148">
        <v>124.3875</v>
      </c>
      <c r="I24" s="148">
        <v>106.615</v>
      </c>
      <c r="J24" s="149">
        <v>-0.14288011255150243</v>
      </c>
      <c r="K24" s="148">
        <v>856.3921000000001</v>
      </c>
      <c r="L24" s="148">
        <v>615.225</v>
      </c>
      <c r="M24" s="149">
        <v>-0.28160827265921773</v>
      </c>
      <c r="N24" s="150">
        <v>0.18249973096325575</v>
      </c>
      <c r="O24" s="151">
        <v>0.0007836316536636874</v>
      </c>
      <c r="P24" s="121"/>
      <c r="Q24" s="121"/>
      <c r="R24" s="121"/>
      <c r="S24" s="121"/>
      <c r="T24" s="121"/>
      <c r="U24" s="121"/>
      <c r="V24" s="121"/>
      <c r="W24" s="121"/>
      <c r="X24" s="121"/>
      <c r="Y24" s="121"/>
      <c r="Z24" s="121"/>
      <c r="AA24" s="121"/>
    </row>
    <row r="25" spans="2:27" s="146" customFormat="1" ht="14.25">
      <c r="B25" s="350" t="s">
        <v>330</v>
      </c>
      <c r="C25" s="351"/>
      <c r="D25" s="351"/>
      <c r="E25" s="352"/>
      <c r="F25" s="147">
        <v>20079939</v>
      </c>
      <c r="G25" s="129" t="s">
        <v>324</v>
      </c>
      <c r="H25" s="148">
        <v>0</v>
      </c>
      <c r="I25" s="148">
        <v>191.747</v>
      </c>
      <c r="J25" s="149" t="s">
        <v>325</v>
      </c>
      <c r="K25" s="148">
        <v>0</v>
      </c>
      <c r="L25" s="148">
        <v>132.30543</v>
      </c>
      <c r="M25" s="149" t="s">
        <v>325</v>
      </c>
      <c r="N25" s="150">
        <v>0.039246950920359</v>
      </c>
      <c r="O25" s="151">
        <v>0.003379303286709503</v>
      </c>
      <c r="P25" s="121"/>
      <c r="Q25" s="121"/>
      <c r="R25" s="121"/>
      <c r="S25" s="121"/>
      <c r="T25" s="121"/>
      <c r="U25" s="121"/>
      <c r="V25" s="121"/>
      <c r="W25" s="121"/>
      <c r="X25" s="121"/>
      <c r="Y25" s="121"/>
      <c r="Z25" s="121"/>
      <c r="AA25" s="121"/>
    </row>
    <row r="26" spans="2:27" s="146" customFormat="1" ht="14.25">
      <c r="B26" s="350" t="s">
        <v>331</v>
      </c>
      <c r="C26" s="351"/>
      <c r="D26" s="351"/>
      <c r="E26" s="352"/>
      <c r="F26" s="147">
        <v>8104029</v>
      </c>
      <c r="G26" s="129" t="s">
        <v>324</v>
      </c>
      <c r="H26" s="148">
        <v>0</v>
      </c>
      <c r="I26" s="148">
        <v>12.144120000000001</v>
      </c>
      <c r="J26" s="149" t="s">
        <v>325</v>
      </c>
      <c r="K26" s="148">
        <v>0</v>
      </c>
      <c r="L26" s="148">
        <v>99.86</v>
      </c>
      <c r="M26" s="149" t="s">
        <v>325</v>
      </c>
      <c r="N26" s="150">
        <v>0.029622370895185858</v>
      </c>
      <c r="O26" s="151">
        <v>0.00024964016734783657</v>
      </c>
      <c r="P26" s="121"/>
      <c r="Q26" s="121"/>
      <c r="R26" s="121"/>
      <c r="S26" s="121"/>
      <c r="T26" s="121"/>
      <c r="U26" s="121"/>
      <c r="V26" s="121"/>
      <c r="W26" s="121"/>
      <c r="X26" s="121"/>
      <c r="Y26" s="121"/>
      <c r="Z26" s="121"/>
      <c r="AA26" s="121"/>
    </row>
    <row r="27" spans="2:27" s="146" customFormat="1" ht="14.25">
      <c r="B27" s="350" t="s">
        <v>332</v>
      </c>
      <c r="C27" s="351"/>
      <c r="D27" s="351"/>
      <c r="E27" s="352"/>
      <c r="F27" s="147">
        <v>8104021</v>
      </c>
      <c r="G27" s="129" t="s">
        <v>324</v>
      </c>
      <c r="H27" s="148">
        <v>0</v>
      </c>
      <c r="I27" s="148">
        <v>16.646</v>
      </c>
      <c r="J27" s="149" t="s">
        <v>325</v>
      </c>
      <c r="K27" s="148">
        <v>0</v>
      </c>
      <c r="L27" s="148">
        <v>83.232</v>
      </c>
      <c r="M27" s="149" t="s">
        <v>325</v>
      </c>
      <c r="N27" s="150">
        <v>0.02468985754404275</v>
      </c>
      <c r="O27" s="151">
        <v>0.0020631239304145866</v>
      </c>
      <c r="P27" s="121"/>
      <c r="Q27" s="121"/>
      <c r="R27" s="121"/>
      <c r="S27" s="121"/>
      <c r="T27" s="121"/>
      <c r="U27" s="121"/>
      <c r="V27" s="121"/>
      <c r="W27" s="121"/>
      <c r="X27" s="121"/>
      <c r="Y27" s="121"/>
      <c r="Z27" s="121"/>
      <c r="AA27" s="121"/>
    </row>
    <row r="28" spans="2:27" s="146" customFormat="1" ht="14.25">
      <c r="B28" s="350" t="s">
        <v>333</v>
      </c>
      <c r="C28" s="351"/>
      <c r="D28" s="351"/>
      <c r="E28" s="352"/>
      <c r="F28" s="147">
        <v>6031930</v>
      </c>
      <c r="G28" s="129" t="s">
        <v>324</v>
      </c>
      <c r="H28" s="148">
        <v>1.745</v>
      </c>
      <c r="I28" s="148">
        <v>3.38835</v>
      </c>
      <c r="J28" s="149">
        <v>0.9417478510028652</v>
      </c>
      <c r="K28" s="148">
        <v>58.11662</v>
      </c>
      <c r="L28" s="148">
        <v>76.80386</v>
      </c>
      <c r="M28" s="149">
        <v>0.32154726135140005</v>
      </c>
      <c r="N28" s="150">
        <v>0.0227830204997189</v>
      </c>
      <c r="O28" s="151">
        <v>0.13417741359758245</v>
      </c>
      <c r="P28" s="121"/>
      <c r="Q28" s="121"/>
      <c r="R28" s="121"/>
      <c r="S28" s="121"/>
      <c r="T28" s="121"/>
      <c r="U28" s="121"/>
      <c r="V28" s="121"/>
      <c r="W28" s="121"/>
      <c r="X28" s="121"/>
      <c r="Y28" s="121"/>
      <c r="Z28" s="121"/>
      <c r="AA28" s="121"/>
    </row>
    <row r="29" spans="2:27" s="146" customFormat="1" ht="14.25">
      <c r="B29" s="350" t="s">
        <v>334</v>
      </c>
      <c r="C29" s="351"/>
      <c r="D29" s="351"/>
      <c r="E29" s="352"/>
      <c r="F29" s="147">
        <v>20029090</v>
      </c>
      <c r="G29" s="129" t="s">
        <v>324</v>
      </c>
      <c r="H29" s="148">
        <v>0</v>
      </c>
      <c r="I29" s="148">
        <v>96.06</v>
      </c>
      <c r="J29" s="149" t="s">
        <v>325</v>
      </c>
      <c r="K29" s="148">
        <v>0</v>
      </c>
      <c r="L29" s="148">
        <v>74.3389</v>
      </c>
      <c r="M29" s="149" t="s">
        <v>325</v>
      </c>
      <c r="N29" s="150">
        <v>0.022051817221511436</v>
      </c>
      <c r="O29" s="151">
        <v>0.08706717245079879</v>
      </c>
      <c r="P29" s="121"/>
      <c r="Q29" s="121"/>
      <c r="R29" s="121"/>
      <c r="S29" s="121"/>
      <c r="T29" s="121"/>
      <c r="U29" s="121"/>
      <c r="V29" s="121"/>
      <c r="W29" s="121"/>
      <c r="X29" s="121"/>
      <c r="Y29" s="121"/>
      <c r="Z29" s="121"/>
      <c r="AA29" s="121"/>
    </row>
    <row r="30" spans="2:27" s="146" customFormat="1" ht="14.25">
      <c r="B30" s="350" t="s">
        <v>335</v>
      </c>
      <c r="C30" s="351"/>
      <c r="D30" s="351"/>
      <c r="E30" s="352"/>
      <c r="F30" s="147">
        <v>6031999</v>
      </c>
      <c r="G30" s="129" t="s">
        <v>324</v>
      </c>
      <c r="H30" s="148">
        <v>4.064</v>
      </c>
      <c r="I30" s="148">
        <v>3.159</v>
      </c>
      <c r="J30" s="149">
        <v>-0.2226870078740158</v>
      </c>
      <c r="K30" s="148">
        <v>65.66208999999999</v>
      </c>
      <c r="L30" s="148">
        <v>49.95058</v>
      </c>
      <c r="M30" s="149">
        <v>-0.2392782502049507</v>
      </c>
      <c r="N30" s="150">
        <v>0.014817290278286129</v>
      </c>
      <c r="O30" s="151">
        <v>0.05176819980357124</v>
      </c>
      <c r="P30" s="121"/>
      <c r="Q30" s="121"/>
      <c r="R30" s="121"/>
      <c r="S30" s="121"/>
      <c r="T30" s="121"/>
      <c r="U30" s="121"/>
      <c r="V30" s="121"/>
      <c r="W30" s="121"/>
      <c r="X30" s="121"/>
      <c r="Y30" s="121"/>
      <c r="Z30" s="121"/>
      <c r="AA30" s="121"/>
    </row>
    <row r="31" spans="2:27" s="146" customFormat="1" ht="14.25">
      <c r="B31" s="350" t="s">
        <v>336</v>
      </c>
      <c r="C31" s="351"/>
      <c r="D31" s="351"/>
      <c r="E31" s="352"/>
      <c r="F31" s="147">
        <v>2032230</v>
      </c>
      <c r="G31" s="129" t="s">
        <v>324</v>
      </c>
      <c r="H31" s="148">
        <v>0</v>
      </c>
      <c r="I31" s="148">
        <v>24</v>
      </c>
      <c r="J31" s="149" t="s">
        <v>325</v>
      </c>
      <c r="K31" s="148">
        <v>0</v>
      </c>
      <c r="L31" s="148">
        <v>47.3</v>
      </c>
      <c r="M31" s="149" t="s">
        <v>325</v>
      </c>
      <c r="N31" s="150">
        <v>0.014031024868238444</v>
      </c>
      <c r="O31" s="151">
        <v>0.0022407329088870733</v>
      </c>
      <c r="P31" s="121"/>
      <c r="Q31" s="121"/>
      <c r="R31" s="121"/>
      <c r="S31" s="121"/>
      <c r="T31" s="121"/>
      <c r="U31" s="121"/>
      <c r="V31" s="121"/>
      <c r="W31" s="121"/>
      <c r="X31" s="121"/>
      <c r="Y31" s="121"/>
      <c r="Z31" s="121"/>
      <c r="AA31" s="121"/>
    </row>
    <row r="32" spans="2:27" s="146" customFormat="1" ht="14.25">
      <c r="B32" s="350" t="s">
        <v>337</v>
      </c>
      <c r="C32" s="351"/>
      <c r="D32" s="351"/>
      <c r="E32" s="352"/>
      <c r="F32" s="147">
        <v>5040090</v>
      </c>
      <c r="G32" s="129" t="s">
        <v>324</v>
      </c>
      <c r="H32" s="148">
        <v>0</v>
      </c>
      <c r="I32" s="148">
        <v>20.993560000000002</v>
      </c>
      <c r="J32" s="149" t="s">
        <v>325</v>
      </c>
      <c r="K32" s="148">
        <v>0</v>
      </c>
      <c r="L32" s="148">
        <v>41.70053</v>
      </c>
      <c r="M32" s="149" t="s">
        <v>325</v>
      </c>
      <c r="N32" s="150">
        <v>0.012370003666992035</v>
      </c>
      <c r="O32" s="151">
        <v>0.020610167676064394</v>
      </c>
      <c r="P32" s="121"/>
      <c r="Q32" s="121"/>
      <c r="R32" s="121"/>
      <c r="S32" s="121"/>
      <c r="T32" s="121"/>
      <c r="U32" s="121"/>
      <c r="V32" s="121"/>
      <c r="W32" s="121"/>
      <c r="X32" s="121"/>
      <c r="Y32" s="121"/>
      <c r="Z32" s="121"/>
      <c r="AA32" s="121"/>
    </row>
    <row r="33" spans="2:27" s="146" customFormat="1" ht="14.25">
      <c r="B33" s="350" t="s">
        <v>338</v>
      </c>
      <c r="C33" s="351"/>
      <c r="D33" s="351"/>
      <c r="E33" s="352"/>
      <c r="F33" s="147">
        <v>20079999</v>
      </c>
      <c r="G33" s="129" t="s">
        <v>324</v>
      </c>
      <c r="H33" s="148">
        <v>0</v>
      </c>
      <c r="I33" s="148">
        <v>57.173</v>
      </c>
      <c r="J33" s="149" t="s">
        <v>325</v>
      </c>
      <c r="K33" s="148">
        <v>0</v>
      </c>
      <c r="L33" s="148">
        <v>41.40821</v>
      </c>
      <c r="M33" s="149" t="s">
        <v>325</v>
      </c>
      <c r="N33" s="150">
        <v>0.0122832901534723</v>
      </c>
      <c r="O33" s="151">
        <v>0.002700123191713364</v>
      </c>
      <c r="P33" s="121"/>
      <c r="Q33" s="121"/>
      <c r="R33" s="121"/>
      <c r="S33" s="121"/>
      <c r="T33" s="121"/>
      <c r="U33" s="121"/>
      <c r="V33" s="121"/>
      <c r="W33" s="121"/>
      <c r="X33" s="121"/>
      <c r="Y33" s="121"/>
      <c r="Z33" s="121"/>
      <c r="AA33" s="121"/>
    </row>
    <row r="34" spans="2:27" s="146" customFormat="1" ht="14.25">
      <c r="B34" s="350" t="s">
        <v>339</v>
      </c>
      <c r="C34" s="351"/>
      <c r="D34" s="351"/>
      <c r="E34" s="352"/>
      <c r="F34" s="147">
        <v>20029012</v>
      </c>
      <c r="G34" s="129" t="s">
        <v>324</v>
      </c>
      <c r="H34" s="148">
        <v>0</v>
      </c>
      <c r="I34" s="148">
        <v>38.642</v>
      </c>
      <c r="J34" s="149" t="s">
        <v>325</v>
      </c>
      <c r="K34" s="148">
        <v>0</v>
      </c>
      <c r="L34" s="148">
        <v>30.76644</v>
      </c>
      <c r="M34" s="149" t="s">
        <v>325</v>
      </c>
      <c r="N34" s="150">
        <v>0.009126526104591247</v>
      </c>
      <c r="O34" s="151">
        <v>0.0008081030139250962</v>
      </c>
      <c r="P34" s="121"/>
      <c r="Q34" s="121"/>
      <c r="R34" s="121"/>
      <c r="S34" s="121"/>
      <c r="T34" s="121"/>
      <c r="U34" s="121"/>
      <c r="V34" s="121"/>
      <c r="W34" s="121"/>
      <c r="X34" s="121"/>
      <c r="Y34" s="121"/>
      <c r="Z34" s="121"/>
      <c r="AA34" s="121"/>
    </row>
    <row r="35" spans="2:27" s="146" customFormat="1" ht="14.25">
      <c r="B35" s="350" t="s">
        <v>340</v>
      </c>
      <c r="C35" s="351"/>
      <c r="D35" s="351"/>
      <c r="E35" s="352"/>
      <c r="F35" s="147">
        <v>6049000</v>
      </c>
      <c r="G35" s="129" t="s">
        <v>324</v>
      </c>
      <c r="H35" s="148">
        <v>0.075</v>
      </c>
      <c r="I35" s="148">
        <v>0.168</v>
      </c>
      <c r="J35" s="149">
        <v>1.2400000000000002</v>
      </c>
      <c r="K35" s="148">
        <v>1.1738</v>
      </c>
      <c r="L35" s="148">
        <v>3.58486</v>
      </c>
      <c r="M35" s="149">
        <v>2.054063724654967</v>
      </c>
      <c r="N35" s="150">
        <v>0.0010634092982907668</v>
      </c>
      <c r="O35" s="151">
        <v>0.008089240465797785</v>
      </c>
      <c r="P35" s="121"/>
      <c r="Q35" s="121"/>
      <c r="R35" s="121"/>
      <c r="S35" s="121"/>
      <c r="T35" s="121"/>
      <c r="U35" s="121"/>
      <c r="V35" s="121"/>
      <c r="W35" s="121"/>
      <c r="X35" s="121"/>
      <c r="Y35" s="121"/>
      <c r="Z35" s="121"/>
      <c r="AA35" s="121"/>
    </row>
    <row r="36" spans="2:27" s="146" customFormat="1" ht="14.25">
      <c r="B36" s="350" t="s">
        <v>341</v>
      </c>
      <c r="C36" s="351"/>
      <c r="D36" s="351"/>
      <c r="E36" s="352"/>
      <c r="F36" s="147">
        <v>2062900</v>
      </c>
      <c r="G36" s="129" t="s">
        <v>324</v>
      </c>
      <c r="H36" s="148">
        <v>0</v>
      </c>
      <c r="I36" s="148">
        <v>1.42705</v>
      </c>
      <c r="J36" s="149"/>
      <c r="K36" s="148">
        <v>0</v>
      </c>
      <c r="L36" s="148">
        <v>3.00216</v>
      </c>
      <c r="M36" s="149" t="s">
        <v>325</v>
      </c>
      <c r="N36" s="150">
        <v>0.0008905577509181972</v>
      </c>
      <c r="O36" s="151">
        <v>0.002210518633369695</v>
      </c>
      <c r="P36" s="121"/>
      <c r="Q36" s="121"/>
      <c r="R36" s="121"/>
      <c r="S36" s="121"/>
      <c r="T36" s="121"/>
      <c r="U36" s="121"/>
      <c r="V36" s="121"/>
      <c r="W36" s="121"/>
      <c r="X36" s="121"/>
      <c r="Y36" s="121"/>
      <c r="Z36" s="121"/>
      <c r="AA36" s="121"/>
    </row>
    <row r="37" spans="2:27" s="146" customFormat="1" ht="14.25">
      <c r="B37" s="350" t="s">
        <v>342</v>
      </c>
      <c r="C37" s="351"/>
      <c r="D37" s="351"/>
      <c r="E37" s="352"/>
      <c r="F37" s="147">
        <v>20098960</v>
      </c>
      <c r="G37" s="129" t="s">
        <v>324</v>
      </c>
      <c r="H37" s="148">
        <v>19.648</v>
      </c>
      <c r="I37" s="148">
        <v>0</v>
      </c>
      <c r="J37" s="149"/>
      <c r="K37" s="148">
        <v>28.222</v>
      </c>
      <c r="L37" s="148">
        <v>0</v>
      </c>
      <c r="M37" s="149" t="s">
        <v>325</v>
      </c>
      <c r="N37" s="150">
        <v>0</v>
      </c>
      <c r="O37" s="151">
        <v>0</v>
      </c>
      <c r="P37" s="121"/>
      <c r="Q37" s="121"/>
      <c r="R37" s="121"/>
      <c r="S37" s="121"/>
      <c r="T37" s="121"/>
      <c r="U37" s="121"/>
      <c r="V37" s="121"/>
      <c r="W37" s="121"/>
      <c r="X37" s="121"/>
      <c r="Y37" s="121"/>
      <c r="Z37" s="121"/>
      <c r="AA37" s="121"/>
    </row>
    <row r="38" spans="2:27" s="146" customFormat="1" ht="14.25">
      <c r="B38" s="350" t="s">
        <v>343</v>
      </c>
      <c r="C38" s="351"/>
      <c r="D38" s="351"/>
      <c r="E38" s="352"/>
      <c r="F38" s="147">
        <v>8132090</v>
      </c>
      <c r="G38" s="129" t="s">
        <v>324</v>
      </c>
      <c r="H38" s="148">
        <v>20</v>
      </c>
      <c r="I38" s="148">
        <v>0</v>
      </c>
      <c r="J38" s="149"/>
      <c r="K38" s="148">
        <v>44.425</v>
      </c>
      <c r="L38" s="148">
        <v>0</v>
      </c>
      <c r="M38" s="149" t="s">
        <v>325</v>
      </c>
      <c r="N38" s="150">
        <v>0</v>
      </c>
      <c r="O38" s="151">
        <v>0</v>
      </c>
      <c r="P38" s="121"/>
      <c r="Q38" s="121"/>
      <c r="R38" s="121"/>
      <c r="S38" s="121"/>
      <c r="T38" s="121"/>
      <c r="U38" s="121"/>
      <c r="V38" s="121"/>
      <c r="W38" s="121"/>
      <c r="X38" s="121"/>
      <c r="Y38" s="121"/>
      <c r="Z38" s="121"/>
      <c r="AA38" s="121"/>
    </row>
    <row r="39" spans="2:27" s="146" customFormat="1" ht="14.25">
      <c r="B39" s="350" t="s">
        <v>344</v>
      </c>
      <c r="C39" s="351"/>
      <c r="D39" s="351"/>
      <c r="E39" s="352"/>
      <c r="F39" s="147">
        <v>22042164</v>
      </c>
      <c r="G39" s="129" t="s">
        <v>326</v>
      </c>
      <c r="H39" s="148">
        <v>0</v>
      </c>
      <c r="I39" s="148">
        <v>0</v>
      </c>
      <c r="J39" s="149"/>
      <c r="K39" s="148">
        <v>0</v>
      </c>
      <c r="L39" s="148">
        <v>0</v>
      </c>
      <c r="M39" s="149" t="s">
        <v>325</v>
      </c>
      <c r="N39" s="150">
        <v>0</v>
      </c>
      <c r="O39" s="151">
        <v>0</v>
      </c>
      <c r="P39" s="121"/>
      <c r="Q39" s="121"/>
      <c r="R39" s="121"/>
      <c r="S39" s="121"/>
      <c r="T39" s="121"/>
      <c r="U39" s="121"/>
      <c r="V39" s="121"/>
      <c r="W39" s="121"/>
      <c r="X39" s="121"/>
      <c r="Y39" s="121"/>
      <c r="Z39" s="121"/>
      <c r="AA39" s="121"/>
    </row>
    <row r="40" spans="2:27" s="146" customFormat="1" ht="14.25">
      <c r="B40" s="350" t="s">
        <v>345</v>
      </c>
      <c r="C40" s="351"/>
      <c r="D40" s="351"/>
      <c r="E40" s="352"/>
      <c r="F40" s="147">
        <v>22042168</v>
      </c>
      <c r="G40" s="129" t="s">
        <v>326</v>
      </c>
      <c r="H40" s="148">
        <v>0</v>
      </c>
      <c r="I40" s="148">
        <v>0</v>
      </c>
      <c r="J40" s="149"/>
      <c r="K40" s="148">
        <v>0</v>
      </c>
      <c r="L40" s="148">
        <v>0</v>
      </c>
      <c r="M40" s="149" t="s">
        <v>325</v>
      </c>
      <c r="N40" s="150">
        <v>0</v>
      </c>
      <c r="O40" s="151">
        <v>0</v>
      </c>
      <c r="P40" s="121"/>
      <c r="Q40" s="121"/>
      <c r="R40" s="121"/>
      <c r="S40" s="121"/>
      <c r="T40" s="121"/>
      <c r="U40" s="121"/>
      <c r="V40" s="121"/>
      <c r="W40" s="121"/>
      <c r="X40" s="121"/>
      <c r="Y40" s="121"/>
      <c r="Z40" s="121"/>
      <c r="AA40" s="121"/>
    </row>
    <row r="41" spans="2:27" s="146" customFormat="1" ht="14.25">
      <c r="B41" s="350" t="s">
        <v>346</v>
      </c>
      <c r="C41" s="351"/>
      <c r="D41" s="351"/>
      <c r="E41" s="352"/>
      <c r="F41" s="147">
        <v>6031960</v>
      </c>
      <c r="G41" s="129" t="s">
        <v>324</v>
      </c>
      <c r="H41" s="148">
        <v>0.1</v>
      </c>
      <c r="I41" s="148">
        <v>0</v>
      </c>
      <c r="J41" s="149"/>
      <c r="K41" s="148">
        <v>2.10744</v>
      </c>
      <c r="L41" s="148">
        <v>0</v>
      </c>
      <c r="M41" s="149" t="s">
        <v>325</v>
      </c>
      <c r="N41" s="150">
        <v>0</v>
      </c>
      <c r="O41" s="151">
        <v>0</v>
      </c>
      <c r="P41" s="121"/>
      <c r="Q41" s="121"/>
      <c r="R41" s="121"/>
      <c r="S41" s="121"/>
      <c r="T41" s="121"/>
      <c r="U41" s="121"/>
      <c r="V41" s="121"/>
      <c r="W41" s="121"/>
      <c r="X41" s="121"/>
      <c r="Y41" s="121"/>
      <c r="Z41" s="121"/>
      <c r="AA41" s="121"/>
    </row>
    <row r="42" spans="2:27" s="146" customFormat="1" ht="14.25">
      <c r="B42" s="350" t="s">
        <v>6</v>
      </c>
      <c r="C42" s="351"/>
      <c r="D42" s="351"/>
      <c r="E42" s="352"/>
      <c r="F42" s="147"/>
      <c r="G42" s="129"/>
      <c r="H42" s="148"/>
      <c r="I42" s="148"/>
      <c r="J42" s="149"/>
      <c r="K42" s="148">
        <v>0</v>
      </c>
      <c r="L42" s="148">
        <v>0</v>
      </c>
      <c r="M42" s="149" t="s">
        <v>325</v>
      </c>
      <c r="N42" s="150">
        <v>0</v>
      </c>
      <c r="O42" s="151">
        <v>0</v>
      </c>
      <c r="P42" s="121"/>
      <c r="Q42" s="121"/>
      <c r="R42" s="121"/>
      <c r="S42" s="121"/>
      <c r="T42" s="121"/>
      <c r="U42" s="121"/>
      <c r="V42" s="121"/>
      <c r="W42" s="121"/>
      <c r="X42" s="121"/>
      <c r="Y42" s="121"/>
      <c r="Z42" s="121"/>
      <c r="AA42" s="121"/>
    </row>
    <row r="43" spans="2:27" s="184" customFormat="1" ht="14.25">
      <c r="B43" s="347" t="s">
        <v>322</v>
      </c>
      <c r="C43" s="348"/>
      <c r="D43" s="348"/>
      <c r="E43" s="349"/>
      <c r="F43" s="185"/>
      <c r="G43" s="186"/>
      <c r="H43" s="187"/>
      <c r="I43" s="187"/>
      <c r="J43" s="188"/>
      <c r="K43" s="187">
        <v>1925.34831</v>
      </c>
      <c r="L43" s="187">
        <v>3371.1008599999996</v>
      </c>
      <c r="M43" s="188">
        <v>0.7509044168740561</v>
      </c>
      <c r="N43" s="189">
        <v>0</v>
      </c>
      <c r="O43" s="190">
        <v>0</v>
      </c>
      <c r="P43" s="120"/>
      <c r="Q43" s="120"/>
      <c r="R43" s="120"/>
      <c r="S43" s="120"/>
      <c r="T43" s="120"/>
      <c r="U43" s="120"/>
      <c r="V43" s="120"/>
      <c r="W43" s="120"/>
      <c r="X43" s="120"/>
      <c r="Y43" s="120"/>
      <c r="Z43" s="120"/>
      <c r="AA43" s="120"/>
    </row>
    <row r="44" spans="2:13" ht="14.25">
      <c r="B44" s="152" t="s">
        <v>178</v>
      </c>
      <c r="I44" s="121"/>
      <c r="J44" s="121"/>
      <c r="L44" s="121"/>
      <c r="M44" s="121"/>
    </row>
    <row r="45" spans="2:15" ht="14.25">
      <c r="B45" s="374" t="s">
        <v>170</v>
      </c>
      <c r="C45" s="374"/>
      <c r="D45" s="374"/>
      <c r="E45" s="374"/>
      <c r="F45" s="374"/>
      <c r="G45" s="374"/>
      <c r="H45" s="374"/>
      <c r="I45" s="374"/>
      <c r="J45" s="374"/>
      <c r="K45" s="374"/>
      <c r="L45" s="374"/>
      <c r="M45" s="374"/>
      <c r="N45" s="374"/>
      <c r="O45" s="374"/>
    </row>
    <row r="46" spans="9:23" ht="12.75" customHeight="1" hidden="1">
      <c r="I46" s="122">
        <v>9.975</v>
      </c>
      <c r="J46" s="122">
        <v>6.633</v>
      </c>
      <c r="T46" s="122"/>
      <c r="U46" s="122"/>
      <c r="V46" s="122"/>
      <c r="W46" s="122"/>
    </row>
    <row r="47" spans="9:23" ht="12.75" customHeight="1" hidden="1">
      <c r="I47" s="122">
        <v>14.6</v>
      </c>
      <c r="J47" s="122">
        <v>11.586</v>
      </c>
      <c r="L47" s="122">
        <v>13885795.104380004</v>
      </c>
      <c r="M47" s="122">
        <v>13967325.44455</v>
      </c>
      <c r="T47" s="122"/>
      <c r="U47" s="122"/>
      <c r="V47" s="122"/>
      <c r="W47" s="122"/>
    </row>
    <row r="48" spans="9:22" ht="12.75" customHeight="1" hidden="1">
      <c r="I48" s="122">
        <v>0</v>
      </c>
      <c r="J48" s="122">
        <v>0</v>
      </c>
      <c r="T48" s="122"/>
      <c r="V48" s="122"/>
    </row>
    <row r="50" spans="21:23" ht="14.25">
      <c r="U50" s="122"/>
      <c r="W50" s="122"/>
    </row>
    <row r="51" spans="12:22" ht="12.75" customHeight="1" hidden="1">
      <c r="L51" s="122">
        <v>13885795.104380004</v>
      </c>
      <c r="M51" s="122">
        <v>13967325.44455</v>
      </c>
      <c r="T51" s="122"/>
      <c r="V51" s="122"/>
    </row>
    <row r="53" spans="21:23" ht="14.25">
      <c r="U53" s="122"/>
      <c r="W53" s="122"/>
    </row>
    <row r="54" spans="21:23" ht="14.25">
      <c r="U54" s="122"/>
      <c r="W54" s="122"/>
    </row>
    <row r="58" spans="21:23" ht="14.25">
      <c r="U58" s="122"/>
      <c r="W58" s="122"/>
    </row>
    <row r="61" spans="21:23" ht="14.25">
      <c r="U61" s="122"/>
      <c r="W61" s="122"/>
    </row>
    <row r="62" spans="21:23" ht="14.25">
      <c r="U62" s="122"/>
      <c r="W62" s="122"/>
    </row>
    <row r="63" spans="21:23" ht="14.25">
      <c r="U63" s="122"/>
      <c r="W63" s="122"/>
    </row>
    <row r="64" spans="21:23" ht="14.25">
      <c r="U64" s="122"/>
      <c r="W64" s="122"/>
    </row>
    <row r="65" ht="14.25">
      <c r="W65" s="122"/>
    </row>
    <row r="67" spans="21:23" ht="14.25">
      <c r="U67" s="122"/>
      <c r="W67" s="122"/>
    </row>
    <row r="68" spans="21:23" ht="14.25">
      <c r="U68" s="122"/>
      <c r="W68" s="122"/>
    </row>
    <row r="69" spans="21:23" ht="14.25">
      <c r="U69" s="122"/>
      <c r="W69" s="122"/>
    </row>
    <row r="70" spans="21:23" ht="14.25">
      <c r="U70" s="122"/>
      <c r="W70" s="122"/>
    </row>
    <row r="73" spans="21:23" ht="14.25">
      <c r="U73" s="122"/>
      <c r="W73" s="122"/>
    </row>
    <row r="74" spans="21:23" ht="14.25">
      <c r="U74" s="122"/>
      <c r="W74" s="122"/>
    </row>
    <row r="75" ht="14.25">
      <c r="W75" s="122"/>
    </row>
    <row r="77" spans="21:23" ht="14.25">
      <c r="U77" s="122"/>
      <c r="W77" s="122"/>
    </row>
    <row r="78" ht="14.25">
      <c r="W78" s="122"/>
    </row>
    <row r="79" spans="21:23" ht="14.25">
      <c r="U79" s="122"/>
      <c r="W79" s="122"/>
    </row>
    <row r="80" spans="21:23" ht="14.25">
      <c r="U80" s="122"/>
      <c r="W80" s="122"/>
    </row>
    <row r="81" spans="21:23" ht="14.25">
      <c r="U81" s="122"/>
      <c r="W81" s="122"/>
    </row>
    <row r="82" spans="21:23" ht="14.25">
      <c r="U82" s="122"/>
      <c r="W82" s="122"/>
    </row>
    <row r="83" spans="21:23" ht="14.25">
      <c r="U83" s="122"/>
      <c r="W83" s="122"/>
    </row>
    <row r="84" spans="21:23" ht="14.25">
      <c r="U84" s="122"/>
      <c r="W84" s="122"/>
    </row>
    <row r="85" ht="14.25">
      <c r="W85" s="122"/>
    </row>
    <row r="87" ht="14.25">
      <c r="W87" s="122"/>
    </row>
    <row r="89" spans="21:23" ht="14.25">
      <c r="U89" s="122"/>
      <c r="W89" s="122"/>
    </row>
  </sheetData>
  <sheetProtection/>
  <mergeCells count="36">
    <mergeCell ref="B36:E36"/>
    <mergeCell ref="B45:O45"/>
    <mergeCell ref="B24:E24"/>
    <mergeCell ref="B25:E25"/>
    <mergeCell ref="B26:E26"/>
    <mergeCell ref="B27:E27"/>
    <mergeCell ref="B35:E35"/>
    <mergeCell ref="B32:E32"/>
    <mergeCell ref="B33:E33"/>
    <mergeCell ref="B28:E28"/>
    <mergeCell ref="B29:E29"/>
    <mergeCell ref="B34:E34"/>
    <mergeCell ref="H19:J19"/>
    <mergeCell ref="B22:E22"/>
    <mergeCell ref="B23:E23"/>
    <mergeCell ref="B30:E30"/>
    <mergeCell ref="B31:E31"/>
    <mergeCell ref="K19:O19"/>
    <mergeCell ref="H20:I20"/>
    <mergeCell ref="K20:L20"/>
    <mergeCell ref="B19:E21"/>
    <mergeCell ref="F19:F21"/>
    <mergeCell ref="G19:G21"/>
    <mergeCell ref="B3:O4"/>
    <mergeCell ref="B7:B8"/>
    <mergeCell ref="C7:C8"/>
    <mergeCell ref="D7:D8"/>
    <mergeCell ref="E7:F7"/>
    <mergeCell ref="B9:B14"/>
    <mergeCell ref="B43:E43"/>
    <mergeCell ref="B37:E37"/>
    <mergeCell ref="B38:E38"/>
    <mergeCell ref="B39:E39"/>
    <mergeCell ref="B40:E40"/>
    <mergeCell ref="B41:E41"/>
    <mergeCell ref="B42:E42"/>
  </mergeCells>
  <printOptions horizontalCentered="1"/>
  <pageMargins left="0.3937007874015748" right="0.3937007874015748" top="0.5905511811023623" bottom="0.3937007874015748" header="0.31496062992125984" footer="0.31496062992125984"/>
  <pageSetup horizontalDpi="600" verticalDpi="600" orientation="landscape" scale="70" r:id="rId1"/>
  <headerFooter alignWithMargins="0">
    <oddHeader>&amp;R&amp;12Región de Aysén</oddHeader>
  </headerFooter>
</worksheet>
</file>

<file path=xl/worksheets/sheet8.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64</v>
      </c>
    </row>
    <row r="2" ht="15.75" customHeight="1">
      <c r="A2" s="1"/>
    </row>
    <row r="3" ht="15.75" customHeight="1"/>
    <row r="4" spans="1:2" ht="21" customHeight="1">
      <c r="A4" s="375" t="s">
        <v>141</v>
      </c>
      <c r="B4" s="375"/>
    </row>
    <row r="5" spans="1:2" ht="15.75" customHeight="1">
      <c r="A5" s="376" t="s">
        <v>65</v>
      </c>
      <c r="B5" s="377"/>
    </row>
    <row r="6" spans="1:2" ht="15.75" customHeight="1">
      <c r="A6" s="378" t="s">
        <v>138</v>
      </c>
      <c r="B6" s="379"/>
    </row>
    <row r="7" spans="1:2" ht="15.75" customHeight="1">
      <c r="A7" s="378" t="s">
        <v>140</v>
      </c>
      <c r="B7" s="379"/>
    </row>
    <row r="8" spans="1:2" ht="15.75" customHeight="1">
      <c r="A8" s="378" t="s">
        <v>139</v>
      </c>
      <c r="B8" s="379"/>
    </row>
    <row r="9" spans="4:5" ht="15.75" customHeight="1">
      <c r="D9" s="242"/>
      <c r="E9" s="242"/>
    </row>
    <row r="10" ht="15.75" customHeight="1"/>
    <row r="11" spans="1:2" ht="21" customHeight="1">
      <c r="A11" s="380" t="s">
        <v>147</v>
      </c>
      <c r="B11" s="381"/>
    </row>
    <row r="12" spans="1:2" ht="15.75" customHeight="1">
      <c r="A12" s="376" t="s">
        <v>65</v>
      </c>
      <c r="B12" s="377"/>
    </row>
    <row r="13" spans="1:2" ht="15.75" customHeight="1">
      <c r="A13" s="378" t="s">
        <v>145</v>
      </c>
      <c r="B13" s="379"/>
    </row>
    <row r="14" spans="1:6" ht="15.75" customHeight="1">
      <c r="A14" s="378" t="s">
        <v>146</v>
      </c>
      <c r="B14" s="379"/>
      <c r="C14" s="38"/>
      <c r="D14" s="38"/>
      <c r="E14" s="38"/>
      <c r="F14" s="38"/>
    </row>
    <row r="15" spans="1:7" ht="15.75" customHeight="1">
      <c r="A15" s="38"/>
      <c r="B15" s="38"/>
      <c r="C15" s="38"/>
      <c r="D15" s="38"/>
      <c r="E15" s="38"/>
      <c r="F15" s="38"/>
      <c r="G15" s="109"/>
    </row>
    <row r="16" ht="15.75" customHeight="1">
      <c r="G16" s="109"/>
    </row>
    <row r="17" spans="1:7" ht="21" customHeight="1">
      <c r="A17" s="382" t="s">
        <v>148</v>
      </c>
      <c r="B17" s="383"/>
      <c r="G17" s="109"/>
    </row>
    <row r="18" spans="1:7" ht="15.75" customHeight="1">
      <c r="A18" s="376" t="s">
        <v>65</v>
      </c>
      <c r="B18" s="377"/>
      <c r="G18" s="109"/>
    </row>
    <row r="19" spans="1:7" ht="15.75" customHeight="1">
      <c r="A19" s="378" t="s">
        <v>149</v>
      </c>
      <c r="B19" s="379"/>
      <c r="G19" s="109"/>
    </row>
    <row r="20" spans="1:7" ht="15.75" customHeight="1">
      <c r="A20" s="378" t="s">
        <v>135</v>
      </c>
      <c r="B20" s="379"/>
      <c r="G20" s="109"/>
    </row>
    <row r="21" ht="15.75" customHeight="1">
      <c r="G21" s="109"/>
    </row>
    <row r="22" ht="15.75" customHeight="1">
      <c r="G22" s="109"/>
    </row>
    <row r="23" spans="1:7" ht="21" customHeight="1">
      <c r="A23" s="382" t="s">
        <v>267</v>
      </c>
      <c r="B23" s="383"/>
      <c r="G23" s="109"/>
    </row>
    <row r="24" spans="1:2" ht="15.75" customHeight="1">
      <c r="A24" s="376" t="s">
        <v>65</v>
      </c>
      <c r="B24" s="377"/>
    </row>
    <row r="25" spans="1:2" ht="15.75" customHeight="1">
      <c r="A25" s="378" t="s">
        <v>142</v>
      </c>
      <c r="B25" s="379"/>
    </row>
    <row r="26" spans="1:2" ht="15.75" customHeight="1">
      <c r="A26" s="378" t="s">
        <v>143</v>
      </c>
      <c r="B26" s="379"/>
    </row>
    <row r="27" spans="1:2" ht="15.75" customHeight="1">
      <c r="A27" s="378" t="s">
        <v>144</v>
      </c>
      <c r="B27" s="379"/>
    </row>
    <row r="28" ht="15.75" customHeight="1"/>
    <row r="29" spans="1:5" ht="15.75" customHeight="1">
      <c r="A29" s="343" t="s">
        <v>268</v>
      </c>
      <c r="B29" s="343"/>
      <c r="C29" s="343"/>
      <c r="D29" s="343"/>
      <c r="E29" s="343"/>
    </row>
    <row r="30" spans="1:5" ht="15.75" customHeight="1">
      <c r="A30" s="343"/>
      <c r="B30" s="343"/>
      <c r="C30" s="343"/>
      <c r="D30" s="343"/>
      <c r="E30" s="343"/>
    </row>
  </sheetData>
  <sheetProtection/>
  <mergeCells count="19">
    <mergeCell ref="A29:E30"/>
    <mergeCell ref="A19:B19"/>
    <mergeCell ref="A20:B20"/>
    <mergeCell ref="A23:B23"/>
    <mergeCell ref="A24:B24"/>
    <mergeCell ref="A25:B25"/>
    <mergeCell ref="A26:B26"/>
    <mergeCell ref="A12:B12"/>
    <mergeCell ref="A13:B13"/>
    <mergeCell ref="A14:B14"/>
    <mergeCell ref="A17:B17"/>
    <mergeCell ref="A18:B18"/>
    <mergeCell ref="A27:B27"/>
    <mergeCell ref="A4:B4"/>
    <mergeCell ref="A5:B5"/>
    <mergeCell ref="A6:B6"/>
    <mergeCell ref="A7:B7"/>
    <mergeCell ref="A8:B8"/>
    <mergeCell ref="A11:B11"/>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Aysén</oddHeader>
  </headerFooter>
</worksheet>
</file>

<file path=xl/worksheets/sheet9.xml><?xml version="1.0" encoding="utf-8"?>
<worksheet xmlns="http://schemas.openxmlformats.org/spreadsheetml/2006/main" xmlns:r="http://schemas.openxmlformats.org/officeDocument/2006/relationships">
  <dimension ref="A1:G50"/>
  <sheetViews>
    <sheetView view="pageBreakPreview" zoomScale="80" zoomScaleSheetLayoutView="80" zoomScalePageLayoutView="0" workbookViewId="0" topLeftCell="A1">
      <selection activeCell="D16" sqref="D16"/>
    </sheetView>
  </sheetViews>
  <sheetFormatPr defaultColWidth="11.421875" defaultRowHeight="15"/>
  <cols>
    <col min="1" max="1" width="35.00390625" style="192" bestFit="1" customWidth="1"/>
    <col min="2" max="2" width="20.421875" style="192" bestFit="1" customWidth="1"/>
    <col min="3" max="3" width="7.140625" style="192" customWidth="1"/>
    <col min="4" max="4" width="34.28125" style="192" bestFit="1" customWidth="1"/>
    <col min="5" max="5" width="14.8515625" style="192" bestFit="1" customWidth="1"/>
    <col min="6" max="6" width="28.140625" style="192" bestFit="1" customWidth="1"/>
    <col min="7" max="16384" width="11.421875" style="192" customWidth="1"/>
  </cols>
  <sheetData>
    <row r="1" ht="21">
      <c r="A1" s="191" t="s">
        <v>60</v>
      </c>
    </row>
    <row r="2" spans="3:7" ht="21">
      <c r="C2" s="191"/>
      <c r="D2" s="191"/>
      <c r="E2" s="191"/>
      <c r="F2" s="191"/>
      <c r="G2" s="191"/>
    </row>
    <row r="3" spans="1:7" ht="21">
      <c r="A3" s="245" t="s">
        <v>7</v>
      </c>
      <c r="B3" s="245" t="s">
        <v>45</v>
      </c>
      <c r="C3" s="191"/>
      <c r="D3" s="245" t="s">
        <v>12</v>
      </c>
      <c r="E3" s="245" t="s">
        <v>46</v>
      </c>
      <c r="F3" s="245" t="s">
        <v>45</v>
      </c>
      <c r="G3" s="191"/>
    </row>
    <row r="4" spans="1:7" ht="21">
      <c r="A4" s="193" t="s">
        <v>277</v>
      </c>
      <c r="B4" s="246" t="s">
        <v>74</v>
      </c>
      <c r="D4" s="193" t="s">
        <v>223</v>
      </c>
      <c r="E4" s="193" t="s">
        <v>135</v>
      </c>
      <c r="F4" s="246" t="s">
        <v>150</v>
      </c>
      <c r="G4" s="191"/>
    </row>
    <row r="5" spans="1:7" ht="21">
      <c r="A5" s="193" t="s">
        <v>278</v>
      </c>
      <c r="B5" s="246" t="s">
        <v>43</v>
      </c>
      <c r="D5" s="193" t="s">
        <v>151</v>
      </c>
      <c r="E5" s="193" t="s">
        <v>149</v>
      </c>
      <c r="F5" s="246" t="s">
        <v>43</v>
      </c>
      <c r="G5" s="191"/>
    </row>
    <row r="6" spans="1:7" ht="21">
      <c r="A6" s="194"/>
      <c r="B6" s="194"/>
      <c r="D6" s="193" t="s">
        <v>152</v>
      </c>
      <c r="E6" s="193" t="s">
        <v>138</v>
      </c>
      <c r="F6" s="246" t="s">
        <v>74</v>
      </c>
      <c r="G6" s="191"/>
    </row>
    <row r="7" spans="1:7" ht="21">
      <c r="A7" s="245" t="s">
        <v>8</v>
      </c>
      <c r="B7" s="245" t="s">
        <v>45</v>
      </c>
      <c r="D7" s="193" t="s">
        <v>250</v>
      </c>
      <c r="E7" s="193" t="s">
        <v>140</v>
      </c>
      <c r="F7" s="246" t="s">
        <v>150</v>
      </c>
      <c r="G7" s="191"/>
    </row>
    <row r="8" spans="1:6" ht="21">
      <c r="A8" s="195" t="s">
        <v>279</v>
      </c>
      <c r="B8" s="246" t="s">
        <v>157</v>
      </c>
      <c r="D8" s="193" t="s">
        <v>153</v>
      </c>
      <c r="E8" s="193" t="s">
        <v>139</v>
      </c>
      <c r="F8" s="246" t="s">
        <v>74</v>
      </c>
    </row>
    <row r="9" spans="1:6" ht="21">
      <c r="A9" s="195" t="s">
        <v>280</v>
      </c>
      <c r="B9" s="246" t="s">
        <v>81</v>
      </c>
      <c r="D9" s="193" t="s">
        <v>154</v>
      </c>
      <c r="E9" s="193" t="s">
        <v>142</v>
      </c>
      <c r="F9" s="246" t="s">
        <v>43</v>
      </c>
    </row>
    <row r="10" spans="1:6" ht="21">
      <c r="A10" s="195" t="s">
        <v>281</v>
      </c>
      <c r="B10" s="246" t="s">
        <v>282</v>
      </c>
      <c r="D10" s="193" t="s">
        <v>155</v>
      </c>
      <c r="E10" s="193" t="s">
        <v>251</v>
      </c>
      <c r="F10" s="246" t="s">
        <v>74</v>
      </c>
    </row>
    <row r="11" spans="1:6" ht="21">
      <c r="A11" s="194"/>
      <c r="B11" s="194"/>
      <c r="D11" s="193" t="s">
        <v>156</v>
      </c>
      <c r="E11" s="193" t="s">
        <v>143</v>
      </c>
      <c r="F11" s="246" t="s">
        <v>157</v>
      </c>
    </row>
    <row r="12" spans="1:6" ht="21">
      <c r="A12" s="385" t="s">
        <v>9</v>
      </c>
      <c r="B12" s="386"/>
      <c r="D12" s="193" t="s">
        <v>248</v>
      </c>
      <c r="E12" s="193" t="s">
        <v>146</v>
      </c>
      <c r="F12" s="246" t="s">
        <v>252</v>
      </c>
    </row>
    <row r="13" spans="1:6" ht="21">
      <c r="A13" s="388" t="s">
        <v>283</v>
      </c>
      <c r="B13" s="389"/>
      <c r="D13" s="193" t="s">
        <v>249</v>
      </c>
      <c r="E13" s="193" t="s">
        <v>145</v>
      </c>
      <c r="F13" s="246" t="s">
        <v>43</v>
      </c>
    </row>
    <row r="14" spans="4:6" ht="21">
      <c r="D14" s="194"/>
      <c r="E14" s="194"/>
      <c r="F14" s="194"/>
    </row>
    <row r="15" spans="1:7" ht="21">
      <c r="A15" s="245" t="s">
        <v>10</v>
      </c>
      <c r="B15" s="245" t="s">
        <v>44</v>
      </c>
      <c r="D15" s="194"/>
      <c r="E15" s="194"/>
      <c r="F15" s="194"/>
      <c r="G15" s="196"/>
    </row>
    <row r="16" spans="1:7" ht="21">
      <c r="A16" s="193" t="s">
        <v>284</v>
      </c>
      <c r="B16" s="193" t="s">
        <v>135</v>
      </c>
      <c r="D16" s="194"/>
      <c r="E16" s="194"/>
      <c r="F16" s="194"/>
      <c r="G16" s="196"/>
    </row>
    <row r="17" spans="1:7" ht="21">
      <c r="A17" s="193" t="s">
        <v>285</v>
      </c>
      <c r="B17" s="193" t="s">
        <v>138</v>
      </c>
      <c r="D17" s="194"/>
      <c r="E17" s="194"/>
      <c r="F17" s="194"/>
      <c r="G17" s="196"/>
    </row>
    <row r="18" spans="1:7" ht="21">
      <c r="A18" s="193" t="s">
        <v>286</v>
      </c>
      <c r="B18" s="193" t="s">
        <v>137</v>
      </c>
      <c r="D18" s="194"/>
      <c r="E18" s="194"/>
      <c r="F18" s="194"/>
      <c r="G18" s="196"/>
    </row>
    <row r="19" spans="1:7" ht="21">
      <c r="A19" s="193" t="s">
        <v>287</v>
      </c>
      <c r="B19" s="193" t="s">
        <v>136</v>
      </c>
      <c r="D19" s="194"/>
      <c r="E19" s="232"/>
      <c r="F19" s="194"/>
      <c r="G19" s="196"/>
    </row>
    <row r="20" spans="4:7" ht="21">
      <c r="D20" s="194"/>
      <c r="E20" s="194"/>
      <c r="F20" s="194"/>
      <c r="G20" s="196"/>
    </row>
    <row r="21" spans="1:7" ht="21">
      <c r="A21" s="387" t="s">
        <v>11</v>
      </c>
      <c r="B21" s="387"/>
      <c r="D21" s="194"/>
      <c r="E21" s="194"/>
      <c r="F21" s="194"/>
      <c r="G21" s="196"/>
    </row>
    <row r="22" spans="1:6" ht="21" customHeight="1">
      <c r="A22" s="390" t="s">
        <v>276</v>
      </c>
      <c r="B22" s="390"/>
      <c r="C22" s="244"/>
      <c r="D22" s="244"/>
      <c r="E22" s="244"/>
      <c r="F22" s="244"/>
    </row>
    <row r="23" spans="1:6" ht="63" customHeight="1">
      <c r="A23" s="384" t="s">
        <v>16</v>
      </c>
      <c r="B23" s="384"/>
      <c r="C23" s="384"/>
      <c r="D23" s="384"/>
      <c r="E23" s="384"/>
      <c r="F23" s="384"/>
    </row>
    <row r="50" spans="1:3" s="191" customFormat="1" ht="21">
      <c r="A50" s="192"/>
      <c r="B50" s="192"/>
      <c r="C50" s="192"/>
    </row>
  </sheetData>
  <sheetProtection/>
  <mergeCells count="5">
    <mergeCell ref="A23:F23"/>
    <mergeCell ref="A12:B12"/>
    <mergeCell ref="A21:B21"/>
    <mergeCell ref="A13:B13"/>
    <mergeCell ref="A22:B22"/>
  </mergeCells>
  <printOptions horizontalCentered="1"/>
  <pageMargins left="0.5905511811023623" right="0.5905511811023623" top="0.5905511811023623" bottom="0.5905511811023623" header="0.31496062992125984" footer="0.31496062992125984"/>
  <pageSetup horizontalDpi="600" verticalDpi="600" orientation="landscape" scale="62" r:id="rId1"/>
  <headerFooter>
    <oddHeader>&amp;R&amp;12Región de Aysén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2018-08-03T20:49:15Z</cp:lastPrinted>
  <dcterms:created xsi:type="dcterms:W3CDTF">2013-06-10T19:00:49Z</dcterms:created>
  <dcterms:modified xsi:type="dcterms:W3CDTF">2018-08-03T20:49:53Z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