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12" windowHeight="7380" activeTab="0"/>
  </bookViews>
  <sheets>
    <sheet name="Portada Ficha Regional" sheetId="1" r:id="rId1"/>
    <sheet name="Economía regional" sheetId="2" r:id="rId2"/>
    <sheet name="Aspectos GyD - Perfil productor" sheetId="3" r:id="rId3"/>
    <sheet name="Cultivos Información Censal" sheetId="4" r:id="rId4"/>
    <sheet name="Cultivos Información Anual" sheetId="5" r:id="rId5"/>
    <sheet name="Ganadería y Riego" sheetId="6" r:id="rId6"/>
    <sheet name="Exportaciones" sheetId="7" r:id="rId7"/>
    <sheet name="División Político-Adminisrativa" sheetId="8" r:id="rId8"/>
    <sheet name="Autoridades" sheetId="9" r:id="rId9"/>
    <sheet name="Antecedentes sociales" sheetId="10" r:id="rId10"/>
  </sheets>
  <externalReferences>
    <externalReference r:id="rId13"/>
    <externalReference r:id="rId14"/>
    <externalReference r:id="rId15"/>
  </externalReferences>
  <definedNames>
    <definedName name="_Order1" hidden="1">255</definedName>
    <definedName name="_Sort" localSheetId="6" hidden="1">'[1]Página 7'!#REF!</definedName>
    <definedName name="_Sort" hidden="1">'[1]Página 7'!#REF!</definedName>
    <definedName name="_xlfn.IFERROR" hidden="1">#NAME?</definedName>
    <definedName name="_xlnm.Print_Area" localSheetId="9">'Antecedentes sociales'!$A$1:$G$10</definedName>
    <definedName name="_xlnm.Print_Area" localSheetId="2">'Aspectos GyD - Perfil productor'!$A$1:$H$43</definedName>
    <definedName name="_xlnm.Print_Area" localSheetId="8">'Autoridades'!$A$1:$G$52</definedName>
    <definedName name="_xlnm.Print_Area" localSheetId="4">'Cultivos Información Anual'!$A$1:$F$120</definedName>
    <definedName name="_xlnm.Print_Area" localSheetId="3">'Cultivos Información Censal'!$A$1:$F$57</definedName>
    <definedName name="_xlnm.Print_Area" localSheetId="7">'División Político-Adminisrativa'!$A$1:$E$38</definedName>
    <definedName name="_xlnm.Print_Area" localSheetId="1">'Economía regional'!$A$1:$I$67</definedName>
    <definedName name="_xlnm.Print_Area" localSheetId="6">'Exportaciones'!$B$1:$O$51</definedName>
    <definedName name="_xlnm.Print_Area" localSheetId="5">'Ganadería y Riego'!$A$1:$H$108</definedName>
    <definedName name="_xlnm.Print_Area" localSheetId="0">'Portada Ficha Regional'!$A$1:$H$84</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rangotd" localSheetId="6">OFFSET(#REF!,0,0,COUNTA(#REF!),COUNTA(#REF!))</definedName>
    <definedName name="rangotd">OFFSET(#REF!,0,0,COUNTA(#REF!),COUNTA(#REF!))</definedName>
    <definedName name="sin_transacciones" localSheetId="6">#REF!</definedName>
    <definedName name="sin_transacciones">#REF!</definedName>
  </definedNames>
  <calcPr fullCalcOnLoad="1"/>
</workbook>
</file>

<file path=xl/sharedStrings.xml><?xml version="1.0" encoding="utf-8"?>
<sst xmlns="http://schemas.openxmlformats.org/spreadsheetml/2006/main" count="790" uniqueCount="535">
  <si>
    <t>Superficie (Km2)</t>
  </si>
  <si>
    <t>% en la superficie nacional*</t>
  </si>
  <si>
    <t>Total</t>
  </si>
  <si>
    <t>% en la población nacional</t>
  </si>
  <si>
    <t>Población (hab)</t>
  </si>
  <si>
    <t>Densidad (hab/km2)</t>
  </si>
  <si>
    <t>Otros</t>
  </si>
  <si>
    <t>Senadores</t>
  </si>
  <si>
    <t>Diputados</t>
  </si>
  <si>
    <t>Intendente</t>
  </si>
  <si>
    <t>Gobernadores</t>
  </si>
  <si>
    <t>Seremi de Agricultura</t>
  </si>
  <si>
    <t>Alcaldes</t>
  </si>
  <si>
    <t>EMPLEO REGIONAL</t>
  </si>
  <si>
    <t>Total País</t>
  </si>
  <si>
    <t>Región</t>
  </si>
  <si>
    <t>Rural</t>
  </si>
  <si>
    <t>Total regional</t>
  </si>
  <si>
    <t>Variación</t>
  </si>
  <si>
    <t>-</t>
  </si>
  <si>
    <t>Estrato de tamaño (ha)</t>
  </si>
  <si>
    <t>Número de explotaciones</t>
  </si>
  <si>
    <t>0 &lt; 20</t>
  </si>
  <si>
    <t>≥ 20 &lt; 50</t>
  </si>
  <si>
    <t>≥ 50 &lt; 100</t>
  </si>
  <si>
    <t>100 y más</t>
  </si>
  <si>
    <t>Total Región</t>
  </si>
  <si>
    <t>Superficie de las explotaciónes (ha)</t>
  </si>
  <si>
    <t>Fuente: elaborado por Odepa a partir de información del VII Censo Nacional Agropecuario y Forestal; Odepa - INE, 2007.</t>
  </si>
  <si>
    <t>Región (ha)</t>
  </si>
  <si>
    <t>País (ha)</t>
  </si>
  <si>
    <t>Hortalizas</t>
  </si>
  <si>
    <t>Frutales</t>
  </si>
  <si>
    <t>Leguminosas y tubérculos</t>
  </si>
  <si>
    <t>Cultivos industriales</t>
  </si>
  <si>
    <t>Forrajeras</t>
  </si>
  <si>
    <t>Plantaciones forestales</t>
  </si>
  <si>
    <t>Flores</t>
  </si>
  <si>
    <t>Viñas y parronales</t>
  </si>
  <si>
    <t>Viveros</t>
  </si>
  <si>
    <t>Semilleros y almácigos</t>
  </si>
  <si>
    <t>Información Censal</t>
  </si>
  <si>
    <t>Choclo</t>
  </si>
  <si>
    <t>Especie</t>
  </si>
  <si>
    <t>UDI</t>
  </si>
  <si>
    <t>Provincia</t>
  </si>
  <si>
    <t>Partido</t>
  </si>
  <si>
    <t>RN</t>
  </si>
  <si>
    <t>Comuna</t>
  </si>
  <si>
    <t>PS</t>
  </si>
  <si>
    <t>Ovinos</t>
  </si>
  <si>
    <t>Conejos</t>
  </si>
  <si>
    <t>Caprinos</t>
  </si>
  <si>
    <t>Cerdos</t>
  </si>
  <si>
    <t>Bovinos</t>
  </si>
  <si>
    <t>CULTIVOS</t>
  </si>
  <si>
    <t>GANADERÍA</t>
  </si>
  <si>
    <t>RIEGO</t>
  </si>
  <si>
    <t>Total Regado</t>
  </si>
  <si>
    <t>ECONOMÍA REGIONAL</t>
  </si>
  <si>
    <t>Otro tradicional</t>
  </si>
  <si>
    <t>Micro aspersión y microjet</t>
  </si>
  <si>
    <t>PERFIL DE PRODUCTORES</t>
  </si>
  <si>
    <t>ASPECTOS GEOGRÁFICOS Y DEMOGRÁFICOS</t>
  </si>
  <si>
    <t>ANTECEDENTES SOCIALES REGIONALES</t>
  </si>
  <si>
    <t>AUTORIDADES</t>
  </si>
  <si>
    <t>M</t>
  </si>
  <si>
    <t>Región/País</t>
  </si>
  <si>
    <t>DIVISIÓN POLÍTICO-ADMINISTRATIVA</t>
  </si>
  <si>
    <t>Comunas</t>
  </si>
  <si>
    <t>Cultivo/Región</t>
  </si>
  <si>
    <t>Especie/Región</t>
  </si>
  <si>
    <t>País</t>
  </si>
  <si>
    <t>Cereales</t>
  </si>
  <si>
    <t>Tomate consumo fresco</t>
  </si>
  <si>
    <t>Información anual</t>
  </si>
  <si>
    <t>Superficie Región 2012 (ha)</t>
  </si>
  <si>
    <t>Lechuga</t>
  </si>
  <si>
    <t>Variedades</t>
  </si>
  <si>
    <t>Variedades tintas</t>
  </si>
  <si>
    <t>Variedades blancas</t>
  </si>
  <si>
    <t>Superficie regional vitivinícola por variedad</t>
  </si>
  <si>
    <t>Superficie regional frutal por especie</t>
  </si>
  <si>
    <t>PPD</t>
  </si>
  <si>
    <t>Pobres extremos</t>
  </si>
  <si>
    <t>Pobres no extremos</t>
  </si>
  <si>
    <t>No pobres</t>
  </si>
  <si>
    <t>IND</t>
  </si>
  <si>
    <t>Nogal</t>
  </si>
  <si>
    <t>Zanahoria</t>
  </si>
  <si>
    <t>Superficie regional de cereales por especie</t>
  </si>
  <si>
    <t>Maíz</t>
  </si>
  <si>
    <t>Bosque Natural por tipo Forestal, (ha)</t>
  </si>
  <si>
    <t>Esclerófilo</t>
  </si>
  <si>
    <t>Eucaliptus globulus</t>
  </si>
  <si>
    <t>Pinus radiata</t>
  </si>
  <si>
    <t>Caballares</t>
  </si>
  <si>
    <t>Mulares</t>
  </si>
  <si>
    <t>Información Anual</t>
  </si>
  <si>
    <t>Fuente: elaborado por ODEPA con antecedentes del INE.</t>
  </si>
  <si>
    <t>Año</t>
  </si>
  <si>
    <t>Beneficio de ganado bovino: en toneladas de carne en vara</t>
  </si>
  <si>
    <t>PDC</t>
  </si>
  <si>
    <t>Cebolla de Guarda</t>
  </si>
  <si>
    <t>Avena</t>
  </si>
  <si>
    <t>Tipo Forestal</t>
  </si>
  <si>
    <t>Roble-Hualo</t>
  </si>
  <si>
    <t>Cerezo</t>
  </si>
  <si>
    <t>Volumen de leche recibida en plantas: en millones de litros</t>
  </si>
  <si>
    <t>Chardonnay - Pinot Chardonnay</t>
  </si>
  <si>
    <t>Sauvignon Blanc</t>
  </si>
  <si>
    <t>A continuación, se exponen datos obtenidos desde variadas fuentes, como los catastros frutícolas, las estadísticas continuas del INE, el catastro vitícola nacional y del anuario forestal, entre otras.</t>
  </si>
  <si>
    <t>Exitencias de ganado en número de cabezas</t>
  </si>
  <si>
    <t>COMERCIO EXTERIOR</t>
  </si>
  <si>
    <t>POBREZA</t>
  </si>
  <si>
    <t>TABLA DE CONTENIDO</t>
  </si>
  <si>
    <t>Página</t>
  </si>
  <si>
    <t>Publicación de la Oficina de Estudios y Políticas Agrarias (Odepa)</t>
  </si>
  <si>
    <t>del Ministerio de Agricultura, Gobierno de Chile</t>
  </si>
  <si>
    <t>Se puede reproducir total o parcialmente citando la fuente</t>
  </si>
  <si>
    <t>Teatinos 40, piso 8. Santiago, Chile</t>
  </si>
  <si>
    <t>Teléfono :(56- 2) 3973000</t>
  </si>
  <si>
    <t>Fax :(56- 2) 3973111</t>
  </si>
  <si>
    <t xml:space="preserve">www.odepa.gob.cl  </t>
  </si>
  <si>
    <t>Aspectos Geográficos y Demográficos</t>
  </si>
  <si>
    <t>Perfil de los productores</t>
  </si>
  <si>
    <t>División Político-Administrativa</t>
  </si>
  <si>
    <t>Autoridades</t>
  </si>
  <si>
    <t>Antecedentes Sociales Regionales</t>
  </si>
  <si>
    <t>Economía Regional</t>
  </si>
  <si>
    <t>Cultivos: Información Censal</t>
  </si>
  <si>
    <t>Cultivos: Información Anual</t>
  </si>
  <si>
    <t>Ganadería y Riego</t>
  </si>
  <si>
    <t>Exportaciones</t>
  </si>
  <si>
    <t>12</t>
  </si>
  <si>
    <t>del Biobío</t>
  </si>
  <si>
    <t>Región del Biobío</t>
  </si>
  <si>
    <t>Superficie regional forestal por especie</t>
  </si>
  <si>
    <t>Especies forestales</t>
  </si>
  <si>
    <t>Pino radiata</t>
  </si>
  <si>
    <t>Eucalipto globulus</t>
  </si>
  <si>
    <t>Eucalipto nitens</t>
  </si>
  <si>
    <t>Pino oregon</t>
  </si>
  <si>
    <r>
      <rPr>
        <b/>
        <sz val="12"/>
        <rFont val="Calibri"/>
        <family val="2"/>
      </rPr>
      <t xml:space="preserve">Cereales: </t>
    </r>
    <r>
      <rPr>
        <sz val="12"/>
        <rFont val="Calibri"/>
        <family val="2"/>
      </rPr>
      <t>la mayor parte de esta superficie corresponde a siembras de trigo, principalmente en la precordillera de Ñuble, lugar donde existe una competencia cada vez mayor con el sector forestal. La región es la segunda a nivel nacional en cuanto a siembras de trigo. El detalle se puede ver en la tabla de superficie regional de cereales por especie.</t>
    </r>
  </si>
  <si>
    <t>Trigo blanco</t>
  </si>
  <si>
    <t>Kiwi</t>
  </si>
  <si>
    <t>Avellano</t>
  </si>
  <si>
    <t>Castaño</t>
  </si>
  <si>
    <t>Espárrago</t>
  </si>
  <si>
    <t>Poroto Verde</t>
  </si>
  <si>
    <t>Pais - Mission, Criolla</t>
  </si>
  <si>
    <t>Mocatel de Alejandría - Blanca Italia</t>
  </si>
  <si>
    <t>Arroz</t>
  </si>
  <si>
    <t>Araucaria</t>
  </si>
  <si>
    <t>Ciprés de la Cordillera</t>
  </si>
  <si>
    <t>Lenga</t>
  </si>
  <si>
    <t>Coihue-Raulí-Tepa</t>
  </si>
  <si>
    <t>Siempreverde</t>
  </si>
  <si>
    <t>Eucaliptus nitens</t>
  </si>
  <si>
    <t>Pinus ponderosa</t>
  </si>
  <si>
    <t>Roble-Raulí-Coihue</t>
  </si>
  <si>
    <t>Jabalíes</t>
  </si>
  <si>
    <t>Ciervos</t>
  </si>
  <si>
    <t>Asnales</t>
  </si>
  <si>
    <t>Cuyes</t>
  </si>
  <si>
    <t>Ñuble</t>
  </si>
  <si>
    <t>Bío Bío</t>
  </si>
  <si>
    <t>Concepción</t>
  </si>
  <si>
    <t>Arauco</t>
  </si>
  <si>
    <t>Cobquecura</t>
  </si>
  <si>
    <t>Quirihue</t>
  </si>
  <si>
    <t>Ninhue</t>
  </si>
  <si>
    <t>San Carlos</t>
  </si>
  <si>
    <t>Ñiquén</t>
  </si>
  <si>
    <t>San Fabián</t>
  </si>
  <si>
    <t>San Nicolás</t>
  </si>
  <si>
    <t>Trehuaco</t>
  </si>
  <si>
    <t>Portezuelo</t>
  </si>
  <si>
    <t>Chillán</t>
  </si>
  <si>
    <t>Coihueco</t>
  </si>
  <si>
    <t>Coelemu</t>
  </si>
  <si>
    <t>Ránquil</t>
  </si>
  <si>
    <t>Pinto</t>
  </si>
  <si>
    <t>Quillón</t>
  </si>
  <si>
    <t>Bulnes</t>
  </si>
  <si>
    <t>San Ignacio</t>
  </si>
  <si>
    <t>El Carmen</t>
  </si>
  <si>
    <t>Pemuco</t>
  </si>
  <si>
    <t>Yungay</t>
  </si>
  <si>
    <t>Chillán Viejo</t>
  </si>
  <si>
    <t>Provincia: Ñuble</t>
  </si>
  <si>
    <t>Tomé</t>
  </si>
  <si>
    <t>Talcahuano</t>
  </si>
  <si>
    <t>Penco</t>
  </si>
  <si>
    <t>Florida</t>
  </si>
  <si>
    <t>Coronel</t>
  </si>
  <si>
    <t>Hualqui</t>
  </si>
  <si>
    <t>Lota</t>
  </si>
  <si>
    <t>Santa Juana</t>
  </si>
  <si>
    <t>San Pedro de la Paz</t>
  </si>
  <si>
    <t>Chiguayante</t>
  </si>
  <si>
    <t>Hualpén</t>
  </si>
  <si>
    <t>Provincia: Concepción</t>
  </si>
  <si>
    <t>San Rosendo</t>
  </si>
  <si>
    <t>Yumbel</t>
  </si>
  <si>
    <t>Cabrero</t>
  </si>
  <si>
    <t>Laja</t>
  </si>
  <si>
    <t>Los Ángeles</t>
  </si>
  <si>
    <t>Tucapel</t>
  </si>
  <si>
    <t>Antuco</t>
  </si>
  <si>
    <t>Quilleco</t>
  </si>
  <si>
    <t>Nacimiento</t>
  </si>
  <si>
    <t>Negrete</t>
  </si>
  <si>
    <t>Mulchén</t>
  </si>
  <si>
    <t>Santa Bárbara</t>
  </si>
  <si>
    <t>Provincia: Biobío</t>
  </si>
  <si>
    <t>Curanilahue</t>
  </si>
  <si>
    <t>Lebu</t>
  </si>
  <si>
    <t>Los Álamos</t>
  </si>
  <si>
    <t>Cañete</t>
  </si>
  <si>
    <t>Contulmo</t>
  </si>
  <si>
    <t>Tirúa</t>
  </si>
  <si>
    <t>Provincia: Arauco</t>
  </si>
  <si>
    <t>Mauricio Alarcón Guzmán</t>
  </si>
  <si>
    <t xml:space="preserve">Luis Gengnagel Gutiérrez </t>
  </si>
  <si>
    <t>Jorge Fuentes Fetis</t>
  </si>
  <si>
    <t>Esteban Krause Salazar</t>
  </si>
  <si>
    <t>PRSD</t>
  </si>
  <si>
    <t>Mario Gierke Quevedo</t>
  </si>
  <si>
    <t xml:space="preserve">Laja </t>
  </si>
  <si>
    <t>Jorge Rivas Figueroa</t>
  </si>
  <si>
    <t xml:space="preserve">Mulchén </t>
  </si>
  <si>
    <t>Hugo Inostroza Ramírez</t>
  </si>
  <si>
    <t>Quilaco</t>
  </si>
  <si>
    <t>Daniel Salamanca Pérez</t>
  </si>
  <si>
    <t>Santa Bábara</t>
  </si>
  <si>
    <t>Sergío Zarzar Andonie</t>
  </si>
  <si>
    <t>Carlos Chandía Alarcón</t>
  </si>
  <si>
    <t>Felipe Aylwin Lagos</t>
  </si>
  <si>
    <t>José San Martín Rubilar</t>
  </si>
  <si>
    <t>Manuel Pino Turra</t>
  </si>
  <si>
    <t>René Schuffeneger Salas</t>
  </si>
  <si>
    <t>Alberto Gyhra Soto</t>
  </si>
  <si>
    <t>Richard Irribarra Ramírez</t>
  </si>
  <si>
    <t>Hugo Gebrie Asfura</t>
  </si>
  <si>
    <t>Luis Cuevas Ibarra</t>
  </si>
  <si>
    <t>Alejandro Navarro Brain</t>
  </si>
  <si>
    <t>MAS</t>
  </si>
  <si>
    <t>Jacqueline Van Rysselbergue Herrera</t>
  </si>
  <si>
    <t>Victor Perez Varela</t>
  </si>
  <si>
    <t>Felipe Harboe Bascuñan</t>
  </si>
  <si>
    <t>Jorge Sabag Villalobos</t>
  </si>
  <si>
    <t>José Miguel Ortiz Novoa</t>
  </si>
  <si>
    <t>Manuel Monsalve Benavides</t>
  </si>
  <si>
    <t>Iván Norambuena Farías</t>
  </si>
  <si>
    <t>José Pérez Arriagada</t>
  </si>
  <si>
    <t>Antonio Rivas Villalobos</t>
  </si>
  <si>
    <t>Jorge Roa Villegas</t>
  </si>
  <si>
    <t>Ricardo Fuentes Palma</t>
  </si>
  <si>
    <t>Víctor Figueroa Rebolledo</t>
  </si>
  <si>
    <t>Audito Retamal Lazo</t>
  </si>
  <si>
    <t>Fuente: elaborado por Odepa a partir de información del catastro frutícola para la Región del Biobío; Odepa - Ciren.</t>
  </si>
  <si>
    <t>5</t>
  </si>
  <si>
    <t>Biobío</t>
  </si>
  <si>
    <t>Variable</t>
  </si>
  <si>
    <t>Ocupados de la Agricultura (N°)</t>
  </si>
  <si>
    <t>Total Ocupados (N°)</t>
  </si>
  <si>
    <t>Participación de la agricultura en el total de ocupados</t>
  </si>
  <si>
    <t>Participación ocupados en la agricultura regional en la agricultura nacional</t>
  </si>
  <si>
    <t>* No se considera en el cálculo el Territorio Antártico Chileno.</t>
  </si>
  <si>
    <t>Fuente: Congreso Nacional; Ministerio del Interior y Seguridad Pública; Sistema Nacional de Información Municipal.</t>
  </si>
  <si>
    <t>En este apartado se exponen dos cuadros de comercio exterior. El primero corresponde a un resumen con el monto acumulado de exportaciones de los principales rubros presentes en la región, con su respectiva comparación en relación al mismo período del año anterior. Por otro lado, el segundo cuadro revela en detalle los principales productos exportados desde la región.</t>
  </si>
  <si>
    <t>Principales rubros silvoagropecuarios exportados por región (Miles de dólares FOB)*</t>
  </si>
  <si>
    <t>Rubros</t>
  </si>
  <si>
    <t>Región/país</t>
  </si>
  <si>
    <t>Participación</t>
  </si>
  <si>
    <t>* Cifras sujetas a revisión por informes de variación de valor (IVV).</t>
  </si>
  <si>
    <t>Fuente: elaborado por Odepa con información del Servicio Nacional de Aduanas.</t>
  </si>
  <si>
    <t>Principales productos silvoagropecuarios exportados *</t>
  </si>
  <si>
    <t>Productos</t>
  </si>
  <si>
    <t>Codigo SACH</t>
  </si>
  <si>
    <t>Unidad</t>
  </si>
  <si>
    <t>Volumen (miles)</t>
  </si>
  <si>
    <t>Valor (miles de dólares FOB)*</t>
  </si>
  <si>
    <t>Partic.</t>
  </si>
  <si>
    <t>* Cifras sujetas a revisión por informes de variación de valor (IVV). Las exportaciones regionales no necesariamente indican que se producen en la región.</t>
  </si>
  <si>
    <t>COLOCACIONES BANCARIAS</t>
  </si>
  <si>
    <t xml:space="preserve">El siguiente cuadro expone información referente a las colocaciones totales netas según actividad económica, preferentemente agrícola, y región. Los montos especificados incluyen moneda chilena y extranjera, esta última se ha convertido al tipo de cambio de representación contable a la fecha respectiva. </t>
  </si>
  <si>
    <t>Colocaciones por actividad económica y región</t>
  </si>
  <si>
    <t>(saldo en millones de pesos)</t>
  </si>
  <si>
    <t>Agricultura y ganadería</t>
  </si>
  <si>
    <t>Fruticultura</t>
  </si>
  <si>
    <t>Silvicultura y extracción de madera</t>
  </si>
  <si>
    <t>Total Silvoagropecuario</t>
  </si>
  <si>
    <t>Región/Total Silvoagropecuario</t>
  </si>
  <si>
    <t>Otras Actividades</t>
  </si>
  <si>
    <t>Total Actividades por Región</t>
  </si>
  <si>
    <t>Silvoagropecuario/Región</t>
  </si>
  <si>
    <t>XV</t>
  </si>
  <si>
    <t>I</t>
  </si>
  <si>
    <t>II</t>
  </si>
  <si>
    <t>III</t>
  </si>
  <si>
    <t>IV</t>
  </si>
  <si>
    <t>V</t>
  </si>
  <si>
    <t>RM</t>
  </si>
  <si>
    <t>VI</t>
  </si>
  <si>
    <t>VII</t>
  </si>
  <si>
    <t>VIII</t>
  </si>
  <si>
    <t>IX</t>
  </si>
  <si>
    <t>XIV</t>
  </si>
  <si>
    <t>X</t>
  </si>
  <si>
    <t>XI</t>
  </si>
  <si>
    <t>XII</t>
  </si>
  <si>
    <t>Total Regiones por actividad</t>
  </si>
  <si>
    <t>Fuente: Superintendencia de Bancos e Instituciones Financieras Chile, información financiera, productos.</t>
  </si>
  <si>
    <t>3-4</t>
  </si>
  <si>
    <t>6</t>
  </si>
  <si>
    <t>13</t>
  </si>
  <si>
    <t>Cristián Peña Morales</t>
  </si>
  <si>
    <t>Alto Biobío</t>
  </si>
  <si>
    <t>Carmen Blanco Hadi</t>
  </si>
  <si>
    <t>Víctor Toro Leiva</t>
  </si>
  <si>
    <t>Treguaco</t>
  </si>
  <si>
    <t>Álvaro Ortíz Vera</t>
  </si>
  <si>
    <t>Ángel Castro Medina</t>
  </si>
  <si>
    <t>Huertos caseros</t>
  </si>
  <si>
    <t>Llamas</t>
  </si>
  <si>
    <t>Como se observa, la región es relativamente importante en la masa de ganado bovino y en la de caballares respecto del total del país. Sin embargo, la que tiene mayor incidencia a nivel nacional son los jabalíes, que explican poco más de un 20% del total nacional. Las existencias de ganado de la Región Metropolitana, según la información que consta en el censo 2007, se muestran a continuación:</t>
  </si>
  <si>
    <t>Rubro</t>
  </si>
  <si>
    <t>Superficie regional por rubro silvoagropecuario</t>
  </si>
  <si>
    <t>La Región del Bío Bío concentra el 28% de la superficie nacional dedicada a cultivos, según información del Censo Agropecuario y Forestal 2007. El uso principal, con el 78,9% del total, corresponde al rubro de plantaciones forestales, seguido por cereales y plantas forrajeras, pero con una menor participación.</t>
  </si>
  <si>
    <r>
      <rPr>
        <b/>
        <sz val="12"/>
        <color indexed="8"/>
        <rFont val="Calibri"/>
        <family val="2"/>
      </rPr>
      <t xml:space="preserve">Planaciones forestales: </t>
    </r>
    <r>
      <rPr>
        <sz val="12"/>
        <color indexed="8"/>
        <rFont val="Calibri"/>
        <family val="2"/>
      </rPr>
      <t>Biobío es la región forestalmente más importante del país, donde se ubica la mayor proporción de plantaciones (36,3%), con una superficie plantada que bordea el millón de hectáreas. La mayor parte de ellas son de pino radiata y eucaliptos. El detalle se puede observar en la tabla de superficie forestal regional por especie. Cabe destacar que todas las grandes empresas forestales tienen instalaciones e infraestructura en la región, especialmente en los sectores de Laja-Nacimiento e Itata. Existen también importantes aserraderos.</t>
    </r>
  </si>
  <si>
    <t xml:space="preserve">Fuente: elaborado por Odepa con información de la encuesta de superficie sembrada de cultivos anuales, INE.
</t>
  </si>
  <si>
    <t>Papa</t>
  </si>
  <si>
    <t>Poroto</t>
  </si>
  <si>
    <t>Raps</t>
  </si>
  <si>
    <t>Maravilla</t>
  </si>
  <si>
    <t>Si bien en la región del Biobío predomina la existencia de explotaciones con un tamaño inferior a 20 ha, que concentran el 77,6% del total de estas, esto equivale únicamente al 7,90% del total de la superficie explotada. Caso contrario ocurre en explotaciones con más de 100 ha, donde el número de ellas representa el 5,1% del total de estas, pero inversamente explica el 77,88% de la superficie explotada. Por su parte, explotaciones de 20 a 50 ha representan el 12,5% del total de estas y el 7,60% de la superficie. Finalmente, las explotaciones con 50 a 100 ha son las de menor incidencia relativa en relación a las otras, ya que explican el 4,9% del total de estas y el 6,62% de la superficie.</t>
  </si>
  <si>
    <t>7-9</t>
  </si>
  <si>
    <t>10-11</t>
  </si>
  <si>
    <t>14</t>
  </si>
  <si>
    <t>Liliana Yáñez Barrios</t>
  </si>
  <si>
    <t>Arveja Verde</t>
  </si>
  <si>
    <t>Poroto granado</t>
  </si>
  <si>
    <t>Cinsault</t>
  </si>
  <si>
    <t>ILC</t>
  </si>
  <si>
    <t>ILE</t>
  </si>
  <si>
    <t>Adolfo Millabur Ñancuil</t>
  </si>
  <si>
    <t>Javier Melo Márquez</t>
  </si>
  <si>
    <t>Nivaldo Piñaleo Llaulen</t>
  </si>
  <si>
    <t>Manuel Guzmán Aedo</t>
  </si>
  <si>
    <t>Existencia de ganado caprino en explotaciones de 20 cabezas y más, según regiones seleccionadas</t>
  </si>
  <si>
    <t>Existencias de ganado caprino (número de cabezas)</t>
  </si>
  <si>
    <t>Particpación regional</t>
  </si>
  <si>
    <t>Existencia de ganado ovino en explotaciones de 60 cabezas y más, según regiones seleccionadas</t>
  </si>
  <si>
    <t>Existencias de ganado ovino (número de cabezas)</t>
  </si>
  <si>
    <t>Existencia de ganado bovino en explotaciones de 10 cabezas y más, según regiones seleccionadas</t>
  </si>
  <si>
    <t>Existencias de ganado bovino (número de cabezas)</t>
  </si>
  <si>
    <t>Frambuesa</t>
  </si>
  <si>
    <t>Superficie Región 2016 (ha)</t>
  </si>
  <si>
    <t>Arándano Americano</t>
  </si>
  <si>
    <t>Manzano Rojo</t>
  </si>
  <si>
    <t>Moras Cultivadas e Híbridos</t>
  </si>
  <si>
    <t>Manzano Verde</t>
  </si>
  <si>
    <t>Superficie Nacional estimada</t>
  </si>
  <si>
    <t>Región /País</t>
  </si>
  <si>
    <t>Superficie regional vitivinícola (ha)</t>
  </si>
  <si>
    <t>Vides de Vinificación</t>
  </si>
  <si>
    <t>Blancas</t>
  </si>
  <si>
    <t>Tintas</t>
  </si>
  <si>
    <r>
      <t>Industria láctea menor</t>
    </r>
    <r>
      <rPr>
        <b/>
        <vertAlign val="superscript"/>
        <sz val="12"/>
        <color indexed="8"/>
        <rFont val="Calibri"/>
        <family val="2"/>
      </rPr>
      <t xml:space="preserve"> 2</t>
    </r>
  </si>
  <si>
    <r>
      <t>Industria láctea mayor</t>
    </r>
    <r>
      <rPr>
        <b/>
        <vertAlign val="superscript"/>
        <sz val="12"/>
        <color indexed="8"/>
        <rFont val="Calibri"/>
        <family val="2"/>
      </rPr>
      <t xml:space="preserve"> 1</t>
    </r>
  </si>
  <si>
    <t>Fuente:1/elaborado por ODEPA con antecedentes proporcionados por las plantas lecheras.</t>
  </si>
  <si>
    <t>2/ elaborado por Odepa con antecedentes del INE</t>
  </si>
  <si>
    <t>Superficie total con riego por provincia (ha)</t>
  </si>
  <si>
    <t>Superficie con riego por provincia y sistema de riego (ha)</t>
  </si>
  <si>
    <t>Tendido</t>
  </si>
  <si>
    <t>Surco</t>
  </si>
  <si>
    <t>Aspersión tradicional</t>
  </si>
  <si>
    <t>Carrete o pivote</t>
  </si>
  <si>
    <t>Goteo o cinta</t>
  </si>
  <si>
    <t>Eduardo Aguilera</t>
  </si>
  <si>
    <t>Katherine Torres</t>
  </si>
  <si>
    <t>Jorge Radonich</t>
  </si>
  <si>
    <t>Mauricio Lebrecht</t>
  </si>
  <si>
    <t>Miguel Abuter</t>
  </si>
  <si>
    <t>Vladimir Fica</t>
  </si>
  <si>
    <t>Fredy Barrueto</t>
  </si>
  <si>
    <t>Rabindranath Acuña</t>
  </si>
  <si>
    <t>Jaime Veloso</t>
  </si>
  <si>
    <t>Juan Cabezas</t>
  </si>
  <si>
    <t>Jorge Hidalgo</t>
  </si>
  <si>
    <t>Julio Fuentes</t>
  </si>
  <si>
    <t>Alejandro Pedreros</t>
  </si>
  <si>
    <t>Johnnson Guíñez</t>
  </si>
  <si>
    <t>Boris Chamorro</t>
  </si>
  <si>
    <t>IND - PS</t>
  </si>
  <si>
    <t>Claudio Almuna</t>
  </si>
  <si>
    <t>PEV</t>
  </si>
  <si>
    <t>Osiel Soto</t>
  </si>
  <si>
    <t>Henry Campos</t>
  </si>
  <si>
    <t>Rafael Cifuentes</t>
  </si>
  <si>
    <t>Jaime Quilodrán</t>
  </si>
  <si>
    <t>Mauricio Velásquez</t>
  </si>
  <si>
    <t xml:space="preserve">Región </t>
  </si>
  <si>
    <t>Otras</t>
  </si>
  <si>
    <t>Pseudotsuga menziesii</t>
  </si>
  <si>
    <t>Trigo Harinero</t>
  </si>
  <si>
    <t>Maíz Consumo</t>
  </si>
  <si>
    <t>Remolacha</t>
  </si>
  <si>
    <t>Trigo Candeal</t>
  </si>
  <si>
    <t>Fuente: Instituto Forestal, Anuario Forestal 2016.</t>
  </si>
  <si>
    <t>Inventario de bosques plantados por especie acumulado a diciembre de 2015 (ha)</t>
  </si>
  <si>
    <t>Superficie regional de cultivos anuales por especie (ha)</t>
  </si>
  <si>
    <t>Urbano</t>
  </si>
  <si>
    <t>% (del total población urbana)</t>
  </si>
  <si>
    <t>% (del total población rural)</t>
  </si>
  <si>
    <t>% (del total población regional)</t>
  </si>
  <si>
    <t>Total incidencia pobreza</t>
  </si>
  <si>
    <t>Total población</t>
  </si>
  <si>
    <t>Fuente: Encuesta Casen 2015, Ministerio de Desarrollo Social.</t>
  </si>
  <si>
    <t>José Benito Bravo Delgado</t>
  </si>
  <si>
    <t>VII Censo Agropecuario y Forestal 2007, Encuesta de caprinos 2010,2013, 2015 y 2017</t>
  </si>
  <si>
    <t xml:space="preserve"> Información regional 2018</t>
  </si>
  <si>
    <t>Variación respecto Trimestre 2017</t>
  </si>
  <si>
    <t>Fuente: INE, Series Trimestrales 2018.</t>
  </si>
  <si>
    <t>15</t>
  </si>
  <si>
    <t>Fuente: elaborado por Odepa a partir de información de la Subsecretaría de Desarrollo Regional y Administrativo (SUBDERE).</t>
  </si>
  <si>
    <t xml:space="preserve">Mujeres/Hombres (%) </t>
  </si>
  <si>
    <t>H</t>
  </si>
  <si>
    <t>Fuente: Elaborado por Odepa con información del INE.</t>
  </si>
  <si>
    <t>La Región del Bío Bío (VIII), cuya capital corresponde a Concepción, consta con una superficie de 37.068,7 kilómetros cuadrados, que equivale al 4,9% del territorio nacional. Cifras del Censo 2017, indican que la población alcanza los 2.037.414 habitantes (983.317 hombres y 1.054.097 mujeres). Respecto a las condiciones climáticas, esta zona se define como de transición entre un clima templado cálido con estación seca y lluviosa, y un clima templado lluvioso. Estas condiciones permiten el desarrollo de una vegetación muy particular y diferente a la de las otras regiones.</t>
  </si>
  <si>
    <t>Director y Representante Legal</t>
  </si>
  <si>
    <t>Gustavo Rojas Le-Bert</t>
  </si>
  <si>
    <t>PAÍS</t>
  </si>
  <si>
    <t>Loreto Carvajal Ambiado</t>
  </si>
  <si>
    <t>Carlos Abel Jarpa Wevar</t>
  </si>
  <si>
    <t>Gustavo Sanhueza Dueñas</t>
  </si>
  <si>
    <t>Frank Sauerbaum Muñoz</t>
  </si>
  <si>
    <t>Sergio Bobadilla Muñoz</t>
  </si>
  <si>
    <t>Félix González Gatica</t>
  </si>
  <si>
    <t>FA</t>
  </si>
  <si>
    <t>Francesca Muñoz González</t>
  </si>
  <si>
    <t>Leonidas Romero Sáez</t>
  </si>
  <si>
    <t>Gastón Saavedra Chandía</t>
  </si>
  <si>
    <t>Jaime Tohá González</t>
  </si>
  <si>
    <t>Enrique Van Rysselberghe Herrera</t>
  </si>
  <si>
    <t>Joanna Pérez Olea</t>
  </si>
  <si>
    <t>Cristóbal Urruticoechea Ríos</t>
  </si>
  <si>
    <t>Jorge Ulloa</t>
  </si>
  <si>
    <t>Robert Contreras Reyes</t>
  </si>
  <si>
    <t>María Bélgica Tripailaf Quilodrán</t>
  </si>
  <si>
    <t>Paola Becker Villa</t>
  </si>
  <si>
    <r>
      <t xml:space="preserve">PRODUCTO INTERNO BRUTO - PIB </t>
    </r>
    <r>
      <rPr>
        <b/>
        <sz val="10"/>
        <color indexed="8"/>
        <rFont val="Calibri"/>
        <family val="2"/>
      </rPr>
      <t xml:space="preserve"> (volumen a precios del año anterior encadenado, referencia 2013 (miles de millones de pesos encadenados)                                                                                          </t>
    </r>
  </si>
  <si>
    <t>Año 2016</t>
  </si>
  <si>
    <t>Actividad</t>
  </si>
  <si>
    <t>PIB Regional</t>
  </si>
  <si>
    <t xml:space="preserve"> Participación regional</t>
  </si>
  <si>
    <t>PIB País</t>
  </si>
  <si>
    <t>Agropecuario -silvícola</t>
  </si>
  <si>
    <t>Pesca</t>
  </si>
  <si>
    <t>Minería</t>
  </si>
  <si>
    <t>Industria manufacturera</t>
  </si>
  <si>
    <t>Electricidad, gas,agua y gestión de desechos</t>
  </si>
  <si>
    <t>Construcción</t>
  </si>
  <si>
    <t>Comercio, restaurantes y hoteles</t>
  </si>
  <si>
    <t>Transporte, información y comunicaciones</t>
  </si>
  <si>
    <t>Servicios financieros y empresariales</t>
  </si>
  <si>
    <t>Servicios de vivienda e inmobiliarios</t>
  </si>
  <si>
    <r>
      <t xml:space="preserve">Servicios personales </t>
    </r>
    <r>
      <rPr>
        <sz val="8"/>
        <color indexed="8"/>
        <rFont val="Calibri"/>
        <family val="2"/>
      </rPr>
      <t>(incluye educación, salud, y otros servicios)</t>
    </r>
  </si>
  <si>
    <t xml:space="preserve">Administración pública </t>
  </si>
  <si>
    <t>PIB Total</t>
  </si>
  <si>
    <t>Participación % agro pecuario-silvicola</t>
  </si>
  <si>
    <t>Fuente: Elaborado por Odepa con información del Banco Central de Chile.</t>
  </si>
  <si>
    <t>Ruy Bórquez Lagos</t>
  </si>
  <si>
    <t>Superficie regional hortícola por especie (ha)</t>
  </si>
  <si>
    <t>Acelga</t>
  </si>
  <si>
    <t>Fuente: elaborado por Odepa con información del INE, encuesta de superficie hortícola 2017.</t>
  </si>
  <si>
    <t>Fuente: Elaborado por Odepa con información del SAG, catastro vitícola nacional 2016.</t>
  </si>
  <si>
    <t>Cabernet Sauvignon - Cabernet</t>
  </si>
  <si>
    <t>Región 2017/2018</t>
  </si>
  <si>
    <t>País 2017/2018</t>
  </si>
  <si>
    <t>Achicoria Industrial</t>
  </si>
  <si>
    <t>Cebada Cervecera</t>
  </si>
  <si>
    <t>Triticale</t>
  </si>
  <si>
    <t>Lenteja</t>
  </si>
  <si>
    <t>Otros industriales</t>
  </si>
  <si>
    <t>Maíz Semilla</t>
  </si>
  <si>
    <t>Cebada Forrajera</t>
  </si>
  <si>
    <t>Otras leguminosas</t>
  </si>
  <si>
    <t>Otros cereales</t>
  </si>
  <si>
    <t>Tabaco</t>
  </si>
  <si>
    <t>Garbanzo</t>
  </si>
  <si>
    <t>Tomate Industrial</t>
  </si>
  <si>
    <t>Ruralidad  (%)</t>
  </si>
  <si>
    <t>VII Censo Agropecuario y Forestal 2007, Encuesta de ovinos 2010,2013, 2015 y 2017</t>
  </si>
  <si>
    <t>VII Censo Agropecuario y Forestal 2007, Encuesta de bovinos 2013, 2015 y 2017</t>
  </si>
  <si>
    <t>Maria Teresa Browne</t>
  </si>
  <si>
    <t>Actualización agosto de 2018</t>
  </si>
  <si>
    <t>Empleo regional trimestre móvil abr - jun 2018</t>
  </si>
  <si>
    <t>Mes de mayo 2018</t>
  </si>
  <si>
    <t>ene-jul</t>
  </si>
  <si>
    <t>Celulosa</t>
  </si>
  <si>
    <t>Maderas elaboradas</t>
  </si>
  <si>
    <t>Maderas aserradas</t>
  </si>
  <si>
    <t>Maderas en plaquitas</t>
  </si>
  <si>
    <t>Fruta fresca</t>
  </si>
  <si>
    <t>Frutas procesadas</t>
  </si>
  <si>
    <t>Semillas siembra</t>
  </si>
  <si>
    <t>Lácteos</t>
  </si>
  <si>
    <t>Maderas en bruto</t>
  </si>
  <si>
    <t>Hotalizas procesadas</t>
  </si>
  <si>
    <t>17/18</t>
  </si>
  <si>
    <t>Kilo neto</t>
  </si>
  <si>
    <t>Metro cúbico</t>
  </si>
  <si>
    <t>Pasta química de maderas distintas a las coníferas, a la sosa (soda) o al sulfato, excepto para disolver, semiblanqueada o blanqueada de eucaliptus (desde 2007)</t>
  </si>
  <si>
    <t>Pasta química de coníferas a la sosa (soda) o al sulfato, excepto para disolver, semiblanqueada o blanqueada</t>
  </si>
  <si>
    <t>Madera simplemente aserrada de pino insigne (desde 2017)</t>
  </si>
  <si>
    <t>Las demás con las dos hojas externas de madera de coníferas</t>
  </si>
  <si>
    <t>Perfiles y molduras de coníferas</t>
  </si>
  <si>
    <t>Tableros de fibra de densidad media de espesor superior a 9 mm (desde 2007)</t>
  </si>
  <si>
    <t>Madera en plaquitas o partículas, de Eucaliptus globulus</t>
  </si>
  <si>
    <t>Los demás arándanos azules o blueberry, frescos (desde 2012)</t>
  </si>
  <si>
    <t>Madera cepillada de pino insigne ya sea en todas sus caras y cantos o solamente en alguno(s) de ellos (desde 2017)</t>
  </si>
  <si>
    <t>Madera aserrada de pino insigne denominada 'blanks' resultante de la unión a lo largo de 'bloques' mediante uniones dentadas (desde 2017)</t>
  </si>
  <si>
    <t>Tableros laminados encolados de pino insigne por sus cantos ('edge glue panels'), de espesor &lt;= a 40 mm, ancho &lt;= a 1.200 mm, de longitud indeterminada, sin perfilar longitudinalmente en ninguna de sus caras, cantos o extremos (desde 2017)</t>
  </si>
  <si>
    <t>Madera en plaquitas o partículas, de Eucaliptus nitens</t>
  </si>
  <si>
    <t>Los demás arándanos, congelados, incluso con azúcar o edulcorante (desde 2012)</t>
  </si>
  <si>
    <t>Pasta química de coníferas a la sosa (soda) o al sulfato, excepto para disolver, cruda</t>
  </si>
  <si>
    <t>Puertas de madera</t>
  </si>
  <si>
    <t>Leche condensada</t>
  </si>
  <si>
    <t>Inulina</t>
  </si>
  <si>
    <t>Tableros de partículas (desde 2007)</t>
  </si>
  <si>
    <t>Papel prensa en bobinas</t>
  </si>
  <si>
    <t>Las demás frambuesas, congeladas, incluso con azúcar o edulcorante (desde 2012)</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</si>
</sst>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
    <numFmt numFmtId="181" formatCode="#,##0.0"/>
    <numFmt numFmtId="182" formatCode="_(* #,##0_);_(* \(#,##0\);_(* &quot;-&quot;??_);_(@_)"/>
    <numFmt numFmtId="183" formatCode="0.0"/>
    <numFmt numFmtId="184" formatCode="_-* #,##0.0_-;\-* #,##0.0_-;_-* &quot;-&quot;??_-;_-@_-"/>
    <numFmt numFmtId="185" formatCode="0.000%"/>
    <numFmt numFmtId="186" formatCode="00000000"/>
    <numFmt numFmtId="187" formatCode="_-* #,##0_-;\-* #,##0_-;_-* &quot;-&quot;??_-;_-@_-"/>
    <numFmt numFmtId="188" formatCode="_-* #,##0.0_-;\-* #,##0.0_-;_-* &quot;-&quot;?_-;_-@_-"/>
    <numFmt numFmtId="189" formatCode="[$-10C0A]#,###,##0"/>
    <numFmt numFmtId="190" formatCode="[$-10409]#,##0;\-#,##0"/>
    <numFmt numFmtId="191" formatCode="0.0000000"/>
    <numFmt numFmtId="192" formatCode="0.000000"/>
    <numFmt numFmtId="193" formatCode="0.00000"/>
    <numFmt numFmtId="194" formatCode="0.0000"/>
    <numFmt numFmtId="195" formatCode="0.000"/>
    <numFmt numFmtId="196" formatCode="_-* #,##0.0\ _€_-;\-* #,##0.0\ _€_-;_-* &quot;-&quot;?\ _€_-;_-@_-"/>
    <numFmt numFmtId="197" formatCode="_-* #,##0\ _€_-;\-* #,##0\ _€_-;_-* &quot;-&quot;??\ _€_-;_-@_-"/>
    <numFmt numFmtId="198" formatCode="_-* #,##0.0\ _€_-;\-* #,##0.0\ _€_-;_-* &quot;-&quot;??\ _€_-;_-@_-"/>
    <numFmt numFmtId="199" formatCode="[$-340A]dddd\,\ d\ &quot;de&quot;\ mmmm\ &quot;de&quot;\ yyyy"/>
    <numFmt numFmtId="200" formatCode="_-* #,##0.0\ _€_-;\-* #,##0.0\ _€_-;_-* &quot;-&quot;\ _€_-;_-@_-"/>
  </numFmts>
  <fonts count="116">
    <font>
      <sz val="11"/>
      <color theme="1"/>
      <name val="Calibri"/>
      <family val="2"/>
    </font>
    <font>
      <sz val="11"/>
      <color indexed="8"/>
      <name val="Calibri"/>
      <family val="2"/>
    </font>
    <font>
      <sz val="10"/>
      <name val="Arial"/>
      <family val="2"/>
    </font>
    <font>
      <sz val="12"/>
      <color indexed="8"/>
      <name val="Calibri"/>
      <family val="2"/>
    </font>
    <font>
      <b/>
      <sz val="12"/>
      <color indexed="8"/>
      <name val="Calibri"/>
      <family val="2"/>
    </font>
    <font>
      <b/>
      <sz val="12"/>
      <name val="Calibri"/>
      <family val="2"/>
    </font>
    <font>
      <sz val="12"/>
      <name val="Calibri"/>
      <family val="2"/>
    </font>
    <font>
      <sz val="12"/>
      <name val="Arial"/>
      <family val="2"/>
    </font>
    <font>
      <b/>
      <sz val="9"/>
      <name val="Verdana"/>
      <family val="2"/>
    </font>
    <font>
      <sz val="8"/>
      <name val="Verdana"/>
      <family val="2"/>
    </font>
    <font>
      <sz val="9"/>
      <name val="Verdana"/>
      <family val="2"/>
    </font>
    <font>
      <sz val="7"/>
      <name val="Verdana"/>
      <family val="2"/>
    </font>
    <font>
      <b/>
      <sz val="10"/>
      <name val="Arial"/>
      <family val="2"/>
    </font>
    <font>
      <sz val="10"/>
      <name val="Verdana"/>
      <family val="2"/>
    </font>
    <font>
      <sz val="10"/>
      <name val="Courier"/>
      <family val="3"/>
    </font>
    <font>
      <b/>
      <sz val="11"/>
      <name val="Verdana"/>
      <family val="2"/>
    </font>
    <font>
      <b/>
      <sz val="12"/>
      <name val="Verdana"/>
      <family val="2"/>
    </font>
    <font>
      <b/>
      <sz val="10"/>
      <color indexed="8"/>
      <name val="Calibri"/>
      <family val="2"/>
    </font>
    <font>
      <sz val="10"/>
      <color indexed="8"/>
      <name val="Calibri"/>
      <family val="2"/>
    </font>
    <font>
      <b/>
      <sz val="9"/>
      <name val="Arial"/>
      <family val="2"/>
    </font>
    <font>
      <b/>
      <vertAlign val="superscript"/>
      <sz val="12"/>
      <color indexed="8"/>
      <name val="Calibri"/>
      <family val="2"/>
    </font>
    <font>
      <sz val="8"/>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9"/>
      <color indexed="8"/>
      <name val="Calibri"/>
      <family val="2"/>
    </font>
    <font>
      <b/>
      <sz val="10"/>
      <name val="Calibri"/>
      <family val="2"/>
    </font>
    <font>
      <sz val="10"/>
      <name val="Calibri"/>
      <family val="2"/>
    </font>
    <font>
      <i/>
      <sz val="10"/>
      <name val="Calibri"/>
      <family val="2"/>
    </font>
    <font>
      <sz val="10"/>
      <color indexed="49"/>
      <name val="Calibri"/>
      <family val="2"/>
    </font>
    <font>
      <b/>
      <sz val="13"/>
      <color indexed="8"/>
      <name val="Calibri"/>
      <family val="2"/>
    </font>
    <font>
      <sz val="13"/>
      <color indexed="8"/>
      <name val="Calibri"/>
      <family val="2"/>
    </font>
    <font>
      <sz val="13"/>
      <name val="Calibri"/>
      <family val="2"/>
    </font>
    <font>
      <b/>
      <sz val="13"/>
      <name val="Calibri"/>
      <family val="2"/>
    </font>
    <font>
      <b/>
      <i/>
      <sz val="13"/>
      <color indexed="8"/>
      <name val="Calibri"/>
      <family val="2"/>
    </font>
    <font>
      <sz val="16"/>
      <color indexed="8"/>
      <name val="Calibri"/>
      <family val="2"/>
    </font>
    <font>
      <b/>
      <sz val="16"/>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2"/>
      <color indexed="63"/>
      <name val="Verdana"/>
      <family val="2"/>
    </font>
    <font>
      <b/>
      <sz val="11"/>
      <name val="Calibri"/>
      <family val="2"/>
    </font>
    <font>
      <sz val="11"/>
      <name val="Calibri"/>
      <family val="2"/>
    </font>
    <font>
      <i/>
      <sz val="11"/>
      <name val="Calibri"/>
      <family val="2"/>
    </font>
    <font>
      <b/>
      <sz val="48"/>
      <color indexed="55"/>
      <name val="Calibri"/>
      <family val="2"/>
    </font>
    <font>
      <sz val="48"/>
      <color indexed="30"/>
      <name val="Calibri"/>
      <family val="2"/>
    </font>
    <font>
      <sz val="24"/>
      <color indexed="55"/>
      <name val="Arial"/>
      <family val="2"/>
    </font>
    <font>
      <b/>
      <sz val="16"/>
      <name val="Calibri"/>
      <family val="2"/>
    </font>
    <font>
      <sz val="16"/>
      <name val="Calibri"/>
      <family val="2"/>
    </font>
    <font>
      <b/>
      <sz val="10"/>
      <color indexed="8"/>
      <name val="Arial"/>
      <family val="2"/>
    </font>
    <font>
      <sz val="10"/>
      <color indexed="8"/>
      <name val="Arial"/>
      <family val="2"/>
    </font>
    <font>
      <b/>
      <sz val="11"/>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Calibri"/>
      <family val="2"/>
    </font>
    <font>
      <sz val="12"/>
      <color theme="1"/>
      <name val="Calibri"/>
      <family val="2"/>
    </font>
    <font>
      <b/>
      <sz val="9"/>
      <color theme="1"/>
      <name val="Calibri"/>
      <family val="2"/>
    </font>
    <font>
      <b/>
      <sz val="10"/>
      <color theme="1"/>
      <name val="Calibri"/>
      <family val="2"/>
    </font>
    <font>
      <sz val="10"/>
      <color theme="1"/>
      <name val="Calibri"/>
      <family val="2"/>
    </font>
    <font>
      <sz val="10"/>
      <color theme="8" tint="-0.24997000396251678"/>
      <name val="Calibri"/>
      <family val="2"/>
    </font>
    <font>
      <b/>
      <sz val="13"/>
      <color theme="1"/>
      <name val="Calibri"/>
      <family val="2"/>
    </font>
    <font>
      <sz val="13"/>
      <color theme="1"/>
      <name val="Calibri"/>
      <family val="2"/>
    </font>
    <font>
      <b/>
      <i/>
      <sz val="13"/>
      <color theme="1"/>
      <name val="Calibri"/>
      <family val="2"/>
    </font>
    <font>
      <sz val="16"/>
      <color theme="1"/>
      <name val="Calibri"/>
      <family val="2"/>
    </font>
    <font>
      <b/>
      <sz val="16"/>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sz val="7"/>
      <color theme="1"/>
      <name val="Verdana"/>
      <family val="2"/>
    </font>
    <font>
      <b/>
      <sz val="7"/>
      <color rgb="FF0066CC"/>
      <name val="Verdana"/>
      <family val="2"/>
    </font>
    <font>
      <sz val="9"/>
      <color theme="1"/>
      <name val="Verdana"/>
      <family val="2"/>
    </font>
    <font>
      <sz val="16"/>
      <color rgb="FF0066CC"/>
      <name val="Verdana"/>
      <family val="2"/>
    </font>
    <font>
      <b/>
      <sz val="12"/>
      <color rgb="FF333333"/>
      <name val="Verdana"/>
      <family val="2"/>
    </font>
    <font>
      <b/>
      <sz val="48"/>
      <color rgb="FF9D9D9C"/>
      <name val="Calibri"/>
      <family val="2"/>
    </font>
    <font>
      <sz val="48"/>
      <color rgb="FF0063AF"/>
      <name val="Calibri"/>
      <family val="2"/>
    </font>
    <font>
      <sz val="24"/>
      <color rgb="FF9D9D9C"/>
      <name val="Arial"/>
      <family val="2"/>
    </font>
    <font>
      <b/>
      <sz val="10"/>
      <color theme="1"/>
      <name val="Arial"/>
      <family val="2"/>
    </font>
    <font>
      <sz val="10"/>
      <color theme="1"/>
      <name val="Arial"/>
      <family val="2"/>
    </font>
    <font>
      <b/>
      <sz val="11"/>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color rgb="FF000000"/>
      </left>
      <right/>
      <top/>
      <bottom/>
    </border>
    <border>
      <left style="thin">
        <color rgb="FF000000"/>
      </left>
      <right style="thin">
        <color rgb="FF000000"/>
      </right>
      <top style="thin">
        <color rgb="FF000000"/>
      </top>
      <bottom style="thin"/>
    </border>
    <border>
      <left style="thin">
        <color rgb="FF000000"/>
      </left>
      <right style="thin">
        <color rgb="FF000000"/>
      </right>
      <top/>
      <bottom/>
    </border>
    <border>
      <left style="thin"/>
      <right style="thin"/>
      <top/>
      <bottom style="thin"/>
    </border>
    <border>
      <left/>
      <right/>
      <top/>
      <bottom style="thin"/>
    </border>
    <border>
      <left style="thin"/>
      <right style="thin"/>
      <top style="thin"/>
      <bottom/>
    </border>
    <border>
      <left style="thin"/>
      <right style="thin"/>
      <top/>
      <bottom/>
    </border>
    <border>
      <left style="thin"/>
      <right/>
      <top>
        <color indexed="63"/>
      </top>
      <bottom>
        <color indexed="63"/>
      </bottom>
    </border>
    <border>
      <left style="thin">
        <color indexed="8"/>
      </left>
      <right/>
      <top/>
      <bottom/>
    </border>
    <border>
      <left/>
      <right/>
      <top style="thin"/>
      <bottom/>
    </border>
    <border>
      <left/>
      <right/>
      <top/>
      <bottom style="thin">
        <color rgb="FF000000"/>
      </bottom>
    </border>
    <border>
      <left style="thin">
        <color rgb="FF000000"/>
      </left>
      <right/>
      <top style="thin">
        <color rgb="FF000000"/>
      </top>
      <bottom style="thin"/>
    </border>
    <border>
      <left/>
      <right/>
      <top style="thin">
        <color rgb="FF000000"/>
      </top>
      <bottom style="thin"/>
    </border>
    <border>
      <left/>
      <right style="thin">
        <color rgb="FF000000"/>
      </right>
      <top style="thin">
        <color rgb="FF000000"/>
      </top>
      <bottom style="thin"/>
    </border>
    <border>
      <left/>
      <right style="thin"/>
      <top>
        <color indexed="63"/>
      </top>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3" fillId="20" borderId="0" applyNumberFormat="0" applyBorder="0" applyAlignment="0" applyProtection="0"/>
    <xf numFmtId="0" fontId="74" fillId="21" borderId="1" applyNumberFormat="0" applyAlignment="0" applyProtection="0"/>
    <xf numFmtId="0" fontId="75" fillId="22" borderId="2" applyNumberFormat="0" applyAlignment="0" applyProtection="0"/>
    <xf numFmtId="0" fontId="76" fillId="0" borderId="3" applyNumberFormat="0" applyFill="0" applyAlignment="0" applyProtection="0"/>
    <xf numFmtId="0" fontId="77" fillId="0" borderId="4" applyNumberFormat="0" applyFill="0" applyAlignment="0" applyProtection="0"/>
    <xf numFmtId="0" fontId="78" fillId="0" borderId="0" applyNumberFormat="0" applyFill="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9" fillId="29" borderId="1" applyNumberFormat="0" applyAlignment="0" applyProtection="0"/>
    <xf numFmtId="0" fontId="80" fillId="0" borderId="0" applyNumberFormat="0" applyFill="0" applyBorder="0" applyAlignment="0" applyProtection="0"/>
    <xf numFmtId="0" fontId="81" fillId="30" borderId="0" applyNumberFormat="0" applyBorder="0" applyAlignment="0" applyProtection="0"/>
    <xf numFmtId="179" fontId="0" fillId="0" borderId="0" applyFont="0" applyFill="0" applyBorder="0" applyAlignment="0" applyProtection="0"/>
    <xf numFmtId="169" fontId="0" fillId="0" borderId="0" applyFont="0" applyFill="0" applyBorder="0" applyAlignment="0" applyProtection="0"/>
    <xf numFmtId="179" fontId="2"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2" fillId="31" borderId="0" applyNumberFormat="0" applyBorder="0" applyAlignment="0" applyProtection="0"/>
    <xf numFmtId="0" fontId="14" fillId="0" borderId="0">
      <alignment/>
      <protection/>
    </xf>
    <xf numFmtId="0" fontId="2" fillId="0" borderId="0">
      <alignment/>
      <protection/>
    </xf>
    <xf numFmtId="0" fontId="7" fillId="0" borderId="0">
      <alignment/>
      <protection/>
    </xf>
    <xf numFmtId="0" fontId="2" fillId="0" borderId="0">
      <alignment/>
      <protection/>
    </xf>
    <xf numFmtId="0" fontId="7"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83" fillId="21" borderId="6" applyNumberFormat="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7" applyNumberFormat="0" applyFill="0" applyAlignment="0" applyProtection="0"/>
    <xf numFmtId="0" fontId="78" fillId="0" borderId="8" applyNumberFormat="0" applyFill="0" applyAlignment="0" applyProtection="0"/>
    <xf numFmtId="0" fontId="88" fillId="0" borderId="9" applyNumberFormat="0" applyFill="0" applyAlignment="0" applyProtection="0"/>
  </cellStyleXfs>
  <cellXfs count="404">
    <xf numFmtId="0" fontId="0" fillId="0" borderId="0" xfId="0" applyFont="1" applyAlignment="1">
      <alignment/>
    </xf>
    <xf numFmtId="0" fontId="89" fillId="33" borderId="0" xfId="0" applyFont="1" applyFill="1" applyAlignment="1">
      <alignment vertical="center"/>
    </xf>
    <xf numFmtId="0" fontId="90" fillId="33" borderId="0" xfId="0" applyFont="1" applyFill="1" applyAlignment="1">
      <alignment vertical="center"/>
    </xf>
    <xf numFmtId="0" fontId="90" fillId="33" borderId="0" xfId="0" applyFont="1" applyFill="1" applyAlignment="1">
      <alignment horizontal="justify" vertical="center" wrapText="1"/>
    </xf>
    <xf numFmtId="0" fontId="89" fillId="33" borderId="10" xfId="0" applyFont="1" applyFill="1" applyBorder="1" applyAlignment="1">
      <alignment horizontal="center" vertical="center"/>
    </xf>
    <xf numFmtId="3" fontId="90" fillId="33" borderId="10" xfId="0" applyNumberFormat="1" applyFont="1" applyFill="1" applyBorder="1" applyAlignment="1">
      <alignment vertical="center"/>
    </xf>
    <xf numFmtId="180" fontId="90" fillId="33" borderId="10" xfId="61" applyNumberFormat="1" applyFont="1" applyFill="1" applyBorder="1" applyAlignment="1">
      <alignment vertical="center"/>
    </xf>
    <xf numFmtId="0" fontId="5" fillId="33" borderId="10" xfId="0" applyFont="1" applyFill="1" applyBorder="1" applyAlignment="1">
      <alignment horizontal="center" vertical="center" wrapText="1"/>
    </xf>
    <xf numFmtId="0" fontId="5" fillId="33" borderId="0" xfId="0" applyFont="1" applyFill="1" applyAlignment="1">
      <alignment horizontal="left" vertical="center"/>
    </xf>
    <xf numFmtId="0" fontId="91" fillId="33" borderId="0" xfId="0" applyFont="1" applyFill="1" applyAlignment="1">
      <alignment vertical="center"/>
    </xf>
    <xf numFmtId="0" fontId="92" fillId="33" borderId="0" xfId="0" applyFont="1" applyFill="1" applyAlignment="1">
      <alignment vertical="center"/>
    </xf>
    <xf numFmtId="0" fontId="93" fillId="33" borderId="0" xfId="0" applyFont="1" applyFill="1" applyAlignment="1">
      <alignment vertical="center"/>
    </xf>
    <xf numFmtId="0" fontId="40" fillId="33" borderId="0" xfId="0" applyFont="1" applyFill="1" applyAlignment="1">
      <alignment vertical="center"/>
    </xf>
    <xf numFmtId="0" fontId="92" fillId="33" borderId="10" xfId="0" applyFont="1" applyFill="1" applyBorder="1" applyAlignment="1">
      <alignment horizontal="center" vertical="center" wrapText="1"/>
    </xf>
    <xf numFmtId="183" fontId="41" fillId="33" borderId="11" xfId="61" applyNumberFormat="1" applyFont="1" applyFill="1" applyBorder="1" applyAlignment="1">
      <alignment horizontal="center" vertical="center"/>
    </xf>
    <xf numFmtId="0" fontId="41" fillId="33" borderId="12" xfId="0" applyFont="1" applyFill="1" applyBorder="1" applyAlignment="1">
      <alignment horizontal="center" vertical="center"/>
    </xf>
    <xf numFmtId="183" fontId="41" fillId="33" borderId="13" xfId="61" applyNumberFormat="1" applyFont="1" applyFill="1" applyBorder="1" applyAlignment="1">
      <alignment horizontal="center" vertical="center"/>
    </xf>
    <xf numFmtId="0" fontId="41" fillId="33" borderId="14" xfId="0" applyFont="1" applyFill="1" applyBorder="1" applyAlignment="1">
      <alignment horizontal="center" vertical="center"/>
    </xf>
    <xf numFmtId="0" fontId="42" fillId="33" borderId="0" xfId="0" applyFont="1" applyFill="1" applyAlignment="1">
      <alignment horizontal="left" vertical="center"/>
    </xf>
    <xf numFmtId="3" fontId="41" fillId="33" borderId="0" xfId="0" applyNumberFormat="1" applyFont="1" applyFill="1" applyAlignment="1">
      <alignment vertical="center"/>
    </xf>
    <xf numFmtId="0" fontId="41" fillId="33" borderId="0" xfId="0" applyFont="1" applyFill="1" applyAlignment="1">
      <alignment vertical="center"/>
    </xf>
    <xf numFmtId="0" fontId="94" fillId="33" borderId="0" xfId="0" applyFont="1" applyFill="1" applyAlignment="1">
      <alignment vertical="center"/>
    </xf>
    <xf numFmtId="0" fontId="41" fillId="33" borderId="10" xfId="0" applyFont="1" applyFill="1" applyBorder="1" applyAlignment="1">
      <alignment horizontal="center" vertical="center"/>
    </xf>
    <xf numFmtId="3" fontId="41" fillId="33" borderId="10" xfId="0" applyNumberFormat="1" applyFont="1" applyFill="1" applyBorder="1" applyAlignment="1">
      <alignment horizontal="right" vertical="center"/>
    </xf>
    <xf numFmtId="0" fontId="40" fillId="33" borderId="10" xfId="0" applyFont="1" applyFill="1" applyBorder="1" applyAlignment="1">
      <alignment vertical="center"/>
    </xf>
    <xf numFmtId="0" fontId="40" fillId="33" borderId="10" xfId="0" applyFont="1" applyFill="1" applyBorder="1" applyAlignment="1">
      <alignment horizontal="center" vertical="center"/>
    </xf>
    <xf numFmtId="3" fontId="40" fillId="33" borderId="10" xfId="0" applyNumberFormat="1" applyFont="1" applyFill="1" applyBorder="1" applyAlignment="1">
      <alignment horizontal="center" vertical="center"/>
    </xf>
    <xf numFmtId="0" fontId="5" fillId="33" borderId="0" xfId="0" applyFont="1" applyFill="1" applyAlignment="1">
      <alignment vertical="center"/>
    </xf>
    <xf numFmtId="0" fontId="89" fillId="33" borderId="10" xfId="0" applyFont="1" applyFill="1" applyBorder="1" applyAlignment="1">
      <alignment horizontal="center" vertical="center" wrapText="1"/>
    </xf>
    <xf numFmtId="0" fontId="88" fillId="33" borderId="0" xfId="0" applyFont="1" applyFill="1" applyAlignment="1">
      <alignment/>
    </xf>
    <xf numFmtId="0" fontId="90" fillId="33" borderId="10" xfId="0" applyFont="1" applyFill="1" applyBorder="1" applyAlignment="1">
      <alignment vertical="center"/>
    </xf>
    <xf numFmtId="180" fontId="90" fillId="33" borderId="10" xfId="0" applyNumberFormat="1" applyFont="1" applyFill="1" applyBorder="1" applyAlignment="1">
      <alignment vertical="center"/>
    </xf>
    <xf numFmtId="181" fontId="90" fillId="33" borderId="10" xfId="0" applyNumberFormat="1" applyFont="1" applyFill="1" applyBorder="1" applyAlignment="1">
      <alignment vertical="center"/>
    </xf>
    <xf numFmtId="180" fontId="90" fillId="33" borderId="10" xfId="0" applyNumberFormat="1" applyFont="1" applyFill="1" applyBorder="1" applyAlignment="1">
      <alignment horizontal="right" vertical="center"/>
    </xf>
    <xf numFmtId="180" fontId="89" fillId="33" borderId="10" xfId="0" applyNumberFormat="1" applyFont="1" applyFill="1" applyBorder="1" applyAlignment="1">
      <alignment horizontal="center" vertical="center"/>
    </xf>
    <xf numFmtId="181" fontId="89" fillId="33" borderId="10" xfId="0" applyNumberFormat="1" applyFont="1" applyFill="1" applyBorder="1" applyAlignment="1">
      <alignment horizontal="center" vertical="center"/>
    </xf>
    <xf numFmtId="0" fontId="89" fillId="33" borderId="0" xfId="0" applyFont="1" applyFill="1" applyBorder="1" applyAlignment="1">
      <alignment horizontal="left" vertical="center" wrapText="1"/>
    </xf>
    <xf numFmtId="0" fontId="90" fillId="33" borderId="0" xfId="0" applyFont="1" applyFill="1" applyAlignment="1">
      <alignment vertical="center" wrapText="1"/>
    </xf>
    <xf numFmtId="0" fontId="89" fillId="33" borderId="0" xfId="0" applyFont="1" applyFill="1" applyAlignment="1">
      <alignment vertical="center" wrapText="1"/>
    </xf>
    <xf numFmtId="0" fontId="90" fillId="33" borderId="0" xfId="0" applyFont="1" applyFill="1" applyAlignment="1">
      <alignment horizontal="justify" vertical="center"/>
    </xf>
    <xf numFmtId="0" fontId="6" fillId="33" borderId="0" xfId="0" applyFont="1" applyFill="1" applyAlignment="1">
      <alignment vertical="center" wrapText="1"/>
    </xf>
    <xf numFmtId="0" fontId="89" fillId="33" borderId="0" xfId="0" applyFont="1" applyFill="1" applyBorder="1" applyAlignment="1">
      <alignment vertical="center" wrapText="1"/>
    </xf>
    <xf numFmtId="0" fontId="95" fillId="33" borderId="0" xfId="0" applyFont="1" applyFill="1" applyAlignment="1">
      <alignment vertical="center"/>
    </xf>
    <xf numFmtId="0" fontId="96" fillId="33" borderId="0" xfId="0" applyFont="1" applyFill="1" applyAlignment="1">
      <alignment vertical="center"/>
    </xf>
    <xf numFmtId="0" fontId="96" fillId="33" borderId="0" xfId="0" applyFont="1" applyFill="1" applyAlignment="1">
      <alignment horizontal="justify" vertical="center" wrapText="1"/>
    </xf>
    <xf numFmtId="0" fontId="95" fillId="33" borderId="0" xfId="0" applyFont="1" applyFill="1" applyAlignment="1">
      <alignment horizontal="left" vertical="center"/>
    </xf>
    <xf numFmtId="0" fontId="95" fillId="33" borderId="10" xfId="0" applyFont="1" applyFill="1" applyBorder="1" applyAlignment="1">
      <alignment horizontal="center" vertical="center" wrapText="1"/>
    </xf>
    <xf numFmtId="0" fontId="96" fillId="33" borderId="10" xfId="0" applyFont="1" applyFill="1" applyBorder="1" applyAlignment="1">
      <alignment vertical="center"/>
    </xf>
    <xf numFmtId="181" fontId="96" fillId="33" borderId="10" xfId="0" applyNumberFormat="1" applyFont="1" applyFill="1" applyBorder="1" applyAlignment="1">
      <alignment vertical="center"/>
    </xf>
    <xf numFmtId="180" fontId="96" fillId="33" borderId="10" xfId="0" applyNumberFormat="1" applyFont="1" applyFill="1" applyBorder="1" applyAlignment="1">
      <alignment vertical="center"/>
    </xf>
    <xf numFmtId="0" fontId="95" fillId="33" borderId="10" xfId="0" applyFont="1" applyFill="1" applyBorder="1" applyAlignment="1">
      <alignment horizontal="center" vertical="center"/>
    </xf>
    <xf numFmtId="179" fontId="46" fillId="33" borderId="10" xfId="50" applyFont="1" applyFill="1" applyBorder="1" applyAlignment="1">
      <alignment horizontal="left" vertical="center"/>
    </xf>
    <xf numFmtId="184" fontId="46" fillId="33" borderId="10" xfId="48" applyNumberFormat="1" applyFont="1" applyFill="1" applyBorder="1" applyAlignment="1">
      <alignment horizontal="right" vertical="center"/>
    </xf>
    <xf numFmtId="180" fontId="96" fillId="33" borderId="10" xfId="61" applyNumberFormat="1" applyFont="1" applyFill="1" applyBorder="1" applyAlignment="1">
      <alignment vertical="center"/>
    </xf>
    <xf numFmtId="0" fontId="47" fillId="33" borderId="0" xfId="0" applyFont="1" applyFill="1" applyAlignment="1">
      <alignment horizontal="left" vertical="center"/>
    </xf>
    <xf numFmtId="179" fontId="47" fillId="33" borderId="0" xfId="50" applyFont="1" applyFill="1" applyBorder="1" applyAlignment="1">
      <alignment horizontal="left" vertical="center"/>
    </xf>
    <xf numFmtId="0" fontId="96" fillId="33" borderId="0" xfId="0" applyFont="1" applyFill="1" applyAlignment="1">
      <alignment horizontal="center" vertical="center" wrapText="1"/>
    </xf>
    <xf numFmtId="0" fontId="97" fillId="33" borderId="15" xfId="0" applyFont="1" applyFill="1" applyBorder="1" applyAlignment="1">
      <alignment vertical="center"/>
    </xf>
    <xf numFmtId="0" fontId="96" fillId="33" borderId="16" xfId="0" applyFont="1" applyFill="1" applyBorder="1" applyAlignment="1">
      <alignment vertical="center"/>
    </xf>
    <xf numFmtId="0" fontId="96" fillId="33" borderId="17" xfId="0" applyFont="1" applyFill="1" applyBorder="1" applyAlignment="1">
      <alignment vertical="center"/>
    </xf>
    <xf numFmtId="0" fontId="96" fillId="33" borderId="10" xfId="0" applyFont="1" applyFill="1" applyBorder="1" applyAlignment="1">
      <alignment vertical="center" wrapText="1"/>
    </xf>
    <xf numFmtId="0" fontId="97" fillId="33" borderId="15" xfId="0" applyFont="1" applyFill="1" applyBorder="1" applyAlignment="1">
      <alignment vertical="center" wrapText="1"/>
    </xf>
    <xf numFmtId="183" fontId="96" fillId="33" borderId="16" xfId="0" applyNumberFormat="1" applyFont="1" applyFill="1" applyBorder="1" applyAlignment="1">
      <alignment vertical="center" wrapText="1"/>
    </xf>
    <xf numFmtId="180" fontId="96" fillId="33" borderId="17" xfId="61" applyNumberFormat="1" applyFont="1" applyFill="1" applyBorder="1" applyAlignment="1">
      <alignment vertical="center" wrapText="1"/>
    </xf>
    <xf numFmtId="0" fontId="96" fillId="33" borderId="10" xfId="0" applyFont="1" applyFill="1" applyBorder="1" applyAlignment="1">
      <alignment horizontal="left" vertical="center" wrapText="1"/>
    </xf>
    <xf numFmtId="0" fontId="95" fillId="33" borderId="10" xfId="0" applyFont="1" applyFill="1" applyBorder="1" applyAlignment="1">
      <alignment vertical="center"/>
    </xf>
    <xf numFmtId="181" fontId="96" fillId="33" borderId="10" xfId="0" applyNumberFormat="1" applyFont="1" applyFill="1" applyBorder="1" applyAlignment="1">
      <alignment horizontal="right" vertical="center"/>
    </xf>
    <xf numFmtId="0" fontId="89" fillId="33" borderId="0" xfId="0" applyFont="1" applyFill="1" applyAlignment="1">
      <alignment horizontal="center" vertical="center" wrapText="1"/>
    </xf>
    <xf numFmtId="0" fontId="89" fillId="33" borderId="0" xfId="0" applyFont="1" applyFill="1" applyAlignment="1">
      <alignment horizontal="left" vertical="center" wrapText="1"/>
    </xf>
    <xf numFmtId="0" fontId="98" fillId="33" borderId="0" xfId="0" applyFont="1" applyFill="1" applyAlignment="1">
      <alignment vertical="center" wrapText="1"/>
    </xf>
    <xf numFmtId="0" fontId="98" fillId="33" borderId="0" xfId="0" applyFont="1" applyFill="1" applyAlignment="1">
      <alignment wrapText="1"/>
    </xf>
    <xf numFmtId="0" fontId="99" fillId="33" borderId="0" xfId="0" applyFont="1" applyFill="1" applyAlignment="1">
      <alignment wrapText="1"/>
    </xf>
    <xf numFmtId="0" fontId="99" fillId="33" borderId="0" xfId="0" applyFont="1" applyFill="1" applyAlignment="1">
      <alignment vertical="center" wrapText="1"/>
    </xf>
    <xf numFmtId="0" fontId="100" fillId="33" borderId="0" xfId="0" applyFont="1" applyFill="1" applyAlignment="1">
      <alignment/>
    </xf>
    <xf numFmtId="0" fontId="101" fillId="33" borderId="0" xfId="0" applyFont="1" applyFill="1" applyAlignment="1">
      <alignment/>
    </xf>
    <xf numFmtId="0" fontId="0" fillId="33" borderId="0" xfId="0" applyFill="1" applyAlignment="1">
      <alignment/>
    </xf>
    <xf numFmtId="0" fontId="102" fillId="33" borderId="0" xfId="0" applyFont="1" applyFill="1" applyAlignment="1">
      <alignment horizontal="center"/>
    </xf>
    <xf numFmtId="17" fontId="102" fillId="33" borderId="0" xfId="0" applyNumberFormat="1" applyFont="1" applyFill="1" applyAlignment="1" quotePrefix="1">
      <alignment horizontal="center"/>
    </xf>
    <xf numFmtId="0" fontId="103" fillId="33" borderId="0" xfId="0" applyFont="1" applyFill="1" applyAlignment="1">
      <alignment horizontal="left" indent="15"/>
    </xf>
    <xf numFmtId="0" fontId="104" fillId="33" borderId="0" xfId="0" applyFont="1" applyFill="1" applyAlignment="1">
      <alignment horizontal="center"/>
    </xf>
    <xf numFmtId="0" fontId="105" fillId="33" borderId="0" xfId="0" applyFont="1" applyFill="1" applyAlignment="1">
      <alignment/>
    </xf>
    <xf numFmtId="0" fontId="100" fillId="33" borderId="0" xfId="0" applyFont="1" applyFill="1" applyAlignment="1" quotePrefix="1">
      <alignment/>
    </xf>
    <xf numFmtId="0" fontId="0" fillId="33" borderId="0" xfId="0" applyFill="1" applyBorder="1" applyAlignment="1">
      <alignment/>
    </xf>
    <xf numFmtId="0" fontId="10" fillId="33" borderId="18" xfId="59" applyFont="1" applyFill="1" applyBorder="1" applyAlignment="1" applyProtection="1">
      <alignment horizontal="left" vertical="center"/>
      <protection/>
    </xf>
    <xf numFmtId="0" fontId="10" fillId="33" borderId="15" xfId="59" applyFont="1" applyFill="1" applyBorder="1" applyAlignment="1" applyProtection="1">
      <alignment horizontal="left" vertical="center"/>
      <protection/>
    </xf>
    <xf numFmtId="0" fontId="10" fillId="33" borderId="0" xfId="59" applyFont="1" applyFill="1" applyBorder="1" applyAlignment="1" applyProtection="1">
      <alignment horizontal="left" vertical="center"/>
      <protection/>
    </xf>
    <xf numFmtId="0" fontId="10" fillId="33" borderId="0" xfId="0" applyFont="1" applyFill="1" applyAlignment="1">
      <alignment vertical="center"/>
    </xf>
    <xf numFmtId="0" fontId="10" fillId="33" borderId="0" xfId="59" applyFont="1" applyFill="1" applyBorder="1" applyAlignment="1" applyProtection="1">
      <alignment vertical="center"/>
      <protection/>
    </xf>
    <xf numFmtId="0" fontId="10" fillId="33" borderId="0" xfId="59" applyFont="1" applyFill="1" applyBorder="1" applyAlignment="1" applyProtection="1">
      <alignment horizontal="center" vertical="center"/>
      <protection/>
    </xf>
    <xf numFmtId="0" fontId="10" fillId="33" borderId="0" xfId="59" applyFont="1" applyFill="1" applyBorder="1" applyAlignment="1" applyProtection="1">
      <alignment horizontal="left"/>
      <protection/>
    </xf>
    <xf numFmtId="0" fontId="10" fillId="33" borderId="0" xfId="0" applyFont="1" applyFill="1" applyBorder="1" applyAlignment="1">
      <alignment/>
    </xf>
    <xf numFmtId="0" fontId="10" fillId="33" borderId="0" xfId="59" applyFont="1" applyFill="1" applyBorder="1" applyProtection="1">
      <alignment/>
      <protection/>
    </xf>
    <xf numFmtId="0" fontId="10" fillId="33" borderId="0" xfId="59" applyFont="1" applyFill="1" applyBorder="1" applyAlignment="1" applyProtection="1">
      <alignment horizontal="right"/>
      <protection/>
    </xf>
    <xf numFmtId="0" fontId="10" fillId="33" borderId="0" xfId="0" applyFont="1" applyFill="1" applyAlignment="1">
      <alignment/>
    </xf>
    <xf numFmtId="0" fontId="9" fillId="33" borderId="0" xfId="59" applyFont="1" applyFill="1" applyBorder="1" applyAlignment="1" applyProtection="1">
      <alignment horizontal="left"/>
      <protection/>
    </xf>
    <xf numFmtId="0" fontId="9" fillId="33" borderId="0" xfId="59" applyFont="1" applyFill="1" applyBorder="1" applyProtection="1">
      <alignment/>
      <protection/>
    </xf>
    <xf numFmtId="0" fontId="9" fillId="33" borderId="0" xfId="59" applyFont="1" applyFill="1" applyBorder="1" applyAlignment="1" applyProtection="1">
      <alignment horizontal="right"/>
      <protection/>
    </xf>
    <xf numFmtId="0" fontId="8" fillId="33" borderId="0" xfId="59" applyFont="1" applyFill="1" applyBorder="1" applyAlignment="1" applyProtection="1">
      <alignment horizontal="left"/>
      <protection/>
    </xf>
    <xf numFmtId="0" fontId="13" fillId="33" borderId="0" xfId="59" applyFont="1" applyFill="1" applyBorder="1" applyProtection="1">
      <alignment/>
      <protection/>
    </xf>
    <xf numFmtId="0" fontId="9" fillId="33" borderId="0" xfId="0" applyFont="1" applyFill="1" applyAlignment="1">
      <alignment/>
    </xf>
    <xf numFmtId="0" fontId="11" fillId="33" borderId="0" xfId="0" applyFont="1" applyFill="1" applyAlignment="1">
      <alignment/>
    </xf>
    <xf numFmtId="0" fontId="106" fillId="33" borderId="0" xfId="0" applyFont="1" applyFill="1" applyAlignment="1">
      <alignment/>
    </xf>
    <xf numFmtId="0" fontId="12" fillId="33" borderId="0" xfId="0" applyFont="1" applyFill="1" applyAlignment="1">
      <alignment/>
    </xf>
    <xf numFmtId="0" fontId="13" fillId="33" borderId="16" xfId="0" applyFont="1" applyFill="1" applyBorder="1" applyAlignment="1">
      <alignment horizontal="left" vertical="center"/>
    </xf>
    <xf numFmtId="0" fontId="13" fillId="33" borderId="17" xfId="0" applyFont="1" applyFill="1" applyBorder="1" applyAlignment="1">
      <alignment horizontal="left" vertical="center"/>
    </xf>
    <xf numFmtId="0" fontId="8" fillId="33" borderId="19" xfId="59" applyFont="1" applyFill="1" applyBorder="1" applyAlignment="1" applyProtection="1">
      <alignment horizontal="center" vertical="center"/>
      <protection/>
    </xf>
    <xf numFmtId="0" fontId="102" fillId="33" borderId="0" xfId="0" applyFont="1" applyFill="1" applyBorder="1" applyAlignment="1">
      <alignment horizontal="center"/>
    </xf>
    <xf numFmtId="0" fontId="101" fillId="33" borderId="0" xfId="0" applyFont="1" applyFill="1" applyBorder="1" applyAlignment="1">
      <alignment vertical="top" wrapText="1"/>
    </xf>
    <xf numFmtId="0" fontId="10" fillId="33" borderId="0" xfId="0" applyFont="1" applyFill="1" applyBorder="1" applyAlignment="1">
      <alignment vertical="center"/>
    </xf>
    <xf numFmtId="0" fontId="101" fillId="33" borderId="0" xfId="0" applyFont="1" applyFill="1" applyBorder="1" applyAlignment="1">
      <alignment horizontal="center" vertical="top" wrapText="1"/>
    </xf>
    <xf numFmtId="0" fontId="107" fillId="33" borderId="0" xfId="0" applyFont="1" applyFill="1" applyBorder="1" applyAlignment="1">
      <alignment/>
    </xf>
    <xf numFmtId="0" fontId="108" fillId="33" borderId="0" xfId="0" applyFont="1" applyFill="1" applyAlignment="1">
      <alignment horizontal="left" indent="15"/>
    </xf>
    <xf numFmtId="0" fontId="8" fillId="33" borderId="0" xfId="59" applyFont="1" applyFill="1" applyBorder="1" applyProtection="1">
      <alignment/>
      <protection/>
    </xf>
    <xf numFmtId="0" fontId="8" fillId="33" borderId="0" xfId="59" applyFont="1" applyFill="1" applyBorder="1" applyAlignment="1" applyProtection="1">
      <alignment horizontal="center"/>
      <protection/>
    </xf>
    <xf numFmtId="0" fontId="10" fillId="33" borderId="0" xfId="59" applyFont="1" applyFill="1" applyBorder="1" applyAlignment="1" applyProtection="1">
      <alignment horizontal="center"/>
      <protection/>
    </xf>
    <xf numFmtId="0" fontId="109" fillId="33" borderId="0" xfId="0" applyFont="1" applyFill="1" applyAlignment="1">
      <alignment horizontal="left" indent="15"/>
    </xf>
    <xf numFmtId="0" fontId="9" fillId="33" borderId="0" xfId="59" applyFont="1" applyFill="1" applyBorder="1" applyAlignment="1" applyProtection="1">
      <alignment horizontal="center"/>
      <protection/>
    </xf>
    <xf numFmtId="0" fontId="9" fillId="33" borderId="0" xfId="0" applyFont="1" applyFill="1" applyBorder="1" applyAlignment="1">
      <alignment/>
    </xf>
    <xf numFmtId="0" fontId="9" fillId="33" borderId="0" xfId="0" applyFont="1" applyFill="1" applyBorder="1" applyAlignment="1">
      <alignment horizontal="justify" vertical="center" wrapText="1"/>
    </xf>
    <xf numFmtId="0" fontId="10" fillId="33" borderId="0" xfId="0" applyFont="1" applyFill="1" applyBorder="1" applyAlignment="1">
      <alignment horizontal="justify" vertical="top" wrapText="1"/>
    </xf>
    <xf numFmtId="0" fontId="100" fillId="33" borderId="0" xfId="0" applyFont="1" applyFill="1" applyBorder="1" applyAlignment="1">
      <alignment/>
    </xf>
    <xf numFmtId="0" fontId="101" fillId="33" borderId="0" xfId="0" applyFont="1" applyFill="1" applyBorder="1" applyAlignment="1">
      <alignment/>
    </xf>
    <xf numFmtId="0" fontId="108" fillId="33" borderId="0" xfId="0" applyFont="1" applyFill="1" applyBorder="1" applyAlignment="1">
      <alignment vertical="center"/>
    </xf>
    <xf numFmtId="49" fontId="80" fillId="33" borderId="17" xfId="46" applyNumberFormat="1" applyFill="1" applyBorder="1" applyAlignment="1" applyProtection="1">
      <alignment horizontal="center" vertical="center"/>
      <protection/>
    </xf>
    <xf numFmtId="49" fontId="80" fillId="33" borderId="20" xfId="46" applyNumberFormat="1" applyFill="1" applyBorder="1" applyAlignment="1" applyProtection="1">
      <alignment horizontal="center" vertical="center"/>
      <protection/>
    </xf>
    <xf numFmtId="49" fontId="80" fillId="33" borderId="10" xfId="46" applyNumberFormat="1" applyFill="1" applyBorder="1" applyAlignment="1" applyProtection="1">
      <alignment horizontal="center" vertical="center"/>
      <protection/>
    </xf>
    <xf numFmtId="49" fontId="90" fillId="33" borderId="0" xfId="0" applyNumberFormat="1" applyFont="1" applyFill="1" applyAlignment="1">
      <alignment vertical="center"/>
    </xf>
    <xf numFmtId="49" fontId="96" fillId="33" borderId="0" xfId="0" applyNumberFormat="1" applyFont="1" applyFill="1" applyAlignment="1">
      <alignment vertical="center"/>
    </xf>
    <xf numFmtId="49" fontId="93" fillId="33" borderId="0" xfId="0" applyNumberFormat="1" applyFont="1" applyFill="1" applyAlignment="1">
      <alignment vertical="center"/>
    </xf>
    <xf numFmtId="3" fontId="6" fillId="33" borderId="10" xfId="56" applyNumberFormat="1" applyFont="1" applyFill="1" applyBorder="1" applyAlignment="1">
      <alignment horizontal="right" vertical="center"/>
      <protection/>
    </xf>
    <xf numFmtId="0" fontId="96" fillId="33" borderId="0" xfId="0" applyFont="1" applyFill="1" applyAlignment="1">
      <alignment vertical="center" wrapText="1"/>
    </xf>
    <xf numFmtId="0" fontId="96" fillId="33" borderId="0" xfId="0" applyFont="1" applyFill="1" applyBorder="1" applyAlignment="1">
      <alignment vertical="center"/>
    </xf>
    <xf numFmtId="0" fontId="95" fillId="33" borderId="0" xfId="0" applyFont="1" applyFill="1" applyBorder="1" applyAlignment="1">
      <alignment horizontal="center" vertical="center" wrapText="1"/>
    </xf>
    <xf numFmtId="181" fontId="96" fillId="33" borderId="0" xfId="0" applyNumberFormat="1" applyFont="1" applyFill="1" applyBorder="1" applyAlignment="1">
      <alignment vertical="center"/>
    </xf>
    <xf numFmtId="181" fontId="96" fillId="33" borderId="0" xfId="0" applyNumberFormat="1" applyFont="1" applyFill="1" applyBorder="1" applyAlignment="1">
      <alignment horizontal="right" vertical="center"/>
    </xf>
    <xf numFmtId="4" fontId="96" fillId="33" borderId="0" xfId="0" applyNumberFormat="1" applyFont="1" applyFill="1" applyBorder="1" applyAlignment="1">
      <alignment vertical="center"/>
    </xf>
    <xf numFmtId="180" fontId="96" fillId="33" borderId="0" xfId="61" applyNumberFormat="1" applyFont="1" applyFill="1" applyBorder="1" applyAlignment="1">
      <alignment vertical="center"/>
    </xf>
    <xf numFmtId="0" fontId="95" fillId="33" borderId="0" xfId="0" applyFont="1" applyFill="1" applyBorder="1" applyAlignment="1">
      <alignment vertical="center" wrapText="1"/>
    </xf>
    <xf numFmtId="181" fontId="95" fillId="33" borderId="10" xfId="0" applyNumberFormat="1" applyFont="1" applyFill="1" applyBorder="1" applyAlignment="1">
      <alignment vertical="center"/>
    </xf>
    <xf numFmtId="180" fontId="6" fillId="33" borderId="10" xfId="61" applyNumberFormat="1" applyFont="1" applyFill="1" applyBorder="1" applyAlignment="1">
      <alignment horizontal="right" vertical="center"/>
    </xf>
    <xf numFmtId="180" fontId="90" fillId="33" borderId="10" xfId="61" applyNumberFormat="1" applyFont="1" applyFill="1" applyBorder="1" applyAlignment="1">
      <alignment horizontal="right" vertical="center"/>
    </xf>
    <xf numFmtId="0" fontId="93" fillId="33" borderId="0" xfId="0" applyFont="1" applyFill="1" applyAlignment="1">
      <alignment horizontal="center" vertical="center" wrapText="1"/>
    </xf>
    <xf numFmtId="0" fontId="61" fillId="33" borderId="0" xfId="58" applyFont="1" applyFill="1">
      <alignment/>
      <protection/>
    </xf>
    <xf numFmtId="0" fontId="62" fillId="33" borderId="0" xfId="58" applyFont="1" applyFill="1">
      <alignment/>
      <protection/>
    </xf>
    <xf numFmtId="3" fontId="62" fillId="33" borderId="0" xfId="58" applyNumberFormat="1" applyFont="1" applyFill="1">
      <alignment/>
      <protection/>
    </xf>
    <xf numFmtId="0" fontId="61" fillId="33" borderId="0" xfId="58" applyFont="1" applyFill="1" applyBorder="1" applyAlignment="1">
      <alignment vertical="center" wrapText="1"/>
      <protection/>
    </xf>
    <xf numFmtId="0" fontId="61" fillId="33" borderId="0" xfId="58" applyFont="1" applyFill="1" applyBorder="1" applyAlignment="1">
      <alignment vertical="center"/>
      <protection/>
    </xf>
    <xf numFmtId="0" fontId="61" fillId="33" borderId="10" xfId="58" applyFont="1" applyFill="1" applyBorder="1" applyAlignment="1">
      <alignment horizontal="center" vertical="center"/>
      <protection/>
    </xf>
    <xf numFmtId="0" fontId="61" fillId="33" borderId="13" xfId="58" applyFont="1" applyFill="1" applyBorder="1" applyAlignment="1">
      <alignment horizontal="center" vertical="center"/>
      <protection/>
    </xf>
    <xf numFmtId="0" fontId="61" fillId="33" borderId="14" xfId="58" applyFont="1" applyFill="1" applyBorder="1" applyAlignment="1">
      <alignment horizontal="center" vertical="center"/>
      <protection/>
    </xf>
    <xf numFmtId="0" fontId="61" fillId="33" borderId="21" xfId="58" applyFont="1" applyFill="1" applyBorder="1" applyAlignment="1">
      <alignment horizontal="center" vertical="center"/>
      <protection/>
    </xf>
    <xf numFmtId="0" fontId="62" fillId="33" borderId="10" xfId="58" applyFont="1" applyFill="1" applyBorder="1" applyAlignment="1">
      <alignment vertical="center"/>
      <protection/>
    </xf>
    <xf numFmtId="3" fontId="62" fillId="33" borderId="10" xfId="58" applyNumberFormat="1" applyFont="1" applyFill="1" applyBorder="1" applyAlignment="1">
      <alignment horizontal="right" vertical="center"/>
      <protection/>
    </xf>
    <xf numFmtId="180" fontId="62" fillId="33" borderId="10" xfId="62" applyNumberFormat="1" applyFont="1" applyFill="1" applyBorder="1" applyAlignment="1">
      <alignment horizontal="right" vertical="center"/>
    </xf>
    <xf numFmtId="180" fontId="62" fillId="33" borderId="10" xfId="62" applyNumberFormat="1" applyFont="1" applyFill="1" applyBorder="1" applyAlignment="1">
      <alignment horizontal="center" vertical="center"/>
    </xf>
    <xf numFmtId="3" fontId="61" fillId="33" borderId="10" xfId="58" applyNumberFormat="1" applyFont="1" applyFill="1" applyBorder="1" applyAlignment="1">
      <alignment horizontal="center" vertical="center"/>
      <protection/>
    </xf>
    <xf numFmtId="180" fontId="61" fillId="33" borderId="10" xfId="62" applyNumberFormat="1" applyFont="1" applyFill="1" applyBorder="1" applyAlignment="1">
      <alignment horizontal="center" vertical="center"/>
    </xf>
    <xf numFmtId="0" fontId="63" fillId="33" borderId="0" xfId="58" applyFont="1" applyFill="1" applyBorder="1" applyAlignment="1">
      <alignment horizontal="left" vertical="center"/>
      <protection/>
    </xf>
    <xf numFmtId="0" fontId="61" fillId="33" borderId="0" xfId="58" applyFont="1" applyFill="1" applyBorder="1" applyAlignment="1">
      <alignment horizontal="center" vertical="center"/>
      <protection/>
    </xf>
    <xf numFmtId="3" fontId="61" fillId="33" borderId="0" xfId="58" applyNumberFormat="1" applyFont="1" applyFill="1" applyBorder="1" applyAlignment="1">
      <alignment horizontal="center" vertical="center"/>
      <protection/>
    </xf>
    <xf numFmtId="180" fontId="61" fillId="33" borderId="0" xfId="62" applyNumberFormat="1" applyFont="1" applyFill="1" applyBorder="1" applyAlignment="1">
      <alignment horizontal="center" vertical="center"/>
    </xf>
    <xf numFmtId="0" fontId="61" fillId="33" borderId="0" xfId="58" applyFont="1" applyFill="1" applyBorder="1" applyAlignment="1">
      <alignment horizontal="left" vertical="center"/>
      <protection/>
    </xf>
    <xf numFmtId="0" fontId="61" fillId="33" borderId="22" xfId="58" applyFont="1" applyFill="1" applyBorder="1" applyAlignment="1">
      <alignment vertical="center" wrapText="1"/>
      <protection/>
    </xf>
    <xf numFmtId="0" fontId="61" fillId="33" borderId="23" xfId="58" applyFont="1" applyFill="1" applyBorder="1" applyAlignment="1">
      <alignment horizontal="center" vertical="center"/>
      <protection/>
    </xf>
    <xf numFmtId="16" fontId="61" fillId="33" borderId="0" xfId="58" applyNumberFormat="1" applyFont="1" applyFill="1" applyBorder="1" applyAlignment="1" quotePrefix="1">
      <alignment horizontal="center" vertical="center"/>
      <protection/>
    </xf>
    <xf numFmtId="16" fontId="61" fillId="33" borderId="21" xfId="58" applyNumberFormat="1" applyFont="1" applyFill="1" applyBorder="1" applyAlignment="1" quotePrefix="1">
      <alignment horizontal="center" vertical="center"/>
      <protection/>
    </xf>
    <xf numFmtId="0" fontId="61" fillId="33" borderId="22" xfId="58" applyFont="1" applyFill="1" applyBorder="1" applyAlignment="1">
      <alignment horizontal="center" vertical="center"/>
      <protection/>
    </xf>
    <xf numFmtId="1" fontId="61" fillId="33" borderId="21" xfId="58" applyNumberFormat="1" applyFont="1" applyFill="1" applyBorder="1" applyAlignment="1">
      <alignment horizontal="center" vertical="center"/>
      <protection/>
    </xf>
    <xf numFmtId="0" fontId="34" fillId="33" borderId="0" xfId="58" applyFont="1" applyFill="1">
      <alignment/>
      <protection/>
    </xf>
    <xf numFmtId="186" fontId="62" fillId="33" borderId="17" xfId="58" applyNumberFormat="1" applyFont="1" applyFill="1" applyBorder="1" applyAlignment="1" quotePrefix="1">
      <alignment horizontal="right" vertical="center"/>
      <protection/>
    </xf>
    <xf numFmtId="3" fontId="62" fillId="33" borderId="10" xfId="58" applyNumberFormat="1" applyFont="1" applyFill="1" applyBorder="1" applyAlignment="1">
      <alignment vertical="center"/>
      <protection/>
    </xf>
    <xf numFmtId="9" fontId="62" fillId="33" borderId="10" xfId="62" applyFont="1" applyFill="1" applyBorder="1" applyAlignment="1">
      <alignment horizontal="right" vertical="center"/>
    </xf>
    <xf numFmtId="9" fontId="62" fillId="33" borderId="10" xfId="61" applyFont="1" applyFill="1" applyBorder="1" applyAlignment="1">
      <alignment vertical="center"/>
    </xf>
    <xf numFmtId="9" fontId="62" fillId="33" borderId="10" xfId="62" applyFont="1" applyFill="1" applyBorder="1" applyAlignment="1" quotePrefix="1">
      <alignment horizontal="center" vertical="center"/>
    </xf>
    <xf numFmtId="9" fontId="62" fillId="33" borderId="10" xfId="62" applyFont="1" applyFill="1" applyBorder="1" applyAlignment="1">
      <alignment vertical="center"/>
    </xf>
    <xf numFmtId="0" fontId="62" fillId="33" borderId="17" xfId="58" applyFont="1" applyFill="1" applyBorder="1" applyAlignment="1" quotePrefix="1">
      <alignment horizontal="right" vertical="center"/>
      <protection/>
    </xf>
    <xf numFmtId="0" fontId="62" fillId="33" borderId="10" xfId="58" applyFont="1" applyFill="1" applyBorder="1" applyAlignment="1">
      <alignment horizontal="right" vertical="center"/>
      <protection/>
    </xf>
    <xf numFmtId="0" fontId="62" fillId="33" borderId="16" xfId="58" applyFont="1" applyFill="1" applyBorder="1" applyAlignment="1">
      <alignment horizontal="center" vertical="center"/>
      <protection/>
    </xf>
    <xf numFmtId="3" fontId="62" fillId="33" borderId="16" xfId="58" applyNumberFormat="1" applyFont="1" applyFill="1" applyBorder="1" applyAlignment="1">
      <alignment horizontal="center" vertical="center"/>
      <protection/>
    </xf>
    <xf numFmtId="3" fontId="61" fillId="33" borderId="16" xfId="58" applyNumberFormat="1" applyFont="1" applyFill="1" applyBorder="1" applyAlignment="1">
      <alignment horizontal="center" vertical="center"/>
      <protection/>
    </xf>
    <xf numFmtId="9" fontId="61" fillId="33" borderId="16" xfId="61" applyFont="1" applyFill="1" applyBorder="1" applyAlignment="1">
      <alignment horizontal="center" vertical="center"/>
    </xf>
    <xf numFmtId="9" fontId="61" fillId="33" borderId="16" xfId="62" applyFont="1" applyFill="1" applyBorder="1" applyAlignment="1">
      <alignment horizontal="center" vertical="center"/>
    </xf>
    <xf numFmtId="9" fontId="62" fillId="33" borderId="17" xfId="62" applyFont="1" applyFill="1" applyBorder="1" applyAlignment="1">
      <alignment horizontal="center" vertical="center"/>
    </xf>
    <xf numFmtId="0" fontId="63" fillId="33" borderId="0" xfId="58" applyFont="1" applyFill="1">
      <alignment/>
      <protection/>
    </xf>
    <xf numFmtId="0" fontId="90" fillId="33" borderId="23" xfId="0" applyFont="1" applyFill="1" applyBorder="1" applyAlignment="1">
      <alignment horizontal="center" vertical="center" wrapText="1"/>
    </xf>
    <xf numFmtId="0" fontId="90" fillId="33" borderId="10" xfId="0" applyFont="1" applyFill="1" applyBorder="1" applyAlignment="1">
      <alignment horizontal="center" vertical="center" wrapText="1"/>
    </xf>
    <xf numFmtId="0" fontId="89" fillId="33" borderId="23" xfId="0" applyFont="1" applyFill="1" applyBorder="1" applyAlignment="1">
      <alignment horizontal="center" vertical="center" wrapText="1"/>
    </xf>
    <xf numFmtId="0" fontId="90" fillId="33" borderId="23" xfId="0" applyFont="1" applyFill="1" applyBorder="1" applyAlignment="1">
      <alignment horizontal="center" vertical="center"/>
    </xf>
    <xf numFmtId="3" fontId="90" fillId="33" borderId="23" xfId="0" applyNumberFormat="1" applyFont="1" applyFill="1" applyBorder="1" applyAlignment="1">
      <alignment horizontal="right" vertical="center"/>
    </xf>
    <xf numFmtId="180" fontId="90" fillId="33" borderId="23" xfId="61" applyNumberFormat="1" applyFont="1" applyFill="1" applyBorder="1" applyAlignment="1">
      <alignment horizontal="right" vertical="center"/>
    </xf>
    <xf numFmtId="0" fontId="90" fillId="33" borderId="24" xfId="0" applyFont="1" applyFill="1" applyBorder="1" applyAlignment="1">
      <alignment horizontal="center" vertical="center"/>
    </xf>
    <xf numFmtId="3" fontId="90" fillId="33" borderId="24" xfId="0" applyNumberFormat="1" applyFont="1" applyFill="1" applyBorder="1" applyAlignment="1">
      <alignment horizontal="right" vertical="center"/>
    </xf>
    <xf numFmtId="180" fontId="90" fillId="33" borderId="24" xfId="61" applyNumberFormat="1" applyFont="1" applyFill="1" applyBorder="1" applyAlignment="1">
      <alignment horizontal="right" vertical="center"/>
    </xf>
    <xf numFmtId="0" fontId="89" fillId="33" borderId="24" xfId="0" applyFont="1" applyFill="1" applyBorder="1" applyAlignment="1">
      <alignment horizontal="center" vertical="center"/>
    </xf>
    <xf numFmtId="3" fontId="89" fillId="33" borderId="24" xfId="0" applyNumberFormat="1" applyFont="1" applyFill="1" applyBorder="1" applyAlignment="1">
      <alignment horizontal="right" vertical="center"/>
    </xf>
    <xf numFmtId="180" fontId="89" fillId="33" borderId="24" xfId="61" applyNumberFormat="1" applyFont="1" applyFill="1" applyBorder="1" applyAlignment="1">
      <alignment horizontal="right" vertical="center"/>
    </xf>
    <xf numFmtId="0" fontId="90" fillId="33" borderId="21" xfId="0" applyFont="1" applyFill="1" applyBorder="1" applyAlignment="1">
      <alignment horizontal="center" vertical="center"/>
    </xf>
    <xf numFmtId="3" fontId="90" fillId="33" borderId="21" xfId="0" applyNumberFormat="1" applyFont="1" applyFill="1" applyBorder="1" applyAlignment="1">
      <alignment horizontal="right" vertical="center"/>
    </xf>
    <xf numFmtId="180" fontId="90" fillId="33" borderId="21" xfId="61" applyNumberFormat="1" applyFont="1" applyFill="1" applyBorder="1" applyAlignment="1">
      <alignment horizontal="right" vertical="center"/>
    </xf>
    <xf numFmtId="3" fontId="89" fillId="33" borderId="10" xfId="0" applyNumberFormat="1" applyFont="1" applyFill="1" applyBorder="1" applyAlignment="1">
      <alignment horizontal="center" vertical="center"/>
    </xf>
    <xf numFmtId="180" fontId="89" fillId="33" borderId="10" xfId="61" applyNumberFormat="1" applyFont="1" applyFill="1" applyBorder="1" applyAlignment="1">
      <alignment horizontal="center" vertical="center"/>
    </xf>
    <xf numFmtId="0" fontId="110" fillId="33" borderId="0" xfId="0" applyFont="1" applyFill="1" applyBorder="1" applyAlignment="1">
      <alignment vertical="center"/>
    </xf>
    <xf numFmtId="0" fontId="111" fillId="33" borderId="0" xfId="0" applyFont="1" applyFill="1" applyBorder="1" applyAlignment="1">
      <alignment vertical="center"/>
    </xf>
    <xf numFmtId="0" fontId="112" fillId="33" borderId="0" xfId="0" applyFont="1" applyFill="1" applyBorder="1" applyAlignment="1">
      <alignment vertical="center"/>
    </xf>
    <xf numFmtId="181" fontId="89" fillId="33" borderId="0" xfId="0" applyNumberFormat="1" applyFont="1" applyFill="1" applyBorder="1" applyAlignment="1">
      <alignment horizontal="left" vertical="center" wrapText="1"/>
    </xf>
    <xf numFmtId="0" fontId="90" fillId="33" borderId="10" xfId="0" applyFont="1" applyFill="1" applyBorder="1" applyAlignment="1">
      <alignment horizontal="left" vertical="center" wrapText="1"/>
    </xf>
    <xf numFmtId="0" fontId="89" fillId="33" borderId="10" xfId="0" applyFont="1" applyFill="1" applyBorder="1" applyAlignment="1">
      <alignment horizontal="center" vertical="center"/>
    </xf>
    <xf numFmtId="0" fontId="89" fillId="33" borderId="10" xfId="0" applyFont="1" applyFill="1" applyBorder="1" applyAlignment="1">
      <alignment vertical="center"/>
    </xf>
    <xf numFmtId="181" fontId="89" fillId="33" borderId="10" xfId="0" applyNumberFormat="1" applyFont="1" applyFill="1" applyBorder="1" applyAlignment="1">
      <alignment vertical="center"/>
    </xf>
    <xf numFmtId="181" fontId="90" fillId="33" borderId="10" xfId="0" applyNumberFormat="1" applyFont="1" applyFill="1" applyBorder="1" applyAlignment="1">
      <alignment horizontal="right" vertical="center"/>
    </xf>
    <xf numFmtId="181" fontId="89" fillId="33" borderId="10" xfId="0" applyNumberFormat="1" applyFont="1" applyFill="1" applyBorder="1" applyAlignment="1">
      <alignment horizontal="right" vertical="center"/>
    </xf>
    <xf numFmtId="181" fontId="5" fillId="33" borderId="10" xfId="0" applyNumberFormat="1" applyFont="1" applyFill="1" applyBorder="1" applyAlignment="1">
      <alignment horizontal="center" vertical="center"/>
    </xf>
    <xf numFmtId="187" fontId="90" fillId="33" borderId="10" xfId="48" applyNumberFormat="1" applyFont="1" applyFill="1" applyBorder="1" applyAlignment="1">
      <alignment vertical="center"/>
    </xf>
    <xf numFmtId="184" fontId="47" fillId="33" borderId="10" xfId="48" applyNumberFormat="1" applyFont="1" applyFill="1" applyBorder="1" applyAlignment="1">
      <alignment horizontal="right" vertical="center"/>
    </xf>
    <xf numFmtId="188" fontId="96" fillId="33" borderId="0" xfId="0" applyNumberFormat="1" applyFont="1" applyFill="1" applyAlignment="1">
      <alignment vertical="center"/>
    </xf>
    <xf numFmtId="180" fontId="95" fillId="33" borderId="10" xfId="61" applyNumberFormat="1" applyFont="1" applyFill="1" applyBorder="1" applyAlignment="1">
      <alignment vertical="center"/>
    </xf>
    <xf numFmtId="181" fontId="95" fillId="33" borderId="10" xfId="0" applyNumberFormat="1" applyFont="1" applyFill="1" applyBorder="1" applyAlignment="1">
      <alignment horizontal="right" vertical="center"/>
    </xf>
    <xf numFmtId="180" fontId="95" fillId="33" borderId="10" xfId="61" applyNumberFormat="1" applyFont="1" applyFill="1" applyBorder="1" applyAlignment="1">
      <alignment horizontal="right" vertical="center"/>
    </xf>
    <xf numFmtId="0" fontId="67" fillId="33" borderId="0" xfId="0" applyFont="1" applyFill="1" applyAlignment="1">
      <alignment vertical="center"/>
    </xf>
    <xf numFmtId="0" fontId="68" fillId="33" borderId="0" xfId="0" applyFont="1" applyFill="1" applyAlignment="1">
      <alignment vertical="center"/>
    </xf>
    <xf numFmtId="0" fontId="68" fillId="33" borderId="10" xfId="0" applyFont="1" applyFill="1" applyBorder="1" applyAlignment="1">
      <alignment vertical="center"/>
    </xf>
    <xf numFmtId="0" fontId="68" fillId="33" borderId="10" xfId="0" applyFont="1" applyFill="1" applyBorder="1" applyAlignment="1">
      <alignment horizontal="left" vertical="center"/>
    </xf>
    <xf numFmtId="0" fontId="68" fillId="33" borderId="0" xfId="0" applyFont="1" applyFill="1" applyBorder="1" applyAlignment="1">
      <alignment vertical="center"/>
    </xf>
    <xf numFmtId="0" fontId="68" fillId="33" borderId="0" xfId="0" applyFont="1" applyFill="1" applyBorder="1" applyAlignment="1">
      <alignment horizontal="center" vertical="center"/>
    </xf>
    <xf numFmtId="0" fontId="67" fillId="33" borderId="0" xfId="0" applyFont="1" applyFill="1" applyBorder="1" applyAlignment="1">
      <alignment horizontal="center" vertical="center"/>
    </xf>
    <xf numFmtId="49" fontId="68" fillId="33" borderId="0" xfId="0" applyNumberFormat="1" applyFont="1" applyFill="1" applyAlignment="1">
      <alignment vertical="center"/>
    </xf>
    <xf numFmtId="0" fontId="89" fillId="33" borderId="0" xfId="0" applyFont="1" applyFill="1" applyAlignment="1">
      <alignment horizontal="left" vertical="center" wrapText="1"/>
    </xf>
    <xf numFmtId="49" fontId="89" fillId="33" borderId="0" xfId="0" applyNumberFormat="1" applyFont="1" applyFill="1" applyAlignment="1">
      <alignment horizontal="left" vertical="center" wrapText="1"/>
    </xf>
    <xf numFmtId="0" fontId="17" fillId="0" borderId="11" xfId="0" applyFont="1" applyFill="1" applyBorder="1" applyAlignment="1" applyProtection="1">
      <alignment horizontal="center" vertical="top" wrapText="1" readingOrder="1"/>
      <protection locked="0"/>
    </xf>
    <xf numFmtId="0" fontId="17" fillId="0" borderId="10" xfId="0" applyFont="1" applyFill="1" applyBorder="1" applyAlignment="1" applyProtection="1">
      <alignment horizontal="center" vertical="top" wrapText="1" readingOrder="1"/>
      <protection locked="0"/>
    </xf>
    <xf numFmtId="0" fontId="18" fillId="0" borderId="25" xfId="0" applyFont="1" applyFill="1" applyBorder="1" applyAlignment="1" applyProtection="1">
      <alignment vertical="top" wrapText="1" readingOrder="1"/>
      <protection locked="0"/>
    </xf>
    <xf numFmtId="0" fontId="17" fillId="0" borderId="10" xfId="0" applyNumberFormat="1" applyFont="1" applyFill="1" applyBorder="1" applyAlignment="1" applyProtection="1">
      <alignment horizontal="center" vertical="top" wrapText="1" readingOrder="1"/>
      <protection locked="0"/>
    </xf>
    <xf numFmtId="0" fontId="17" fillId="0" borderId="10" xfId="0" applyFont="1" applyBorder="1" applyAlignment="1" applyProtection="1">
      <alignment horizontal="left" vertical="center" wrapText="1" readingOrder="1"/>
      <protection locked="0"/>
    </xf>
    <xf numFmtId="190" fontId="18" fillId="0" borderId="10" xfId="0" applyNumberFormat="1" applyFont="1" applyBorder="1" applyAlignment="1" applyProtection="1">
      <alignment horizontal="right" vertical="center" wrapText="1" readingOrder="1"/>
      <protection locked="0"/>
    </xf>
    <xf numFmtId="0" fontId="17" fillId="0" borderId="15" xfId="0" applyFont="1" applyFill="1" applyBorder="1" applyAlignment="1" applyProtection="1">
      <alignment vertical="top" wrapText="1" readingOrder="1"/>
      <protection locked="0"/>
    </xf>
    <xf numFmtId="190" fontId="17" fillId="0" borderId="10" xfId="0" applyNumberFormat="1" applyFont="1" applyFill="1" applyBorder="1" applyAlignment="1" applyProtection="1">
      <alignment horizontal="right" vertical="top" wrapText="1" readingOrder="1"/>
      <protection locked="0"/>
    </xf>
    <xf numFmtId="180" fontId="18" fillId="0" borderId="10" xfId="62" applyNumberFormat="1" applyFont="1" applyFill="1" applyBorder="1" applyAlignment="1" applyProtection="1">
      <alignment horizontal="right" vertical="top" wrapText="1" readingOrder="1"/>
      <protection locked="0"/>
    </xf>
    <xf numFmtId="0" fontId="0" fillId="0" borderId="0" xfId="0" applyAlignment="1">
      <alignment horizontal="left" vertical="center"/>
    </xf>
    <xf numFmtId="0" fontId="19" fillId="0" borderId="0" xfId="0" applyFont="1" applyAlignment="1">
      <alignment horizontal="left" vertical="center"/>
    </xf>
    <xf numFmtId="0" fontId="40" fillId="0" borderId="10" xfId="0" applyFont="1" applyBorder="1" applyAlignment="1" applyProtection="1">
      <alignment horizontal="left" vertical="top" wrapText="1" readingOrder="1"/>
      <protection locked="0"/>
    </xf>
    <xf numFmtId="190" fontId="41" fillId="0" borderId="10" xfId="0" applyNumberFormat="1" applyFont="1" applyBorder="1" applyAlignment="1" applyProtection="1">
      <alignment horizontal="right" vertical="top" wrapText="1" readingOrder="1"/>
      <protection locked="0"/>
    </xf>
    <xf numFmtId="190" fontId="40" fillId="0" borderId="26" xfId="0" applyNumberFormat="1" applyFont="1" applyBorder="1" applyAlignment="1" applyProtection="1">
      <alignment horizontal="right" vertical="top" wrapText="1" readingOrder="1"/>
      <protection locked="0"/>
    </xf>
    <xf numFmtId="190" fontId="40" fillId="0" borderId="24" xfId="0" applyNumberFormat="1" applyFont="1" applyBorder="1" applyAlignment="1" applyProtection="1">
      <alignment horizontal="right" vertical="top" wrapText="1" readingOrder="1"/>
      <protection locked="0"/>
    </xf>
    <xf numFmtId="190" fontId="40" fillId="0" borderId="0" xfId="0" applyNumberFormat="1" applyFont="1" applyBorder="1" applyAlignment="1" applyProtection="1">
      <alignment horizontal="right" vertical="top" wrapText="1" readingOrder="1"/>
      <protection locked="0"/>
    </xf>
    <xf numFmtId="0" fontId="40" fillId="33" borderId="10" xfId="0" applyFont="1" applyFill="1" applyBorder="1" applyAlignment="1">
      <alignment horizontal="left"/>
    </xf>
    <xf numFmtId="3" fontId="41" fillId="33" borderId="10" xfId="0" applyNumberFormat="1" applyFont="1" applyFill="1" applyBorder="1" applyAlignment="1">
      <alignment horizontal="right"/>
    </xf>
    <xf numFmtId="3" fontId="40" fillId="33" borderId="10" xfId="0" applyNumberFormat="1" applyFont="1" applyFill="1" applyBorder="1" applyAlignment="1">
      <alignment horizontal="right"/>
    </xf>
    <xf numFmtId="3" fontId="40" fillId="33" borderId="24" xfId="0" applyNumberFormat="1" applyFont="1" applyFill="1" applyBorder="1" applyAlignment="1">
      <alignment horizontal="right"/>
    </xf>
    <xf numFmtId="10" fontId="96" fillId="33" borderId="10" xfId="61" applyNumberFormat="1" applyFont="1" applyFill="1" applyBorder="1" applyAlignment="1">
      <alignment vertical="center"/>
    </xf>
    <xf numFmtId="181" fontId="96" fillId="33" borderId="0" xfId="0" applyNumberFormat="1" applyFont="1" applyFill="1" applyAlignment="1">
      <alignment horizontal="justify" vertical="center" wrapText="1"/>
    </xf>
    <xf numFmtId="181" fontId="96" fillId="33" borderId="0" xfId="0" applyNumberFormat="1" applyFont="1" applyFill="1" applyAlignment="1">
      <alignment vertical="center"/>
    </xf>
    <xf numFmtId="0" fontId="47" fillId="33" borderId="10" xfId="0" applyFont="1" applyFill="1" applyBorder="1" applyAlignment="1">
      <alignment horizontal="left" vertical="center"/>
    </xf>
    <xf numFmtId="0" fontId="95" fillId="33" borderId="23" xfId="0" applyFont="1" applyFill="1" applyBorder="1" applyAlignment="1">
      <alignment horizontal="center" vertical="center" wrapText="1"/>
    </xf>
    <xf numFmtId="0" fontId="40" fillId="33" borderId="10" xfId="0" applyFont="1" applyFill="1" applyBorder="1" applyAlignment="1">
      <alignment horizontal="center" vertical="center" wrapText="1"/>
    </xf>
    <xf numFmtId="3" fontId="93" fillId="33" borderId="0" xfId="0" applyNumberFormat="1" applyFont="1" applyFill="1" applyAlignment="1">
      <alignment vertical="center"/>
    </xf>
    <xf numFmtId="187" fontId="93" fillId="33" borderId="0" xfId="0" applyNumberFormat="1" applyFont="1" applyFill="1" applyAlignment="1">
      <alignment vertical="center"/>
    </xf>
    <xf numFmtId="180" fontId="93" fillId="33" borderId="0" xfId="0" applyNumberFormat="1" applyFont="1" applyFill="1" applyAlignment="1">
      <alignment vertical="center"/>
    </xf>
    <xf numFmtId="180" fontId="96" fillId="33" borderId="10" xfId="61" applyNumberFormat="1" applyFont="1" applyFill="1" applyBorder="1" applyAlignment="1">
      <alignment horizontal="right" vertical="center"/>
    </xf>
    <xf numFmtId="180" fontId="95" fillId="33" borderId="0" xfId="61" applyNumberFormat="1" applyFont="1" applyFill="1" applyBorder="1" applyAlignment="1">
      <alignment vertical="center"/>
    </xf>
    <xf numFmtId="197" fontId="0" fillId="0" borderId="0" xfId="51" applyNumberFormat="1" applyFont="1" applyAlignment="1">
      <alignment/>
    </xf>
    <xf numFmtId="187" fontId="96" fillId="33" borderId="10" xfId="48" applyNumberFormat="1" applyFont="1" applyFill="1" applyBorder="1" applyAlignment="1">
      <alignment vertical="center"/>
    </xf>
    <xf numFmtId="187" fontId="95" fillId="33" borderId="10" xfId="48" applyNumberFormat="1" applyFont="1" applyFill="1" applyBorder="1" applyAlignment="1">
      <alignment horizontal="center" vertical="center"/>
    </xf>
    <xf numFmtId="180" fontId="95" fillId="33" borderId="0" xfId="61" applyNumberFormat="1" applyFont="1" applyFill="1" applyBorder="1" applyAlignment="1">
      <alignment horizontal="right" vertical="center"/>
    </xf>
    <xf numFmtId="0" fontId="95" fillId="33" borderId="0" xfId="0" applyFont="1" applyFill="1" applyBorder="1" applyAlignment="1">
      <alignment vertical="center"/>
    </xf>
    <xf numFmtId="187" fontId="96" fillId="33" borderId="10" xfId="48" applyNumberFormat="1" applyFont="1" applyFill="1" applyBorder="1" applyAlignment="1">
      <alignment horizontal="right" vertical="center"/>
    </xf>
    <xf numFmtId="187" fontId="95" fillId="33" borderId="10" xfId="48" applyNumberFormat="1" applyFont="1" applyFill="1" applyBorder="1" applyAlignment="1">
      <alignment vertical="center"/>
    </xf>
    <xf numFmtId="180" fontId="45" fillId="0" borderId="10" xfId="61" applyNumberFormat="1" applyFont="1" applyFill="1" applyBorder="1" applyAlignment="1" applyProtection="1">
      <alignment horizontal="right" vertical="top" wrapText="1" readingOrder="1"/>
      <protection locked="0"/>
    </xf>
    <xf numFmtId="0" fontId="98" fillId="0" borderId="10" xfId="0" applyFont="1" applyBorder="1" applyAlignment="1">
      <alignment/>
    </xf>
    <xf numFmtId="3" fontId="98" fillId="0" borderId="10" xfId="0" applyNumberFormat="1" applyFont="1" applyBorder="1" applyAlignment="1">
      <alignment/>
    </xf>
    <xf numFmtId="180" fontId="98" fillId="0" borderId="10" xfId="61" applyNumberFormat="1" applyFont="1" applyBorder="1" applyAlignment="1">
      <alignment/>
    </xf>
    <xf numFmtId="0" fontId="99" fillId="0" borderId="10" xfId="0" applyFont="1" applyBorder="1" applyAlignment="1">
      <alignment vertical="top"/>
    </xf>
    <xf numFmtId="0" fontId="99" fillId="0" borderId="10" xfId="0" applyFont="1" applyBorder="1" applyAlignment="1">
      <alignment horizontal="center" vertical="top"/>
    </xf>
    <xf numFmtId="0" fontId="99" fillId="0" borderId="10" xfId="0" applyFont="1" applyBorder="1" applyAlignment="1">
      <alignment horizontal="center" vertical="top" wrapText="1"/>
    </xf>
    <xf numFmtId="0" fontId="99" fillId="33" borderId="0" xfId="0" applyFont="1" applyFill="1" applyAlignment="1">
      <alignment vertical="top" wrapText="1"/>
    </xf>
    <xf numFmtId="0" fontId="89" fillId="33" borderId="10" xfId="0" applyFont="1" applyFill="1" applyBorder="1" applyAlignment="1">
      <alignment horizontal="center" vertical="center"/>
    </xf>
    <xf numFmtId="187" fontId="90" fillId="33" borderId="10" xfId="51" applyNumberFormat="1" applyFont="1" applyFill="1" applyBorder="1" applyAlignment="1">
      <alignment vertical="center"/>
    </xf>
    <xf numFmtId="0" fontId="90" fillId="33" borderId="0" xfId="0" applyFont="1" applyFill="1" applyBorder="1" applyAlignment="1">
      <alignment horizontal="center" vertical="center"/>
    </xf>
    <xf numFmtId="0" fontId="90" fillId="33" borderId="0" xfId="0" applyFont="1" applyFill="1" applyAlignment="1">
      <alignment/>
    </xf>
    <xf numFmtId="0" fontId="40" fillId="33" borderId="10" xfId="0" applyFont="1" applyFill="1" applyBorder="1" applyAlignment="1">
      <alignment horizontal="center" vertical="center" wrapText="1"/>
    </xf>
    <xf numFmtId="0" fontId="67" fillId="33" borderId="0" xfId="0" applyFont="1" applyFill="1" applyAlignment="1">
      <alignment horizontal="left" vertical="center" wrapText="1"/>
    </xf>
    <xf numFmtId="0" fontId="68" fillId="33" borderId="10" xfId="0" applyFont="1" applyFill="1" applyBorder="1" applyAlignment="1">
      <alignment horizontal="center" vertical="center"/>
    </xf>
    <xf numFmtId="0" fontId="67" fillId="33" borderId="10" xfId="0" applyFont="1" applyFill="1" applyBorder="1" applyAlignment="1">
      <alignment horizontal="center" vertical="center"/>
    </xf>
    <xf numFmtId="0" fontId="68" fillId="33" borderId="0" xfId="0" applyFont="1" applyFill="1" applyAlignment="1">
      <alignment horizontal="center" vertical="center"/>
    </xf>
    <xf numFmtId="0" fontId="90" fillId="33" borderId="0" xfId="0" applyFont="1" applyFill="1" applyAlignment="1">
      <alignment horizontal="justify" vertical="center" wrapText="1"/>
    </xf>
    <xf numFmtId="0" fontId="113" fillId="0" borderId="0" xfId="0" applyFont="1" applyAlignment="1">
      <alignment/>
    </xf>
    <xf numFmtId="0" fontId="95" fillId="0" borderId="10" xfId="0" applyFont="1" applyFill="1" applyBorder="1" applyAlignment="1">
      <alignment vertical="center"/>
    </xf>
    <xf numFmtId="0" fontId="95" fillId="0" borderId="10" xfId="0" applyFont="1" applyBorder="1" applyAlignment="1">
      <alignment horizontal="center" vertical="center"/>
    </xf>
    <xf numFmtId="0" fontId="95" fillId="0" borderId="10" xfId="0" applyFont="1" applyBorder="1" applyAlignment="1">
      <alignment/>
    </xf>
    <xf numFmtId="197" fontId="95" fillId="0" borderId="10" xfId="51" applyNumberFormat="1" applyFont="1" applyBorder="1" applyAlignment="1">
      <alignment/>
    </xf>
    <xf numFmtId="0" fontId="96" fillId="0" borderId="10" xfId="0" applyFont="1" applyBorder="1" applyAlignment="1">
      <alignment/>
    </xf>
    <xf numFmtId="197" fontId="96" fillId="0" borderId="10" xfId="51" applyNumberFormat="1" applyFont="1" applyBorder="1" applyAlignment="1">
      <alignment/>
    </xf>
    <xf numFmtId="180" fontId="96" fillId="0" borderId="10" xfId="61" applyNumberFormat="1" applyFont="1" applyBorder="1" applyAlignment="1">
      <alignment/>
    </xf>
    <xf numFmtId="0" fontId="113" fillId="0" borderId="25" xfId="0" applyFont="1" applyBorder="1" applyAlignment="1">
      <alignment/>
    </xf>
    <xf numFmtId="0" fontId="114" fillId="0" borderId="0" xfId="0" applyFont="1" applyBorder="1" applyAlignment="1">
      <alignment/>
    </xf>
    <xf numFmtId="180" fontId="114" fillId="0" borderId="0" xfId="61" applyNumberFormat="1" applyFont="1" applyBorder="1" applyAlignment="1">
      <alignment/>
    </xf>
    <xf numFmtId="0" fontId="47" fillId="33" borderId="10" xfId="56" applyFont="1" applyFill="1" applyBorder="1" applyAlignment="1">
      <alignment horizontal="left" vertical="center"/>
      <protection/>
    </xf>
    <xf numFmtId="4" fontId="46" fillId="0" borderId="10" xfId="0" applyNumberFormat="1" applyFont="1" applyBorder="1" applyAlignment="1">
      <alignment horizontal="right" vertical="center"/>
    </xf>
    <xf numFmtId="0" fontId="96" fillId="33" borderId="0" xfId="0" applyFont="1" applyFill="1" applyAlignment="1">
      <alignment horizontal="right" vertical="center"/>
    </xf>
    <xf numFmtId="0" fontId="95" fillId="33" borderId="10" xfId="0" applyFont="1" applyFill="1" applyBorder="1" applyAlignment="1">
      <alignment horizontal="left" vertical="center" wrapText="1"/>
    </xf>
    <xf numFmtId="180" fontId="44" fillId="0" borderId="10" xfId="61" applyNumberFormat="1" applyFont="1" applyFill="1" applyBorder="1" applyAlignment="1" applyProtection="1">
      <alignment horizontal="right" vertical="top" wrapText="1" readingOrder="1"/>
      <protection locked="0"/>
    </xf>
    <xf numFmtId="169" fontId="0" fillId="33" borderId="0" xfId="49" applyFont="1" applyFill="1" applyAlignment="1">
      <alignment/>
    </xf>
    <xf numFmtId="169" fontId="0" fillId="33" borderId="0" xfId="0" applyNumberFormat="1" applyFill="1" applyAlignment="1">
      <alignment/>
    </xf>
    <xf numFmtId="169" fontId="0" fillId="33" borderId="0" xfId="49" applyNumberFormat="1" applyFont="1" applyFill="1" applyAlignment="1">
      <alignment/>
    </xf>
    <xf numFmtId="0" fontId="17" fillId="0" borderId="21" xfId="0" applyFont="1" applyFill="1" applyBorder="1" applyAlignment="1" applyProtection="1">
      <alignment horizontal="center" vertical="top" wrapText="1" readingOrder="1"/>
      <protection locked="0"/>
    </xf>
    <xf numFmtId="0" fontId="17" fillId="0" borderId="21" xfId="0" applyNumberFormat="1" applyFont="1" applyFill="1" applyBorder="1" applyAlignment="1" applyProtection="1">
      <alignment horizontal="center" vertical="top" wrapText="1" readingOrder="1"/>
      <protection locked="0"/>
    </xf>
    <xf numFmtId="190" fontId="41" fillId="33" borderId="10" xfId="0" applyNumberFormat="1" applyFont="1" applyFill="1" applyBorder="1" applyAlignment="1">
      <alignment horizontal="right"/>
    </xf>
    <xf numFmtId="190" fontId="40" fillId="33" borderId="24" xfId="0" applyNumberFormat="1" applyFont="1" applyFill="1" applyBorder="1" applyAlignment="1">
      <alignment horizontal="right"/>
    </xf>
    <xf numFmtId="0" fontId="115" fillId="33" borderId="0" xfId="0" applyFont="1" applyFill="1" applyBorder="1" applyAlignment="1">
      <alignment horizontal="center" wrapText="1"/>
    </xf>
    <xf numFmtId="0" fontId="13" fillId="33" borderId="27" xfId="0" applyFont="1" applyFill="1" applyBorder="1" applyAlignment="1">
      <alignment horizontal="left" vertical="center"/>
    </xf>
    <xf numFmtId="0" fontId="13" fillId="33" borderId="16" xfId="0" applyFont="1" applyFill="1" applyBorder="1" applyAlignment="1">
      <alignment horizontal="left" vertical="center"/>
    </xf>
    <xf numFmtId="0" fontId="13" fillId="33" borderId="17" xfId="0" applyFont="1" applyFill="1" applyBorder="1" applyAlignment="1">
      <alignment horizontal="left" vertical="center"/>
    </xf>
    <xf numFmtId="0" fontId="102" fillId="33" borderId="0" xfId="0" applyFont="1" applyFill="1" applyAlignment="1">
      <alignment horizontal="center"/>
    </xf>
    <xf numFmtId="0" fontId="104" fillId="33" borderId="0" xfId="0" applyFont="1" applyFill="1" applyAlignment="1">
      <alignment horizontal="center" vertical="center"/>
    </xf>
    <xf numFmtId="0" fontId="109" fillId="33" borderId="0" xfId="0" applyFont="1" applyFill="1" applyBorder="1" applyAlignment="1">
      <alignment horizontal="left" vertical="center"/>
    </xf>
    <xf numFmtId="0" fontId="16" fillId="33" borderId="0" xfId="59" applyFont="1" applyFill="1" applyBorder="1" applyAlignment="1" applyProtection="1">
      <alignment horizontal="center" vertical="center"/>
      <protection/>
    </xf>
    <xf numFmtId="0" fontId="16" fillId="33" borderId="28" xfId="59" applyFont="1" applyFill="1" applyBorder="1" applyAlignment="1" applyProtection="1">
      <alignment horizontal="center" vertical="center"/>
      <protection/>
    </xf>
    <xf numFmtId="0" fontId="15" fillId="33" borderId="29" xfId="59" applyFont="1" applyFill="1" applyBorder="1" applyAlignment="1" applyProtection="1">
      <alignment horizontal="left" vertical="center"/>
      <protection/>
    </xf>
    <xf numFmtId="0" fontId="15" fillId="33" borderId="30" xfId="59" applyFont="1" applyFill="1" applyBorder="1" applyAlignment="1" applyProtection="1">
      <alignment horizontal="left" vertical="center"/>
      <protection/>
    </xf>
    <xf numFmtId="0" fontId="15" fillId="33" borderId="31" xfId="59" applyFont="1" applyFill="1" applyBorder="1" applyAlignment="1" applyProtection="1">
      <alignment horizontal="left" vertical="center"/>
      <protection/>
    </xf>
    <xf numFmtId="0" fontId="8" fillId="33" borderId="0" xfId="59" applyFont="1" applyFill="1" applyBorder="1" applyAlignment="1" applyProtection="1">
      <alignment horizontal="center" vertical="center"/>
      <protection/>
    </xf>
    <xf numFmtId="0" fontId="9" fillId="33" borderId="0" xfId="0" applyFont="1" applyFill="1" applyBorder="1" applyAlignment="1">
      <alignment horizontal="justify" vertical="center" wrapText="1"/>
    </xf>
    <xf numFmtId="0" fontId="102" fillId="33" borderId="0" xfId="0" applyFont="1" applyFill="1" applyAlignment="1">
      <alignment horizontal="center" vertical="center"/>
    </xf>
    <xf numFmtId="0" fontId="89" fillId="33" borderId="10" xfId="0" applyFont="1" applyFill="1" applyBorder="1" applyAlignment="1">
      <alignment horizontal="center" vertical="center"/>
    </xf>
    <xf numFmtId="181" fontId="6" fillId="33" borderId="10" xfId="56" applyNumberFormat="1" applyFont="1" applyFill="1" applyBorder="1" applyAlignment="1">
      <alignment horizontal="left" vertical="center" wrapText="1"/>
      <protection/>
    </xf>
    <xf numFmtId="0" fontId="90" fillId="33" borderId="10" xfId="0" applyFont="1" applyFill="1" applyBorder="1" applyAlignment="1">
      <alignment horizontal="left" vertical="center" wrapText="1"/>
    </xf>
    <xf numFmtId="0" fontId="90" fillId="33" borderId="0" xfId="0" applyFont="1" applyFill="1" applyAlignment="1">
      <alignment horizontal="justify" vertical="center" wrapText="1"/>
    </xf>
    <xf numFmtId="0" fontId="5" fillId="33" borderId="15"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93" fillId="33" borderId="0" xfId="0" applyFont="1" applyFill="1" applyAlignment="1">
      <alignment horizontal="center" vertical="center" wrapText="1"/>
    </xf>
    <xf numFmtId="0" fontId="41" fillId="33" borderId="10" xfId="0" applyFont="1" applyFill="1" applyBorder="1" applyAlignment="1">
      <alignment horizontal="center" vertical="center" wrapText="1"/>
    </xf>
    <xf numFmtId="181" fontId="41" fillId="33" borderId="15" xfId="0" applyNumberFormat="1" applyFont="1" applyFill="1" applyBorder="1" applyAlignment="1">
      <alignment horizontal="right" vertical="center"/>
    </xf>
    <xf numFmtId="181" fontId="41" fillId="33" borderId="17" xfId="0" applyNumberFormat="1" applyFont="1" applyFill="1" applyBorder="1" applyAlignment="1">
      <alignment horizontal="right" vertical="center"/>
    </xf>
    <xf numFmtId="183" fontId="41" fillId="33" borderId="17" xfId="61" applyNumberFormat="1" applyFont="1" applyFill="1" applyBorder="1" applyAlignment="1">
      <alignment horizontal="center" vertical="center"/>
    </xf>
    <xf numFmtId="0" fontId="93" fillId="33" borderId="0" xfId="0" applyFont="1" applyFill="1" applyAlignment="1">
      <alignment horizontal="justify" vertical="top" wrapText="1"/>
    </xf>
    <xf numFmtId="0" fontId="40" fillId="33" borderId="10" xfId="0" applyFont="1" applyFill="1" applyBorder="1" applyAlignment="1">
      <alignment horizontal="center" vertical="center" wrapText="1"/>
    </xf>
    <xf numFmtId="183" fontId="93" fillId="33" borderId="23" xfId="0" applyNumberFormat="1" applyFont="1" applyFill="1" applyBorder="1" applyAlignment="1">
      <alignment horizontal="center" vertical="center"/>
    </xf>
    <xf numFmtId="183" fontId="93" fillId="33" borderId="21" xfId="0" applyNumberFormat="1" applyFont="1" applyFill="1" applyBorder="1" applyAlignment="1">
      <alignment horizontal="center" vertical="center"/>
    </xf>
    <xf numFmtId="0" fontId="92" fillId="33" borderId="0" xfId="0" applyFont="1" applyFill="1" applyAlignment="1">
      <alignment horizontal="left" vertical="center" wrapText="1"/>
    </xf>
    <xf numFmtId="0" fontId="40" fillId="33" borderId="23" xfId="0" applyFont="1" applyFill="1" applyBorder="1" applyAlignment="1">
      <alignment horizontal="center" vertical="center" wrapText="1"/>
    </xf>
    <xf numFmtId="181" fontId="41" fillId="33" borderId="23" xfId="0" applyNumberFormat="1" applyFont="1" applyFill="1" applyBorder="1" applyAlignment="1">
      <alignment horizontal="center" vertical="center"/>
    </xf>
    <xf numFmtId="181" fontId="41" fillId="33" borderId="21" xfId="0" applyNumberFormat="1" applyFont="1" applyFill="1" applyBorder="1" applyAlignment="1">
      <alignment horizontal="center" vertical="center"/>
    </xf>
    <xf numFmtId="3" fontId="41" fillId="33" borderId="23" xfId="0" applyNumberFormat="1" applyFont="1" applyFill="1" applyBorder="1" applyAlignment="1">
      <alignment horizontal="center" vertical="center"/>
    </xf>
    <xf numFmtId="3" fontId="41" fillId="33" borderId="21" xfId="0" applyNumberFormat="1" applyFont="1" applyFill="1" applyBorder="1" applyAlignment="1">
      <alignment horizontal="center" vertical="center"/>
    </xf>
    <xf numFmtId="181" fontId="40" fillId="33" borderId="15" xfId="0" applyNumberFormat="1" applyFont="1" applyFill="1" applyBorder="1" applyAlignment="1">
      <alignment horizontal="center" vertical="center"/>
    </xf>
    <xf numFmtId="181" fontId="40" fillId="33" borderId="17" xfId="0" applyNumberFormat="1" applyFont="1" applyFill="1" applyBorder="1" applyAlignment="1">
      <alignment horizontal="center" vertical="center"/>
    </xf>
    <xf numFmtId="0" fontId="40" fillId="33" borderId="0" xfId="0" applyFont="1" applyFill="1" applyAlignment="1">
      <alignment horizontal="left" vertical="center" wrapText="1"/>
    </xf>
    <xf numFmtId="0" fontId="89" fillId="33" borderId="0" xfId="0" applyFont="1" applyFill="1" applyBorder="1" applyAlignment="1">
      <alignment horizontal="left" vertical="center" wrapText="1"/>
    </xf>
    <xf numFmtId="0" fontId="6" fillId="33" borderId="0" xfId="0" applyFont="1" applyFill="1" applyAlignment="1">
      <alignment horizontal="justify" vertical="center" wrapText="1"/>
    </xf>
    <xf numFmtId="0" fontId="3" fillId="33" borderId="0" xfId="0" applyFont="1" applyFill="1" applyAlignment="1">
      <alignment horizontal="justify" vertical="center" wrapText="1"/>
    </xf>
    <xf numFmtId="0" fontId="95" fillId="33" borderId="0" xfId="0" applyFont="1" applyFill="1" applyAlignment="1">
      <alignment horizontal="left" vertical="center" wrapText="1"/>
    </xf>
    <xf numFmtId="0" fontId="96" fillId="33" borderId="0" xfId="0" applyFont="1" applyFill="1" applyAlignment="1">
      <alignment horizontal="justify" vertical="center" wrapText="1"/>
    </xf>
    <xf numFmtId="0" fontId="47" fillId="33" borderId="0" xfId="0" applyFont="1" applyFill="1" applyAlignment="1">
      <alignment horizontal="left" vertical="top"/>
    </xf>
    <xf numFmtId="0" fontId="95" fillId="33" borderId="27" xfId="0" applyFont="1" applyFill="1" applyBorder="1" applyAlignment="1">
      <alignment horizontal="left" vertical="center" wrapText="1"/>
    </xf>
    <xf numFmtId="0" fontId="89" fillId="33" borderId="0" xfId="0" applyFont="1" applyFill="1" applyAlignment="1">
      <alignment horizontal="left" vertical="center" wrapText="1"/>
    </xf>
    <xf numFmtId="0" fontId="91" fillId="33" borderId="0" xfId="0" applyFont="1" applyFill="1" applyAlignment="1">
      <alignment horizontal="left" vertical="center" wrapText="1"/>
    </xf>
    <xf numFmtId="0" fontId="17" fillId="0" borderId="15" xfId="0" applyFont="1" applyFill="1" applyBorder="1" applyAlignment="1" applyProtection="1">
      <alignment horizontal="center" vertical="top" wrapText="1" readingOrder="1"/>
      <protection locked="0"/>
    </xf>
    <xf numFmtId="0" fontId="17" fillId="0" borderId="16" xfId="0" applyFont="1" applyFill="1" applyBorder="1" applyAlignment="1" applyProtection="1">
      <alignment horizontal="center" vertical="top" wrapText="1" readingOrder="1"/>
      <protection locked="0"/>
    </xf>
    <xf numFmtId="0" fontId="17" fillId="0" borderId="17" xfId="0" applyFont="1" applyFill="1" applyBorder="1" applyAlignment="1" applyProtection="1">
      <alignment horizontal="center" vertical="top" wrapText="1" readingOrder="1"/>
      <protection locked="0"/>
    </xf>
    <xf numFmtId="0" fontId="89" fillId="33" borderId="15" xfId="0" applyFont="1" applyFill="1" applyBorder="1" applyAlignment="1">
      <alignment horizontal="center" vertical="center"/>
    </xf>
    <xf numFmtId="0" fontId="89" fillId="33" borderId="16" xfId="0" applyFont="1" applyFill="1" applyBorder="1" applyAlignment="1">
      <alignment horizontal="center" vertical="center"/>
    </xf>
    <xf numFmtId="0" fontId="89" fillId="33" borderId="17" xfId="0" applyFont="1" applyFill="1" applyBorder="1" applyAlignment="1">
      <alignment horizontal="center" vertical="center"/>
    </xf>
    <xf numFmtId="0" fontId="89" fillId="33" borderId="23" xfId="0" applyFont="1" applyFill="1" applyBorder="1" applyAlignment="1">
      <alignment horizontal="center" vertical="center"/>
    </xf>
    <xf numFmtId="0" fontId="89" fillId="33" borderId="21" xfId="0" applyFont="1" applyFill="1" applyBorder="1" applyAlignment="1">
      <alignment horizontal="center" vertical="center"/>
    </xf>
    <xf numFmtId="49" fontId="89" fillId="33" borderId="0" xfId="0" applyNumberFormat="1" applyFont="1" applyFill="1" applyAlignment="1">
      <alignment horizontal="left" vertical="center" wrapText="1"/>
    </xf>
    <xf numFmtId="0" fontId="89" fillId="33" borderId="27" xfId="0" applyFont="1" applyFill="1" applyBorder="1" applyAlignment="1">
      <alignment horizontal="left" vertical="center" wrapText="1"/>
    </xf>
    <xf numFmtId="0" fontId="0" fillId="0" borderId="15" xfId="0" applyFill="1" applyBorder="1" applyAlignment="1">
      <alignment horizontal="left" vertical="center"/>
    </xf>
    <xf numFmtId="0" fontId="0" fillId="0" borderId="16" xfId="0" applyFill="1" applyBorder="1" applyAlignment="1">
      <alignment horizontal="left" vertical="center"/>
    </xf>
    <xf numFmtId="0" fontId="0" fillId="0" borderId="17" xfId="0" applyFill="1" applyBorder="1" applyAlignment="1">
      <alignment horizontal="left" vertical="center"/>
    </xf>
    <xf numFmtId="0" fontId="12" fillId="0" borderId="15" xfId="0" applyFont="1" applyFill="1" applyBorder="1" applyAlignment="1">
      <alignment horizontal="left" vertical="center"/>
    </xf>
    <xf numFmtId="0" fontId="12" fillId="0" borderId="16" xfId="0" applyFont="1" applyFill="1" applyBorder="1" applyAlignment="1">
      <alignment horizontal="left" vertical="center"/>
    </xf>
    <xf numFmtId="0" fontId="12" fillId="0" borderId="17" xfId="0" applyFont="1" applyFill="1" applyBorder="1" applyAlignment="1">
      <alignment horizontal="left" vertical="center"/>
    </xf>
    <xf numFmtId="0" fontId="61" fillId="33" borderId="0" xfId="58" applyFont="1" applyFill="1" applyBorder="1" applyAlignment="1">
      <alignment horizontal="left" vertical="top" wrapText="1"/>
      <protection/>
    </xf>
    <xf numFmtId="0" fontId="61" fillId="33" borderId="11" xfId="58" applyFont="1" applyFill="1" applyBorder="1" applyAlignment="1">
      <alignment horizontal="center" vertical="distributed"/>
      <protection/>
    </xf>
    <xf numFmtId="0" fontId="61" fillId="33" borderId="27" xfId="58" applyFont="1" applyFill="1" applyBorder="1" applyAlignment="1">
      <alignment horizontal="center" vertical="distributed"/>
      <protection/>
    </xf>
    <xf numFmtId="0" fontId="61" fillId="33" borderId="12" xfId="58" applyFont="1" applyFill="1" applyBorder="1" applyAlignment="1">
      <alignment horizontal="center" vertical="distributed"/>
      <protection/>
    </xf>
    <xf numFmtId="0" fontId="61" fillId="33" borderId="25" xfId="58" applyFont="1" applyFill="1" applyBorder="1" applyAlignment="1">
      <alignment horizontal="center" vertical="distributed"/>
      <protection/>
    </xf>
    <xf numFmtId="0" fontId="61" fillId="33" borderId="0" xfId="58" applyFont="1" applyFill="1" applyBorder="1" applyAlignment="1">
      <alignment horizontal="center" vertical="distributed"/>
      <protection/>
    </xf>
    <xf numFmtId="0" fontId="61" fillId="33" borderId="32" xfId="58" applyFont="1" applyFill="1" applyBorder="1" applyAlignment="1">
      <alignment horizontal="center" vertical="distributed"/>
      <protection/>
    </xf>
    <xf numFmtId="0" fontId="61" fillId="33" borderId="13" xfId="58" applyFont="1" applyFill="1" applyBorder="1" applyAlignment="1">
      <alignment horizontal="center" vertical="distributed"/>
      <protection/>
    </xf>
    <xf numFmtId="0" fontId="61" fillId="33" borderId="22" xfId="58" applyFont="1" applyFill="1" applyBorder="1" applyAlignment="1">
      <alignment horizontal="center" vertical="distributed"/>
      <protection/>
    </xf>
    <xf numFmtId="0" fontId="61" fillId="33" borderId="14" xfId="58" applyFont="1" applyFill="1" applyBorder="1" applyAlignment="1">
      <alignment horizontal="center" vertical="distributed"/>
      <protection/>
    </xf>
    <xf numFmtId="0" fontId="61" fillId="33" borderId="10" xfId="58" applyFont="1" applyFill="1" applyBorder="1" applyAlignment="1">
      <alignment horizontal="center" vertical="center" wrapText="1"/>
      <protection/>
    </xf>
    <xf numFmtId="3" fontId="61" fillId="33" borderId="15" xfId="58" applyNumberFormat="1" applyFont="1" applyFill="1" applyBorder="1" applyAlignment="1">
      <alignment horizontal="center" vertical="center"/>
      <protection/>
    </xf>
    <xf numFmtId="3" fontId="61" fillId="33" borderId="16" xfId="58" applyNumberFormat="1" applyFont="1" applyFill="1" applyBorder="1" applyAlignment="1">
      <alignment horizontal="center" vertical="center"/>
      <protection/>
    </xf>
    <xf numFmtId="3" fontId="61" fillId="33" borderId="17" xfId="58" applyNumberFormat="1" applyFont="1" applyFill="1" applyBorder="1" applyAlignment="1">
      <alignment horizontal="center" vertical="center"/>
      <protection/>
    </xf>
    <xf numFmtId="3" fontId="61" fillId="33" borderId="11" xfId="58" applyNumberFormat="1" applyFont="1" applyFill="1" applyBorder="1" applyAlignment="1">
      <alignment horizontal="center" vertical="center"/>
      <protection/>
    </xf>
    <xf numFmtId="3" fontId="61" fillId="33" borderId="12" xfId="58" applyNumberFormat="1" applyFont="1" applyFill="1" applyBorder="1" applyAlignment="1">
      <alignment horizontal="center" vertical="center"/>
      <protection/>
    </xf>
    <xf numFmtId="0" fontId="62" fillId="33" borderId="0" xfId="58" applyFont="1" applyFill="1" applyAlignment="1">
      <alignment horizontal="justify" vertical="center"/>
      <protection/>
    </xf>
    <xf numFmtId="0" fontId="61" fillId="33" borderId="10" xfId="58" applyFont="1" applyFill="1" applyBorder="1" applyAlignment="1">
      <alignment horizontal="center" vertical="center"/>
      <protection/>
    </xf>
    <xf numFmtId="0" fontId="61" fillId="33" borderId="15" xfId="58" applyFont="1" applyFill="1" applyBorder="1" applyAlignment="1">
      <alignment horizontal="center" vertical="center"/>
      <protection/>
    </xf>
    <xf numFmtId="0" fontId="61" fillId="33" borderId="17" xfId="58" applyFont="1" applyFill="1" applyBorder="1" applyAlignment="1">
      <alignment horizontal="center" vertical="center"/>
      <protection/>
    </xf>
    <xf numFmtId="0" fontId="62" fillId="33" borderId="24" xfId="58" applyFont="1" applyFill="1" applyBorder="1" applyAlignment="1">
      <alignment horizontal="center" vertical="center" wrapText="1"/>
      <protection/>
    </xf>
    <xf numFmtId="0" fontId="62" fillId="33" borderId="21" xfId="58" applyFont="1" applyFill="1" applyBorder="1" applyAlignment="1">
      <alignment horizontal="center" vertical="center" wrapText="1"/>
      <protection/>
    </xf>
    <xf numFmtId="0" fontId="90" fillId="33" borderId="10" xfId="0" applyFont="1" applyFill="1" applyBorder="1" applyAlignment="1">
      <alignment horizontal="center" vertical="center"/>
    </xf>
    <xf numFmtId="0" fontId="89" fillId="33" borderId="0" xfId="0" applyFont="1" applyFill="1" applyAlignment="1">
      <alignment horizontal="left" wrapText="1"/>
    </xf>
    <xf numFmtId="0" fontId="89" fillId="34" borderId="10" xfId="0" applyFont="1" applyFill="1" applyBorder="1" applyAlignment="1">
      <alignment horizontal="center" vertical="center" wrapText="1"/>
    </xf>
    <xf numFmtId="0" fontId="90" fillId="33" borderId="15" xfId="0" applyFont="1" applyFill="1" applyBorder="1" applyAlignment="1">
      <alignment horizontal="center" vertical="center"/>
    </xf>
    <xf numFmtId="0" fontId="90" fillId="33" borderId="17" xfId="0" applyFont="1" applyFill="1" applyBorder="1" applyAlignment="1">
      <alignment horizontal="center" vertical="center"/>
    </xf>
    <xf numFmtId="0" fontId="89" fillId="34" borderId="10" xfId="0" applyFont="1" applyFill="1" applyBorder="1" applyAlignment="1">
      <alignment horizontal="center" vertical="center"/>
    </xf>
    <xf numFmtId="0" fontId="67" fillId="33" borderId="0" xfId="0" applyFont="1" applyFill="1" applyAlignment="1">
      <alignment horizontal="left" vertical="top" wrapText="1"/>
    </xf>
    <xf numFmtId="0" fontId="67" fillId="33" borderId="10" xfId="0" applyFont="1" applyFill="1" applyBorder="1" applyAlignment="1">
      <alignment horizontal="center" vertical="center"/>
    </xf>
    <xf numFmtId="0" fontId="68" fillId="33" borderId="10" xfId="0" applyFont="1" applyFill="1" applyBorder="1" applyAlignment="1">
      <alignment horizontal="center" vertical="center"/>
    </xf>
    <xf numFmtId="0" fontId="99" fillId="33" borderId="0" xfId="0" applyFont="1" applyFill="1" applyAlignment="1">
      <alignment horizontal="left" vertical="center" wrapText="1"/>
    </xf>
    <xf numFmtId="0" fontId="99" fillId="33" borderId="27" xfId="0" applyFont="1" applyFill="1" applyBorder="1" applyAlignment="1">
      <alignment horizontal="left" vertical="top"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2" xfId="50"/>
    <cellStyle name="Millares 3" xfId="51"/>
    <cellStyle name="Currency" xfId="52"/>
    <cellStyle name="Currency [0]" xfId="53"/>
    <cellStyle name="Neutral" xfId="54"/>
    <cellStyle name="No-definido" xfId="55"/>
    <cellStyle name="Normal 2" xfId="56"/>
    <cellStyle name="Normal 2 2" xfId="57"/>
    <cellStyle name="Normal 3" xfId="58"/>
    <cellStyle name="Normal_indice" xfId="59"/>
    <cellStyle name="Notas" xfId="60"/>
    <cellStyle name="Percent" xfId="61"/>
    <cellStyle name="Porcentaje 2"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66675</xdr:rowOff>
    </xdr:from>
    <xdr:to>
      <xdr:col>2</xdr:col>
      <xdr:colOff>419100</xdr:colOff>
      <xdr:row>36</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8039100"/>
          <a:ext cx="1943100" cy="114300"/>
        </a:xfrm>
        <a:prstGeom prst="rect">
          <a:avLst/>
        </a:prstGeom>
        <a:noFill/>
        <a:ln w="9525" cmpd="sng">
          <a:noFill/>
        </a:ln>
      </xdr:spPr>
    </xdr:pic>
    <xdr:clientData/>
  </xdr:twoCellAnchor>
  <xdr:twoCellAnchor>
    <xdr:from>
      <xdr:col>0</xdr:col>
      <xdr:colOff>0</xdr:colOff>
      <xdr:row>83</xdr:row>
      <xdr:rowOff>57150</xdr:rowOff>
    </xdr:from>
    <xdr:to>
      <xdr:col>1</xdr:col>
      <xdr:colOff>476250</xdr:colOff>
      <xdr:row>83</xdr:row>
      <xdr:rowOff>114300</xdr:rowOff>
    </xdr:to>
    <xdr:pic>
      <xdr:nvPicPr>
        <xdr:cNvPr id="2" name="Picture 41" descr="pie"/>
        <xdr:cNvPicPr preferRelativeResize="1">
          <a:picLocks noChangeAspect="1"/>
        </xdr:cNvPicPr>
      </xdr:nvPicPr>
      <xdr:blipFill>
        <a:blip r:embed="rId2"/>
        <a:stretch>
          <a:fillRect/>
        </a:stretch>
      </xdr:blipFill>
      <xdr:spPr>
        <a:xfrm>
          <a:off x="0" y="17659350"/>
          <a:ext cx="1238250" cy="57150"/>
        </a:xfrm>
        <a:prstGeom prst="rect">
          <a:avLst/>
        </a:prstGeom>
        <a:noFill/>
        <a:ln w="9525" cmpd="sng">
          <a:noFill/>
        </a:ln>
      </xdr:spPr>
    </xdr:pic>
    <xdr:clientData/>
  </xdr:twoCellAnchor>
  <xdr:twoCellAnchor>
    <xdr:from>
      <xdr:col>0</xdr:col>
      <xdr:colOff>0</xdr:colOff>
      <xdr:row>83</xdr:row>
      <xdr:rowOff>57150</xdr:rowOff>
    </xdr:from>
    <xdr:to>
      <xdr:col>1</xdr:col>
      <xdr:colOff>476250</xdr:colOff>
      <xdr:row>83</xdr:row>
      <xdr:rowOff>114300</xdr:rowOff>
    </xdr:to>
    <xdr:pic>
      <xdr:nvPicPr>
        <xdr:cNvPr id="3" name="Picture 41" descr="pie"/>
        <xdr:cNvPicPr preferRelativeResize="1">
          <a:picLocks noChangeAspect="1"/>
        </xdr:cNvPicPr>
      </xdr:nvPicPr>
      <xdr:blipFill>
        <a:blip r:embed="rId2"/>
        <a:stretch>
          <a:fillRect/>
        </a:stretch>
      </xdr:blipFill>
      <xdr:spPr>
        <a:xfrm>
          <a:off x="0" y="17659350"/>
          <a:ext cx="1238250" cy="57150"/>
        </a:xfrm>
        <a:prstGeom prst="rect">
          <a:avLst/>
        </a:prstGeom>
        <a:noFill/>
        <a:ln w="9525" cmpd="sng">
          <a:noFill/>
        </a:ln>
      </xdr:spPr>
    </xdr:pic>
    <xdr:clientData/>
  </xdr:twoCellAnchor>
  <xdr:twoCellAnchor>
    <xdr:from>
      <xdr:col>2</xdr:col>
      <xdr:colOff>66675</xdr:colOff>
      <xdr:row>18</xdr:row>
      <xdr:rowOff>19050</xdr:rowOff>
    </xdr:from>
    <xdr:to>
      <xdr:col>6</xdr:col>
      <xdr:colOff>714375</xdr:colOff>
      <xdr:row>18</xdr:row>
      <xdr:rowOff>142875</xdr:rowOff>
    </xdr:to>
    <xdr:grpSp>
      <xdr:nvGrpSpPr>
        <xdr:cNvPr id="4" name="Grupo 5"/>
        <xdr:cNvGrpSpPr>
          <a:grpSpLocks/>
        </xdr:cNvGrpSpPr>
      </xdr:nvGrpSpPr>
      <xdr:grpSpPr>
        <a:xfrm>
          <a:off x="1590675" y="4552950"/>
          <a:ext cx="3648075" cy="123825"/>
          <a:chOff x="1685925" y="4391025"/>
          <a:chExt cx="5610225" cy="152400"/>
        </a:xfrm>
        <a:solidFill>
          <a:srgbClr val="FFFFFF"/>
        </a:solidFill>
      </xdr:grpSpPr>
      <xdr:sp>
        <xdr:nvSpPr>
          <xdr:cNvPr id="5" name="Rectangle 1"/>
          <xdr:cNvSpPr>
            <a:spLocks/>
          </xdr:cNvSpPr>
        </xdr:nvSpPr>
        <xdr:spPr>
          <a:xfrm>
            <a:off x="1685925" y="4391025"/>
            <a:ext cx="1894853" cy="152400"/>
          </a:xfrm>
          <a:prstGeom prst="rect">
            <a:avLst/>
          </a:prstGeom>
          <a:solidFill>
            <a:srgbClr val="E73439"/>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Rectangle 2"/>
          <xdr:cNvSpPr>
            <a:spLocks/>
          </xdr:cNvSpPr>
        </xdr:nvSpPr>
        <xdr:spPr>
          <a:xfrm>
            <a:off x="3572363" y="4391025"/>
            <a:ext cx="3723787" cy="152400"/>
          </a:xfrm>
          <a:prstGeom prst="rect">
            <a:avLst/>
          </a:prstGeom>
          <a:solidFill>
            <a:srgbClr val="0063AF"/>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0</xdr:colOff>
      <xdr:row>0</xdr:row>
      <xdr:rowOff>0</xdr:rowOff>
    </xdr:from>
    <xdr:to>
      <xdr:col>3</xdr:col>
      <xdr:colOff>533400</xdr:colOff>
      <xdr:row>5</xdr:row>
      <xdr:rowOff>152400</xdr:rowOff>
    </xdr:to>
    <xdr:pic>
      <xdr:nvPicPr>
        <xdr:cNvPr id="7" name="Imagen 8" descr="image001"/>
        <xdr:cNvPicPr preferRelativeResize="1">
          <a:picLocks noChangeAspect="1"/>
        </xdr:cNvPicPr>
      </xdr:nvPicPr>
      <xdr:blipFill>
        <a:blip r:embed="rId3"/>
        <a:stretch>
          <a:fillRect/>
        </a:stretch>
      </xdr:blipFill>
      <xdr:spPr>
        <a:xfrm>
          <a:off x="0" y="0"/>
          <a:ext cx="2771775" cy="1104900"/>
        </a:xfrm>
        <a:prstGeom prst="rect">
          <a:avLst/>
        </a:prstGeom>
        <a:noFill/>
        <a:ln w="9525" cmpd="sng">
          <a:noFill/>
        </a:ln>
      </xdr:spPr>
    </xdr:pic>
    <xdr:clientData/>
  </xdr:twoCellAnchor>
  <xdr:twoCellAnchor editAs="oneCell">
    <xdr:from>
      <xdr:col>5</xdr:col>
      <xdr:colOff>533400</xdr:colOff>
      <xdr:row>0</xdr:row>
      <xdr:rowOff>0</xdr:rowOff>
    </xdr:from>
    <xdr:to>
      <xdr:col>7</xdr:col>
      <xdr:colOff>714375</xdr:colOff>
      <xdr:row>6</xdr:row>
      <xdr:rowOff>19050</xdr:rowOff>
    </xdr:to>
    <xdr:pic>
      <xdr:nvPicPr>
        <xdr:cNvPr id="8" name="Imagen 8"/>
        <xdr:cNvPicPr preferRelativeResize="1">
          <a:picLocks noChangeAspect="1"/>
        </xdr:cNvPicPr>
      </xdr:nvPicPr>
      <xdr:blipFill>
        <a:blip r:embed="rId4"/>
        <a:stretch>
          <a:fillRect/>
        </a:stretch>
      </xdr:blipFill>
      <xdr:spPr>
        <a:xfrm>
          <a:off x="4295775" y="0"/>
          <a:ext cx="1685925" cy="1162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r\ODEPA%20-%20Publicaciones\TAPAS%202011\Bol_Pecuario%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bravo\Desktop\Fichas%20Regionales%202.0\Enero\Antofagasta%20ener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r\excel\FICHAS%20REGIONALES\Fichas%20Regionales%202.0\Actualizaci&#242;n%20emple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Página 2"/>
      <sheetName val="Página 3"/>
      <sheetName val="Página 4"/>
      <sheetName val="Página 5"/>
      <sheetName val="Página 6"/>
      <sheetName val="Página 7"/>
      <sheetName val="Pagina 8"/>
      <sheetName val="Hoja2"/>
      <sheetName val="Hoja3"/>
      <sheetName val="Hoja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rtada Ficha Regional"/>
      <sheetName val="Economía regional"/>
      <sheetName val="Aspectos GyD - Perfil productor"/>
      <sheetName val="Cultivos Información Censal"/>
      <sheetName val="Ganadería y Riego"/>
      <sheetName val="Exportaciones"/>
      <sheetName val="División Político-Adminisrativa"/>
      <sheetName val="Autoridades"/>
      <sheetName val="Antecedentes social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as empleo"/>
      <sheetName val="BBDD empleo"/>
      <sheetName val="comparacion empleo"/>
      <sheetName val="Colocaciones"/>
      <sheetName val="exp_rubros"/>
      <sheetName val="exp_productos"/>
      <sheetName val="Beneficio_carne"/>
      <sheetName val="Lacteos"/>
      <sheetName val="Hoj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35"/>
  <sheetViews>
    <sheetView tabSelected="1" view="pageBreakPreview" zoomScaleSheetLayoutView="100" zoomScalePageLayoutView="0" workbookViewId="0" topLeftCell="A1">
      <selection activeCell="A7" sqref="A7"/>
    </sheetView>
  </sheetViews>
  <sheetFormatPr defaultColWidth="11.421875" defaultRowHeight="15"/>
  <cols>
    <col min="1" max="2" width="11.421875" style="75" customWidth="1"/>
    <col min="3" max="3" width="10.7109375" style="75" customWidth="1"/>
    <col min="4" max="6" width="11.421875" style="75" customWidth="1"/>
    <col min="7" max="7" width="11.140625" style="75" customWidth="1"/>
    <col min="8" max="8" width="12.00390625" style="75" customWidth="1"/>
    <col min="9" max="10" width="11.421875" style="75" customWidth="1"/>
    <col min="11" max="11" width="31.28125" style="75" customWidth="1"/>
    <col min="12" max="16384" width="11.421875" style="75" customWidth="1"/>
  </cols>
  <sheetData>
    <row r="1" spans="1:7" ht="15">
      <c r="A1" s="73"/>
      <c r="B1" s="74"/>
      <c r="C1" s="74"/>
      <c r="D1" s="74"/>
      <c r="E1" s="74"/>
      <c r="F1" s="74"/>
      <c r="G1" s="74"/>
    </row>
    <row r="2" spans="1:7" ht="15">
      <c r="A2" s="74"/>
      <c r="B2" s="74"/>
      <c r="C2" s="74"/>
      <c r="D2" s="74"/>
      <c r="E2" s="74"/>
      <c r="F2" s="74"/>
      <c r="G2" s="74"/>
    </row>
    <row r="3" spans="1:7" ht="15">
      <c r="A3" s="73"/>
      <c r="B3" s="74"/>
      <c r="C3" s="74"/>
      <c r="D3" s="74"/>
      <c r="E3" s="74"/>
      <c r="F3" s="74"/>
      <c r="G3" s="74"/>
    </row>
    <row r="4" spans="1:7" ht="15">
      <c r="A4" s="74"/>
      <c r="B4" s="74"/>
      <c r="C4" s="74"/>
      <c r="D4" s="76"/>
      <c r="E4" s="74"/>
      <c r="F4" s="74"/>
      <c r="G4" s="74"/>
    </row>
    <row r="5" spans="1:7" ht="15">
      <c r="A5" s="73"/>
      <c r="B5" s="74"/>
      <c r="C5" s="74"/>
      <c r="D5" s="77"/>
      <c r="E5" s="74"/>
      <c r="F5" s="74"/>
      <c r="G5" s="74"/>
    </row>
    <row r="6" spans="1:11" ht="15">
      <c r="A6" s="73"/>
      <c r="B6" s="74"/>
      <c r="C6" s="74"/>
      <c r="D6" s="74"/>
      <c r="E6" s="74"/>
      <c r="F6" s="74"/>
      <c r="G6" s="74"/>
      <c r="K6" s="302"/>
    </row>
    <row r="7" spans="1:11" ht="15">
      <c r="A7" s="73"/>
      <c r="B7" s="74"/>
      <c r="C7" s="74"/>
      <c r="D7" s="74"/>
      <c r="E7" s="74"/>
      <c r="F7" s="74"/>
      <c r="G7" s="74"/>
      <c r="K7" s="300"/>
    </row>
    <row r="8" spans="1:11" ht="14.25">
      <c r="A8" s="74"/>
      <c r="B8" s="74"/>
      <c r="C8" s="74"/>
      <c r="D8" s="76"/>
      <c r="E8" s="74"/>
      <c r="F8" s="74"/>
      <c r="G8" s="74"/>
      <c r="K8" s="300"/>
    </row>
    <row r="9" spans="1:11" ht="15.75">
      <c r="A9" s="78"/>
      <c r="B9" s="74"/>
      <c r="C9" s="74"/>
      <c r="D9" s="74"/>
      <c r="E9" s="74"/>
      <c r="F9" s="74"/>
      <c r="G9" s="74"/>
      <c r="K9" s="300"/>
    </row>
    <row r="10" spans="1:7" ht="15.75">
      <c r="A10" s="78"/>
      <c r="B10" s="74"/>
      <c r="C10" s="74"/>
      <c r="D10" s="74"/>
      <c r="E10" s="74"/>
      <c r="F10" s="74"/>
      <c r="G10" s="74"/>
    </row>
    <row r="11" spans="1:11" ht="15.75">
      <c r="A11" s="78"/>
      <c r="B11" s="74"/>
      <c r="C11" s="74"/>
      <c r="D11" s="74"/>
      <c r="E11" s="74"/>
      <c r="F11" s="74"/>
      <c r="G11" s="74"/>
      <c r="K11" s="301"/>
    </row>
    <row r="12" spans="1:7" ht="15.75">
      <c r="A12" s="78"/>
      <c r="B12" s="74"/>
      <c r="C12" s="74"/>
      <c r="D12" s="74"/>
      <c r="E12" s="74"/>
      <c r="F12" s="74"/>
      <c r="G12" s="74"/>
    </row>
    <row r="13" spans="1:7" ht="15.75">
      <c r="A13" s="73"/>
      <c r="B13" s="74"/>
      <c r="C13" s="74"/>
      <c r="D13" s="74"/>
      <c r="E13" s="74"/>
      <c r="F13" s="74"/>
      <c r="G13" s="74"/>
    </row>
    <row r="14" spans="1:8" ht="15.75">
      <c r="A14" s="120"/>
      <c r="B14" s="121"/>
      <c r="C14" s="121"/>
      <c r="D14" s="121"/>
      <c r="E14" s="121"/>
      <c r="F14" s="121"/>
      <c r="G14" s="121"/>
      <c r="H14" s="82"/>
    </row>
    <row r="15" spans="1:8" ht="15.75">
      <c r="A15" s="120"/>
      <c r="B15" s="121"/>
      <c r="C15" s="121"/>
      <c r="D15" s="121"/>
      <c r="E15" s="121"/>
      <c r="F15" s="121"/>
      <c r="G15" s="121"/>
      <c r="H15" s="82"/>
    </row>
    <row r="16" spans="1:8" ht="51" customHeight="1">
      <c r="A16" s="121"/>
      <c r="B16" s="121"/>
      <c r="C16" s="201" t="s">
        <v>15</v>
      </c>
      <c r="D16" s="201"/>
      <c r="E16" s="201"/>
      <c r="F16" s="122"/>
      <c r="G16" s="122"/>
      <c r="H16" s="122"/>
    </row>
    <row r="17" spans="1:8" ht="46.5" customHeight="1">
      <c r="A17" s="121"/>
      <c r="B17" s="121"/>
      <c r="C17" s="202" t="s">
        <v>135</v>
      </c>
      <c r="D17" s="122"/>
      <c r="E17" s="122"/>
      <c r="F17" s="122"/>
      <c r="G17" s="122"/>
      <c r="H17" s="122"/>
    </row>
    <row r="18" spans="1:8" ht="30">
      <c r="A18" s="121"/>
      <c r="B18" s="121"/>
      <c r="C18" s="203" t="s">
        <v>423</v>
      </c>
      <c r="D18" s="122"/>
      <c r="E18" s="122"/>
      <c r="F18" s="122"/>
      <c r="G18" s="122"/>
      <c r="H18" s="122"/>
    </row>
    <row r="19" spans="1:8" ht="15">
      <c r="A19" s="121"/>
      <c r="B19" s="121"/>
      <c r="C19" s="121"/>
      <c r="D19" s="121"/>
      <c r="E19" s="121"/>
      <c r="F19" s="121"/>
      <c r="G19" s="121"/>
      <c r="H19" s="82"/>
    </row>
    <row r="20" spans="1:8" ht="15.75">
      <c r="A20" s="121"/>
      <c r="B20" s="121"/>
      <c r="C20" s="313"/>
      <c r="D20" s="313"/>
      <c r="E20" s="313"/>
      <c r="F20" s="313"/>
      <c r="G20" s="313"/>
      <c r="H20" s="313"/>
    </row>
    <row r="21" spans="1:7" ht="14.25">
      <c r="A21" s="74"/>
      <c r="B21" s="74"/>
      <c r="C21" s="74"/>
      <c r="D21" s="74"/>
      <c r="E21" s="74"/>
      <c r="F21" s="74"/>
      <c r="G21" s="74"/>
    </row>
    <row r="22" spans="1:7" ht="14.25">
      <c r="A22" s="74"/>
      <c r="B22" s="74"/>
      <c r="C22" s="74"/>
      <c r="D22" s="74"/>
      <c r="E22" s="74"/>
      <c r="F22" s="74"/>
      <c r="G22" s="74"/>
    </row>
    <row r="23" spans="1:7" ht="14.25">
      <c r="A23" s="74"/>
      <c r="B23" s="74"/>
      <c r="C23" s="74"/>
      <c r="D23" s="74"/>
      <c r="E23" s="74"/>
      <c r="F23" s="74"/>
      <c r="G23" s="74"/>
    </row>
    <row r="24" spans="1:7" ht="14.25">
      <c r="A24" s="74"/>
      <c r="B24" s="74"/>
      <c r="C24" s="74"/>
      <c r="D24" s="74"/>
      <c r="E24" s="74"/>
      <c r="F24" s="74"/>
      <c r="G24" s="74"/>
    </row>
    <row r="25" spans="1:7" ht="14.25">
      <c r="A25" s="74"/>
      <c r="B25" s="74"/>
      <c r="C25" s="74"/>
      <c r="D25" s="74"/>
      <c r="E25" s="74"/>
      <c r="F25" s="74"/>
      <c r="G25" s="74"/>
    </row>
    <row r="26" spans="1:7" ht="14.25">
      <c r="A26" s="74"/>
      <c r="B26" s="74"/>
      <c r="C26" s="74"/>
      <c r="D26" s="74"/>
      <c r="E26" s="74"/>
      <c r="F26" s="74"/>
      <c r="G26" s="74"/>
    </row>
    <row r="27" spans="1:7" ht="14.25">
      <c r="A27" s="74"/>
      <c r="B27" s="74"/>
      <c r="C27" s="74"/>
      <c r="D27" s="74"/>
      <c r="E27" s="74"/>
      <c r="F27" s="74"/>
      <c r="G27" s="74"/>
    </row>
    <row r="28" spans="1:7" ht="14.25">
      <c r="A28" s="74"/>
      <c r="B28" s="74"/>
      <c r="C28" s="74"/>
      <c r="D28" s="74"/>
      <c r="E28" s="74"/>
      <c r="F28" s="74"/>
      <c r="G28" s="74"/>
    </row>
    <row r="29" spans="1:7" ht="15.75">
      <c r="A29" s="73"/>
      <c r="B29" s="74"/>
      <c r="C29" s="74"/>
      <c r="D29" s="74"/>
      <c r="E29" s="74"/>
      <c r="F29" s="74"/>
      <c r="G29" s="74"/>
    </row>
    <row r="30" spans="1:7" ht="15.75">
      <c r="A30" s="73"/>
      <c r="B30" s="74"/>
      <c r="C30" s="74"/>
      <c r="D30" s="76"/>
      <c r="E30" s="74"/>
      <c r="F30" s="74"/>
      <c r="G30" s="74"/>
    </row>
    <row r="31" spans="1:7" ht="15.75">
      <c r="A31" s="73"/>
      <c r="B31" s="74"/>
      <c r="C31" s="74"/>
      <c r="D31" s="79"/>
      <c r="E31" s="74"/>
      <c r="F31" s="74"/>
      <c r="G31" s="74"/>
    </row>
    <row r="32" spans="1:7" ht="15.75">
      <c r="A32" s="73"/>
      <c r="B32" s="74"/>
      <c r="C32" s="74"/>
      <c r="D32" s="74"/>
      <c r="E32" s="74"/>
      <c r="F32" s="74"/>
      <c r="G32" s="74"/>
    </row>
    <row r="33" spans="1:7" ht="15.75">
      <c r="A33" s="73"/>
      <c r="B33" s="74"/>
      <c r="C33" s="74"/>
      <c r="D33" s="74"/>
      <c r="E33" s="74"/>
      <c r="F33" s="74"/>
      <c r="G33" s="74"/>
    </row>
    <row r="34" spans="1:7" ht="15.75">
      <c r="A34" s="73"/>
      <c r="B34" s="74"/>
      <c r="C34" s="74"/>
      <c r="D34" s="74"/>
      <c r="E34" s="74"/>
      <c r="F34" s="74"/>
      <c r="G34" s="74"/>
    </row>
    <row r="35" spans="1:7" ht="15.75">
      <c r="A35" s="80"/>
      <c r="B35" s="74"/>
      <c r="C35" s="80"/>
      <c r="D35" s="81"/>
      <c r="E35" s="74"/>
      <c r="F35" s="74"/>
      <c r="G35" s="74"/>
    </row>
    <row r="36" spans="1:7" ht="15.75" customHeight="1">
      <c r="A36" s="73"/>
      <c r="E36" s="74"/>
      <c r="F36" s="74"/>
      <c r="G36" s="74"/>
    </row>
    <row r="37" spans="3:7" ht="15.75">
      <c r="C37" s="73"/>
      <c r="D37" s="29" t="s">
        <v>498</v>
      </c>
      <c r="E37" s="74"/>
      <c r="F37" s="74"/>
      <c r="G37" s="74"/>
    </row>
    <row r="40" spans="1:7" ht="24.75" customHeight="1">
      <c r="A40" s="314" t="s">
        <v>115</v>
      </c>
      <c r="B40" s="314"/>
      <c r="C40" s="314"/>
      <c r="D40" s="314"/>
      <c r="E40" s="314"/>
      <c r="F40" s="314"/>
      <c r="G40" s="314"/>
    </row>
    <row r="41" spans="1:13" ht="24.75" customHeight="1">
      <c r="A41" s="315"/>
      <c r="B41" s="315"/>
      <c r="C41" s="315"/>
      <c r="D41" s="315"/>
      <c r="E41" s="315"/>
      <c r="F41" s="315"/>
      <c r="G41" s="315"/>
      <c r="I41" s="82"/>
      <c r="J41" s="82"/>
      <c r="K41" s="82"/>
      <c r="L41" s="106"/>
      <c r="M41" s="82"/>
    </row>
    <row r="42" spans="1:13" ht="24.75" customHeight="1">
      <c r="A42" s="316" t="s">
        <v>136</v>
      </c>
      <c r="B42" s="317"/>
      <c r="C42" s="317"/>
      <c r="D42" s="317"/>
      <c r="E42" s="317"/>
      <c r="F42" s="318"/>
      <c r="G42" s="105" t="s">
        <v>116</v>
      </c>
      <c r="H42" s="82"/>
      <c r="I42" s="82"/>
      <c r="J42" s="307"/>
      <c r="K42" s="307"/>
      <c r="L42" s="307"/>
      <c r="M42" s="82"/>
    </row>
    <row r="43" spans="1:13" ht="18" customHeight="1">
      <c r="A43" s="83"/>
      <c r="B43" s="308" t="s">
        <v>129</v>
      </c>
      <c r="C43" s="308"/>
      <c r="D43" s="308"/>
      <c r="E43" s="308"/>
      <c r="F43" s="308"/>
      <c r="G43" s="124" t="s">
        <v>315</v>
      </c>
      <c r="I43" s="82"/>
      <c r="J43" s="107"/>
      <c r="K43" s="108"/>
      <c r="L43" s="109"/>
      <c r="M43" s="82"/>
    </row>
    <row r="44" spans="1:13" ht="18" customHeight="1">
      <c r="A44" s="84"/>
      <c r="B44" s="309" t="s">
        <v>124</v>
      </c>
      <c r="C44" s="309"/>
      <c r="D44" s="309"/>
      <c r="E44" s="309"/>
      <c r="F44" s="309"/>
      <c r="G44" s="125" t="s">
        <v>262</v>
      </c>
      <c r="I44" s="82"/>
      <c r="J44" s="107"/>
      <c r="K44" s="108"/>
      <c r="L44" s="109"/>
      <c r="M44" s="82"/>
    </row>
    <row r="45" spans="1:13" ht="18" customHeight="1">
      <c r="A45" s="84"/>
      <c r="B45" s="103" t="s">
        <v>125</v>
      </c>
      <c r="C45" s="103"/>
      <c r="D45" s="103"/>
      <c r="E45" s="103"/>
      <c r="F45" s="104"/>
      <c r="G45" s="123" t="s">
        <v>262</v>
      </c>
      <c r="I45" s="82"/>
      <c r="J45" s="107"/>
      <c r="K45" s="108"/>
      <c r="L45" s="109"/>
      <c r="M45" s="82"/>
    </row>
    <row r="46" spans="1:13" ht="18" customHeight="1">
      <c r="A46" s="84"/>
      <c r="B46" s="103" t="s">
        <v>130</v>
      </c>
      <c r="C46" s="103"/>
      <c r="D46" s="103"/>
      <c r="E46" s="103"/>
      <c r="F46" s="104"/>
      <c r="G46" s="123" t="s">
        <v>316</v>
      </c>
      <c r="I46" s="82"/>
      <c r="J46" s="107"/>
      <c r="K46" s="108"/>
      <c r="L46" s="109"/>
      <c r="M46" s="82"/>
    </row>
    <row r="47" spans="1:13" ht="18" customHeight="1">
      <c r="A47" s="84"/>
      <c r="B47" s="103" t="s">
        <v>131</v>
      </c>
      <c r="C47" s="103"/>
      <c r="D47" s="103"/>
      <c r="E47" s="103"/>
      <c r="F47" s="104"/>
      <c r="G47" s="123" t="s">
        <v>338</v>
      </c>
      <c r="I47" s="82"/>
      <c r="J47" s="107"/>
      <c r="K47" s="108"/>
      <c r="L47" s="109"/>
      <c r="M47" s="82"/>
    </row>
    <row r="48" spans="1:13" ht="18" customHeight="1">
      <c r="A48" s="84"/>
      <c r="B48" s="103" t="s">
        <v>132</v>
      </c>
      <c r="C48" s="103"/>
      <c r="D48" s="103"/>
      <c r="E48" s="103"/>
      <c r="F48" s="104"/>
      <c r="G48" s="123" t="s">
        <v>339</v>
      </c>
      <c r="I48" s="82"/>
      <c r="J48" s="107"/>
      <c r="K48" s="108"/>
      <c r="L48" s="109"/>
      <c r="M48" s="82"/>
    </row>
    <row r="49" spans="1:13" ht="18" customHeight="1">
      <c r="A49" s="84"/>
      <c r="B49" s="103" t="s">
        <v>133</v>
      </c>
      <c r="C49" s="103"/>
      <c r="D49" s="103"/>
      <c r="E49" s="103"/>
      <c r="F49" s="104"/>
      <c r="G49" s="123" t="s">
        <v>134</v>
      </c>
      <c r="I49" s="82"/>
      <c r="J49" s="107"/>
      <c r="K49" s="108"/>
      <c r="L49" s="109"/>
      <c r="M49" s="82"/>
    </row>
    <row r="50" spans="1:13" ht="18" customHeight="1">
      <c r="A50" s="84"/>
      <c r="B50" s="103" t="s">
        <v>126</v>
      </c>
      <c r="C50" s="103"/>
      <c r="D50" s="103"/>
      <c r="E50" s="103"/>
      <c r="F50" s="104"/>
      <c r="G50" s="123" t="s">
        <v>317</v>
      </c>
      <c r="I50" s="82"/>
      <c r="J50" s="107"/>
      <c r="K50" s="108"/>
      <c r="L50" s="109"/>
      <c r="M50" s="82"/>
    </row>
    <row r="51" spans="1:13" ht="18" customHeight="1">
      <c r="A51" s="84"/>
      <c r="B51" s="103" t="s">
        <v>127</v>
      </c>
      <c r="C51" s="103"/>
      <c r="D51" s="103"/>
      <c r="E51" s="103"/>
      <c r="F51" s="104"/>
      <c r="G51" s="123" t="s">
        <v>340</v>
      </c>
      <c r="I51" s="82"/>
      <c r="J51" s="107"/>
      <c r="K51" s="108"/>
      <c r="L51" s="109"/>
      <c r="M51" s="82"/>
    </row>
    <row r="52" spans="1:13" ht="18" customHeight="1">
      <c r="A52" s="84"/>
      <c r="B52" s="309" t="s">
        <v>128</v>
      </c>
      <c r="C52" s="309"/>
      <c r="D52" s="309"/>
      <c r="E52" s="309"/>
      <c r="F52" s="310"/>
      <c r="G52" s="125" t="s">
        <v>426</v>
      </c>
      <c r="I52" s="82"/>
      <c r="J52" s="107"/>
      <c r="K52" s="108"/>
      <c r="L52" s="109"/>
      <c r="M52" s="82"/>
    </row>
    <row r="53" ht="18" customHeight="1"/>
    <row r="54" ht="18" customHeight="1"/>
    <row r="55" ht="18" customHeight="1"/>
    <row r="56" spans="1:13" ht="15" customHeight="1">
      <c r="A56" s="85"/>
      <c r="B56" s="86"/>
      <c r="C56" s="87"/>
      <c r="D56" s="87"/>
      <c r="E56" s="87"/>
      <c r="F56" s="87"/>
      <c r="G56" s="88"/>
      <c r="I56" s="82"/>
      <c r="J56" s="82"/>
      <c r="K56" s="82"/>
      <c r="L56" s="110"/>
      <c r="M56" s="82"/>
    </row>
    <row r="57" spans="1:13" ht="15" customHeight="1">
      <c r="A57" s="311" t="s">
        <v>341</v>
      </c>
      <c r="B57" s="311"/>
      <c r="C57" s="311"/>
      <c r="D57" s="311"/>
      <c r="E57" s="311"/>
      <c r="F57" s="311"/>
      <c r="G57" s="311"/>
      <c r="H57" s="311"/>
      <c r="I57" s="82"/>
      <c r="J57" s="82"/>
      <c r="K57" s="82"/>
      <c r="L57" s="110"/>
      <c r="M57" s="82"/>
    </row>
    <row r="58" spans="1:13" ht="15" customHeight="1">
      <c r="A58" s="85"/>
      <c r="B58" s="86"/>
      <c r="C58" s="87"/>
      <c r="D58" s="76"/>
      <c r="E58" s="87"/>
      <c r="F58" s="87"/>
      <c r="G58" s="88"/>
      <c r="I58" s="82"/>
      <c r="J58" s="82"/>
      <c r="K58" s="82"/>
      <c r="L58" s="110"/>
      <c r="M58" s="82"/>
    </row>
    <row r="59" spans="1:7" ht="15" customHeight="1">
      <c r="A59" s="89"/>
      <c r="B59" s="90"/>
      <c r="C59" s="91"/>
      <c r="D59" s="91"/>
      <c r="E59" s="91"/>
      <c r="F59" s="91"/>
      <c r="G59" s="92"/>
    </row>
    <row r="60" spans="1:8" ht="15" customHeight="1">
      <c r="A60" s="312" t="s">
        <v>117</v>
      </c>
      <c r="B60" s="312"/>
      <c r="C60" s="312"/>
      <c r="D60" s="312"/>
      <c r="E60" s="312"/>
      <c r="F60" s="312"/>
      <c r="G60" s="312"/>
      <c r="H60" s="312"/>
    </row>
    <row r="61" spans="1:8" ht="15" customHeight="1">
      <c r="A61" s="312" t="s">
        <v>118</v>
      </c>
      <c r="B61" s="312"/>
      <c r="C61" s="312"/>
      <c r="D61" s="312"/>
      <c r="E61" s="312"/>
      <c r="F61" s="312"/>
      <c r="G61" s="312"/>
      <c r="H61" s="312"/>
    </row>
    <row r="62" spans="1:7" ht="15" customHeight="1">
      <c r="A62" s="97"/>
      <c r="B62" s="91"/>
      <c r="C62" s="91"/>
      <c r="D62" s="91"/>
      <c r="E62" s="91"/>
      <c r="F62" s="91"/>
      <c r="G62" s="92"/>
    </row>
    <row r="63" spans="1:7" ht="15" customHeight="1">
      <c r="A63" s="97"/>
      <c r="B63" s="91"/>
      <c r="C63" s="91"/>
      <c r="D63" s="91"/>
      <c r="E63" s="91"/>
      <c r="F63" s="91"/>
      <c r="G63" s="92"/>
    </row>
    <row r="64" spans="1:7" ht="15" customHeight="1">
      <c r="A64" s="89"/>
      <c r="B64" s="93"/>
      <c r="C64" s="91"/>
      <c r="D64" s="91"/>
      <c r="E64" s="91"/>
      <c r="F64" s="91"/>
      <c r="G64" s="92"/>
    </row>
    <row r="65" spans="1:8" ht="15" customHeight="1">
      <c r="A65" s="321" t="s">
        <v>432</v>
      </c>
      <c r="B65" s="321"/>
      <c r="C65" s="321"/>
      <c r="D65" s="321"/>
      <c r="E65" s="321"/>
      <c r="F65" s="321"/>
      <c r="G65" s="321"/>
      <c r="H65" s="321"/>
    </row>
    <row r="66" spans="1:8" ht="15" customHeight="1">
      <c r="A66" s="312" t="s">
        <v>433</v>
      </c>
      <c r="B66" s="312"/>
      <c r="C66" s="312"/>
      <c r="D66" s="312"/>
      <c r="E66" s="312"/>
      <c r="F66" s="312"/>
      <c r="G66" s="312"/>
      <c r="H66" s="312"/>
    </row>
    <row r="67" spans="1:7" ht="15" customHeight="1">
      <c r="A67" s="89"/>
      <c r="B67" s="93"/>
      <c r="C67" s="91"/>
      <c r="D67" s="98"/>
      <c r="E67" s="91"/>
      <c r="F67" s="91"/>
      <c r="G67" s="92"/>
    </row>
    <row r="68" spans="1:7" ht="15" customHeight="1">
      <c r="A68" s="89"/>
      <c r="B68" s="93"/>
      <c r="C68" s="91"/>
      <c r="D68" s="98"/>
      <c r="E68" s="91"/>
      <c r="F68" s="91"/>
      <c r="G68" s="92"/>
    </row>
    <row r="69" spans="1:7" ht="15" customHeight="1">
      <c r="A69" s="89"/>
      <c r="B69" s="93"/>
      <c r="C69" s="91"/>
      <c r="D69" s="98"/>
      <c r="E69" s="91"/>
      <c r="F69" s="91"/>
      <c r="G69" s="92"/>
    </row>
    <row r="70" spans="1:8" ht="15" customHeight="1">
      <c r="A70" s="311" t="s">
        <v>119</v>
      </c>
      <c r="B70" s="311"/>
      <c r="C70" s="311"/>
      <c r="D70" s="311"/>
      <c r="E70" s="311"/>
      <c r="F70" s="311"/>
      <c r="G70" s="311"/>
      <c r="H70" s="311"/>
    </row>
    <row r="77" spans="1:7" ht="15" customHeight="1">
      <c r="A77" s="89"/>
      <c r="B77" s="93"/>
      <c r="C77" s="91"/>
      <c r="D77" s="91"/>
      <c r="E77" s="91"/>
      <c r="F77" s="91"/>
      <c r="G77" s="92"/>
    </row>
    <row r="78" spans="1:7" ht="15" customHeight="1">
      <c r="A78" s="89"/>
      <c r="B78" s="93"/>
      <c r="C78" s="91"/>
      <c r="D78" s="91"/>
      <c r="E78" s="91"/>
      <c r="F78" s="91"/>
      <c r="G78" s="92"/>
    </row>
    <row r="79" spans="1:7" ht="15" customHeight="1">
      <c r="A79" s="99"/>
      <c r="B79" s="99"/>
      <c r="C79" s="99"/>
      <c r="D79" s="91"/>
      <c r="E79" s="91"/>
      <c r="F79" s="91"/>
      <c r="G79" s="92"/>
    </row>
    <row r="80" spans="1:7" ht="12.75" customHeight="1">
      <c r="A80" s="100" t="s">
        <v>120</v>
      </c>
      <c r="C80" s="82"/>
      <c r="D80" s="99"/>
      <c r="E80" s="99"/>
      <c r="F80" s="99"/>
      <c r="G80" s="99"/>
    </row>
    <row r="81" spans="1:7" ht="10.5" customHeight="1">
      <c r="A81" s="100" t="s">
        <v>121</v>
      </c>
      <c r="C81" s="82"/>
      <c r="D81" s="82"/>
      <c r="E81" s="82"/>
      <c r="F81" s="82"/>
      <c r="G81" s="82"/>
    </row>
    <row r="82" spans="1:7" ht="10.5" customHeight="1">
      <c r="A82" s="100" t="s">
        <v>122</v>
      </c>
      <c r="C82" s="82"/>
      <c r="D82" s="82"/>
      <c r="E82" s="82"/>
      <c r="F82" s="82"/>
      <c r="G82" s="82"/>
    </row>
    <row r="83" spans="1:7" ht="10.5" customHeight="1">
      <c r="A83" s="101" t="s">
        <v>123</v>
      </c>
      <c r="B83" s="102"/>
      <c r="C83" s="82"/>
      <c r="D83" s="82"/>
      <c r="E83" s="82"/>
      <c r="F83" s="82"/>
      <c r="G83" s="82"/>
    </row>
    <row r="84" ht="10.5" customHeight="1"/>
    <row r="85" spans="1:7" ht="10.5" customHeight="1">
      <c r="A85" s="100"/>
      <c r="C85" s="82"/>
      <c r="D85" s="82"/>
      <c r="E85" s="82"/>
      <c r="F85" s="82"/>
      <c r="G85" s="82"/>
    </row>
    <row r="86" spans="1:7" ht="10.5" customHeight="1">
      <c r="A86" s="100"/>
      <c r="C86" s="82"/>
      <c r="D86" s="82"/>
      <c r="E86" s="82"/>
      <c r="F86" s="82"/>
      <c r="G86" s="82"/>
    </row>
    <row r="87" spans="1:7" ht="10.5" customHeight="1">
      <c r="A87" s="101"/>
      <c r="B87" s="102"/>
      <c r="C87" s="82"/>
      <c r="D87" s="82"/>
      <c r="E87" s="82"/>
      <c r="F87" s="82"/>
      <c r="G87" s="82"/>
    </row>
    <row r="88" ht="10.5" customHeight="1"/>
    <row r="89" ht="10.5" customHeight="1"/>
    <row r="90" spans="1:7" ht="14.25">
      <c r="A90" s="319"/>
      <c r="B90" s="319"/>
      <c r="C90" s="319"/>
      <c r="D90" s="319"/>
      <c r="E90" s="319"/>
      <c r="F90" s="319"/>
      <c r="G90" s="319"/>
    </row>
    <row r="91" spans="1:7" ht="19.5">
      <c r="A91" s="95"/>
      <c r="B91" s="95"/>
      <c r="C91" s="111"/>
      <c r="D91" s="95"/>
      <c r="E91" s="95"/>
      <c r="F91" s="95"/>
      <c r="G91" s="95"/>
    </row>
    <row r="92" spans="1:8" ht="19.5">
      <c r="A92" s="97"/>
      <c r="B92" s="112"/>
      <c r="C92" s="111"/>
      <c r="D92" s="112"/>
      <c r="E92" s="112"/>
      <c r="F92" s="112"/>
      <c r="G92" s="113"/>
      <c r="H92" s="82"/>
    </row>
    <row r="93" spans="1:7" ht="15.75">
      <c r="A93" s="91"/>
      <c r="B93" s="91"/>
      <c r="C93" s="73"/>
      <c r="D93" s="91"/>
      <c r="E93" s="91"/>
      <c r="F93" s="91"/>
      <c r="G93" s="114"/>
    </row>
    <row r="94" spans="1:7" ht="15.75">
      <c r="A94" s="94"/>
      <c r="B94" s="99"/>
      <c r="C94" s="115"/>
      <c r="D94" s="95"/>
      <c r="E94" s="95"/>
      <c r="F94" s="95"/>
      <c r="G94" s="116"/>
    </row>
    <row r="95" spans="1:7" ht="15.75">
      <c r="A95" s="94"/>
      <c r="B95" s="99"/>
      <c r="C95" s="115"/>
      <c r="D95" s="95"/>
      <c r="E95" s="95"/>
      <c r="F95" s="95"/>
      <c r="G95" s="116"/>
    </row>
    <row r="96" spans="1:7" ht="14.25">
      <c r="A96" s="94"/>
      <c r="B96" s="99"/>
      <c r="C96" s="95"/>
      <c r="D96" s="95"/>
      <c r="E96" s="95"/>
      <c r="F96" s="95"/>
      <c r="G96" s="116"/>
    </row>
    <row r="97" spans="1:7" ht="14.25">
      <c r="A97" s="94"/>
      <c r="B97" s="99"/>
      <c r="C97" s="95"/>
      <c r="D97" s="95"/>
      <c r="E97" s="95"/>
      <c r="F97" s="95"/>
      <c r="G97" s="116"/>
    </row>
    <row r="98" spans="1:7" ht="14.25">
      <c r="A98" s="94"/>
      <c r="B98" s="99"/>
      <c r="C98" s="95"/>
      <c r="D98" s="95"/>
      <c r="E98" s="95"/>
      <c r="F98" s="95"/>
      <c r="G98" s="116"/>
    </row>
    <row r="99" spans="1:7" ht="14.25">
      <c r="A99" s="94"/>
      <c r="B99" s="99"/>
      <c r="C99" s="95"/>
      <c r="D99" s="95"/>
      <c r="E99" s="95"/>
      <c r="F99" s="95"/>
      <c r="G99" s="116"/>
    </row>
    <row r="100" spans="1:7" ht="14.25">
      <c r="A100" s="94"/>
      <c r="B100" s="99"/>
      <c r="C100" s="95"/>
      <c r="D100" s="95"/>
      <c r="E100" s="95"/>
      <c r="F100" s="95"/>
      <c r="G100" s="116"/>
    </row>
    <row r="101" spans="1:7" ht="14.25">
      <c r="A101" s="94"/>
      <c r="B101" s="99"/>
      <c r="C101" s="95"/>
      <c r="D101" s="95"/>
      <c r="E101" s="95"/>
      <c r="F101" s="95"/>
      <c r="G101" s="116"/>
    </row>
    <row r="102" spans="1:7" ht="14.25">
      <c r="A102" s="94"/>
      <c r="B102" s="99"/>
      <c r="C102" s="95"/>
      <c r="D102" s="95"/>
      <c r="E102" s="95"/>
      <c r="F102" s="95"/>
      <c r="G102" s="116"/>
    </row>
    <row r="103" spans="1:7" ht="14.25">
      <c r="A103" s="94"/>
      <c r="B103" s="99"/>
      <c r="C103" s="99"/>
      <c r="D103" s="99"/>
      <c r="E103" s="95"/>
      <c r="F103" s="95"/>
      <c r="G103" s="116"/>
    </row>
    <row r="104" spans="1:7" ht="14.25">
      <c r="A104" s="94"/>
      <c r="B104" s="99"/>
      <c r="C104" s="95"/>
      <c r="D104" s="95"/>
      <c r="E104" s="95"/>
      <c r="F104" s="95"/>
      <c r="G104" s="116"/>
    </row>
    <row r="105" spans="1:7" ht="14.25">
      <c r="A105" s="94"/>
      <c r="B105" s="99"/>
      <c r="C105" s="95"/>
      <c r="D105" s="95"/>
      <c r="E105" s="95"/>
      <c r="F105" s="95"/>
      <c r="G105" s="116"/>
    </row>
    <row r="106" spans="1:7" ht="14.25">
      <c r="A106" s="94"/>
      <c r="B106" s="99"/>
      <c r="C106" s="95"/>
      <c r="D106" s="95"/>
      <c r="E106" s="95"/>
      <c r="F106" s="95"/>
      <c r="G106" s="116"/>
    </row>
    <row r="107" spans="1:7" ht="14.25">
      <c r="A107" s="94"/>
      <c r="B107" s="99"/>
      <c r="C107" s="95"/>
      <c r="D107" s="95"/>
      <c r="E107" s="95"/>
      <c r="F107" s="95"/>
      <c r="G107" s="116"/>
    </row>
    <row r="108" spans="1:7" ht="14.25">
      <c r="A108" s="94"/>
      <c r="B108" s="99"/>
      <c r="C108" s="95"/>
      <c r="D108" s="95"/>
      <c r="E108" s="95"/>
      <c r="F108" s="95"/>
      <c r="G108" s="116"/>
    </row>
    <row r="109" spans="1:7" ht="14.25">
      <c r="A109" s="94"/>
      <c r="B109" s="99"/>
      <c r="C109" s="95"/>
      <c r="D109" s="95"/>
      <c r="E109" s="95"/>
      <c r="F109" s="95"/>
      <c r="G109" s="116"/>
    </row>
    <row r="110" spans="1:7" ht="14.25">
      <c r="A110" s="94"/>
      <c r="B110" s="99"/>
      <c r="C110" s="95"/>
      <c r="D110" s="95"/>
      <c r="E110" s="95"/>
      <c r="F110" s="95"/>
      <c r="G110" s="116"/>
    </row>
    <row r="111" spans="1:7" ht="14.25">
      <c r="A111" s="94"/>
      <c r="B111" s="99"/>
      <c r="C111" s="95"/>
      <c r="D111" s="95"/>
      <c r="E111" s="95"/>
      <c r="F111" s="95"/>
      <c r="G111" s="116"/>
    </row>
    <row r="112" spans="1:7" ht="14.25">
      <c r="A112" s="94"/>
      <c r="B112" s="99"/>
      <c r="C112" s="95"/>
      <c r="D112" s="95"/>
      <c r="E112" s="95"/>
      <c r="F112" s="95"/>
      <c r="G112" s="116"/>
    </row>
    <row r="113" spans="1:7" ht="15" customHeight="1">
      <c r="A113" s="94"/>
      <c r="B113" s="95"/>
      <c r="C113" s="95"/>
      <c r="D113" s="95"/>
      <c r="E113" s="95"/>
      <c r="F113" s="95"/>
      <c r="G113" s="96"/>
    </row>
    <row r="114" spans="1:9" ht="14.25">
      <c r="A114" s="97"/>
      <c r="B114" s="112"/>
      <c r="C114" s="112"/>
      <c r="D114" s="112"/>
      <c r="E114" s="112"/>
      <c r="F114" s="112"/>
      <c r="G114" s="113"/>
      <c r="H114" s="82"/>
      <c r="I114" s="82"/>
    </row>
    <row r="115" spans="1:7" ht="14.25">
      <c r="A115" s="97"/>
      <c r="B115" s="91"/>
      <c r="C115" s="91"/>
      <c r="D115" s="91"/>
      <c r="E115" s="91"/>
      <c r="F115" s="91"/>
      <c r="G115" s="92"/>
    </row>
    <row r="116" spans="1:7" ht="14.25">
      <c r="A116" s="94"/>
      <c r="B116" s="99"/>
      <c r="C116" s="95"/>
      <c r="D116" s="95"/>
      <c r="E116" s="95"/>
      <c r="F116" s="95"/>
      <c r="G116" s="116"/>
    </row>
    <row r="117" spans="1:7" ht="14.25">
      <c r="A117" s="94"/>
      <c r="B117" s="99"/>
      <c r="C117" s="95"/>
      <c r="D117" s="95"/>
      <c r="E117" s="95"/>
      <c r="F117" s="95"/>
      <c r="G117" s="116"/>
    </row>
    <row r="118" spans="1:7" ht="14.25">
      <c r="A118" s="94"/>
      <c r="B118" s="99"/>
      <c r="C118" s="95"/>
      <c r="D118" s="95"/>
      <c r="E118" s="95"/>
      <c r="F118" s="95"/>
      <c r="G118" s="116"/>
    </row>
    <row r="119" spans="1:7" ht="14.25">
      <c r="A119" s="94"/>
      <c r="B119" s="99"/>
      <c r="C119" s="95"/>
      <c r="D119" s="95"/>
      <c r="E119" s="95"/>
      <c r="F119" s="95"/>
      <c r="G119" s="116"/>
    </row>
    <row r="120" spans="1:7" ht="14.25">
      <c r="A120" s="94"/>
      <c r="B120" s="99"/>
      <c r="C120" s="95"/>
      <c r="D120" s="95"/>
      <c r="E120" s="95"/>
      <c r="F120" s="95"/>
      <c r="G120" s="116"/>
    </row>
    <row r="121" spans="1:7" ht="14.25">
      <c r="A121" s="94"/>
      <c r="B121" s="99"/>
      <c r="C121" s="95"/>
      <c r="D121" s="95"/>
      <c r="E121" s="95"/>
      <c r="F121" s="95"/>
      <c r="G121" s="116"/>
    </row>
    <row r="122" spans="1:7" ht="14.25">
      <c r="A122" s="94"/>
      <c r="B122" s="99"/>
      <c r="C122" s="95"/>
      <c r="D122" s="95"/>
      <c r="E122" s="95"/>
      <c r="F122" s="95"/>
      <c r="G122" s="116"/>
    </row>
    <row r="123" spans="1:7" ht="14.25">
      <c r="A123" s="94"/>
      <c r="B123" s="99"/>
      <c r="C123" s="95"/>
      <c r="D123" s="95"/>
      <c r="E123" s="95"/>
      <c r="F123" s="95"/>
      <c r="G123" s="116"/>
    </row>
    <row r="124" spans="1:7" ht="14.25">
      <c r="A124" s="94"/>
      <c r="B124" s="99"/>
      <c r="C124" s="95"/>
      <c r="D124" s="95"/>
      <c r="E124" s="95"/>
      <c r="F124" s="95"/>
      <c r="G124" s="116"/>
    </row>
    <row r="125" spans="1:7" ht="14.25">
      <c r="A125" s="94"/>
      <c r="B125" s="99"/>
      <c r="C125" s="95"/>
      <c r="D125" s="95"/>
      <c r="E125" s="95"/>
      <c r="F125" s="95"/>
      <c r="G125" s="116"/>
    </row>
    <row r="126" spans="1:7" ht="14.25">
      <c r="A126" s="94"/>
      <c r="B126" s="99"/>
      <c r="C126" s="95"/>
      <c r="D126" s="95"/>
      <c r="E126" s="95"/>
      <c r="F126" s="95"/>
      <c r="G126" s="116"/>
    </row>
    <row r="127" spans="1:9" ht="14.25">
      <c r="A127" s="94"/>
      <c r="B127" s="117"/>
      <c r="C127" s="95"/>
      <c r="D127" s="95"/>
      <c r="E127" s="95"/>
      <c r="F127" s="95"/>
      <c r="G127" s="116"/>
      <c r="H127" s="82"/>
      <c r="I127" s="82"/>
    </row>
    <row r="128" spans="1:9" ht="14.25">
      <c r="A128" s="320"/>
      <c r="B128" s="320"/>
      <c r="C128" s="320"/>
      <c r="D128" s="320"/>
      <c r="E128" s="320"/>
      <c r="F128" s="320"/>
      <c r="G128" s="320"/>
      <c r="H128" s="82"/>
      <c r="I128" s="82"/>
    </row>
    <row r="129" spans="1:7" ht="14.25">
      <c r="A129" s="118"/>
      <c r="B129" s="118"/>
      <c r="C129" s="118"/>
      <c r="D129" s="118"/>
      <c r="E129" s="118"/>
      <c r="F129" s="118"/>
      <c r="G129" s="118"/>
    </row>
    <row r="130" spans="1:7" ht="14.25">
      <c r="A130" s="119"/>
      <c r="B130" s="119"/>
      <c r="C130" s="119"/>
      <c r="D130" s="119"/>
      <c r="E130" s="119"/>
      <c r="F130" s="119"/>
      <c r="G130" s="119"/>
    </row>
    <row r="131" spans="4:7" ht="14.25">
      <c r="D131" s="99"/>
      <c r="E131" s="99"/>
      <c r="F131" s="99"/>
      <c r="G131" s="99"/>
    </row>
    <row r="132" spans="4:7" ht="10.5" customHeight="1">
      <c r="D132" s="82"/>
      <c r="E132" s="82"/>
      <c r="F132" s="82"/>
      <c r="G132" s="82"/>
    </row>
    <row r="133" spans="4:7" ht="10.5" customHeight="1">
      <c r="D133" s="82"/>
      <c r="E133" s="82"/>
      <c r="F133" s="82"/>
      <c r="G133" s="82"/>
    </row>
    <row r="134" spans="4:7" ht="10.5" customHeight="1">
      <c r="D134" s="82"/>
      <c r="E134" s="82"/>
      <c r="F134" s="82"/>
      <c r="G134" s="82"/>
    </row>
    <row r="135" spans="4:7" ht="10.5" customHeight="1">
      <c r="D135" s="82"/>
      <c r="E135" s="82"/>
      <c r="F135" s="82"/>
      <c r="G135" s="82"/>
    </row>
    <row r="136" ht="10.5" customHeight="1"/>
  </sheetData>
  <sheetProtection/>
  <mergeCells count="15">
    <mergeCell ref="A70:H70"/>
    <mergeCell ref="C20:H20"/>
    <mergeCell ref="A40:G41"/>
    <mergeCell ref="A42:F42"/>
    <mergeCell ref="A90:G90"/>
    <mergeCell ref="A128:G128"/>
    <mergeCell ref="A61:H61"/>
    <mergeCell ref="A65:H65"/>
    <mergeCell ref="A66:H66"/>
    <mergeCell ref="J42:L42"/>
    <mergeCell ref="B43:F43"/>
    <mergeCell ref="B44:F44"/>
    <mergeCell ref="B52:F52"/>
    <mergeCell ref="A57:H57"/>
    <mergeCell ref="A60:H60"/>
  </mergeCells>
  <hyperlinks>
    <hyperlink ref="G43" location="'Economía regional'!A1" display="3"/>
    <hyperlink ref="G44" location="'Aspectos GyD - Perfil productor'!A1" display="2"/>
    <hyperlink ref="G45" location="'Aspectos GyD - Perfil productor'!A1" display="2"/>
    <hyperlink ref="G47" location="'Cultivos Información Anual'!A1" display="5-6"/>
    <hyperlink ref="G48" location="'Ganadería y Riego'!A1" display="5"/>
    <hyperlink ref="G49" location="Exportaciones!A1" display="9"/>
    <hyperlink ref="G50" location="'División Político-Adminisrativa'!A1" display="7"/>
    <hyperlink ref="G51" location="Autoridades!A1" display="11"/>
    <hyperlink ref="G46" location="'Cultivos Información Censal'!A1" display="3 - 4"/>
    <hyperlink ref="G52" location="'Antecedentes sociales'!A1" display="12-13-14"/>
  </hyperlinks>
  <printOptions/>
  <pageMargins left="1.535433070866142" right="0.1968503937007874" top="1.1811023622047245" bottom="1.0236220472440944" header="0.31496062992125984" footer="0.31496062992125984"/>
  <pageSetup orientation="portrait" scale="85" r:id="rId2"/>
  <rowBreaks count="2" manualBreakCount="2">
    <brk id="39" max="7" man="1"/>
    <brk id="93" max="7" man="1"/>
  </rowBreaks>
  <ignoredErrors>
    <ignoredError sqref="G44:G46 G49:G51" numberStoredAsText="1"/>
  </ignoredErrors>
  <drawing r:id="rId1"/>
</worksheet>
</file>

<file path=xl/worksheets/sheet10.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selection activeCell="A1" sqref="A1:C1"/>
    </sheetView>
  </sheetViews>
  <sheetFormatPr defaultColWidth="11.421875" defaultRowHeight="15"/>
  <cols>
    <col min="1" max="1" width="77.57421875" style="70" customWidth="1"/>
    <col min="2" max="2" width="22.7109375" style="70" bestFit="1" customWidth="1"/>
    <col min="3" max="3" width="24.28125" style="70" customWidth="1"/>
    <col min="4" max="4" width="31.00390625" style="70" customWidth="1"/>
    <col min="5" max="5" width="33.8515625" style="70" customWidth="1"/>
    <col min="6" max="6" width="19.8515625" style="70" bestFit="1" customWidth="1"/>
    <col min="7" max="7" width="26.00390625" style="70" customWidth="1"/>
    <col min="8" max="8" width="19.421875" style="70" customWidth="1"/>
    <col min="9" max="9" width="16.140625" style="70" customWidth="1"/>
    <col min="10" max="10" width="11.28125" style="70" bestFit="1" customWidth="1"/>
    <col min="11" max="11" width="12.8515625" style="70" bestFit="1" customWidth="1"/>
    <col min="12" max="12" width="11.57421875" style="70" bestFit="1" customWidth="1"/>
    <col min="13" max="13" width="15.57421875" style="70" customWidth="1"/>
    <col min="14" max="14" width="11.57421875" style="70" bestFit="1" customWidth="1"/>
    <col min="15" max="15" width="18.140625" style="70" customWidth="1"/>
    <col min="16" max="16384" width="11.421875" style="70" customWidth="1"/>
  </cols>
  <sheetData>
    <row r="1" spans="1:3" ht="39" customHeight="1">
      <c r="A1" s="402" t="s">
        <v>64</v>
      </c>
      <c r="B1" s="402"/>
      <c r="C1" s="402"/>
    </row>
    <row r="2" ht="21">
      <c r="A2" s="71"/>
    </row>
    <row r="3" s="69" customFormat="1" ht="21">
      <c r="A3" s="72" t="s">
        <v>114</v>
      </c>
    </row>
    <row r="4" spans="1:7" s="273" customFormat="1" ht="63">
      <c r="A4" s="270"/>
      <c r="B4" s="271" t="s">
        <v>414</v>
      </c>
      <c r="C4" s="271" t="s">
        <v>16</v>
      </c>
      <c r="D4" s="271" t="s">
        <v>2</v>
      </c>
      <c r="E4" s="272" t="s">
        <v>415</v>
      </c>
      <c r="F4" s="272" t="s">
        <v>416</v>
      </c>
      <c r="G4" s="272" t="s">
        <v>417</v>
      </c>
    </row>
    <row r="5" spans="1:7" ht="21">
      <c r="A5" s="267" t="s">
        <v>84</v>
      </c>
      <c r="B5" s="268">
        <v>80069</v>
      </c>
      <c r="C5" s="268">
        <v>39709</v>
      </c>
      <c r="D5" s="268">
        <v>119778</v>
      </c>
      <c r="E5" s="269">
        <v>0.04603939531067349</v>
      </c>
      <c r="F5" s="269">
        <v>0.1214654528992157</v>
      </c>
      <c r="G5" s="269">
        <v>0.05797419916294662</v>
      </c>
    </row>
    <row r="6" spans="1:7" ht="21">
      <c r="A6" s="267" t="s">
        <v>85</v>
      </c>
      <c r="B6" s="268">
        <v>182655</v>
      </c>
      <c r="C6" s="268">
        <v>60199</v>
      </c>
      <c r="D6" s="268">
        <v>242854</v>
      </c>
      <c r="E6" s="269">
        <v>0.10502598696712917</v>
      </c>
      <c r="F6" s="269">
        <v>0.1841421037820113</v>
      </c>
      <c r="G6" s="269">
        <v>0.1175446756793254</v>
      </c>
    </row>
    <row r="7" spans="1:7" ht="21">
      <c r="A7" s="267" t="s">
        <v>418</v>
      </c>
      <c r="B7" s="268">
        <v>262724</v>
      </c>
      <c r="C7" s="268">
        <v>99908</v>
      </c>
      <c r="D7" s="268">
        <v>362632</v>
      </c>
      <c r="E7" s="269">
        <v>0.15106538227780267</v>
      </c>
      <c r="F7" s="269">
        <v>0.30560755668122697</v>
      </c>
      <c r="G7" s="269">
        <v>0.17551887484227202</v>
      </c>
    </row>
    <row r="8" spans="1:7" ht="21">
      <c r="A8" s="267" t="s">
        <v>86</v>
      </c>
      <c r="B8" s="267">
        <v>1476417</v>
      </c>
      <c r="C8" s="268">
        <v>227008</v>
      </c>
      <c r="D8" s="267">
        <v>1703425</v>
      </c>
      <c r="E8" s="269">
        <v>0.8489346177221974</v>
      </c>
      <c r="F8" s="269">
        <v>0.694392443318773</v>
      </c>
      <c r="G8" s="269">
        <v>0.824481125157728</v>
      </c>
    </row>
    <row r="9" spans="1:7" ht="21">
      <c r="A9" s="267" t="s">
        <v>419</v>
      </c>
      <c r="B9" s="268">
        <v>1739141</v>
      </c>
      <c r="C9" s="268">
        <v>326916</v>
      </c>
      <c r="D9" s="268">
        <v>2066057</v>
      </c>
      <c r="E9" s="267"/>
      <c r="F9" s="267"/>
      <c r="G9" s="267"/>
    </row>
    <row r="10" spans="1:7" ht="21">
      <c r="A10" s="403" t="s">
        <v>420</v>
      </c>
      <c r="B10" s="403"/>
      <c r="C10" s="403"/>
      <c r="D10" s="403"/>
      <c r="E10" s="403"/>
      <c r="F10" s="403"/>
      <c r="G10" s="403"/>
    </row>
  </sheetData>
  <sheetProtection/>
  <mergeCells count="2">
    <mergeCell ref="A1:C1"/>
    <mergeCell ref="A10:G10"/>
  </mergeCells>
  <printOptions horizontalCentered="1"/>
  <pageMargins left="0.5905511811023623" right="0.5905511811023623" top="0.5905511811023623" bottom="0.5905511811023623" header="0.31496062992125984" footer="0.31496062992125984"/>
  <pageSetup horizontalDpi="600" verticalDpi="600" orientation="landscape" scale="53" r:id="rId1"/>
  <headerFooter>
    <oddHeader>&amp;R&amp;12Región del Biobío</oddHeader>
  </headerFooter>
  <colBreaks count="1" manualBreakCount="1">
    <brk id="7" max="65535" man="1"/>
  </colBreaks>
</worksheet>
</file>

<file path=xl/worksheets/sheet2.xml><?xml version="1.0" encoding="utf-8"?>
<worksheet xmlns="http://schemas.openxmlformats.org/spreadsheetml/2006/main" xmlns:r="http://schemas.openxmlformats.org/officeDocument/2006/relationships">
  <dimension ref="A1:I61"/>
  <sheetViews>
    <sheetView showGridLines="0" view="pageBreakPreview" zoomScale="70" zoomScaleNormal="90" zoomScaleSheetLayoutView="70" zoomScalePageLayoutView="0" workbookViewId="0" topLeftCell="A1">
      <selection activeCell="A1" sqref="A1"/>
    </sheetView>
  </sheetViews>
  <sheetFormatPr defaultColWidth="11.421875" defaultRowHeight="15"/>
  <cols>
    <col min="1" max="1" width="49.00390625" style="2" customWidth="1"/>
    <col min="2" max="2" width="15.28125" style="2" customWidth="1"/>
    <col min="3" max="3" width="16.28125" style="2" customWidth="1"/>
    <col min="4" max="4" width="20.7109375" style="2" customWidth="1"/>
    <col min="5" max="5" width="23.140625" style="2" customWidth="1"/>
    <col min="6" max="7" width="22.8515625" style="2" bestFit="1" customWidth="1"/>
    <col min="8" max="8" width="18.140625" style="2" customWidth="1"/>
    <col min="9" max="9" width="18.421875" style="2" customWidth="1"/>
    <col min="10" max="16384" width="11.421875" style="2" customWidth="1"/>
  </cols>
  <sheetData>
    <row r="1" ht="15">
      <c r="A1" s="1" t="s">
        <v>59</v>
      </c>
    </row>
    <row r="3" spans="1:5" ht="17.25">
      <c r="A3" s="45" t="s">
        <v>453</v>
      </c>
      <c r="B3" s="43"/>
      <c r="C3" s="43"/>
      <c r="D3" s="43"/>
      <c r="E3" s="43"/>
    </row>
    <row r="4" spans="1:5" ht="17.25">
      <c r="A4" s="45" t="s">
        <v>454</v>
      </c>
      <c r="B4" s="43"/>
      <c r="C4" s="43"/>
      <c r="D4" s="43"/>
      <c r="E4" s="43"/>
    </row>
    <row r="5" spans="1:5" ht="34.5">
      <c r="A5" s="285" t="s">
        <v>455</v>
      </c>
      <c r="B5" s="286" t="s">
        <v>456</v>
      </c>
      <c r="C5" s="46" t="s">
        <v>457</v>
      </c>
      <c r="D5" s="46" t="s">
        <v>458</v>
      </c>
      <c r="E5" s="50" t="s">
        <v>67</v>
      </c>
    </row>
    <row r="6" spans="1:5" ht="17.25">
      <c r="A6" s="287" t="s">
        <v>459</v>
      </c>
      <c r="B6" s="288">
        <v>624.0880135290876</v>
      </c>
      <c r="C6" s="215">
        <f>+B6/$B$18</f>
        <v>0.060297208367897225</v>
      </c>
      <c r="D6" s="288">
        <v>4416.405110874994</v>
      </c>
      <c r="E6" s="215">
        <f aca="true" t="shared" si="0" ref="E6:E18">+B6/D6</f>
        <v>0.14131131494081645</v>
      </c>
    </row>
    <row r="7" spans="1:5" ht="17.25">
      <c r="A7" s="289" t="s">
        <v>460</v>
      </c>
      <c r="B7" s="290">
        <v>96.55569401777832</v>
      </c>
      <c r="C7" s="53">
        <f aca="true" t="shared" si="1" ref="C7:C18">+B7/$B$18</f>
        <v>0.00932887457391545</v>
      </c>
      <c r="D7" s="290">
        <v>621.652168098539</v>
      </c>
      <c r="E7" s="53">
        <f t="shared" si="0"/>
        <v>0.1553210926829312</v>
      </c>
    </row>
    <row r="8" spans="1:5" ht="17.25">
      <c r="A8" s="289" t="s">
        <v>461</v>
      </c>
      <c r="B8" s="290">
        <v>2.1695383542338407</v>
      </c>
      <c r="C8" s="53">
        <f t="shared" si="1"/>
        <v>0.00020961323302403978</v>
      </c>
      <c r="D8" s="290">
        <v>14915.990093121703</v>
      </c>
      <c r="E8" s="53">
        <f t="shared" si="0"/>
        <v>0.00014545050919779657</v>
      </c>
    </row>
    <row r="9" spans="1:5" ht="17.25">
      <c r="A9" s="289" t="s">
        <v>462</v>
      </c>
      <c r="B9" s="290">
        <v>2241.8887766200364</v>
      </c>
      <c r="C9" s="53">
        <f t="shared" si="1"/>
        <v>0.21660347862971424</v>
      </c>
      <c r="D9" s="290">
        <v>14907.487952780843</v>
      </c>
      <c r="E9" s="53">
        <f t="shared" si="0"/>
        <v>0.15038675756245268</v>
      </c>
    </row>
    <row r="10" spans="1:5" ht="17.25">
      <c r="A10" s="289" t="s">
        <v>463</v>
      </c>
      <c r="B10" s="290">
        <v>599.4185075651636</v>
      </c>
      <c r="C10" s="53">
        <f t="shared" si="1"/>
        <v>0.05791372669673311</v>
      </c>
      <c r="D10" s="290">
        <v>3884.361110437335</v>
      </c>
      <c r="E10" s="53">
        <f t="shared" si="0"/>
        <v>0.15431585543231738</v>
      </c>
    </row>
    <row r="11" spans="1:5" ht="17.25">
      <c r="A11" s="289" t="s">
        <v>464</v>
      </c>
      <c r="B11" s="290">
        <v>772.5694734391808</v>
      </c>
      <c r="C11" s="53">
        <f t="shared" si="1"/>
        <v>0.0746429694350599</v>
      </c>
      <c r="D11" s="290">
        <v>9467.927628613274</v>
      </c>
      <c r="E11" s="53">
        <f t="shared" si="0"/>
        <v>0.08159858247166764</v>
      </c>
    </row>
    <row r="12" spans="1:5" ht="17.25">
      <c r="A12" s="289" t="s">
        <v>465</v>
      </c>
      <c r="B12" s="290">
        <v>755.7683375606241</v>
      </c>
      <c r="C12" s="53">
        <f t="shared" si="1"/>
        <v>0.0730197022533077</v>
      </c>
      <c r="D12" s="290">
        <v>16154.652337042115</v>
      </c>
      <c r="E12" s="53">
        <f t="shared" si="0"/>
        <v>0.04678332419619275</v>
      </c>
    </row>
    <row r="13" spans="1:9" ht="15" customHeight="1">
      <c r="A13" s="289" t="s">
        <v>466</v>
      </c>
      <c r="B13" s="290">
        <v>937.6818851871286</v>
      </c>
      <c r="C13" s="53">
        <f t="shared" si="1"/>
        <v>0.09059555509520417</v>
      </c>
      <c r="D13" s="290">
        <v>12097.443277279153</v>
      </c>
      <c r="E13" s="53">
        <f t="shared" si="0"/>
        <v>0.07751074865118306</v>
      </c>
      <c r="F13" s="37"/>
      <c r="G13" s="37"/>
      <c r="H13" s="37"/>
      <c r="I13" s="37"/>
    </row>
    <row r="14" spans="1:9" ht="17.25">
      <c r="A14" s="289" t="s">
        <v>467</v>
      </c>
      <c r="B14" s="290">
        <v>943.6699181037174</v>
      </c>
      <c r="C14" s="53">
        <f t="shared" si="1"/>
        <v>0.09117409796200857</v>
      </c>
      <c r="D14" s="290">
        <v>22112.108130328765</v>
      </c>
      <c r="E14" s="53">
        <f t="shared" si="0"/>
        <v>0.04267661466476769</v>
      </c>
      <c r="F14" s="37"/>
      <c r="G14" s="37"/>
      <c r="H14" s="37"/>
      <c r="I14" s="37"/>
    </row>
    <row r="15" spans="1:9" ht="17.25">
      <c r="A15" s="289" t="s">
        <v>468</v>
      </c>
      <c r="B15" s="290">
        <v>998.2620025605241</v>
      </c>
      <c r="C15" s="53">
        <f t="shared" si="1"/>
        <v>0.09644859486047608</v>
      </c>
      <c r="D15" s="290">
        <v>10870.134303809213</v>
      </c>
      <c r="E15" s="53">
        <f t="shared" si="0"/>
        <v>0.09183529611135567</v>
      </c>
      <c r="F15" s="37"/>
      <c r="G15" s="37"/>
      <c r="H15" s="37"/>
      <c r="I15" s="37"/>
    </row>
    <row r="16" spans="1:6" ht="17.25">
      <c r="A16" s="289" t="s">
        <v>469</v>
      </c>
      <c r="B16" s="290">
        <v>1695.0270752622998</v>
      </c>
      <c r="C16" s="53">
        <f t="shared" si="1"/>
        <v>0.16376760734174028</v>
      </c>
      <c r="D16" s="290">
        <v>16666.7382135852</v>
      </c>
      <c r="E16" s="53">
        <f t="shared" si="0"/>
        <v>0.10170118793134154</v>
      </c>
      <c r="F16" s="283"/>
    </row>
    <row r="17" spans="1:9" ht="17.25">
      <c r="A17" s="289" t="s">
        <v>470</v>
      </c>
      <c r="B17" s="290">
        <v>708.5740112916105</v>
      </c>
      <c r="C17" s="53">
        <f t="shared" si="1"/>
        <v>0.06845995096320764</v>
      </c>
      <c r="D17" s="290">
        <v>6811.814313458216</v>
      </c>
      <c r="E17" s="53">
        <f t="shared" si="0"/>
        <v>0.10402133391858157</v>
      </c>
      <c r="F17" s="284"/>
      <c r="G17" s="284"/>
      <c r="H17" s="284"/>
      <c r="I17" s="284"/>
    </row>
    <row r="18" spans="1:9" ht="17.25">
      <c r="A18" s="289" t="s">
        <v>471</v>
      </c>
      <c r="B18" s="290">
        <v>10350.197470524317</v>
      </c>
      <c r="C18" s="215">
        <f t="shared" si="1"/>
        <v>1</v>
      </c>
      <c r="D18" s="290">
        <v>145363.7960928032</v>
      </c>
      <c r="E18" s="53">
        <f t="shared" si="0"/>
        <v>0.0712020306893784</v>
      </c>
      <c r="F18" s="284"/>
      <c r="G18" s="284"/>
      <c r="H18" s="284"/>
      <c r="I18" s="284"/>
    </row>
    <row r="19" spans="1:9" ht="17.25">
      <c r="A19" s="287" t="s">
        <v>472</v>
      </c>
      <c r="B19" s="291">
        <v>0.060297208367897225</v>
      </c>
      <c r="C19" s="215"/>
      <c r="D19" s="291">
        <v>0.03038174036164734</v>
      </c>
      <c r="E19" s="47"/>
      <c r="F19" s="284"/>
      <c r="G19" s="284"/>
      <c r="H19" s="284"/>
      <c r="I19" s="284"/>
    </row>
    <row r="20" spans="1:9" ht="15" customHeight="1">
      <c r="A20" s="292" t="s">
        <v>473</v>
      </c>
      <c r="B20" s="293"/>
      <c r="C20" s="293"/>
      <c r="D20" s="294"/>
      <c r="E20" s="293"/>
      <c r="F20" s="284"/>
      <c r="G20" s="284"/>
      <c r="H20" s="284"/>
      <c r="I20" s="284"/>
    </row>
    <row r="21" spans="1:9" ht="15">
      <c r="A21" s="284"/>
      <c r="B21" s="284"/>
      <c r="C21" s="284"/>
      <c r="D21" s="284"/>
      <c r="E21" s="284"/>
      <c r="F21" s="284"/>
      <c r="G21" s="284"/>
      <c r="H21" s="284"/>
      <c r="I21" s="284"/>
    </row>
    <row r="22" ht="15">
      <c r="A22" s="1" t="s">
        <v>13</v>
      </c>
    </row>
    <row r="23" ht="15">
      <c r="A23" s="1"/>
    </row>
    <row r="24" ht="15">
      <c r="A24" s="1" t="s">
        <v>499</v>
      </c>
    </row>
    <row r="25" ht="15">
      <c r="A25" s="1"/>
    </row>
    <row r="26" spans="1:6" ht="15">
      <c r="A26" s="326" t="s">
        <v>264</v>
      </c>
      <c r="B26" s="327"/>
      <c r="C26" s="7" t="s">
        <v>15</v>
      </c>
      <c r="D26" s="7" t="s">
        <v>14</v>
      </c>
      <c r="E26" s="75"/>
      <c r="F26" s="75"/>
    </row>
    <row r="27" spans="1:6" ht="33.75" customHeight="1">
      <c r="A27" s="323" t="s">
        <v>266</v>
      </c>
      <c r="B27" s="323"/>
      <c r="C27" s="129">
        <v>929752.0042954</v>
      </c>
      <c r="D27" s="129">
        <v>8381840.77058267</v>
      </c>
      <c r="E27" s="75"/>
      <c r="F27" s="75"/>
    </row>
    <row r="28" spans="1:6" ht="33.75" customHeight="1">
      <c r="A28" s="323" t="s">
        <v>424</v>
      </c>
      <c r="B28" s="323"/>
      <c r="C28" s="139">
        <v>0.02480276060594022</v>
      </c>
      <c r="D28" s="139">
        <v>0.02068671486261242</v>
      </c>
      <c r="E28" s="75"/>
      <c r="F28" s="75"/>
    </row>
    <row r="29" spans="1:4" ht="33.75" customHeight="1">
      <c r="A29" s="324" t="s">
        <v>265</v>
      </c>
      <c r="B29" s="324"/>
      <c r="C29" s="5">
        <v>98565.37090046</v>
      </c>
      <c r="D29" s="5">
        <v>729695.43901814</v>
      </c>
    </row>
    <row r="30" spans="1:4" ht="33.75" customHeight="1">
      <c r="A30" s="324" t="s">
        <v>424</v>
      </c>
      <c r="B30" s="324"/>
      <c r="C30" s="6">
        <v>0.031789696275724255</v>
      </c>
      <c r="D30" s="6">
        <v>0.005648843343323273</v>
      </c>
    </row>
    <row r="31" spans="1:4" ht="33.75" customHeight="1">
      <c r="A31" s="324" t="s">
        <v>267</v>
      </c>
      <c r="B31" s="324"/>
      <c r="C31" s="6">
        <v>0.10601253930628139</v>
      </c>
      <c r="D31" s="6">
        <v>0.08705670496379694</v>
      </c>
    </row>
    <row r="32" spans="1:4" ht="33.75" customHeight="1">
      <c r="A32" s="324" t="s">
        <v>268</v>
      </c>
      <c r="B32" s="324"/>
      <c r="C32" s="6">
        <v>0.13507741124583034</v>
      </c>
      <c r="D32" s="140" t="s">
        <v>19</v>
      </c>
    </row>
    <row r="33" ht="15">
      <c r="A33" s="8" t="s">
        <v>425</v>
      </c>
    </row>
    <row r="34" spans="1:8" ht="15">
      <c r="A34" s="1" t="s">
        <v>59</v>
      </c>
      <c r="G34" s="126"/>
      <c r="H34" s="126"/>
    </row>
    <row r="35" spans="1:8" ht="15">
      <c r="A35" s="1"/>
      <c r="G35" s="126"/>
      <c r="H35" s="126"/>
    </row>
    <row r="36" spans="1:8" ht="15">
      <c r="A36" s="1" t="s">
        <v>286</v>
      </c>
      <c r="G36" s="126"/>
      <c r="H36" s="126"/>
    </row>
    <row r="37" spans="7:8" ht="15">
      <c r="G37" s="126"/>
      <c r="H37" s="126"/>
    </row>
    <row r="38" spans="1:9" ht="15.75" customHeight="1">
      <c r="A38" s="325" t="s">
        <v>287</v>
      </c>
      <c r="B38" s="325"/>
      <c r="C38" s="325"/>
      <c r="D38" s="325"/>
      <c r="E38" s="325"/>
      <c r="F38" s="325"/>
      <c r="G38" s="325"/>
      <c r="H38" s="325"/>
      <c r="I38" s="325"/>
    </row>
    <row r="39" spans="1:9" ht="15">
      <c r="A39" s="325"/>
      <c r="B39" s="325"/>
      <c r="C39" s="325"/>
      <c r="D39" s="325"/>
      <c r="E39" s="325"/>
      <c r="F39" s="325"/>
      <c r="G39" s="325"/>
      <c r="H39" s="325"/>
      <c r="I39" s="325"/>
    </row>
    <row r="40" spans="7:8" ht="15">
      <c r="G40" s="126"/>
      <c r="H40" s="126"/>
    </row>
    <row r="41" spans="1:9" ht="15">
      <c r="A41" s="322" t="s">
        <v>288</v>
      </c>
      <c r="B41" s="322"/>
      <c r="C41" s="322"/>
      <c r="D41" s="322"/>
      <c r="E41" s="322"/>
      <c r="F41" s="322"/>
      <c r="G41" s="322"/>
      <c r="H41" s="322"/>
      <c r="I41" s="322"/>
    </row>
    <row r="42" spans="1:9" ht="15">
      <c r="A42" s="322" t="s">
        <v>500</v>
      </c>
      <c r="B42" s="322"/>
      <c r="C42" s="322"/>
      <c r="D42" s="322"/>
      <c r="E42" s="322"/>
      <c r="F42" s="322"/>
      <c r="G42" s="322"/>
      <c r="H42" s="322"/>
      <c r="I42" s="322"/>
    </row>
    <row r="43" spans="1:9" ht="15">
      <c r="A43" s="322" t="s">
        <v>289</v>
      </c>
      <c r="B43" s="322"/>
      <c r="C43" s="322"/>
      <c r="D43" s="322"/>
      <c r="E43" s="322"/>
      <c r="F43" s="322"/>
      <c r="G43" s="322"/>
      <c r="H43" s="322"/>
      <c r="I43" s="322"/>
    </row>
    <row r="44" spans="1:9" ht="46.5">
      <c r="A44" s="184" t="s">
        <v>15</v>
      </c>
      <c r="B44" s="185" t="s">
        <v>290</v>
      </c>
      <c r="C44" s="185" t="s">
        <v>291</v>
      </c>
      <c r="D44" s="185" t="s">
        <v>292</v>
      </c>
      <c r="E44" s="185" t="s">
        <v>293</v>
      </c>
      <c r="F44" s="185" t="s">
        <v>294</v>
      </c>
      <c r="G44" s="184" t="s">
        <v>295</v>
      </c>
      <c r="H44" s="186" t="s">
        <v>296</v>
      </c>
      <c r="I44" s="186" t="s">
        <v>297</v>
      </c>
    </row>
    <row r="45" spans="1:9" ht="15">
      <c r="A45" s="187" t="s">
        <v>298</v>
      </c>
      <c r="B45" s="188">
        <v>43013.9303</v>
      </c>
      <c r="C45" s="188">
        <v>2560.6671</v>
      </c>
      <c r="D45" s="188">
        <v>3386.2751</v>
      </c>
      <c r="E45" s="188">
        <v>48960.8725</v>
      </c>
      <c r="F45" s="189">
        <v>0.008794414406737554</v>
      </c>
      <c r="G45" s="188">
        <v>17117.9836</v>
      </c>
      <c r="H45" s="188">
        <v>288133.23449999996</v>
      </c>
      <c r="I45" s="189">
        <v>0.16992441911451905</v>
      </c>
    </row>
    <row r="46" spans="1:9" ht="15">
      <c r="A46" s="190" t="s">
        <v>299</v>
      </c>
      <c r="B46" s="191">
        <v>1807.0399</v>
      </c>
      <c r="C46" s="191">
        <v>282.29</v>
      </c>
      <c r="D46" s="191">
        <v>116.2893</v>
      </c>
      <c r="E46" s="191">
        <v>2205.6192</v>
      </c>
      <c r="F46" s="192">
        <v>0.0003961761357144311</v>
      </c>
      <c r="G46" s="191">
        <v>4953.5259</v>
      </c>
      <c r="H46" s="191">
        <v>868625.1346</v>
      </c>
      <c r="I46" s="192">
        <v>0.002539207204746249</v>
      </c>
    </row>
    <row r="47" spans="1:9" ht="15">
      <c r="A47" s="190" t="s">
        <v>300</v>
      </c>
      <c r="B47" s="191">
        <v>3896.845</v>
      </c>
      <c r="C47" s="191">
        <v>69.0188</v>
      </c>
      <c r="D47" s="191">
        <v>207.9475</v>
      </c>
      <c r="E47" s="191">
        <v>4173.811299999999</v>
      </c>
      <c r="F47" s="192">
        <v>0.0007497053127009531</v>
      </c>
      <c r="G47" s="191">
        <v>18114.3699</v>
      </c>
      <c r="H47" s="191">
        <v>998206.6126999997</v>
      </c>
      <c r="I47" s="192">
        <v>0.004181310008266188</v>
      </c>
    </row>
    <row r="48" spans="1:9" ht="15">
      <c r="A48" s="190" t="s">
        <v>301</v>
      </c>
      <c r="B48" s="191">
        <v>6455.789</v>
      </c>
      <c r="C48" s="191">
        <v>32177.1244</v>
      </c>
      <c r="D48" s="191">
        <v>606.2335</v>
      </c>
      <c r="E48" s="191">
        <v>39239.1469</v>
      </c>
      <c r="F48" s="192">
        <v>0.007048185646721292</v>
      </c>
      <c r="G48" s="191">
        <v>3304.6786999999995</v>
      </c>
      <c r="H48" s="191">
        <v>302627.94680000003</v>
      </c>
      <c r="I48" s="192">
        <v>0.1296613459362108</v>
      </c>
    </row>
    <row r="49" spans="1:9" ht="15">
      <c r="A49" s="190" t="s">
        <v>302</v>
      </c>
      <c r="B49" s="191">
        <v>71529.0484</v>
      </c>
      <c r="C49" s="191">
        <v>101296.1173</v>
      </c>
      <c r="D49" s="191">
        <v>3618.181</v>
      </c>
      <c r="E49" s="191">
        <v>176443.34670000002</v>
      </c>
      <c r="F49" s="192">
        <v>0.03169297912718915</v>
      </c>
      <c r="G49" s="191">
        <v>20788.9995</v>
      </c>
      <c r="H49" s="191">
        <v>1095740.7621</v>
      </c>
      <c r="I49" s="192">
        <v>0.16102654277627154</v>
      </c>
    </row>
    <row r="50" spans="1:9" ht="15">
      <c r="A50" s="190" t="s">
        <v>303</v>
      </c>
      <c r="B50" s="191">
        <v>101780.8578</v>
      </c>
      <c r="C50" s="191">
        <v>148211.7123</v>
      </c>
      <c r="D50" s="191">
        <v>10544.2202</v>
      </c>
      <c r="E50" s="191">
        <v>260536.79030000002</v>
      </c>
      <c r="F50" s="192">
        <v>0.04679795079426906</v>
      </c>
      <c r="G50" s="191">
        <v>56368.0917</v>
      </c>
      <c r="H50" s="191">
        <v>2561315.3366</v>
      </c>
      <c r="I50" s="192">
        <v>0.1017199196744934</v>
      </c>
    </row>
    <row r="51" spans="1:9" ht="15">
      <c r="A51" s="190" t="s">
        <v>304</v>
      </c>
      <c r="B51" s="191">
        <v>1576903.7676</v>
      </c>
      <c r="C51" s="191">
        <v>884804.158</v>
      </c>
      <c r="D51" s="191">
        <v>368459.4983</v>
      </c>
      <c r="E51" s="191">
        <v>2830167.4239</v>
      </c>
      <c r="F51" s="192">
        <v>0.5083582847962006</v>
      </c>
      <c r="G51" s="191">
        <v>2110646.4589</v>
      </c>
      <c r="H51" s="191">
        <v>70027524.53279999</v>
      </c>
      <c r="I51" s="192">
        <v>0.04041507168476855</v>
      </c>
    </row>
    <row r="52" spans="1:9" ht="15">
      <c r="A52" s="190" t="s">
        <v>305</v>
      </c>
      <c r="B52" s="191">
        <v>163409.976</v>
      </c>
      <c r="C52" s="191">
        <v>288332.5473</v>
      </c>
      <c r="D52" s="191">
        <v>10527.3511</v>
      </c>
      <c r="E52" s="191">
        <v>462269.8744</v>
      </c>
      <c r="F52" s="192">
        <v>0.08303350483029319</v>
      </c>
      <c r="G52" s="191">
        <v>26607.243700000003</v>
      </c>
      <c r="H52" s="191">
        <v>1309406.9649000003</v>
      </c>
      <c r="I52" s="192">
        <v>0.35303758632084536</v>
      </c>
    </row>
    <row r="53" spans="1:9" ht="15">
      <c r="A53" s="190" t="s">
        <v>306</v>
      </c>
      <c r="B53" s="191">
        <v>251628.5231</v>
      </c>
      <c r="C53" s="191">
        <v>268576.1456</v>
      </c>
      <c r="D53" s="191">
        <v>35775.5757</v>
      </c>
      <c r="E53" s="191">
        <v>555980.2444</v>
      </c>
      <c r="F53" s="192">
        <v>0.09986588109133115</v>
      </c>
      <c r="G53" s="191">
        <v>140634.1848</v>
      </c>
      <c r="H53" s="191">
        <v>1990754.1541000002</v>
      </c>
      <c r="I53" s="192">
        <v>0.2792812177510452</v>
      </c>
    </row>
    <row r="54" spans="1:9" ht="15">
      <c r="A54" s="193" t="s">
        <v>307</v>
      </c>
      <c r="B54" s="194">
        <v>229241.9619</v>
      </c>
      <c r="C54" s="194">
        <v>57163.7269</v>
      </c>
      <c r="D54" s="194">
        <v>112731.9994</v>
      </c>
      <c r="E54" s="194">
        <v>399137.6882</v>
      </c>
      <c r="F54" s="195">
        <v>0.07169362097005116</v>
      </c>
      <c r="G54" s="194">
        <v>137878.6048</v>
      </c>
      <c r="H54" s="194">
        <v>2845167.7035999997</v>
      </c>
      <c r="I54" s="195">
        <v>0.14028617283085626</v>
      </c>
    </row>
    <row r="55" spans="1:9" ht="15">
      <c r="A55" s="190" t="s">
        <v>308</v>
      </c>
      <c r="B55" s="191">
        <v>243536.9286</v>
      </c>
      <c r="C55" s="191">
        <v>19160.3606</v>
      </c>
      <c r="D55" s="191">
        <v>27169.1917</v>
      </c>
      <c r="E55" s="191">
        <v>289866.4809</v>
      </c>
      <c r="F55" s="192">
        <v>0.05206618725304121</v>
      </c>
      <c r="G55" s="191">
        <v>96963.628</v>
      </c>
      <c r="H55" s="191">
        <v>1557994.7431</v>
      </c>
      <c r="I55" s="192">
        <v>0.18605100061072216</v>
      </c>
    </row>
    <row r="56" spans="1:9" ht="15">
      <c r="A56" s="190" t="s">
        <v>309</v>
      </c>
      <c r="B56" s="191">
        <v>99061.3398</v>
      </c>
      <c r="C56" s="191">
        <v>11510.2799</v>
      </c>
      <c r="D56" s="191">
        <v>19910.2552</v>
      </c>
      <c r="E56" s="191">
        <v>130481.8749</v>
      </c>
      <c r="F56" s="192">
        <v>0.023437320902291666</v>
      </c>
      <c r="G56" s="191">
        <v>17700.5371</v>
      </c>
      <c r="H56" s="191">
        <v>514261.42249999987</v>
      </c>
      <c r="I56" s="192">
        <v>0.2537267412859459</v>
      </c>
    </row>
    <row r="57" spans="1:9" ht="15">
      <c r="A57" s="190" t="s">
        <v>310</v>
      </c>
      <c r="B57" s="191">
        <v>261955.6431</v>
      </c>
      <c r="C57" s="191">
        <v>11732.7931</v>
      </c>
      <c r="D57" s="191">
        <v>12473.1301</v>
      </c>
      <c r="E57" s="191">
        <v>286161.5663</v>
      </c>
      <c r="F57" s="192">
        <v>0.05140070576404258</v>
      </c>
      <c r="G57" s="191">
        <v>133493.39990000002</v>
      </c>
      <c r="H57" s="191">
        <v>1670443.4926</v>
      </c>
      <c r="I57" s="192">
        <v>0.17130873780985986</v>
      </c>
    </row>
    <row r="58" spans="1:9" ht="15">
      <c r="A58" s="190" t="s">
        <v>311</v>
      </c>
      <c r="B58" s="191">
        <v>12335.72</v>
      </c>
      <c r="C58" s="191">
        <v>675.7934</v>
      </c>
      <c r="D58" s="191">
        <v>515.305</v>
      </c>
      <c r="E58" s="191">
        <v>13526.8184</v>
      </c>
      <c r="F58" s="192">
        <v>0.0024297043851553633</v>
      </c>
      <c r="G58" s="191">
        <v>5493.852599999999</v>
      </c>
      <c r="H58" s="191">
        <v>160953.66189999998</v>
      </c>
      <c r="I58" s="192">
        <v>0.08404169399018813</v>
      </c>
    </row>
    <row r="59" spans="1:9" ht="15">
      <c r="A59" s="196" t="s">
        <v>312</v>
      </c>
      <c r="B59" s="191">
        <v>64829.5113</v>
      </c>
      <c r="C59" s="191">
        <v>159.9942</v>
      </c>
      <c r="D59" s="191">
        <v>3128.1409</v>
      </c>
      <c r="E59" s="191">
        <v>68117.6464</v>
      </c>
      <c r="F59" s="192">
        <v>0.012235378584260614</v>
      </c>
      <c r="G59" s="191">
        <v>24960.2331</v>
      </c>
      <c r="H59" s="197">
        <v>481827.4006999999</v>
      </c>
      <c r="I59" s="198">
        <v>0.14137354227061089</v>
      </c>
    </row>
    <row r="60" spans="1:9" ht="15">
      <c r="A60" s="28" t="s">
        <v>313</v>
      </c>
      <c r="B60" s="199">
        <v>3131386.8818000006</v>
      </c>
      <c r="C60" s="199">
        <v>1826712.7289</v>
      </c>
      <c r="D60" s="199">
        <v>609169.5939999999</v>
      </c>
      <c r="E60" s="199">
        <v>5567269.2047</v>
      </c>
      <c r="F60" s="200">
        <v>1</v>
      </c>
      <c r="G60" s="199">
        <v>2815025.7921999996</v>
      </c>
      <c r="H60" s="199">
        <v>86672983.1035</v>
      </c>
      <c r="I60" s="200">
        <v>0.06423304016260616</v>
      </c>
    </row>
    <row r="61" ht="15">
      <c r="A61" s="1" t="s">
        <v>314</v>
      </c>
    </row>
  </sheetData>
  <sheetProtection/>
  <mergeCells count="11">
    <mergeCell ref="A26:B26"/>
    <mergeCell ref="A42:I42"/>
    <mergeCell ref="A43:I43"/>
    <mergeCell ref="A27:B27"/>
    <mergeCell ref="A28:B28"/>
    <mergeCell ref="A32:B32"/>
    <mergeCell ref="A38:I39"/>
    <mergeCell ref="A41:I41"/>
    <mergeCell ref="A29:B29"/>
    <mergeCell ref="A30:B30"/>
    <mergeCell ref="A31:B31"/>
  </mergeCells>
  <printOptions horizontalCentered="1"/>
  <pageMargins left="0.5905511811023623" right="0.5905511811023623" top="0.5905511811023623" bottom="0.35433070866141736" header="0.31496062992125984" footer="0.31496062992125984"/>
  <pageSetup horizontalDpi="600" verticalDpi="600" orientation="landscape" scale="59" r:id="rId1"/>
  <headerFooter>
    <oddHeader>&amp;R&amp;12Región del Biobío</oddHeader>
  </headerFooter>
  <rowBreaks count="1" manualBreakCount="1">
    <brk id="33" max="8" man="1"/>
  </rowBreaks>
</worksheet>
</file>

<file path=xl/worksheets/sheet3.xml><?xml version="1.0" encoding="utf-8"?>
<worksheet xmlns="http://schemas.openxmlformats.org/spreadsheetml/2006/main" xmlns:r="http://schemas.openxmlformats.org/officeDocument/2006/relationships">
  <dimension ref="A1:Y65"/>
  <sheetViews>
    <sheetView view="pageBreakPreview" zoomScaleSheetLayoutView="100" zoomScalePageLayoutView="0" workbookViewId="0" topLeftCell="A1">
      <selection activeCell="H14" sqref="H14"/>
    </sheetView>
  </sheetViews>
  <sheetFormatPr defaultColWidth="11.421875" defaultRowHeight="15"/>
  <cols>
    <col min="1" max="1" width="15.421875" style="11" customWidth="1"/>
    <col min="2" max="2" width="11.421875" style="11" customWidth="1"/>
    <col min="3" max="3" width="12.7109375" style="11" customWidth="1"/>
    <col min="4" max="4" width="12.57421875" style="11" customWidth="1"/>
    <col min="5" max="5" width="11.140625" style="11" customWidth="1"/>
    <col min="6" max="7" width="7.7109375" style="11" customWidth="1"/>
    <col min="8" max="8" width="10.7109375" style="11" customWidth="1"/>
    <col min="9" max="9" width="13.140625" style="11" bestFit="1" customWidth="1"/>
    <col min="10" max="14" width="11.421875" style="11" customWidth="1"/>
    <col min="15" max="15" width="12.8515625" style="11" bestFit="1" customWidth="1"/>
    <col min="16" max="16384" width="11.421875" style="11" customWidth="1"/>
  </cols>
  <sheetData>
    <row r="1" ht="13.5">
      <c r="A1" s="10" t="s">
        <v>63</v>
      </c>
    </row>
    <row r="2" ht="13.5">
      <c r="A2" s="10"/>
    </row>
    <row r="3" spans="1:8" ht="12.75" customHeight="1">
      <c r="A3" s="333" t="s">
        <v>431</v>
      </c>
      <c r="B3" s="333"/>
      <c r="C3" s="333"/>
      <c r="D3" s="333"/>
      <c r="E3" s="333"/>
      <c r="F3" s="333"/>
      <c r="G3" s="333"/>
      <c r="H3" s="333"/>
    </row>
    <row r="4" spans="1:12" ht="13.5">
      <c r="A4" s="333"/>
      <c r="B4" s="333"/>
      <c r="C4" s="333"/>
      <c r="D4" s="333"/>
      <c r="E4" s="333"/>
      <c r="F4" s="333"/>
      <c r="G4" s="333"/>
      <c r="H4" s="333"/>
      <c r="J4" s="254"/>
      <c r="L4" s="255"/>
    </row>
    <row r="5" spans="1:12" ht="13.5">
      <c r="A5" s="333"/>
      <c r="B5" s="333"/>
      <c r="C5" s="333"/>
      <c r="D5" s="333"/>
      <c r="E5" s="333"/>
      <c r="F5" s="333"/>
      <c r="G5" s="333"/>
      <c r="H5" s="333"/>
      <c r="J5" s="254"/>
      <c r="L5" s="255"/>
    </row>
    <row r="6" spans="1:12" ht="13.5">
      <c r="A6" s="333"/>
      <c r="B6" s="333"/>
      <c r="C6" s="333"/>
      <c r="D6" s="333"/>
      <c r="E6" s="333"/>
      <c r="F6" s="333"/>
      <c r="G6" s="333"/>
      <c r="H6" s="333"/>
      <c r="J6" s="254"/>
      <c r="L6" s="255"/>
    </row>
    <row r="7" spans="1:12" ht="13.5">
      <c r="A7" s="333"/>
      <c r="B7" s="333"/>
      <c r="C7" s="333"/>
      <c r="D7" s="333"/>
      <c r="E7" s="333"/>
      <c r="F7" s="333"/>
      <c r="G7" s="333"/>
      <c r="H7" s="333"/>
      <c r="L7" s="255"/>
    </row>
    <row r="8" spans="1:11" ht="13.5">
      <c r="A8" s="333"/>
      <c r="B8" s="333"/>
      <c r="C8" s="333"/>
      <c r="D8" s="333"/>
      <c r="E8" s="333"/>
      <c r="F8" s="333"/>
      <c r="G8" s="333"/>
      <c r="H8" s="333"/>
      <c r="J8" s="255"/>
      <c r="K8" s="256"/>
    </row>
    <row r="9" spans="1:11" ht="13.5">
      <c r="A9" s="333"/>
      <c r="B9" s="333"/>
      <c r="C9" s="333"/>
      <c r="D9" s="333"/>
      <c r="E9" s="333"/>
      <c r="F9" s="333"/>
      <c r="G9" s="333"/>
      <c r="H9" s="333"/>
      <c r="J9" s="255"/>
      <c r="K9" s="256"/>
    </row>
    <row r="10" spans="6:12" ht="13.5">
      <c r="F10" s="12"/>
      <c r="G10" s="12"/>
      <c r="J10" s="255"/>
      <c r="L10" s="256"/>
    </row>
    <row r="11" spans="1:8" ht="41.25">
      <c r="A11" s="253" t="s">
        <v>0</v>
      </c>
      <c r="B11" s="253" t="s">
        <v>1</v>
      </c>
      <c r="C11" s="13" t="s">
        <v>4</v>
      </c>
      <c r="D11" s="13" t="s">
        <v>3</v>
      </c>
      <c r="E11" s="13" t="s">
        <v>5</v>
      </c>
      <c r="F11" s="338" t="s">
        <v>428</v>
      </c>
      <c r="G11" s="338"/>
      <c r="H11" s="278" t="s">
        <v>494</v>
      </c>
    </row>
    <row r="12" spans="1:11" ht="13.5">
      <c r="A12" s="339">
        <v>37068.7</v>
      </c>
      <c r="B12" s="339">
        <v>4.9</v>
      </c>
      <c r="C12" s="341">
        <v>2037414</v>
      </c>
      <c r="D12" s="335">
        <v>11.6</v>
      </c>
      <c r="E12" s="335">
        <f>+C12/A12</f>
        <v>54.9631899688956</v>
      </c>
      <c r="F12" s="14">
        <v>51.7</v>
      </c>
      <c r="G12" s="15" t="s">
        <v>66</v>
      </c>
      <c r="H12" s="332">
        <v>15.9</v>
      </c>
      <c r="J12" s="254"/>
      <c r="K12" s="256"/>
    </row>
    <row r="13" spans="1:8" ht="13.5">
      <c r="A13" s="340"/>
      <c r="B13" s="340"/>
      <c r="C13" s="342"/>
      <c r="D13" s="336"/>
      <c r="E13" s="336"/>
      <c r="F13" s="16">
        <v>48.3</v>
      </c>
      <c r="G13" s="17" t="s">
        <v>429</v>
      </c>
      <c r="H13" s="332"/>
    </row>
    <row r="14" spans="1:7" ht="13.5">
      <c r="A14" s="18" t="s">
        <v>269</v>
      </c>
      <c r="F14" s="19"/>
      <c r="G14" s="19"/>
    </row>
    <row r="15" spans="1:8" ht="13.5">
      <c r="A15" s="345" t="s">
        <v>430</v>
      </c>
      <c r="B15" s="345"/>
      <c r="C15" s="345"/>
      <c r="D15" s="345"/>
      <c r="E15" s="345"/>
      <c r="F15" s="345"/>
      <c r="G15" s="345"/>
      <c r="H15" s="345"/>
    </row>
    <row r="16" ht="13.5">
      <c r="F16" s="20"/>
    </row>
    <row r="17" spans="1:12" ht="13.5">
      <c r="A17" s="10" t="s">
        <v>62</v>
      </c>
      <c r="F17" s="20"/>
      <c r="K17" s="328"/>
      <c r="L17" s="328"/>
    </row>
    <row r="18" spans="1:12" ht="13.5">
      <c r="A18" s="10"/>
      <c r="F18" s="20"/>
      <c r="K18" s="141"/>
      <c r="L18" s="141"/>
    </row>
    <row r="19" spans="1:12" ht="13.5">
      <c r="A19" s="333" t="s">
        <v>337</v>
      </c>
      <c r="B19" s="333"/>
      <c r="C19" s="333"/>
      <c r="D19" s="333"/>
      <c r="E19" s="333"/>
      <c r="F19" s="333"/>
      <c r="G19" s="333"/>
      <c r="H19" s="333"/>
      <c r="K19" s="141"/>
      <c r="L19" s="141"/>
    </row>
    <row r="20" spans="1:12" ht="13.5">
      <c r="A20" s="333"/>
      <c r="B20" s="333"/>
      <c r="C20" s="333"/>
      <c r="D20" s="333"/>
      <c r="E20" s="333"/>
      <c r="F20" s="333"/>
      <c r="G20" s="333"/>
      <c r="H20" s="333"/>
      <c r="K20" s="141"/>
      <c r="L20" s="141"/>
    </row>
    <row r="21" spans="1:12" ht="13.5">
      <c r="A21" s="333"/>
      <c r="B21" s="333"/>
      <c r="C21" s="333"/>
      <c r="D21" s="333"/>
      <c r="E21" s="333"/>
      <c r="F21" s="333"/>
      <c r="G21" s="333"/>
      <c r="H21" s="333"/>
      <c r="K21" s="141"/>
      <c r="L21" s="141"/>
    </row>
    <row r="22" spans="1:12" ht="13.5">
      <c r="A22" s="333"/>
      <c r="B22" s="333"/>
      <c r="C22" s="333"/>
      <c r="D22" s="333"/>
      <c r="E22" s="333"/>
      <c r="F22" s="333"/>
      <c r="G22" s="333"/>
      <c r="H22" s="333"/>
      <c r="K22" s="141"/>
      <c r="L22" s="141"/>
    </row>
    <row r="23" spans="1:12" ht="13.5">
      <c r="A23" s="333"/>
      <c r="B23" s="333"/>
      <c r="C23" s="333"/>
      <c r="D23" s="333"/>
      <c r="E23" s="333"/>
      <c r="F23" s="333"/>
      <c r="G23" s="333"/>
      <c r="H23" s="333"/>
      <c r="K23" s="141"/>
      <c r="L23" s="141"/>
    </row>
    <row r="24" spans="1:12" ht="13.5">
      <c r="A24" s="333"/>
      <c r="B24" s="333"/>
      <c r="C24" s="333"/>
      <c r="D24" s="333"/>
      <c r="E24" s="333"/>
      <c r="F24" s="333"/>
      <c r="G24" s="333"/>
      <c r="H24" s="333"/>
      <c r="K24" s="141"/>
      <c r="L24" s="141"/>
    </row>
    <row r="25" spans="1:12" ht="13.5">
      <c r="A25" s="333"/>
      <c r="B25" s="333"/>
      <c r="C25" s="333"/>
      <c r="D25" s="333"/>
      <c r="E25" s="333"/>
      <c r="F25" s="333"/>
      <c r="G25" s="333"/>
      <c r="H25" s="333"/>
      <c r="K25" s="141"/>
      <c r="L25" s="141"/>
    </row>
    <row r="26" spans="1:25" ht="13.5">
      <c r="A26" s="21"/>
      <c r="B26" s="21"/>
      <c r="C26" s="21"/>
      <c r="D26" s="21"/>
      <c r="E26" s="21"/>
      <c r="F26" s="21"/>
      <c r="G26" s="21"/>
      <c r="H26" s="21"/>
      <c r="I26" s="21"/>
      <c r="J26" s="21"/>
      <c r="K26" s="21"/>
      <c r="L26" s="21"/>
      <c r="M26" s="21"/>
      <c r="N26" s="21"/>
      <c r="O26" s="21"/>
      <c r="P26" s="21"/>
      <c r="Q26" s="21"/>
      <c r="R26" s="21"/>
      <c r="S26" s="21"/>
      <c r="T26" s="21"/>
      <c r="U26" s="21"/>
      <c r="V26" s="21"/>
      <c r="W26" s="21"/>
      <c r="X26" s="21"/>
      <c r="Y26" s="21"/>
    </row>
    <row r="27" spans="1:25" ht="15" customHeight="1">
      <c r="A27" s="334" t="s">
        <v>15</v>
      </c>
      <c r="B27" s="334" t="s">
        <v>20</v>
      </c>
      <c r="C27" s="334" t="s">
        <v>21</v>
      </c>
      <c r="D27" s="334" t="s">
        <v>27</v>
      </c>
      <c r="E27" s="334"/>
      <c r="F27" s="21"/>
      <c r="H27" s="21"/>
      <c r="I27" s="21"/>
      <c r="J27" s="21"/>
      <c r="K27" s="21"/>
      <c r="L27" s="21"/>
      <c r="M27" s="21"/>
      <c r="N27" s="21"/>
      <c r="O27" s="21"/>
      <c r="P27" s="21"/>
      <c r="Q27" s="21"/>
      <c r="R27" s="21"/>
      <c r="S27" s="21"/>
      <c r="T27" s="21"/>
      <c r="U27" s="21"/>
      <c r="V27" s="21"/>
      <c r="W27" s="21"/>
      <c r="X27" s="21"/>
      <c r="Y27" s="21"/>
    </row>
    <row r="28" spans="1:25" ht="15" customHeight="1">
      <c r="A28" s="334"/>
      <c r="B28" s="334"/>
      <c r="C28" s="334"/>
      <c r="D28" s="334"/>
      <c r="E28" s="334"/>
      <c r="F28" s="21"/>
      <c r="H28" s="21"/>
      <c r="I28" s="21"/>
      <c r="J28" s="21"/>
      <c r="K28" s="21"/>
      <c r="L28" s="21"/>
      <c r="M28" s="21"/>
      <c r="N28" s="21"/>
      <c r="O28" s="21"/>
      <c r="P28" s="21"/>
      <c r="Q28" s="21"/>
      <c r="R28" s="21"/>
      <c r="S28" s="21"/>
      <c r="T28" s="21"/>
      <c r="U28" s="21"/>
      <c r="V28" s="21"/>
      <c r="W28" s="21"/>
      <c r="X28" s="21"/>
      <c r="Y28" s="21"/>
    </row>
    <row r="29" spans="1:25" ht="13.5">
      <c r="A29" s="329" t="s">
        <v>263</v>
      </c>
      <c r="B29" s="22" t="s">
        <v>22</v>
      </c>
      <c r="C29" s="23">
        <v>48703</v>
      </c>
      <c r="D29" s="330">
        <v>252050.7</v>
      </c>
      <c r="E29" s="331"/>
      <c r="G29" s="21"/>
      <c r="H29" s="21"/>
      <c r="I29" s="21"/>
      <c r="J29" s="21"/>
      <c r="K29" s="21"/>
      <c r="L29" s="21"/>
      <c r="M29" s="21"/>
      <c r="N29" s="21"/>
      <c r="O29" s="21"/>
      <c r="P29" s="21"/>
      <c r="Q29" s="21"/>
      <c r="R29" s="21"/>
      <c r="S29" s="21"/>
      <c r="T29" s="21"/>
      <c r="U29" s="21"/>
      <c r="V29" s="21"/>
      <c r="W29" s="21"/>
      <c r="X29" s="21"/>
      <c r="Y29" s="21"/>
    </row>
    <row r="30" spans="1:25" ht="13.5">
      <c r="A30" s="329"/>
      <c r="B30" s="22" t="s">
        <v>23</v>
      </c>
      <c r="C30" s="23">
        <v>7854</v>
      </c>
      <c r="D30" s="330">
        <v>242672</v>
      </c>
      <c r="E30" s="331"/>
      <c r="H30" s="21"/>
      <c r="I30" s="21"/>
      <c r="J30" s="21"/>
      <c r="K30" s="21"/>
      <c r="L30" s="21"/>
      <c r="M30" s="21"/>
      <c r="N30" s="21"/>
      <c r="O30" s="21"/>
      <c r="P30" s="21"/>
      <c r="Q30" s="21"/>
      <c r="R30" s="21"/>
      <c r="S30" s="21"/>
      <c r="T30" s="21"/>
      <c r="U30" s="21"/>
      <c r="V30" s="21"/>
      <c r="W30" s="21"/>
      <c r="X30" s="21"/>
      <c r="Y30" s="21"/>
    </row>
    <row r="31" spans="1:25" ht="13.5">
      <c r="A31" s="329"/>
      <c r="B31" s="22" t="s">
        <v>24</v>
      </c>
      <c r="C31" s="23">
        <v>3063</v>
      </c>
      <c r="D31" s="330">
        <v>211281.3</v>
      </c>
      <c r="E31" s="331"/>
      <c r="H31" s="21"/>
      <c r="I31" s="21"/>
      <c r="J31" s="21"/>
      <c r="K31" s="21"/>
      <c r="L31" s="21"/>
      <c r="M31" s="21"/>
      <c r="N31" s="21"/>
      <c r="O31" s="21"/>
      <c r="P31" s="21"/>
      <c r="Q31" s="21"/>
      <c r="R31" s="21"/>
      <c r="S31" s="21"/>
      <c r="T31" s="21"/>
      <c r="U31" s="21"/>
      <c r="V31" s="21"/>
      <c r="W31" s="21"/>
      <c r="X31" s="21"/>
      <c r="Y31" s="21"/>
    </row>
    <row r="32" spans="1:25" ht="13.5">
      <c r="A32" s="329"/>
      <c r="B32" s="22" t="s">
        <v>25</v>
      </c>
      <c r="C32" s="23">
        <v>3177</v>
      </c>
      <c r="D32" s="330">
        <v>2485452.5</v>
      </c>
      <c r="E32" s="331"/>
      <c r="G32" s="21"/>
      <c r="H32" s="21"/>
      <c r="I32" s="21"/>
      <c r="J32" s="21"/>
      <c r="K32" s="21"/>
      <c r="L32" s="21"/>
      <c r="M32" s="21"/>
      <c r="N32" s="21"/>
      <c r="O32" s="21"/>
      <c r="P32" s="21"/>
      <c r="Q32" s="21"/>
      <c r="R32" s="21"/>
      <c r="S32" s="21"/>
      <c r="T32" s="21"/>
      <c r="U32" s="21"/>
      <c r="V32" s="21"/>
      <c r="W32" s="21"/>
      <c r="X32" s="21"/>
      <c r="Y32" s="21"/>
    </row>
    <row r="33" spans="1:5" ht="13.5">
      <c r="A33" s="24" t="s">
        <v>26</v>
      </c>
      <c r="B33" s="25"/>
      <c r="C33" s="26">
        <v>62797</v>
      </c>
      <c r="D33" s="343">
        <v>3191456.5</v>
      </c>
      <c r="E33" s="344"/>
    </row>
    <row r="34" spans="1:8" ht="13.5">
      <c r="A34" s="337" t="s">
        <v>28</v>
      </c>
      <c r="B34" s="337"/>
      <c r="C34" s="337"/>
      <c r="D34" s="337"/>
      <c r="E34" s="337"/>
      <c r="F34" s="337"/>
      <c r="G34" s="337"/>
      <c r="H34" s="337"/>
    </row>
    <row r="35" spans="1:8" ht="13.5">
      <c r="A35" s="337"/>
      <c r="B35" s="337"/>
      <c r="C35" s="337"/>
      <c r="D35" s="337"/>
      <c r="E35" s="337"/>
      <c r="F35" s="337"/>
      <c r="G35" s="337"/>
      <c r="H35" s="337"/>
    </row>
    <row r="56" ht="13.5">
      <c r="G56" s="128"/>
    </row>
    <row r="57" ht="13.5">
      <c r="G57" s="128"/>
    </row>
    <row r="58" ht="13.5">
      <c r="G58" s="128"/>
    </row>
    <row r="59" ht="13.5">
      <c r="G59" s="128"/>
    </row>
    <row r="60" ht="13.5">
      <c r="G60" s="128"/>
    </row>
    <row r="61" ht="13.5">
      <c r="G61" s="128"/>
    </row>
    <row r="62" ht="13.5">
      <c r="G62" s="128"/>
    </row>
    <row r="63" ht="13.5">
      <c r="G63" s="128"/>
    </row>
    <row r="64" ht="13.5">
      <c r="G64" s="128"/>
    </row>
    <row r="65" ht="13.5">
      <c r="G65" s="128"/>
    </row>
  </sheetData>
  <sheetProtection/>
  <mergeCells count="22">
    <mergeCell ref="A34:H35"/>
    <mergeCell ref="F11:G11"/>
    <mergeCell ref="A12:A13"/>
    <mergeCell ref="B12:B13"/>
    <mergeCell ref="C12:C13"/>
    <mergeCell ref="B27:B28"/>
    <mergeCell ref="C27:C28"/>
    <mergeCell ref="D33:E33"/>
    <mergeCell ref="D29:E29"/>
    <mergeCell ref="A15:H15"/>
    <mergeCell ref="A3:H9"/>
    <mergeCell ref="A19:H25"/>
    <mergeCell ref="D27:E28"/>
    <mergeCell ref="A27:A28"/>
    <mergeCell ref="D12:D13"/>
    <mergeCell ref="E12:E13"/>
    <mergeCell ref="K17:L17"/>
    <mergeCell ref="A29:A32"/>
    <mergeCell ref="D31:E31"/>
    <mergeCell ref="D32:E32"/>
    <mergeCell ref="D30:E30"/>
    <mergeCell ref="H12:H13"/>
  </mergeCells>
  <printOptions horizontalCentered="1"/>
  <pageMargins left="0.5905511811023623" right="0.5905511811023623" top="0.5905511811023623" bottom="0.5905511811023623" header="0.31496062992125984" footer="0.31496062992125984"/>
  <pageSetup horizontalDpi="600" verticalDpi="600" orientation="portrait" scale="95" r:id="rId1"/>
  <headerFooter>
    <oddHeader>&amp;R&amp;12Región del Biobío</oddHeader>
  </headerFooter>
  <colBreaks count="1" manualBreakCount="1">
    <brk id="8" max="65535" man="1"/>
  </colBreaks>
</worksheet>
</file>

<file path=xl/worksheets/sheet4.xml><?xml version="1.0" encoding="utf-8"?>
<worksheet xmlns="http://schemas.openxmlformats.org/spreadsheetml/2006/main" xmlns:r="http://schemas.openxmlformats.org/officeDocument/2006/relationships">
  <dimension ref="A1:G75"/>
  <sheetViews>
    <sheetView view="pageBreakPreview" zoomScale="90" zoomScaleSheetLayoutView="90" zoomScalePageLayoutView="0" workbookViewId="0" topLeftCell="A1">
      <selection activeCell="G13" sqref="G13"/>
    </sheetView>
  </sheetViews>
  <sheetFormatPr defaultColWidth="11.421875" defaultRowHeight="15"/>
  <cols>
    <col min="1" max="1" width="28.421875" style="2" customWidth="1"/>
    <col min="2" max="5" width="16.7109375" style="2" customWidth="1"/>
    <col min="6" max="6" width="9.7109375" style="2" customWidth="1"/>
    <col min="7" max="7" width="21.421875" style="2" customWidth="1"/>
    <col min="8" max="8" width="15.7109375" style="2" customWidth="1"/>
    <col min="9" max="9" width="18.28125" style="2" bestFit="1" customWidth="1"/>
    <col min="10" max="10" width="16.8515625" style="2" customWidth="1"/>
    <col min="11" max="11" width="15.00390625" style="2" bestFit="1" customWidth="1"/>
    <col min="12" max="16384" width="11.421875" style="2" customWidth="1"/>
  </cols>
  <sheetData>
    <row r="1" ht="15">
      <c r="A1" s="1" t="s">
        <v>55</v>
      </c>
    </row>
    <row r="2" ht="15">
      <c r="A2" s="1"/>
    </row>
    <row r="3" ht="15">
      <c r="A3" s="1" t="s">
        <v>41</v>
      </c>
    </row>
    <row r="4" ht="15">
      <c r="A4" s="1"/>
    </row>
    <row r="5" spans="1:6" ht="15" customHeight="1">
      <c r="A5" s="325" t="s">
        <v>330</v>
      </c>
      <c r="B5" s="325"/>
      <c r="C5" s="325"/>
      <c r="D5" s="325"/>
      <c r="E5" s="325"/>
      <c r="F5" s="325"/>
    </row>
    <row r="6" spans="1:6" ht="15" customHeight="1">
      <c r="A6" s="325"/>
      <c r="B6" s="325"/>
      <c r="C6" s="325"/>
      <c r="D6" s="325"/>
      <c r="E6" s="325"/>
      <c r="F6" s="325"/>
    </row>
    <row r="7" spans="1:6" ht="15">
      <c r="A7" s="325"/>
      <c r="B7" s="325"/>
      <c r="C7" s="325"/>
      <c r="D7" s="325"/>
      <c r="E7" s="325"/>
      <c r="F7" s="325"/>
    </row>
    <row r="8" spans="1:6" ht="15">
      <c r="A8" s="3"/>
      <c r="B8" s="3"/>
      <c r="C8" s="3"/>
      <c r="D8" s="3"/>
      <c r="E8" s="3"/>
      <c r="F8" s="3"/>
    </row>
    <row r="9" ht="15">
      <c r="A9" s="27" t="s">
        <v>329</v>
      </c>
    </row>
    <row r="10" spans="1:5" ht="15">
      <c r="A10" s="4" t="s">
        <v>328</v>
      </c>
      <c r="B10" s="4" t="s">
        <v>29</v>
      </c>
      <c r="C10" s="4" t="s">
        <v>70</v>
      </c>
      <c r="D10" s="4" t="s">
        <v>30</v>
      </c>
      <c r="E10" s="4" t="s">
        <v>67</v>
      </c>
    </row>
    <row r="11" spans="1:5" ht="15" customHeight="1">
      <c r="A11" s="30" t="s">
        <v>36</v>
      </c>
      <c r="B11" s="32">
        <v>981450.240591787</v>
      </c>
      <c r="C11" s="31">
        <f aca="true" t="shared" si="0" ref="C11:C23">B11/$B$23</f>
        <v>0.7886510524504502</v>
      </c>
      <c r="D11" s="32">
        <v>2706038.8198307166</v>
      </c>
      <c r="E11" s="31">
        <f aca="true" t="shared" si="1" ref="E11:E23">B11/D11</f>
        <v>0.3626888991389947</v>
      </c>
    </row>
    <row r="12" spans="1:5" ht="15">
      <c r="A12" s="30" t="s">
        <v>73</v>
      </c>
      <c r="B12" s="32">
        <v>113273.45999999998</v>
      </c>
      <c r="C12" s="31">
        <f t="shared" si="0"/>
        <v>0.09102166340072271</v>
      </c>
      <c r="D12" s="32">
        <v>480602.55000000005</v>
      </c>
      <c r="E12" s="31">
        <f t="shared" si="1"/>
        <v>0.23569050975697065</v>
      </c>
    </row>
    <row r="13" spans="1:5" ht="15" customHeight="1">
      <c r="A13" s="30" t="s">
        <v>35</v>
      </c>
      <c r="B13" s="32">
        <v>75413.65001195233</v>
      </c>
      <c r="C13" s="31">
        <f t="shared" si="0"/>
        <v>0.06059915418146346</v>
      </c>
      <c r="D13" s="32">
        <v>513190.82013781375</v>
      </c>
      <c r="E13" s="31">
        <f t="shared" si="1"/>
        <v>0.14695050467134335</v>
      </c>
    </row>
    <row r="14" spans="1:5" ht="15" customHeight="1">
      <c r="A14" s="30" t="s">
        <v>34</v>
      </c>
      <c r="B14" s="32">
        <v>19773.46</v>
      </c>
      <c r="C14" s="31">
        <f t="shared" si="0"/>
        <v>0.015889099003311584</v>
      </c>
      <c r="D14" s="32">
        <v>69998.01</v>
      </c>
      <c r="E14" s="31">
        <f t="shared" si="1"/>
        <v>0.2824860306743006</v>
      </c>
    </row>
    <row r="15" spans="1:5" ht="15" customHeight="1">
      <c r="A15" s="30" t="s">
        <v>38</v>
      </c>
      <c r="B15" s="32">
        <v>15827.83</v>
      </c>
      <c r="C15" s="31">
        <f t="shared" si="0"/>
        <v>0.012718561034719527</v>
      </c>
      <c r="D15" s="32">
        <v>130440.83999999991</v>
      </c>
      <c r="E15" s="31">
        <f t="shared" si="1"/>
        <v>0.12134106158776661</v>
      </c>
    </row>
    <row r="16" spans="1:5" ht="15">
      <c r="A16" s="30" t="s">
        <v>33</v>
      </c>
      <c r="B16" s="32">
        <v>14011.579999999996</v>
      </c>
      <c r="C16" s="31">
        <f t="shared" si="0"/>
        <v>0.011259100926839334</v>
      </c>
      <c r="D16" s="32">
        <v>71389.60000000002</v>
      </c>
      <c r="E16" s="31">
        <f t="shared" si="1"/>
        <v>0.19626920447796306</v>
      </c>
    </row>
    <row r="17" spans="1:5" ht="15">
      <c r="A17" s="30" t="s">
        <v>32</v>
      </c>
      <c r="B17" s="32">
        <v>10691.900015828462</v>
      </c>
      <c r="C17" s="31">
        <f t="shared" si="0"/>
        <v>0.008591549374009765</v>
      </c>
      <c r="D17" s="32">
        <v>310046.53024562844</v>
      </c>
      <c r="E17" s="31">
        <f t="shared" si="1"/>
        <v>0.03448482396290005</v>
      </c>
    </row>
    <row r="18" spans="1:5" ht="15">
      <c r="A18" s="30" t="s">
        <v>31</v>
      </c>
      <c r="B18" s="32">
        <v>9442.53324858981</v>
      </c>
      <c r="C18" s="31">
        <f t="shared" si="0"/>
        <v>0.007587612164431761</v>
      </c>
      <c r="D18" s="32">
        <v>95953.72188329409</v>
      </c>
      <c r="E18" s="31">
        <f t="shared" si="1"/>
        <v>0.09840715986060977</v>
      </c>
    </row>
    <row r="19" spans="1:5" ht="15">
      <c r="A19" s="30" t="s">
        <v>40</v>
      </c>
      <c r="B19" s="209">
        <v>2247.699998579893</v>
      </c>
      <c r="C19" s="33">
        <f t="shared" si="0"/>
        <v>0.001806154704699088</v>
      </c>
      <c r="D19" s="209">
        <v>42511.08001550114</v>
      </c>
      <c r="E19" s="33">
        <f t="shared" si="1"/>
        <v>0.052873274397175915</v>
      </c>
    </row>
    <row r="20" spans="1:5" ht="15" customHeight="1">
      <c r="A20" s="30" t="s">
        <v>325</v>
      </c>
      <c r="B20" s="32">
        <v>1679.1000195732825</v>
      </c>
      <c r="C20" s="31">
        <f t="shared" si="0"/>
        <v>0.001349252303211593</v>
      </c>
      <c r="D20" s="32">
        <v>16138.200179683308</v>
      </c>
      <c r="E20" s="31">
        <f t="shared" si="1"/>
        <v>0.10404506084186103</v>
      </c>
    </row>
    <row r="21" spans="1:5" ht="15">
      <c r="A21" s="30" t="s">
        <v>39</v>
      </c>
      <c r="B21" s="32">
        <v>578.5000035982271</v>
      </c>
      <c r="C21" s="31">
        <f t="shared" si="0"/>
        <v>0.000464857633949159</v>
      </c>
      <c r="D21" s="32">
        <v>3103.1300078060976</v>
      </c>
      <c r="E21" s="31">
        <f t="shared" si="1"/>
        <v>0.1864246751321981</v>
      </c>
    </row>
    <row r="22" spans="1:5" ht="15">
      <c r="A22" s="30" t="s">
        <v>37</v>
      </c>
      <c r="B22" s="32">
        <v>77.085800563258</v>
      </c>
      <c r="C22" s="31">
        <f t="shared" si="0"/>
        <v>6.194282219192485E-05</v>
      </c>
      <c r="D22" s="32">
        <v>2176.41010581238</v>
      </c>
      <c r="E22" s="31">
        <f t="shared" si="1"/>
        <v>0.03541878451923677</v>
      </c>
    </row>
    <row r="23" spans="1:5" ht="15">
      <c r="A23" s="4" t="s">
        <v>2</v>
      </c>
      <c r="B23" s="35">
        <f>SUM(B11:B22)</f>
        <v>1244467.0396904722</v>
      </c>
      <c r="C23" s="34">
        <f t="shared" si="0"/>
        <v>1</v>
      </c>
      <c r="D23" s="35">
        <f>SUM(D11:D22)</f>
        <v>4441589.712406255</v>
      </c>
      <c r="E23" s="34">
        <f t="shared" si="1"/>
        <v>0.28018505090968326</v>
      </c>
    </row>
    <row r="24" spans="1:6" ht="15" customHeight="1">
      <c r="A24" s="346" t="s">
        <v>28</v>
      </c>
      <c r="B24" s="346"/>
      <c r="C24" s="346"/>
      <c r="D24" s="346"/>
      <c r="E24" s="346"/>
      <c r="F24" s="346"/>
    </row>
    <row r="25" spans="1:6" ht="15" customHeight="1">
      <c r="A25" s="346"/>
      <c r="B25" s="346"/>
      <c r="C25" s="346"/>
      <c r="D25" s="346"/>
      <c r="E25" s="346"/>
      <c r="F25" s="346"/>
    </row>
    <row r="26" spans="1:6" ht="15" customHeight="1">
      <c r="A26" s="36"/>
      <c r="B26" s="204"/>
      <c r="C26" s="36"/>
      <c r="D26" s="204"/>
      <c r="E26" s="36"/>
      <c r="F26" s="36"/>
    </row>
    <row r="27" spans="1:6" ht="15" customHeight="1">
      <c r="A27" s="348" t="s">
        <v>331</v>
      </c>
      <c r="B27" s="325"/>
      <c r="C27" s="325"/>
      <c r="D27" s="325"/>
      <c r="E27" s="325"/>
      <c r="F27" s="325"/>
    </row>
    <row r="28" spans="1:6" ht="15" customHeight="1">
      <c r="A28" s="325"/>
      <c r="B28" s="325"/>
      <c r="C28" s="325"/>
      <c r="D28" s="325"/>
      <c r="E28" s="325"/>
      <c r="F28" s="325"/>
    </row>
    <row r="29" spans="1:6" ht="15" customHeight="1">
      <c r="A29" s="325"/>
      <c r="B29" s="325"/>
      <c r="C29" s="325"/>
      <c r="D29" s="325"/>
      <c r="E29" s="325"/>
      <c r="F29" s="325"/>
    </row>
    <row r="30" spans="1:6" ht="15">
      <c r="A30" s="325"/>
      <c r="B30" s="325"/>
      <c r="C30" s="325"/>
      <c r="D30" s="325"/>
      <c r="E30" s="325"/>
      <c r="F30" s="325"/>
    </row>
    <row r="31" spans="1:6" ht="15">
      <c r="A31" s="325"/>
      <c r="B31" s="325"/>
      <c r="C31" s="325"/>
      <c r="D31" s="325"/>
      <c r="E31" s="325"/>
      <c r="F31" s="325"/>
    </row>
    <row r="32" spans="1:6" ht="15" customHeight="1">
      <c r="A32" s="37"/>
      <c r="B32" s="37"/>
      <c r="C32" s="37"/>
      <c r="D32" s="37"/>
      <c r="E32" s="37"/>
      <c r="F32" s="37"/>
    </row>
    <row r="33" spans="1:6" ht="15" customHeight="1">
      <c r="A33" s="27" t="s">
        <v>137</v>
      </c>
      <c r="B33" s="38"/>
      <c r="C33" s="38"/>
      <c r="D33" s="38"/>
      <c r="E33" s="38"/>
      <c r="F33" s="38"/>
    </row>
    <row r="34" spans="1:5" ht="15" customHeight="1">
      <c r="A34" s="4" t="s">
        <v>138</v>
      </c>
      <c r="B34" s="4" t="s">
        <v>29</v>
      </c>
      <c r="C34" s="4" t="s">
        <v>71</v>
      </c>
      <c r="D34" s="4" t="s">
        <v>30</v>
      </c>
      <c r="E34" s="4" t="s">
        <v>67</v>
      </c>
    </row>
    <row r="35" spans="1:5" ht="15" customHeight="1">
      <c r="A35" s="30" t="s">
        <v>139</v>
      </c>
      <c r="B35" s="32">
        <v>649889.650717813</v>
      </c>
      <c r="C35" s="6">
        <f aca="true" t="shared" si="2" ref="C35:C40">B35/$B$40</f>
        <v>0.6621727967848352</v>
      </c>
      <c r="D35" s="32">
        <v>1614019.0496791766</v>
      </c>
      <c r="E35" s="31">
        <f aca="true" t="shared" si="3" ref="E35:E40">B35/D35</f>
        <v>0.4026530237341335</v>
      </c>
    </row>
    <row r="36" spans="1:5" ht="15" customHeight="1">
      <c r="A36" s="30" t="s">
        <v>140</v>
      </c>
      <c r="B36" s="32">
        <v>249101.80959723474</v>
      </c>
      <c r="C36" s="6">
        <f t="shared" si="2"/>
        <v>0.25380992259682295</v>
      </c>
      <c r="D36" s="32">
        <v>655866.9495046207</v>
      </c>
      <c r="E36" s="31">
        <f t="shared" si="3"/>
        <v>0.3798054007529766</v>
      </c>
    </row>
    <row r="37" spans="1:5" ht="15">
      <c r="A37" s="30" t="s">
        <v>141</v>
      </c>
      <c r="B37" s="32">
        <v>60552.82023577241</v>
      </c>
      <c r="C37" s="6">
        <f t="shared" si="2"/>
        <v>0.06169729012370587</v>
      </c>
      <c r="D37" s="32">
        <v>239460.78052038932</v>
      </c>
      <c r="E37" s="31">
        <f t="shared" si="3"/>
        <v>0.2528715562698023</v>
      </c>
    </row>
    <row r="38" spans="1:7" ht="15">
      <c r="A38" s="30" t="s">
        <v>142</v>
      </c>
      <c r="B38" s="32">
        <v>5562.650022584942</v>
      </c>
      <c r="C38" s="6">
        <f t="shared" si="2"/>
        <v>0.005667786090949267</v>
      </c>
      <c r="D38" s="32">
        <v>44718.649840914884</v>
      </c>
      <c r="E38" s="31">
        <f t="shared" si="3"/>
        <v>0.12439217289372298</v>
      </c>
      <c r="G38" s="126"/>
    </row>
    <row r="39" spans="1:7" ht="15" customHeight="1">
      <c r="A39" s="30" t="s">
        <v>6</v>
      </c>
      <c r="B39" s="32">
        <v>16343.310018381919</v>
      </c>
      <c r="C39" s="6">
        <f t="shared" si="2"/>
        <v>0.016652204403686692</v>
      </c>
      <c r="D39" s="32">
        <v>151973.39028561488</v>
      </c>
      <c r="E39" s="31">
        <f t="shared" si="3"/>
        <v>0.10754060291519932</v>
      </c>
      <c r="G39" s="126"/>
    </row>
    <row r="40" spans="1:5" ht="15" customHeight="1">
      <c r="A40" s="206" t="s">
        <v>2</v>
      </c>
      <c r="B40" s="35">
        <v>981450.240591787</v>
      </c>
      <c r="C40" s="34">
        <f t="shared" si="2"/>
        <v>1</v>
      </c>
      <c r="D40" s="211">
        <v>2706038.8198307166</v>
      </c>
      <c r="E40" s="34">
        <f t="shared" si="3"/>
        <v>0.3626888991389947</v>
      </c>
    </row>
    <row r="41" spans="1:6" ht="15">
      <c r="A41" s="346" t="s">
        <v>28</v>
      </c>
      <c r="B41" s="346"/>
      <c r="C41" s="346"/>
      <c r="D41" s="346"/>
      <c r="E41" s="346"/>
      <c r="F41" s="346"/>
    </row>
    <row r="42" spans="1:6" ht="15" customHeight="1">
      <c r="A42" s="346"/>
      <c r="B42" s="346"/>
      <c r="C42" s="346"/>
      <c r="D42" s="346"/>
      <c r="E42" s="346"/>
      <c r="F42" s="346"/>
    </row>
    <row r="43" spans="1:6" ht="15" customHeight="1">
      <c r="A43" s="37"/>
      <c r="B43" s="37"/>
      <c r="C43" s="39"/>
      <c r="D43" s="40"/>
      <c r="E43" s="40"/>
      <c r="F43" s="40"/>
    </row>
    <row r="44" spans="1:6" ht="15" customHeight="1">
      <c r="A44" s="347" t="s">
        <v>143</v>
      </c>
      <c r="B44" s="347"/>
      <c r="C44" s="347"/>
      <c r="D44" s="347"/>
      <c r="E44" s="347"/>
      <c r="F44" s="347"/>
    </row>
    <row r="45" spans="1:6" ht="15" customHeight="1">
      <c r="A45" s="347"/>
      <c r="B45" s="347"/>
      <c r="C45" s="347"/>
      <c r="D45" s="347"/>
      <c r="E45" s="347"/>
      <c r="F45" s="347"/>
    </row>
    <row r="46" spans="1:6" ht="15" customHeight="1">
      <c r="A46" s="347"/>
      <c r="B46" s="347"/>
      <c r="C46" s="347"/>
      <c r="D46" s="347"/>
      <c r="E46" s="347"/>
      <c r="F46" s="347"/>
    </row>
    <row r="47" spans="1:6" ht="15">
      <c r="A47" s="347"/>
      <c r="B47" s="347"/>
      <c r="C47" s="347"/>
      <c r="D47" s="347"/>
      <c r="E47" s="347"/>
      <c r="F47" s="347"/>
    </row>
    <row r="48" spans="1:6" ht="15">
      <c r="A48" s="40"/>
      <c r="B48" s="40"/>
      <c r="C48" s="40"/>
      <c r="D48" s="40"/>
      <c r="E48" s="40"/>
      <c r="F48" s="40"/>
    </row>
    <row r="49" ht="15">
      <c r="A49" s="1" t="s">
        <v>90</v>
      </c>
    </row>
    <row r="50" spans="1:5" ht="15">
      <c r="A50" s="4" t="s">
        <v>43</v>
      </c>
      <c r="B50" s="4" t="s">
        <v>29</v>
      </c>
      <c r="C50" s="4" t="s">
        <v>71</v>
      </c>
      <c r="D50" s="4" t="s">
        <v>30</v>
      </c>
      <c r="E50" s="4" t="s">
        <v>67</v>
      </c>
    </row>
    <row r="51" spans="1:5" ht="15">
      <c r="A51" s="30" t="s">
        <v>144</v>
      </c>
      <c r="B51" s="32">
        <v>67922.97</v>
      </c>
      <c r="C51" s="31">
        <f>B51/$B$55</f>
        <v>0.5996371082864426</v>
      </c>
      <c r="D51" s="32">
        <v>220131.72999999995</v>
      </c>
      <c r="E51" s="31">
        <f>B51/D51</f>
        <v>0.3085560177989789</v>
      </c>
    </row>
    <row r="52" spans="1:5" ht="15">
      <c r="A52" s="30" t="s">
        <v>104</v>
      </c>
      <c r="B52" s="32">
        <v>20078.49</v>
      </c>
      <c r="C52" s="31">
        <f>B52/$B$55</f>
        <v>0.17725679077870496</v>
      </c>
      <c r="D52" s="32">
        <v>81863.82</v>
      </c>
      <c r="E52" s="31">
        <f>B52/D52</f>
        <v>0.24526695675818694</v>
      </c>
    </row>
    <row r="53" spans="1:5" ht="15">
      <c r="A53" s="30" t="s">
        <v>91</v>
      </c>
      <c r="B53" s="32">
        <v>12034.799999999997</v>
      </c>
      <c r="C53" s="31">
        <f>B53/$B$55</f>
        <v>0.10624554065886219</v>
      </c>
      <c r="D53" s="32">
        <v>103660.82999999993</v>
      </c>
      <c r="E53" s="31">
        <f>B53/D53</f>
        <v>0.11609785489851862</v>
      </c>
    </row>
    <row r="54" spans="1:5" ht="15">
      <c r="A54" s="30" t="s">
        <v>6</v>
      </c>
      <c r="B54" s="32">
        <v>13237.199999999968</v>
      </c>
      <c r="C54" s="31">
        <f>B54/$B$55</f>
        <v>0.11686056027599025</v>
      </c>
      <c r="D54" s="32">
        <v>74946.17000000016</v>
      </c>
      <c r="E54" s="31">
        <f>B54/D54</f>
        <v>0.17662276804805288</v>
      </c>
    </row>
    <row r="55" spans="1:5" ht="15">
      <c r="A55" s="206" t="s">
        <v>2</v>
      </c>
      <c r="B55" s="35">
        <v>113273.45999999998</v>
      </c>
      <c r="C55" s="34">
        <f>B55/$B$55</f>
        <v>1</v>
      </c>
      <c r="D55" s="35">
        <v>480602.55000000005</v>
      </c>
      <c r="E55" s="34">
        <f>B55/D55</f>
        <v>0.23569050975697065</v>
      </c>
    </row>
    <row r="56" spans="1:7" ht="15" customHeight="1">
      <c r="A56" s="346" t="s">
        <v>28</v>
      </c>
      <c r="B56" s="346"/>
      <c r="C56" s="346"/>
      <c r="D56" s="346"/>
      <c r="E56" s="346"/>
      <c r="F56" s="346"/>
      <c r="G56" s="41"/>
    </row>
    <row r="57" spans="1:7" ht="15">
      <c r="A57" s="346"/>
      <c r="B57" s="346"/>
      <c r="C57" s="346"/>
      <c r="D57" s="346"/>
      <c r="E57" s="346"/>
      <c r="F57" s="346"/>
      <c r="G57" s="41"/>
    </row>
    <row r="74" ht="15" customHeight="1">
      <c r="G74" s="41"/>
    </row>
    <row r="75" ht="15">
      <c r="G75" s="41"/>
    </row>
  </sheetData>
  <sheetProtection/>
  <mergeCells count="6">
    <mergeCell ref="A41:F42"/>
    <mergeCell ref="A56:F57"/>
    <mergeCell ref="A44:F47"/>
    <mergeCell ref="A24:F25"/>
    <mergeCell ref="A5:F7"/>
    <mergeCell ref="A27:F31"/>
  </mergeCells>
  <printOptions horizontalCentered="1"/>
  <pageMargins left="0.5905511811023623" right="0.5905511811023623" top="0.5905511811023623" bottom="0.5905511811023623" header="0.31496062992125984" footer="0.31496062992125984"/>
  <pageSetup horizontalDpi="600" verticalDpi="600" orientation="portrait" scale="72" r:id="rId1"/>
  <headerFooter>
    <oddHeader>&amp;R&amp;12Región del Biobío, Información Censo 2007</oddHeader>
  </headerFooter>
  <rowBreaks count="1" manualBreakCount="1">
    <brk id="58" max="5" man="1"/>
  </rowBreaks>
  <ignoredErrors>
    <ignoredError sqref="C23" formula="1"/>
  </ignoredErrors>
</worksheet>
</file>

<file path=xl/worksheets/sheet5.xml><?xml version="1.0" encoding="utf-8"?>
<worksheet xmlns="http://schemas.openxmlformats.org/spreadsheetml/2006/main" xmlns:r="http://schemas.openxmlformats.org/officeDocument/2006/relationships">
  <dimension ref="A1:G118"/>
  <sheetViews>
    <sheetView view="pageBreakPreview" zoomScale="70" zoomScaleSheetLayoutView="70" zoomScalePageLayoutView="0" workbookViewId="0" topLeftCell="A91">
      <selection activeCell="E98" sqref="E98"/>
    </sheetView>
  </sheetViews>
  <sheetFormatPr defaultColWidth="11.421875" defaultRowHeight="15"/>
  <cols>
    <col min="1" max="1" width="32.00390625" style="43" customWidth="1"/>
    <col min="2" max="2" width="18.421875" style="43" customWidth="1"/>
    <col min="3" max="3" width="18.140625" style="43" customWidth="1"/>
    <col min="4" max="4" width="19.28125" style="43" customWidth="1"/>
    <col min="5" max="5" width="18.00390625" style="43" customWidth="1"/>
    <col min="6" max="7" width="16.57421875" style="43" customWidth="1"/>
    <col min="8" max="11" width="11.421875" style="43" customWidth="1"/>
    <col min="12" max="12" width="12.00390625" style="43" bestFit="1" customWidth="1"/>
    <col min="13" max="16384" width="11.421875" style="43" customWidth="1"/>
  </cols>
  <sheetData>
    <row r="1" ht="17.25">
      <c r="A1" s="42" t="s">
        <v>55</v>
      </c>
    </row>
    <row r="2" ht="17.25">
      <c r="A2" s="42"/>
    </row>
    <row r="3" ht="17.25">
      <c r="A3" s="42" t="s">
        <v>75</v>
      </c>
    </row>
    <row r="4" ht="17.25">
      <c r="A4" s="42"/>
    </row>
    <row r="5" spans="1:6" ht="15" customHeight="1">
      <c r="A5" s="350" t="s">
        <v>111</v>
      </c>
      <c r="B5" s="350"/>
      <c r="C5" s="350"/>
      <c r="D5" s="350"/>
      <c r="E5" s="350"/>
      <c r="F5" s="350"/>
    </row>
    <row r="6" spans="1:6" ht="17.25">
      <c r="A6" s="350"/>
      <c r="B6" s="350"/>
      <c r="C6" s="350"/>
      <c r="D6" s="350"/>
      <c r="E6" s="350"/>
      <c r="F6" s="350"/>
    </row>
    <row r="7" spans="1:6" ht="17.25">
      <c r="A7" s="44"/>
      <c r="B7" s="44"/>
      <c r="C7" s="44"/>
      <c r="D7" s="44"/>
      <c r="E7" s="44"/>
      <c r="F7" s="44"/>
    </row>
    <row r="8" spans="1:5" ht="17.25">
      <c r="A8" s="45" t="s">
        <v>82</v>
      </c>
      <c r="B8" s="44"/>
      <c r="C8" s="44"/>
      <c r="D8" s="44"/>
      <c r="E8" s="44"/>
    </row>
    <row r="9" spans="1:6" ht="51.75">
      <c r="A9" s="46" t="s">
        <v>43</v>
      </c>
      <c r="B9" s="46" t="s">
        <v>76</v>
      </c>
      <c r="C9" s="46" t="s">
        <v>359</v>
      </c>
      <c r="D9" s="46" t="s">
        <v>18</v>
      </c>
      <c r="E9" s="46" t="s">
        <v>364</v>
      </c>
      <c r="F9" s="46" t="s">
        <v>365</v>
      </c>
    </row>
    <row r="10" spans="1:6" ht="17.25">
      <c r="A10" s="47" t="s">
        <v>360</v>
      </c>
      <c r="B10" s="48">
        <v>4280.1797</v>
      </c>
      <c r="C10" s="48">
        <v>5173.86</v>
      </c>
      <c r="D10" s="49">
        <f>+C10/B10-1</f>
        <v>0.20879504194648657</v>
      </c>
      <c r="E10" s="48">
        <v>15707.490000000005</v>
      </c>
      <c r="F10" s="248">
        <f>+C10/E10</f>
        <v>0.32938808173680184</v>
      </c>
    </row>
    <row r="11" spans="1:6" ht="17.25">
      <c r="A11" s="47" t="s">
        <v>88</v>
      </c>
      <c r="B11" s="48">
        <v>808.08997</v>
      </c>
      <c r="C11" s="48">
        <v>1744.5</v>
      </c>
      <c r="D11" s="49">
        <f aca="true" t="shared" si="0" ref="D11:D21">+C11/B11-1</f>
        <v>1.1587942738603725</v>
      </c>
      <c r="E11" s="48">
        <v>35277.39999999997</v>
      </c>
      <c r="F11" s="248">
        <f aca="true" t="shared" si="1" ref="F11:F21">+C11/E11</f>
        <v>0.049450923253981344</v>
      </c>
    </row>
    <row r="12" spans="1:6" ht="17.25">
      <c r="A12" s="47" t="s">
        <v>107</v>
      </c>
      <c r="B12" s="48">
        <v>1309.6699</v>
      </c>
      <c r="C12" s="48">
        <v>1615.8099</v>
      </c>
      <c r="D12" s="49">
        <f t="shared" si="0"/>
        <v>0.23375355881661464</v>
      </c>
      <c r="E12" s="48">
        <v>25109.310000000034</v>
      </c>
      <c r="F12" s="248">
        <f t="shared" si="1"/>
        <v>0.06435102756706568</v>
      </c>
    </row>
    <row r="13" spans="1:6" ht="17.25">
      <c r="A13" s="47" t="s">
        <v>358</v>
      </c>
      <c r="B13" s="48">
        <v>1282.97</v>
      </c>
      <c r="C13" s="48">
        <v>1493.86</v>
      </c>
      <c r="D13" s="49">
        <f t="shared" si="0"/>
        <v>0.16437640786612295</v>
      </c>
      <c r="E13" s="48">
        <v>3186.740000000002</v>
      </c>
      <c r="F13" s="248">
        <f t="shared" si="1"/>
        <v>0.46877373114844606</v>
      </c>
    </row>
    <row r="14" spans="1:6" ht="17.25">
      <c r="A14" s="47" t="s">
        <v>361</v>
      </c>
      <c r="B14" s="48">
        <v>1415.08</v>
      </c>
      <c r="C14" s="48">
        <v>1402.9299</v>
      </c>
      <c r="D14" s="49">
        <f t="shared" si="0"/>
        <v>-0.008586157673064254</v>
      </c>
      <c r="E14" s="48">
        <v>29052.14999999997</v>
      </c>
      <c r="F14" s="248">
        <f t="shared" si="1"/>
        <v>0.0482900542644865</v>
      </c>
    </row>
    <row r="15" spans="1:6" ht="17.25">
      <c r="A15" s="47" t="s">
        <v>146</v>
      </c>
      <c r="B15" s="48">
        <v>386.44</v>
      </c>
      <c r="C15" s="48">
        <v>1218.32</v>
      </c>
      <c r="D15" s="49">
        <f t="shared" si="0"/>
        <v>2.1526757064486075</v>
      </c>
      <c r="E15" s="48">
        <v>13109.759999999995</v>
      </c>
      <c r="F15" s="248">
        <f t="shared" si="1"/>
        <v>0.09293228861550482</v>
      </c>
    </row>
    <row r="16" spans="1:6" ht="17.25">
      <c r="A16" s="47" t="s">
        <v>147</v>
      </c>
      <c r="B16" s="48">
        <v>346.87</v>
      </c>
      <c r="C16" s="48">
        <v>783.37</v>
      </c>
      <c r="D16" s="49">
        <f t="shared" si="0"/>
        <v>1.2583965174272782</v>
      </c>
      <c r="E16" s="48">
        <v>960.3999999999997</v>
      </c>
      <c r="F16" s="248">
        <f t="shared" si="1"/>
        <v>0.8156705539358603</v>
      </c>
    </row>
    <row r="17" spans="1:6" ht="17.25">
      <c r="A17" s="47" t="s">
        <v>145</v>
      </c>
      <c r="B17" s="48">
        <v>612.62</v>
      </c>
      <c r="C17" s="48">
        <v>528.92</v>
      </c>
      <c r="D17" s="49">
        <f t="shared" si="0"/>
        <v>-0.1366262936241064</v>
      </c>
      <c r="E17" s="48">
        <v>8719.65</v>
      </c>
      <c r="F17" s="248">
        <f t="shared" si="1"/>
        <v>0.0606583979861577</v>
      </c>
    </row>
    <row r="18" spans="1:6" ht="17.25">
      <c r="A18" s="47" t="s">
        <v>362</v>
      </c>
      <c r="B18" s="48">
        <v>105.34</v>
      </c>
      <c r="C18" s="48">
        <v>398.33</v>
      </c>
      <c r="D18" s="49">
        <f t="shared" si="0"/>
        <v>2.7813745965445222</v>
      </c>
      <c r="E18" s="48">
        <v>1597.47</v>
      </c>
      <c r="F18" s="248">
        <f t="shared" si="1"/>
        <v>0.2493505355343136</v>
      </c>
    </row>
    <row r="19" spans="1:6" ht="17.25">
      <c r="A19" s="47" t="s">
        <v>363</v>
      </c>
      <c r="B19" s="48">
        <v>146.81</v>
      </c>
      <c r="C19" s="48">
        <v>158.27</v>
      </c>
      <c r="D19" s="49">
        <f t="shared" si="0"/>
        <v>0.07806007765138623</v>
      </c>
      <c r="E19" s="48">
        <v>6884.370000000003</v>
      </c>
      <c r="F19" s="248">
        <f t="shared" si="1"/>
        <v>0.022989757958970822</v>
      </c>
    </row>
    <row r="20" spans="1:6" ht="17.25">
      <c r="A20" s="47" t="s">
        <v>6</v>
      </c>
      <c r="B20" s="48">
        <v>537.909929999998</v>
      </c>
      <c r="C20" s="48">
        <v>454.899199999998</v>
      </c>
      <c r="D20" s="49">
        <f t="shared" si="0"/>
        <v>-0.15432087301307174</v>
      </c>
      <c r="E20" s="48">
        <f>E21-SUM(E10:E19)</f>
        <v>176130.6900000001</v>
      </c>
      <c r="F20" s="248">
        <f t="shared" si="1"/>
        <v>0.0025827367166959816</v>
      </c>
    </row>
    <row r="21" spans="1:6" ht="17.25">
      <c r="A21" s="50" t="s">
        <v>2</v>
      </c>
      <c r="B21" s="216">
        <v>11231.9795</v>
      </c>
      <c r="C21" s="216">
        <v>14973.069</v>
      </c>
      <c r="D21" s="49">
        <f t="shared" si="0"/>
        <v>0.33307481553006757</v>
      </c>
      <c r="E21" s="216">
        <v>315735.43000000005</v>
      </c>
      <c r="F21" s="248">
        <f t="shared" si="1"/>
        <v>0.04742283436483513</v>
      </c>
    </row>
    <row r="22" spans="1:6" ht="17.25" customHeight="1">
      <c r="A22" s="352" t="s">
        <v>261</v>
      </c>
      <c r="B22" s="352"/>
      <c r="C22" s="352"/>
      <c r="D22" s="352"/>
      <c r="E22" s="352"/>
      <c r="F22" s="352"/>
    </row>
    <row r="23" spans="1:5" ht="17.25">
      <c r="A23" s="45"/>
      <c r="B23" s="249"/>
      <c r="C23" s="249"/>
      <c r="D23" s="44"/>
      <c r="E23" s="249"/>
    </row>
    <row r="24" ht="17.25">
      <c r="A24" s="42" t="s">
        <v>475</v>
      </c>
    </row>
    <row r="25" spans="1:5" ht="46.5" customHeight="1">
      <c r="A25" s="50" t="s">
        <v>43</v>
      </c>
      <c r="B25" s="46" t="s">
        <v>404</v>
      </c>
      <c r="C25" s="46" t="s">
        <v>72</v>
      </c>
      <c r="D25" s="46" t="s">
        <v>67</v>
      </c>
      <c r="E25" s="132"/>
    </row>
    <row r="26" spans="1:5" ht="17.25">
      <c r="A26" s="51" t="s">
        <v>148</v>
      </c>
      <c r="B26" s="52">
        <v>696.9</v>
      </c>
      <c r="C26" s="52">
        <v>1765.5916666666667</v>
      </c>
      <c r="D26" s="53">
        <f>+B26/C26</f>
        <v>0.3947118765664012</v>
      </c>
      <c r="E26" s="136"/>
    </row>
    <row r="27" spans="1:5" ht="17.25">
      <c r="A27" s="51" t="s">
        <v>342</v>
      </c>
      <c r="B27" s="52">
        <v>648.514278195489</v>
      </c>
      <c r="C27" s="52">
        <v>1950.2290893852285</v>
      </c>
      <c r="D27" s="53">
        <f aca="true" t="shared" si="2" ref="D27:D37">+B27/C27</f>
        <v>0.3325323582369087</v>
      </c>
      <c r="E27" s="136"/>
    </row>
    <row r="28" spans="1:5" ht="17.25">
      <c r="A28" s="51" t="s">
        <v>89</v>
      </c>
      <c r="B28" s="52">
        <v>562.192</v>
      </c>
      <c r="C28" s="52">
        <v>3489.7043549783543</v>
      </c>
      <c r="D28" s="53">
        <f t="shared" si="2"/>
        <v>0.16110018007628246</v>
      </c>
      <c r="E28" s="136"/>
    </row>
    <row r="29" spans="1:5" ht="17.25">
      <c r="A29" s="51" t="s">
        <v>42</v>
      </c>
      <c r="B29" s="52">
        <v>541.5650000000002</v>
      </c>
      <c r="C29" s="52">
        <v>9541.269617957518</v>
      </c>
      <c r="D29" s="53">
        <f t="shared" si="2"/>
        <v>0.05676026584352324</v>
      </c>
      <c r="E29" s="136"/>
    </row>
    <row r="30" spans="1:5" ht="17.25">
      <c r="A30" s="51" t="s">
        <v>74</v>
      </c>
      <c r="B30" s="52">
        <v>250.06240280337934</v>
      </c>
      <c r="C30" s="52">
        <v>5269.338255728943</v>
      </c>
      <c r="D30" s="53">
        <f t="shared" si="2"/>
        <v>0.04745613028951137</v>
      </c>
      <c r="E30" s="136"/>
    </row>
    <row r="31" spans="1:5" ht="17.25">
      <c r="A31" s="51" t="s">
        <v>149</v>
      </c>
      <c r="B31" s="52">
        <v>214.17552900432892</v>
      </c>
      <c r="C31" s="52">
        <v>2671.664955617501</v>
      </c>
      <c r="D31" s="53">
        <f t="shared" si="2"/>
        <v>0.08016556438111702</v>
      </c>
      <c r="E31" s="136"/>
    </row>
    <row r="32" spans="1:5" ht="17.25">
      <c r="A32" s="51" t="s">
        <v>77</v>
      </c>
      <c r="B32" s="52">
        <v>176.33765467741938</v>
      </c>
      <c r="C32" s="52">
        <v>6518.627471793325</v>
      </c>
      <c r="D32" s="53">
        <f t="shared" si="2"/>
        <v>0.027051347149449474</v>
      </c>
      <c r="E32" s="136"/>
    </row>
    <row r="33" spans="1:5" ht="17.25">
      <c r="A33" s="51" t="s">
        <v>343</v>
      </c>
      <c r="B33" s="52">
        <v>121.56130277777777</v>
      </c>
      <c r="C33" s="52">
        <v>3538.9693204243995</v>
      </c>
      <c r="D33" s="53">
        <f t="shared" si="2"/>
        <v>0.034349351964204064</v>
      </c>
      <c r="E33" s="136"/>
    </row>
    <row r="34" spans="1:5" ht="17.25">
      <c r="A34" s="51" t="s">
        <v>103</v>
      </c>
      <c r="B34" s="52">
        <v>81.21419999999999</v>
      </c>
      <c r="C34" s="52">
        <v>4474.3978905074</v>
      </c>
      <c r="D34" s="53">
        <f t="shared" si="2"/>
        <v>0.018150866773001772</v>
      </c>
      <c r="E34" s="136"/>
    </row>
    <row r="35" spans="1:5" ht="17.25">
      <c r="A35" s="51" t="s">
        <v>476</v>
      </c>
      <c r="B35" s="52">
        <v>50.899538202247186</v>
      </c>
      <c r="C35" s="52">
        <v>796.497413684864</v>
      </c>
      <c r="D35" s="53">
        <f t="shared" si="2"/>
        <v>0.06390421026826548</v>
      </c>
      <c r="E35" s="136"/>
    </row>
    <row r="36" spans="1:5" ht="17.25">
      <c r="A36" s="51" t="s">
        <v>6</v>
      </c>
      <c r="B36" s="52">
        <f>+B37-SUM(B26:B35)</f>
        <v>449.58759715150927</v>
      </c>
      <c r="C36" s="52">
        <f>+C37-SUM(C26:C35)</f>
        <v>30690.322485697907</v>
      </c>
      <c r="D36" s="53">
        <f t="shared" si="2"/>
        <v>0.014649164972477008</v>
      </c>
      <c r="E36" s="136"/>
    </row>
    <row r="37" spans="1:5" ht="17.25">
      <c r="A37" s="295" t="s">
        <v>2</v>
      </c>
      <c r="B37" s="213">
        <v>3793.009502812151</v>
      </c>
      <c r="C37" s="213">
        <v>70706.61252244211</v>
      </c>
      <c r="D37" s="215">
        <f t="shared" si="2"/>
        <v>0.053644339157221804</v>
      </c>
      <c r="E37" s="258"/>
    </row>
    <row r="38" spans="1:6" ht="17.25">
      <c r="A38" s="351" t="s">
        <v>477</v>
      </c>
      <c r="B38" s="351"/>
      <c r="C38" s="351"/>
      <c r="D38" s="351"/>
      <c r="E38" s="351"/>
      <c r="F38" s="351"/>
    </row>
    <row r="39" spans="1:4" ht="17.25">
      <c r="A39" s="54"/>
      <c r="B39" s="214"/>
      <c r="C39" s="214"/>
      <c r="D39" s="214"/>
    </row>
    <row r="40" spans="1:3" ht="17.25">
      <c r="A40" s="55" t="s">
        <v>366</v>
      </c>
      <c r="B40" s="250"/>
      <c r="C40" s="250"/>
    </row>
    <row r="41" spans="1:5" ht="17.25">
      <c r="A41" s="251" t="s">
        <v>367</v>
      </c>
      <c r="B41" s="46" t="s">
        <v>15</v>
      </c>
      <c r="C41" s="252" t="s">
        <v>72</v>
      </c>
      <c r="D41" s="252" t="s">
        <v>67</v>
      </c>
      <c r="E41" s="297"/>
    </row>
    <row r="42" spans="1:4" ht="17.25">
      <c r="A42" s="48" t="s">
        <v>368</v>
      </c>
      <c r="B42" s="296">
        <v>5335.11</v>
      </c>
      <c r="C42" s="48">
        <v>36105.13</v>
      </c>
      <c r="D42" s="53">
        <f>+B42/C42</f>
        <v>0.1477659822856198</v>
      </c>
    </row>
    <row r="43" spans="1:4" ht="17.25">
      <c r="A43" s="48" t="s">
        <v>369</v>
      </c>
      <c r="B43" s="296">
        <v>6757.76</v>
      </c>
      <c r="C43" s="48">
        <v>101269.8</v>
      </c>
      <c r="D43" s="53">
        <f>+B43/C43</f>
        <v>0.06673025916907113</v>
      </c>
    </row>
    <row r="44" spans="1:4" ht="17.25">
      <c r="A44" s="48" t="s">
        <v>2</v>
      </c>
      <c r="B44" s="296">
        <f>SUM(B42:B43)</f>
        <v>12092.869999999999</v>
      </c>
      <c r="C44" s="48">
        <f>SUM(C42:C43)</f>
        <v>137374.93</v>
      </c>
      <c r="D44" s="53">
        <f>+B44/C44</f>
        <v>0.08802821591974605</v>
      </c>
    </row>
    <row r="45" spans="1:6" ht="17.25" customHeight="1">
      <c r="A45" s="349" t="s">
        <v>478</v>
      </c>
      <c r="B45" s="349"/>
      <c r="C45" s="349"/>
      <c r="D45" s="349"/>
      <c r="E45" s="349"/>
      <c r="F45" s="349"/>
    </row>
    <row r="46" ht="17.25">
      <c r="A46" s="55" t="s">
        <v>81</v>
      </c>
    </row>
    <row r="47" spans="1:4" s="56" customFormat="1" ht="17.25">
      <c r="A47" s="46" t="s">
        <v>78</v>
      </c>
      <c r="B47" s="46" t="s">
        <v>15</v>
      </c>
      <c r="C47" s="252" t="s">
        <v>72</v>
      </c>
      <c r="D47" s="252" t="s">
        <v>67</v>
      </c>
    </row>
    <row r="48" spans="1:4" ht="17.25">
      <c r="A48" s="57" t="s">
        <v>79</v>
      </c>
      <c r="B48" s="58"/>
      <c r="C48" s="58"/>
      <c r="D48" s="59"/>
    </row>
    <row r="49" spans="1:7" ht="17.25">
      <c r="A49" s="60" t="s">
        <v>150</v>
      </c>
      <c r="B49" s="48">
        <v>3807.39</v>
      </c>
      <c r="C49" s="48">
        <v>9684.2</v>
      </c>
      <c r="D49" s="53">
        <f>+B49/C49</f>
        <v>0.393154829516119</v>
      </c>
      <c r="G49" s="127"/>
    </row>
    <row r="50" spans="1:7" ht="17.25">
      <c r="A50" s="60" t="s">
        <v>344</v>
      </c>
      <c r="B50" s="48">
        <v>742.39</v>
      </c>
      <c r="C50" s="48">
        <v>796.91</v>
      </c>
      <c r="D50" s="53">
        <f aca="true" t="shared" si="3" ref="D50:D55">+B50/C50</f>
        <v>0.9315857499592175</v>
      </c>
      <c r="G50" s="127"/>
    </row>
    <row r="51" spans="1:7" ht="22.5" customHeight="1">
      <c r="A51" s="60" t="s">
        <v>479</v>
      </c>
      <c r="B51" s="48">
        <v>704.95</v>
      </c>
      <c r="C51" s="48">
        <v>42408.65</v>
      </c>
      <c r="D51" s="53">
        <f t="shared" si="3"/>
        <v>0.016622788039704163</v>
      </c>
      <c r="G51" s="127"/>
    </row>
    <row r="52" spans="1:7" ht="17.25">
      <c r="A52" s="61" t="s">
        <v>80</v>
      </c>
      <c r="B52" s="62"/>
      <c r="C52" s="62"/>
      <c r="D52" s="63"/>
      <c r="G52" s="127"/>
    </row>
    <row r="53" spans="1:7" ht="31.5" customHeight="1">
      <c r="A53" s="64" t="s">
        <v>151</v>
      </c>
      <c r="B53" s="48">
        <v>3909.66</v>
      </c>
      <c r="C53" s="48">
        <v>4274.8</v>
      </c>
      <c r="D53" s="53">
        <f t="shared" si="3"/>
        <v>0.9145831383924393</v>
      </c>
      <c r="G53" s="127"/>
    </row>
    <row r="54" spans="1:7" ht="23.25" customHeight="1">
      <c r="A54" s="64" t="s">
        <v>109</v>
      </c>
      <c r="B54" s="48">
        <v>566.16</v>
      </c>
      <c r="C54" s="48">
        <v>11434.73</v>
      </c>
      <c r="D54" s="53">
        <f t="shared" si="3"/>
        <v>0.04951231904907243</v>
      </c>
      <c r="G54" s="127"/>
    </row>
    <row r="55" spans="1:7" ht="24" customHeight="1">
      <c r="A55" s="47" t="s">
        <v>110</v>
      </c>
      <c r="B55" s="48">
        <v>368.2</v>
      </c>
      <c r="C55" s="48">
        <v>14999.23</v>
      </c>
      <c r="D55" s="53">
        <f t="shared" si="3"/>
        <v>0.024547926793575404</v>
      </c>
      <c r="G55" s="127"/>
    </row>
    <row r="56" spans="1:7" ht="17.25">
      <c r="A56" s="349" t="s">
        <v>478</v>
      </c>
      <c r="B56" s="349"/>
      <c r="C56" s="349"/>
      <c r="D56" s="349"/>
      <c r="E56" s="349"/>
      <c r="F56" s="349"/>
      <c r="G56" s="127"/>
    </row>
    <row r="57" spans="1:7" ht="17.25">
      <c r="A57" s="42" t="s">
        <v>55</v>
      </c>
      <c r="G57" s="127"/>
    </row>
    <row r="58" spans="1:7" ht="17.25">
      <c r="A58" s="42"/>
      <c r="G58" s="127"/>
    </row>
    <row r="59" ht="17.25">
      <c r="A59" s="42" t="s">
        <v>75</v>
      </c>
    </row>
    <row r="60" ht="17.25">
      <c r="A60" s="42"/>
    </row>
    <row r="61" ht="17.25">
      <c r="A61" s="42" t="s">
        <v>413</v>
      </c>
    </row>
    <row r="62" spans="1:6" ht="34.5">
      <c r="A62" s="298" t="s">
        <v>43</v>
      </c>
      <c r="B62" s="46" t="s">
        <v>480</v>
      </c>
      <c r="C62" s="46" t="s">
        <v>481</v>
      </c>
      <c r="D62" s="46" t="s">
        <v>67</v>
      </c>
      <c r="E62" s="132"/>
      <c r="F62" s="132"/>
    </row>
    <row r="63" spans="1:6" ht="17.25">
      <c r="A63" s="47" t="s">
        <v>407</v>
      </c>
      <c r="B63" s="260">
        <v>52619</v>
      </c>
      <c r="C63" s="260">
        <v>208237</v>
      </c>
      <c r="D63" s="266">
        <f>+B63/C63</f>
        <v>0.25268804295106057</v>
      </c>
      <c r="E63" s="136"/>
      <c r="F63" s="136"/>
    </row>
    <row r="64" spans="1:6" ht="17.25">
      <c r="A64" s="47" t="s">
        <v>104</v>
      </c>
      <c r="B64" s="260">
        <v>28025</v>
      </c>
      <c r="C64" s="260">
        <v>107528</v>
      </c>
      <c r="D64" s="266">
        <f aca="true" t="shared" si="4" ref="D64:D86">+B64/C64</f>
        <v>0.2606297894501897</v>
      </c>
      <c r="E64" s="136"/>
      <c r="F64" s="136"/>
    </row>
    <row r="65" spans="1:6" ht="17.25">
      <c r="A65" s="47" t="s">
        <v>410</v>
      </c>
      <c r="B65" s="260">
        <v>17447</v>
      </c>
      <c r="C65" s="260">
        <v>28178</v>
      </c>
      <c r="D65" s="266">
        <f t="shared" si="4"/>
        <v>0.6191709844559585</v>
      </c>
      <c r="E65" s="136"/>
      <c r="F65" s="136"/>
    </row>
    <row r="66" spans="1:6" ht="17.25">
      <c r="A66" s="47" t="s">
        <v>408</v>
      </c>
      <c r="B66" s="260">
        <v>17070</v>
      </c>
      <c r="C66" s="260">
        <v>81598</v>
      </c>
      <c r="D66" s="266">
        <f t="shared" si="4"/>
        <v>0.20919630383097626</v>
      </c>
      <c r="E66" s="136"/>
      <c r="F66" s="136"/>
    </row>
    <row r="67" spans="1:6" ht="17.25">
      <c r="A67" s="47" t="s">
        <v>409</v>
      </c>
      <c r="B67" s="260">
        <v>14375</v>
      </c>
      <c r="C67" s="260">
        <v>21672</v>
      </c>
      <c r="D67" s="266">
        <f t="shared" si="4"/>
        <v>0.663298265042451</v>
      </c>
      <c r="E67" s="136"/>
      <c r="F67" s="136"/>
    </row>
    <row r="68" spans="1:6" ht="17.25">
      <c r="A68" s="47" t="s">
        <v>335</v>
      </c>
      <c r="B68" s="260">
        <v>8939</v>
      </c>
      <c r="C68" s="260">
        <v>56533</v>
      </c>
      <c r="D68" s="266">
        <f t="shared" si="4"/>
        <v>0.15812003608511843</v>
      </c>
      <c r="E68" s="136"/>
      <c r="F68" s="136"/>
    </row>
    <row r="69" spans="1:6" ht="17.25">
      <c r="A69" s="47" t="s">
        <v>333</v>
      </c>
      <c r="B69" s="260">
        <v>7424</v>
      </c>
      <c r="C69" s="260">
        <v>41268</v>
      </c>
      <c r="D69" s="266">
        <f t="shared" si="4"/>
        <v>0.17989725695454103</v>
      </c>
      <c r="E69" s="136"/>
      <c r="F69" s="136"/>
    </row>
    <row r="70" spans="1:6" ht="17.25">
      <c r="A70" s="47" t="s">
        <v>482</v>
      </c>
      <c r="B70" s="260">
        <v>3349</v>
      </c>
      <c r="C70" s="260">
        <v>3349</v>
      </c>
      <c r="D70" s="266">
        <f t="shared" si="4"/>
        <v>1</v>
      </c>
      <c r="E70" s="136"/>
      <c r="F70" s="136"/>
    </row>
    <row r="71" spans="1:6" ht="17.25">
      <c r="A71" s="47" t="s">
        <v>483</v>
      </c>
      <c r="B71" s="260">
        <v>3251</v>
      </c>
      <c r="C71" s="260">
        <v>17278</v>
      </c>
      <c r="D71" s="266">
        <f t="shared" si="4"/>
        <v>0.1881583516610719</v>
      </c>
      <c r="E71" s="136"/>
      <c r="F71" s="136"/>
    </row>
    <row r="72" spans="1:6" ht="17.25">
      <c r="A72" s="47" t="s">
        <v>336</v>
      </c>
      <c r="B72" s="260">
        <v>2931</v>
      </c>
      <c r="C72" s="260">
        <v>6444</v>
      </c>
      <c r="D72" s="266">
        <f t="shared" si="4"/>
        <v>0.4548417132216015</v>
      </c>
      <c r="E72" s="136"/>
      <c r="F72" s="136"/>
    </row>
    <row r="73" spans="1:6" ht="17.25">
      <c r="A73" s="47" t="s">
        <v>484</v>
      </c>
      <c r="B73" s="260">
        <v>2542</v>
      </c>
      <c r="C73" s="260">
        <v>23144</v>
      </c>
      <c r="D73" s="266">
        <f t="shared" si="4"/>
        <v>0.10983408226754235</v>
      </c>
      <c r="E73" s="136"/>
      <c r="F73" s="136"/>
    </row>
    <row r="74" spans="1:6" ht="17.25">
      <c r="A74" s="47" t="s">
        <v>334</v>
      </c>
      <c r="B74" s="260">
        <v>2542</v>
      </c>
      <c r="C74" s="260">
        <v>9723</v>
      </c>
      <c r="D74" s="266">
        <f t="shared" si="4"/>
        <v>0.2614419417875141</v>
      </c>
      <c r="E74" s="136"/>
      <c r="F74" s="136"/>
    </row>
    <row r="75" spans="1:6" ht="17.25">
      <c r="A75" s="47" t="s">
        <v>152</v>
      </c>
      <c r="B75" s="260">
        <v>1637</v>
      </c>
      <c r="C75" s="260">
        <v>29522</v>
      </c>
      <c r="D75" s="266">
        <f t="shared" si="4"/>
        <v>0.05545017275252354</v>
      </c>
      <c r="E75" s="136"/>
      <c r="F75" s="136"/>
    </row>
    <row r="76" spans="1:6" ht="17.25">
      <c r="A76" s="47" t="s">
        <v>485</v>
      </c>
      <c r="B76" s="260">
        <v>1118</v>
      </c>
      <c r="C76" s="260">
        <v>2420</v>
      </c>
      <c r="D76" s="266">
        <f t="shared" si="4"/>
        <v>0.46198347107438015</v>
      </c>
      <c r="E76" s="136"/>
      <c r="F76" s="136"/>
    </row>
    <row r="77" spans="1:6" ht="17.25">
      <c r="A77" s="47" t="s">
        <v>486</v>
      </c>
      <c r="B77" s="260">
        <v>809</v>
      </c>
      <c r="C77" s="260">
        <v>1569</v>
      </c>
      <c r="D77" s="266">
        <f t="shared" si="4"/>
        <v>0.5156150414276609</v>
      </c>
      <c r="E77" s="136"/>
      <c r="F77" s="136"/>
    </row>
    <row r="78" spans="1:6" ht="17.25">
      <c r="A78" s="47" t="s">
        <v>487</v>
      </c>
      <c r="B78" s="260">
        <v>637</v>
      </c>
      <c r="C78" s="260">
        <v>7460</v>
      </c>
      <c r="D78" s="266">
        <f t="shared" si="4"/>
        <v>0.0853887399463807</v>
      </c>
      <c r="E78" s="136"/>
      <c r="F78" s="136"/>
    </row>
    <row r="79" spans="1:6" ht="17.25">
      <c r="A79" s="47" t="s">
        <v>488</v>
      </c>
      <c r="B79" s="260">
        <v>564</v>
      </c>
      <c r="C79" s="260">
        <v>8608</v>
      </c>
      <c r="D79" s="266">
        <f t="shared" si="4"/>
        <v>0.06552044609665428</v>
      </c>
      <c r="E79" s="136"/>
      <c r="F79" s="136"/>
    </row>
    <row r="80" spans="1:6" ht="17.25">
      <c r="A80" s="47" t="s">
        <v>489</v>
      </c>
      <c r="B80" s="260">
        <v>448</v>
      </c>
      <c r="C80" s="260">
        <v>934</v>
      </c>
      <c r="D80" s="266">
        <f t="shared" si="4"/>
        <v>0.4796573875802998</v>
      </c>
      <c r="E80" s="136"/>
      <c r="F80" s="136"/>
    </row>
    <row r="81" spans="1:6" ht="17.25">
      <c r="A81" s="47" t="s">
        <v>490</v>
      </c>
      <c r="B81" s="260">
        <v>192</v>
      </c>
      <c r="C81" s="260">
        <v>2737</v>
      </c>
      <c r="D81" s="266">
        <f t="shared" si="4"/>
        <v>0.0701497990500548</v>
      </c>
      <c r="E81" s="136"/>
      <c r="F81" s="136"/>
    </row>
    <row r="82" spans="1:6" ht="17.25">
      <c r="A82" s="47" t="s">
        <v>491</v>
      </c>
      <c r="B82" s="260">
        <v>165</v>
      </c>
      <c r="C82" s="260">
        <v>1827</v>
      </c>
      <c r="D82" s="266">
        <f t="shared" si="4"/>
        <v>0.090311986863711</v>
      </c>
      <c r="E82" s="136"/>
      <c r="F82" s="136"/>
    </row>
    <row r="83" spans="1:6" ht="17.25">
      <c r="A83" s="47" t="s">
        <v>492</v>
      </c>
      <c r="B83" s="260">
        <v>160</v>
      </c>
      <c r="C83" s="260">
        <v>780</v>
      </c>
      <c r="D83" s="266">
        <f t="shared" si="4"/>
        <v>0.20512820512820512</v>
      </c>
      <c r="E83" s="136"/>
      <c r="F83" s="136"/>
    </row>
    <row r="84" spans="1:6" ht="17.25">
      <c r="A84" s="47" t="s">
        <v>493</v>
      </c>
      <c r="B84" s="264">
        <v>143</v>
      </c>
      <c r="C84" s="264">
        <v>10564</v>
      </c>
      <c r="D84" s="266">
        <f t="shared" si="4"/>
        <v>0.013536539189700872</v>
      </c>
      <c r="E84" s="136"/>
      <c r="F84" s="136"/>
    </row>
    <row r="85" spans="1:6" ht="17.25">
      <c r="A85" s="47" t="s">
        <v>6</v>
      </c>
      <c r="B85" s="260">
        <f>+B86-SUM(B63:B84)</f>
        <v>0</v>
      </c>
      <c r="C85" s="260">
        <f>+C86-SUM(C63:C84)</f>
        <v>24968</v>
      </c>
      <c r="D85" s="266">
        <f t="shared" si="4"/>
        <v>0</v>
      </c>
      <c r="E85" s="258"/>
      <c r="F85" s="262"/>
    </row>
    <row r="86" spans="1:6" ht="17.25" customHeight="1">
      <c r="A86" s="65" t="s">
        <v>2</v>
      </c>
      <c r="B86" s="265">
        <v>166387</v>
      </c>
      <c r="C86" s="265">
        <v>696341</v>
      </c>
      <c r="D86" s="299">
        <f t="shared" si="4"/>
        <v>0.2389447124325582</v>
      </c>
      <c r="E86" s="263"/>
      <c r="F86" s="263"/>
    </row>
    <row r="87" spans="1:6" ht="17.25">
      <c r="A87" s="42" t="s">
        <v>332</v>
      </c>
      <c r="B87" s="42"/>
      <c r="C87" s="42"/>
      <c r="D87" s="42"/>
      <c r="E87" s="131"/>
      <c r="F87" s="131"/>
    </row>
    <row r="90" ht="17.25">
      <c r="A90" s="42" t="s">
        <v>55</v>
      </c>
    </row>
    <row r="91" ht="17.25">
      <c r="A91" s="42"/>
    </row>
    <row r="92" ht="17.25">
      <c r="A92" s="42" t="s">
        <v>75</v>
      </c>
    </row>
    <row r="94" spans="1:6" ht="17.25">
      <c r="A94" s="42" t="s">
        <v>92</v>
      </c>
      <c r="D94" s="131"/>
      <c r="E94" s="131"/>
      <c r="F94" s="131"/>
    </row>
    <row r="95" spans="1:6" s="130" customFormat="1" ht="17.25">
      <c r="A95" s="46" t="s">
        <v>105</v>
      </c>
      <c r="B95" s="46" t="s">
        <v>15</v>
      </c>
      <c r="C95" s="46" t="s">
        <v>72</v>
      </c>
      <c r="D95" s="46" t="s">
        <v>274</v>
      </c>
      <c r="E95" s="132"/>
      <c r="F95" s="132"/>
    </row>
    <row r="96" spans="1:6" ht="17.25">
      <c r="A96" s="47" t="s">
        <v>153</v>
      </c>
      <c r="B96" s="48">
        <v>39918</v>
      </c>
      <c r="C96" s="48">
        <v>253339.1</v>
      </c>
      <c r="D96" s="257">
        <f>+B96/C96</f>
        <v>0.15756746589847362</v>
      </c>
      <c r="E96" s="134"/>
      <c r="F96" s="134"/>
    </row>
    <row r="97" spans="1:6" ht="17.25">
      <c r="A97" s="47" t="s">
        <v>154</v>
      </c>
      <c r="B97" s="48">
        <v>18233</v>
      </c>
      <c r="C97" s="48">
        <v>62875.3</v>
      </c>
      <c r="D97" s="257">
        <f aca="true" t="shared" si="5" ref="D97:D105">+B97/C97</f>
        <v>0.2899866879362802</v>
      </c>
      <c r="E97" s="133"/>
      <c r="F97" s="133"/>
    </row>
    <row r="98" spans="1:6" ht="17.25">
      <c r="A98" s="47" t="s">
        <v>155</v>
      </c>
      <c r="B98" s="48">
        <v>136472</v>
      </c>
      <c r="C98" s="48">
        <v>3621204</v>
      </c>
      <c r="D98" s="257">
        <f t="shared" si="5"/>
        <v>0.03768691297148683</v>
      </c>
      <c r="E98" s="137"/>
      <c r="F98" s="137"/>
    </row>
    <row r="99" spans="1:6" ht="17.25">
      <c r="A99" s="47" t="s">
        <v>106</v>
      </c>
      <c r="B99" s="48">
        <v>13724</v>
      </c>
      <c r="C99" s="48">
        <v>220456.1</v>
      </c>
      <c r="D99" s="257">
        <f t="shared" si="5"/>
        <v>0.062252756898085376</v>
      </c>
      <c r="E99" s="137"/>
      <c r="F99" s="137"/>
    </row>
    <row r="100" spans="1:6" ht="17.25">
      <c r="A100" s="47" t="s">
        <v>160</v>
      </c>
      <c r="B100" s="48">
        <v>480840</v>
      </c>
      <c r="C100" s="48">
        <v>1602588.1</v>
      </c>
      <c r="D100" s="257">
        <f t="shared" si="5"/>
        <v>0.30003966708600915</v>
      </c>
      <c r="E100" s="137"/>
      <c r="F100" s="137"/>
    </row>
    <row r="101" spans="1:6" ht="17.25">
      <c r="A101" s="47" t="s">
        <v>156</v>
      </c>
      <c r="B101" s="48">
        <v>47877</v>
      </c>
      <c r="C101" s="48">
        <v>841700.9</v>
      </c>
      <c r="D101" s="257">
        <f t="shared" si="5"/>
        <v>0.056881250810115566</v>
      </c>
      <c r="E101" s="131"/>
      <c r="F101" s="131"/>
    </row>
    <row r="102" spans="1:6" ht="17.25">
      <c r="A102" s="47" t="s">
        <v>93</v>
      </c>
      <c r="B102" s="48">
        <v>19205</v>
      </c>
      <c r="C102" s="48">
        <v>1354425.7</v>
      </c>
      <c r="D102" s="257">
        <f t="shared" si="5"/>
        <v>0.014179441515322693</v>
      </c>
      <c r="E102" s="131"/>
      <c r="F102" s="131"/>
    </row>
    <row r="103" spans="1:6" ht="17.25">
      <c r="A103" s="47" t="s">
        <v>157</v>
      </c>
      <c r="B103" s="48">
        <v>12285</v>
      </c>
      <c r="C103" s="48">
        <v>3502549.5</v>
      </c>
      <c r="D103" s="257">
        <f t="shared" si="5"/>
        <v>0.0035074450767933474</v>
      </c>
      <c r="E103" s="132"/>
      <c r="F103" s="132"/>
    </row>
    <row r="104" spans="1:6" ht="17.25">
      <c r="A104" s="47" t="s">
        <v>6</v>
      </c>
      <c r="B104" s="66" t="s">
        <v>19</v>
      </c>
      <c r="C104" s="48">
        <v>2857682.9000000004</v>
      </c>
      <c r="D104" s="257"/>
      <c r="E104" s="135"/>
      <c r="F104" s="136"/>
    </row>
    <row r="105" spans="1:6" ht="17.25">
      <c r="A105" s="65" t="s">
        <v>2</v>
      </c>
      <c r="B105" s="138">
        <v>768552</v>
      </c>
      <c r="C105" s="138">
        <v>14316821.6</v>
      </c>
      <c r="D105" s="217">
        <f t="shared" si="5"/>
        <v>0.05368174735096231</v>
      </c>
      <c r="E105" s="135"/>
      <c r="F105" s="136"/>
    </row>
    <row r="106" spans="1:6" ht="17.25">
      <c r="A106" s="349" t="s">
        <v>411</v>
      </c>
      <c r="B106" s="349"/>
      <c r="C106" s="349"/>
      <c r="D106" s="349"/>
      <c r="E106" s="349"/>
      <c r="F106" s="349"/>
    </row>
    <row r="108" spans="1:6" ht="17.25">
      <c r="A108" s="42" t="s">
        <v>412</v>
      </c>
      <c r="D108" s="131"/>
      <c r="E108" s="131"/>
      <c r="F108" s="131"/>
    </row>
    <row r="109" spans="1:7" ht="17.25">
      <c r="A109" s="46" t="s">
        <v>105</v>
      </c>
      <c r="B109" s="46" t="s">
        <v>15</v>
      </c>
      <c r="C109" s="46" t="s">
        <v>72</v>
      </c>
      <c r="D109" s="46" t="s">
        <v>274</v>
      </c>
      <c r="E109" s="132"/>
      <c r="F109" s="132"/>
      <c r="G109" s="259"/>
    </row>
    <row r="110" spans="1:7" ht="17.25">
      <c r="A110" s="47" t="s">
        <v>95</v>
      </c>
      <c r="B110" s="260">
        <v>563159.4001728322</v>
      </c>
      <c r="C110" s="260">
        <v>1400258.6797176944</v>
      </c>
      <c r="D110" s="257">
        <f>+B110/C110</f>
        <v>0.40218240267317645</v>
      </c>
      <c r="E110" s="134"/>
      <c r="F110" s="134"/>
      <c r="G110" s="259"/>
    </row>
    <row r="111" spans="1:7" ht="17.25">
      <c r="A111" s="47" t="s">
        <v>94</v>
      </c>
      <c r="B111" s="260">
        <v>238427.6038129048</v>
      </c>
      <c r="C111" s="260">
        <v>576936.9976542522</v>
      </c>
      <c r="D111" s="257">
        <f aca="true" t="shared" si="6" ref="D111:D116">+B111/C111</f>
        <v>0.4132645415050849</v>
      </c>
      <c r="E111" s="133"/>
      <c r="F111" s="133"/>
      <c r="G111" s="259"/>
    </row>
    <row r="112" spans="1:7" ht="17.25">
      <c r="A112" s="47" t="s">
        <v>158</v>
      </c>
      <c r="B112" s="260">
        <v>101516.27299802026</v>
      </c>
      <c r="C112" s="260">
        <v>259298.83528664956</v>
      </c>
      <c r="D112" s="257">
        <f t="shared" si="6"/>
        <v>0.3915030041912687</v>
      </c>
      <c r="E112" s="137"/>
      <c r="F112" s="137"/>
      <c r="G112" s="259"/>
    </row>
    <row r="113" spans="1:7" ht="17.25">
      <c r="A113" s="47" t="s">
        <v>159</v>
      </c>
      <c r="B113" s="260">
        <v>683.5648195727699</v>
      </c>
      <c r="C113" s="260">
        <v>22860.58182357277</v>
      </c>
      <c r="D113" s="257">
        <f t="shared" si="6"/>
        <v>0.02990146203837689</v>
      </c>
      <c r="E113" s="137"/>
      <c r="F113" s="137"/>
      <c r="G113" s="259"/>
    </row>
    <row r="114" spans="1:7" ht="17.25">
      <c r="A114" s="47" t="s">
        <v>406</v>
      </c>
      <c r="B114" s="260">
        <v>337.0689471570599</v>
      </c>
      <c r="C114" s="260">
        <v>16801.532260112624</v>
      </c>
      <c r="D114" s="257">
        <f t="shared" si="6"/>
        <v>0.020061798051435605</v>
      </c>
      <c r="E114" s="131"/>
      <c r="F114" s="131"/>
      <c r="G114" s="259"/>
    </row>
    <row r="115" spans="1:7" ht="17.25">
      <c r="A115" s="47" t="s">
        <v>405</v>
      </c>
      <c r="B115" s="260">
        <v>9048.6</v>
      </c>
      <c r="C115" s="260">
        <v>120405.7564427485</v>
      </c>
      <c r="D115" s="257">
        <f t="shared" si="6"/>
        <v>0.07515089201156674</v>
      </c>
      <c r="E115" s="131"/>
      <c r="F115" s="131"/>
      <c r="G115" s="259"/>
    </row>
    <row r="116" spans="1:7" ht="17.25">
      <c r="A116" s="65" t="s">
        <v>2</v>
      </c>
      <c r="B116" s="261">
        <v>913172.510750487</v>
      </c>
      <c r="C116" s="261">
        <v>2396562.3831850304</v>
      </c>
      <c r="D116" s="217">
        <f t="shared" si="6"/>
        <v>0.3810343169689917</v>
      </c>
      <c r="E116" s="131"/>
      <c r="F116" s="131"/>
      <c r="G116" s="259"/>
    </row>
    <row r="117" spans="1:7" ht="17.25">
      <c r="A117" s="349" t="s">
        <v>411</v>
      </c>
      <c r="B117" s="349"/>
      <c r="C117" s="349"/>
      <c r="D117" s="349"/>
      <c r="E117" s="349"/>
      <c r="F117" s="349"/>
      <c r="G117" s="259"/>
    </row>
    <row r="118" ht="17.25">
      <c r="G118" s="259"/>
    </row>
  </sheetData>
  <sheetProtection/>
  <mergeCells count="7">
    <mergeCell ref="A45:F45"/>
    <mergeCell ref="A106:F106"/>
    <mergeCell ref="A117:F117"/>
    <mergeCell ref="A5:F6"/>
    <mergeCell ref="A38:F38"/>
    <mergeCell ref="A56:F56"/>
    <mergeCell ref="A22:F22"/>
  </mergeCells>
  <printOptions horizontalCentered="1"/>
  <pageMargins left="0.5905511811023623" right="0.5905511811023623" top="0.5905511811023623" bottom="0.5905511811023623" header="0.31496062992125984" footer="0.31496062992125984"/>
  <pageSetup horizontalDpi="600" verticalDpi="600" orientation="portrait" scale="61" r:id="rId1"/>
  <headerFooter>
    <oddHeader>&amp;R&amp;12Región del Biobío, Información Anual</oddHeader>
  </headerFooter>
  <rowBreaks count="2" manualBreakCount="2">
    <brk id="56" max="5" man="1"/>
    <brk id="89" max="5" man="1"/>
  </rowBreaks>
</worksheet>
</file>

<file path=xl/worksheets/sheet6.xml><?xml version="1.0" encoding="utf-8"?>
<worksheet xmlns="http://schemas.openxmlformats.org/spreadsheetml/2006/main" xmlns:r="http://schemas.openxmlformats.org/officeDocument/2006/relationships">
  <dimension ref="A1:I95"/>
  <sheetViews>
    <sheetView showGridLines="0" view="pageBreakPreview" zoomScaleNormal="90" zoomScaleSheetLayoutView="100" zoomScalePageLayoutView="0" workbookViewId="0" topLeftCell="A1">
      <selection activeCell="A1" sqref="A1"/>
    </sheetView>
  </sheetViews>
  <sheetFormatPr defaultColWidth="11.421875" defaultRowHeight="15"/>
  <cols>
    <col min="1" max="1" width="13.57421875" style="2" customWidth="1"/>
    <col min="2" max="2" width="15.8515625" style="2" bestFit="1" customWidth="1"/>
    <col min="3" max="3" width="14.7109375" style="2" customWidth="1"/>
    <col min="4" max="4" width="14.8515625" style="2" bestFit="1" customWidth="1"/>
    <col min="5" max="6" width="11.421875" style="2" customWidth="1"/>
    <col min="7" max="7" width="12.7109375" style="2" customWidth="1"/>
    <col min="8" max="16384" width="11.421875" style="2" customWidth="1"/>
  </cols>
  <sheetData>
    <row r="1" ht="15">
      <c r="A1" s="1" t="s">
        <v>56</v>
      </c>
    </row>
    <row r="2" ht="15">
      <c r="A2" s="1"/>
    </row>
    <row r="3" ht="15">
      <c r="A3" s="27" t="s">
        <v>41</v>
      </c>
    </row>
    <row r="4" spans="2:9" ht="15" customHeight="1">
      <c r="B4" s="37"/>
      <c r="C4" s="37"/>
      <c r="D4" s="37"/>
      <c r="E4" s="37"/>
      <c r="F4" s="37"/>
      <c r="G4" s="37"/>
      <c r="H4" s="37"/>
      <c r="I4" s="37"/>
    </row>
    <row r="5" spans="1:9" ht="15" customHeight="1">
      <c r="A5" s="325" t="s">
        <v>327</v>
      </c>
      <c r="B5" s="325"/>
      <c r="C5" s="325"/>
      <c r="D5" s="325"/>
      <c r="E5" s="325"/>
      <c r="F5" s="325"/>
      <c r="G5" s="325"/>
      <c r="H5" s="325"/>
      <c r="I5" s="37"/>
    </row>
    <row r="6" spans="1:9" ht="15" customHeight="1">
      <c r="A6" s="325"/>
      <c r="B6" s="325"/>
      <c r="C6" s="325"/>
      <c r="D6" s="325"/>
      <c r="E6" s="325"/>
      <c r="F6" s="325"/>
      <c r="G6" s="325"/>
      <c r="H6" s="325"/>
      <c r="I6" s="37"/>
    </row>
    <row r="7" spans="1:9" ht="15" customHeight="1">
      <c r="A7" s="325"/>
      <c r="B7" s="325"/>
      <c r="C7" s="325"/>
      <c r="D7" s="325"/>
      <c r="E7" s="325"/>
      <c r="F7" s="325"/>
      <c r="G7" s="325"/>
      <c r="H7" s="325"/>
      <c r="I7" s="37"/>
    </row>
    <row r="8" spans="1:9" ht="15" customHeight="1">
      <c r="A8" s="325"/>
      <c r="B8" s="325"/>
      <c r="C8" s="325"/>
      <c r="D8" s="325"/>
      <c r="E8" s="325"/>
      <c r="F8" s="325"/>
      <c r="G8" s="325"/>
      <c r="H8" s="325"/>
      <c r="I8" s="37"/>
    </row>
    <row r="9" spans="1:9" ht="15" customHeight="1">
      <c r="A9" s="37"/>
      <c r="B9" s="37"/>
      <c r="C9" s="37"/>
      <c r="D9" s="37"/>
      <c r="E9" s="37"/>
      <c r="F9" s="37"/>
      <c r="G9" s="37"/>
      <c r="H9" s="37"/>
      <c r="I9" s="37"/>
    </row>
    <row r="10" ht="15">
      <c r="A10" s="1" t="s">
        <v>112</v>
      </c>
    </row>
    <row r="11" spans="1:4" ht="15">
      <c r="A11" s="206" t="s">
        <v>43</v>
      </c>
      <c r="B11" s="206" t="s">
        <v>15</v>
      </c>
      <c r="C11" s="206" t="s">
        <v>72</v>
      </c>
      <c r="D11" s="206" t="s">
        <v>67</v>
      </c>
    </row>
    <row r="12" spans="1:4" ht="15">
      <c r="A12" s="30" t="s">
        <v>54</v>
      </c>
      <c r="B12" s="5">
        <v>459219</v>
      </c>
      <c r="C12" s="5">
        <v>3789697</v>
      </c>
      <c r="D12" s="31">
        <f>B12/C12</f>
        <v>0.12117565071825004</v>
      </c>
    </row>
    <row r="13" spans="1:4" ht="15">
      <c r="A13" s="30" t="s">
        <v>53</v>
      </c>
      <c r="B13" s="5">
        <v>182100</v>
      </c>
      <c r="C13" s="5">
        <v>3292707</v>
      </c>
      <c r="D13" s="31">
        <f aca="true" t="shared" si="0" ref="D13:D23">B13/C13</f>
        <v>0.055304040110462305</v>
      </c>
    </row>
    <row r="14" spans="1:4" ht="15">
      <c r="A14" s="30" t="s">
        <v>50</v>
      </c>
      <c r="B14" s="5">
        <v>177976</v>
      </c>
      <c r="C14" s="5">
        <v>3938895</v>
      </c>
      <c r="D14" s="31">
        <f t="shared" si="0"/>
        <v>0.0451842458354437</v>
      </c>
    </row>
    <row r="15" spans="1:4" ht="15">
      <c r="A15" s="30" t="s">
        <v>52</v>
      </c>
      <c r="B15" s="5">
        <v>52809</v>
      </c>
      <c r="C15" s="5">
        <v>738887</v>
      </c>
      <c r="D15" s="31">
        <f t="shared" si="0"/>
        <v>0.07147100977551371</v>
      </c>
    </row>
    <row r="16" spans="1:4" ht="15">
      <c r="A16" s="30" t="s">
        <v>96</v>
      </c>
      <c r="B16" s="5">
        <v>52696</v>
      </c>
      <c r="C16" s="5">
        <v>320740</v>
      </c>
      <c r="D16" s="31">
        <f t="shared" si="0"/>
        <v>0.1642950676560454</v>
      </c>
    </row>
    <row r="17" spans="1:4" ht="15">
      <c r="A17" s="30" t="s">
        <v>51</v>
      </c>
      <c r="B17" s="5">
        <v>3419</v>
      </c>
      <c r="C17" s="5">
        <v>45582</v>
      </c>
      <c r="D17" s="31">
        <f t="shared" si="0"/>
        <v>0.07500767846957132</v>
      </c>
    </row>
    <row r="18" spans="1:4" ht="15">
      <c r="A18" s="30" t="s">
        <v>161</v>
      </c>
      <c r="B18" s="5">
        <v>1271</v>
      </c>
      <c r="C18" s="5">
        <v>6255</v>
      </c>
      <c r="D18" s="31">
        <f t="shared" si="0"/>
        <v>0.20319744204636292</v>
      </c>
    </row>
    <row r="19" spans="1:4" ht="15">
      <c r="A19" s="30" t="s">
        <v>162</v>
      </c>
      <c r="B19" s="5">
        <v>722</v>
      </c>
      <c r="C19" s="5">
        <v>9915</v>
      </c>
      <c r="D19" s="31">
        <f t="shared" si="0"/>
        <v>0.07281896116994453</v>
      </c>
    </row>
    <row r="20" spans="1:4" ht="15">
      <c r="A20" s="30" t="s">
        <v>326</v>
      </c>
      <c r="B20" s="5">
        <v>291</v>
      </c>
      <c r="C20" s="5">
        <v>50544</v>
      </c>
      <c r="D20" s="31">
        <f t="shared" si="0"/>
        <v>0.005757359924026591</v>
      </c>
    </row>
    <row r="21" spans="1:4" ht="15">
      <c r="A21" s="30" t="s">
        <v>97</v>
      </c>
      <c r="B21" s="5">
        <v>167</v>
      </c>
      <c r="C21" s="5">
        <v>7424</v>
      </c>
      <c r="D21" s="31">
        <f t="shared" si="0"/>
        <v>0.022494612068965518</v>
      </c>
    </row>
    <row r="22" spans="1:4" ht="15">
      <c r="A22" s="30" t="s">
        <v>163</v>
      </c>
      <c r="B22" s="5">
        <v>50</v>
      </c>
      <c r="C22" s="5">
        <v>15463</v>
      </c>
      <c r="D22" s="31">
        <f t="shared" si="0"/>
        <v>0.0032335251891612237</v>
      </c>
    </row>
    <row r="23" spans="1:4" ht="15">
      <c r="A23" s="30" t="s">
        <v>164</v>
      </c>
      <c r="B23" s="5">
        <v>36</v>
      </c>
      <c r="C23" s="5">
        <v>2381</v>
      </c>
      <c r="D23" s="31">
        <f t="shared" si="0"/>
        <v>0.015119697606047878</v>
      </c>
    </row>
    <row r="24" spans="1:8" ht="15">
      <c r="A24" s="353" t="s">
        <v>28</v>
      </c>
      <c r="B24" s="353"/>
      <c r="C24" s="353"/>
      <c r="D24" s="353"/>
      <c r="E24" s="353"/>
      <c r="F24" s="353"/>
      <c r="G24" s="353"/>
      <c r="H24" s="353"/>
    </row>
    <row r="25" spans="1:8" ht="15">
      <c r="A25" s="353"/>
      <c r="B25" s="353"/>
      <c r="C25" s="353"/>
      <c r="D25" s="353"/>
      <c r="E25" s="353"/>
      <c r="F25" s="353"/>
      <c r="G25" s="353"/>
      <c r="H25" s="353"/>
    </row>
    <row r="26" spans="1:8" ht="15">
      <c r="A26" s="68"/>
      <c r="B26" s="68"/>
      <c r="C26" s="68"/>
      <c r="D26" s="68"/>
      <c r="E26" s="68"/>
      <c r="F26" s="68"/>
      <c r="G26" s="68"/>
      <c r="H26" s="68"/>
    </row>
    <row r="27" ht="15">
      <c r="A27" s="1" t="s">
        <v>98</v>
      </c>
    </row>
    <row r="28" spans="1:8" ht="6" customHeight="1">
      <c r="A28" s="3"/>
      <c r="B28" s="3"/>
      <c r="C28" s="3"/>
      <c r="D28" s="3"/>
      <c r="E28" s="3"/>
      <c r="F28" s="3"/>
      <c r="G28" s="3"/>
      <c r="H28" s="3"/>
    </row>
    <row r="29" ht="15">
      <c r="A29" s="1" t="s">
        <v>101</v>
      </c>
    </row>
    <row r="30" spans="1:4" ht="15">
      <c r="A30" s="4" t="s">
        <v>100</v>
      </c>
      <c r="B30" s="4" t="s">
        <v>15</v>
      </c>
      <c r="C30" s="4" t="s">
        <v>72</v>
      </c>
      <c r="D30" s="4" t="s">
        <v>67</v>
      </c>
    </row>
    <row r="31" spans="1:4" ht="15">
      <c r="A31" s="30">
        <v>2011</v>
      </c>
      <c r="B31" s="212">
        <v>28312.381</v>
      </c>
      <c r="C31" s="212">
        <v>190978.87</v>
      </c>
      <c r="D31" s="31">
        <v>0.14824876176092153</v>
      </c>
    </row>
    <row r="32" spans="1:4" ht="15">
      <c r="A32" s="30">
        <v>2012</v>
      </c>
      <c r="B32" s="212">
        <v>22973.299</v>
      </c>
      <c r="C32" s="212">
        <v>197570.622</v>
      </c>
      <c r="D32" s="31">
        <v>0.11627892227823224</v>
      </c>
    </row>
    <row r="33" spans="1:4" ht="15">
      <c r="A33" s="30">
        <v>2013</v>
      </c>
      <c r="B33" s="212">
        <v>20455.971</v>
      </c>
      <c r="C33" s="212">
        <v>206284.748</v>
      </c>
      <c r="D33" s="31">
        <v>0.09916375882525257</v>
      </c>
    </row>
    <row r="34" spans="1:4" ht="15">
      <c r="A34" s="30">
        <v>2014</v>
      </c>
      <c r="B34" s="212">
        <v>23478.458</v>
      </c>
      <c r="C34" s="212">
        <v>224110.98</v>
      </c>
      <c r="D34" s="31">
        <v>0.10476264036683967</v>
      </c>
    </row>
    <row r="35" spans="1:4" ht="15">
      <c r="A35" s="30">
        <v>2015</v>
      </c>
      <c r="B35" s="212">
        <v>33225.88</v>
      </c>
      <c r="C35" s="212">
        <v>225261.27000000002</v>
      </c>
      <c r="D35" s="31">
        <f>+B35/C35</f>
        <v>0.14749930158877286</v>
      </c>
    </row>
    <row r="36" spans="1:4" ht="15">
      <c r="A36" s="30">
        <v>2016</v>
      </c>
      <c r="B36" s="212">
        <f>29504638/1000</f>
        <v>29504.638</v>
      </c>
      <c r="C36" s="212">
        <f>215267461/1000</f>
        <v>215267.461</v>
      </c>
      <c r="D36" s="31">
        <f>+B36/C36</f>
        <v>0.13706037067998864</v>
      </c>
    </row>
    <row r="37" spans="1:4" ht="15">
      <c r="A37" s="30">
        <v>2017</v>
      </c>
      <c r="B37" s="212">
        <v>19608.067</v>
      </c>
      <c r="C37" s="212">
        <v>199788.687</v>
      </c>
      <c r="D37" s="31">
        <f>+B37/C37</f>
        <v>0.09814403054763556</v>
      </c>
    </row>
    <row r="38" spans="1:8" ht="15">
      <c r="A38" s="353" t="s">
        <v>99</v>
      </c>
      <c r="B38" s="353"/>
      <c r="C38" s="353"/>
      <c r="D38" s="353"/>
      <c r="E38" s="353"/>
      <c r="F38" s="353"/>
      <c r="G38" s="353"/>
      <c r="H38" s="353"/>
    </row>
    <row r="39" ht="9.75" customHeight="1">
      <c r="A39" s="1"/>
    </row>
    <row r="40" ht="15.75" customHeight="1">
      <c r="A40" s="1" t="s">
        <v>108</v>
      </c>
    </row>
    <row r="41" spans="1:7" ht="17.25">
      <c r="A41" s="361" t="s">
        <v>100</v>
      </c>
      <c r="B41" s="358" t="s">
        <v>371</v>
      </c>
      <c r="C41" s="359"/>
      <c r="D41" s="360"/>
      <c r="E41" s="358" t="s">
        <v>370</v>
      </c>
      <c r="F41" s="359"/>
      <c r="G41" s="360"/>
    </row>
    <row r="42" spans="1:7" ht="15">
      <c r="A42" s="362"/>
      <c r="B42" s="274" t="s">
        <v>15</v>
      </c>
      <c r="C42" s="274" t="s">
        <v>72</v>
      </c>
      <c r="D42" s="274" t="s">
        <v>67</v>
      </c>
      <c r="E42" s="274" t="s">
        <v>15</v>
      </c>
      <c r="F42" s="274" t="s">
        <v>72</v>
      </c>
      <c r="G42" s="274" t="s">
        <v>67</v>
      </c>
    </row>
    <row r="43" spans="1:7" ht="15">
      <c r="A43" s="30">
        <v>2016</v>
      </c>
      <c r="B43" s="32">
        <v>193.907609</v>
      </c>
      <c r="C43" s="32">
        <v>2116.451504</v>
      </c>
      <c r="D43" s="31">
        <v>0.0916192072596623</v>
      </c>
      <c r="E43" s="32">
        <v>73.363579</v>
      </c>
      <c r="F43" s="275">
        <v>330.372813</v>
      </c>
      <c r="G43" s="6">
        <v>0.2220630031079464</v>
      </c>
    </row>
    <row r="44" spans="1:7" ht="15">
      <c r="A44" s="30">
        <v>2017</v>
      </c>
      <c r="B44" s="32">
        <v>133.733665</v>
      </c>
      <c r="C44" s="32">
        <v>2115.049935</v>
      </c>
      <c r="D44" s="31">
        <v>0.06322955443602801</v>
      </c>
      <c r="E44" s="32">
        <v>59.368209</v>
      </c>
      <c r="F44" s="275">
        <v>320.300191</v>
      </c>
      <c r="G44" s="6">
        <v>0.18535177520390553</v>
      </c>
    </row>
    <row r="45" spans="1:8" ht="15.75" customHeight="1">
      <c r="A45" s="353" t="s">
        <v>372</v>
      </c>
      <c r="B45" s="353"/>
      <c r="C45" s="353"/>
      <c r="D45" s="353"/>
      <c r="E45" s="353"/>
      <c r="F45" s="353"/>
      <c r="G45" s="363"/>
      <c r="H45" s="353"/>
    </row>
    <row r="46" spans="1:7" ht="15" customHeight="1">
      <c r="A46" s="1" t="s">
        <v>373</v>
      </c>
      <c r="G46" s="126"/>
    </row>
    <row r="47" spans="1:8" ht="8.25" customHeight="1">
      <c r="A47" s="226"/>
      <c r="B47" s="226"/>
      <c r="C47" s="226"/>
      <c r="D47" s="226"/>
      <c r="E47" s="226"/>
      <c r="F47" s="226"/>
      <c r="G47" s="227"/>
      <c r="H47" s="226"/>
    </row>
    <row r="48" spans="1:8" ht="15">
      <c r="A48" s="1" t="s">
        <v>351</v>
      </c>
      <c r="B48" s="1"/>
      <c r="C48" s="1"/>
      <c r="D48" s="1"/>
      <c r="E48" s="1"/>
      <c r="F48"/>
      <c r="G48"/>
      <c r="H48"/>
    </row>
    <row r="49" spans="1:8" ht="15.75" customHeight="1">
      <c r="A49" s="228" t="s">
        <v>15</v>
      </c>
      <c r="B49" s="355" t="s">
        <v>352</v>
      </c>
      <c r="C49" s="356"/>
      <c r="D49" s="356"/>
      <c r="E49" s="356"/>
      <c r="F49" s="357"/>
      <c r="G49"/>
      <c r="H49"/>
    </row>
    <row r="50" spans="1:8" ht="15">
      <c r="A50" s="230"/>
      <c r="B50" s="229">
        <v>2007</v>
      </c>
      <c r="C50" s="229">
        <v>2010</v>
      </c>
      <c r="D50" s="229">
        <v>2013</v>
      </c>
      <c r="E50" s="231">
        <v>2015</v>
      </c>
      <c r="F50" s="231">
        <v>2017</v>
      </c>
      <c r="G50"/>
      <c r="H50"/>
    </row>
    <row r="51" spans="1:8" ht="15">
      <c r="A51" s="232" t="s">
        <v>263</v>
      </c>
      <c r="B51" s="233">
        <v>30090</v>
      </c>
      <c r="C51" s="233">
        <v>33841</v>
      </c>
      <c r="D51" s="233">
        <v>29218</v>
      </c>
      <c r="E51" s="233">
        <v>21738</v>
      </c>
      <c r="F51" s="233">
        <v>18485</v>
      </c>
      <c r="G51"/>
      <c r="H51"/>
    </row>
    <row r="52" spans="1:8" ht="15">
      <c r="A52" s="234" t="s">
        <v>14</v>
      </c>
      <c r="B52" s="235">
        <v>607940</v>
      </c>
      <c r="C52" s="235">
        <v>667052</v>
      </c>
      <c r="D52" s="235">
        <v>461645</v>
      </c>
      <c r="E52" s="235">
        <v>412538</v>
      </c>
      <c r="F52" s="235">
        <v>447141</v>
      </c>
      <c r="G52"/>
      <c r="H52"/>
    </row>
    <row r="53" spans="1:8" ht="27">
      <c r="A53" s="234" t="s">
        <v>353</v>
      </c>
      <c r="B53" s="236">
        <f>+B51/B52</f>
        <v>0.04949501595552193</v>
      </c>
      <c r="C53" s="236">
        <f>+C51/C52</f>
        <v>0.050732176801808554</v>
      </c>
      <c r="D53" s="236">
        <f>+D51/D52</f>
        <v>0.06329105698101355</v>
      </c>
      <c r="E53" s="236">
        <f>+E51/E52</f>
        <v>0.052693327644968466</v>
      </c>
      <c r="F53" s="236">
        <f>+F51/F52</f>
        <v>0.04134042729250952</v>
      </c>
      <c r="G53" s="237"/>
      <c r="H53" s="237"/>
    </row>
    <row r="54" spans="1:8" ht="15">
      <c r="A54" s="9" t="s">
        <v>422</v>
      </c>
      <c r="B54" s="9"/>
      <c r="C54" s="9"/>
      <c r="D54" s="9"/>
      <c r="E54" s="9"/>
      <c r="F54" s="238"/>
      <c r="G54" s="238"/>
      <c r="H54" s="238"/>
    </row>
    <row r="55" spans="1:8" ht="15">
      <c r="A55" s="354" t="s">
        <v>99</v>
      </c>
      <c r="B55" s="354"/>
      <c r="C55" s="354"/>
      <c r="D55" s="354"/>
      <c r="E55" s="354"/>
      <c r="F55" s="354"/>
      <c r="G55" s="354"/>
      <c r="H55" s="354"/>
    </row>
    <row r="56" spans="1:8" ht="15">
      <c r="A56" s="226"/>
      <c r="B56" s="226"/>
      <c r="C56" s="226"/>
      <c r="D56" s="226"/>
      <c r="E56" s="226"/>
      <c r="F56" s="226"/>
      <c r="G56" s="227"/>
      <c r="H56" s="226"/>
    </row>
    <row r="57" spans="1:8" ht="15">
      <c r="A57" s="1" t="s">
        <v>354</v>
      </c>
      <c r="B57" s="1"/>
      <c r="C57" s="1"/>
      <c r="D57" s="1"/>
      <c r="E57" s="1"/>
      <c r="F57" s="1"/>
      <c r="G57" s="1"/>
      <c r="H57" s="1"/>
    </row>
    <row r="58" spans="1:8" ht="15" customHeight="1">
      <c r="A58" s="228" t="s">
        <v>15</v>
      </c>
      <c r="B58" s="355" t="s">
        <v>355</v>
      </c>
      <c r="C58" s="356"/>
      <c r="D58" s="356"/>
      <c r="E58" s="356"/>
      <c r="F58" s="357"/>
      <c r="G58"/>
      <c r="H58"/>
    </row>
    <row r="59" spans="1:8" ht="15">
      <c r="A59" s="230"/>
      <c r="B59" s="303">
        <v>2007</v>
      </c>
      <c r="C59" s="303">
        <v>2010</v>
      </c>
      <c r="D59" s="303">
        <v>2013</v>
      </c>
      <c r="E59" s="304">
        <v>2015</v>
      </c>
      <c r="F59" s="304">
        <v>2017</v>
      </c>
      <c r="G59"/>
      <c r="H59"/>
    </row>
    <row r="60" spans="1:8" ht="15">
      <c r="A60" s="239" t="s">
        <v>263</v>
      </c>
      <c r="B60" s="240">
        <v>43024</v>
      </c>
      <c r="C60" s="240">
        <v>41789</v>
      </c>
      <c r="D60" s="240">
        <v>37407</v>
      </c>
      <c r="E60" s="240">
        <v>29933</v>
      </c>
      <c r="F60" s="240">
        <v>22613</v>
      </c>
      <c r="G60"/>
      <c r="H60"/>
    </row>
    <row r="61" spans="1:8" ht="15">
      <c r="A61" s="234" t="s">
        <v>14</v>
      </c>
      <c r="B61" s="241">
        <v>2863612</v>
      </c>
      <c r="C61" s="242">
        <v>2660373</v>
      </c>
      <c r="D61" s="243">
        <v>2428310</v>
      </c>
      <c r="E61" s="242">
        <v>2185449</v>
      </c>
      <c r="F61" s="242">
        <v>2037516</v>
      </c>
      <c r="G61"/>
      <c r="H61"/>
    </row>
    <row r="62" spans="1:8" ht="27">
      <c r="A62" s="234" t="s">
        <v>353</v>
      </c>
      <c r="B62" s="236">
        <f>+B60/B61</f>
        <v>0.01502438179474035</v>
      </c>
      <c r="C62" s="236">
        <f>+C60/C61</f>
        <v>0.01570794772011293</v>
      </c>
      <c r="D62" s="236">
        <f>+D60/D61</f>
        <v>0.015404540606429986</v>
      </c>
      <c r="E62" s="236">
        <f>+E60/E61</f>
        <v>0.013696498980301073</v>
      </c>
      <c r="F62" s="236">
        <f>+F60/F61</f>
        <v>0.011098317755541551</v>
      </c>
      <c r="G62" s="237"/>
      <c r="H62" s="237"/>
    </row>
    <row r="63" spans="1:8" ht="15">
      <c r="A63" s="9" t="s">
        <v>495</v>
      </c>
      <c r="B63" s="9"/>
      <c r="C63" s="9"/>
      <c r="D63" s="9"/>
      <c r="E63" s="9"/>
      <c r="F63" s="238"/>
      <c r="G63" s="238"/>
      <c r="H63" s="238"/>
    </row>
    <row r="64" spans="1:8" ht="15">
      <c r="A64" s="354" t="s">
        <v>99</v>
      </c>
      <c r="B64" s="354"/>
      <c r="C64" s="354"/>
      <c r="D64" s="354"/>
      <c r="E64" s="354"/>
      <c r="F64" s="354"/>
      <c r="G64" s="354"/>
      <c r="H64" s="354"/>
    </row>
    <row r="65" spans="1:8" ht="15">
      <c r="A65" s="226"/>
      <c r="B65" s="226"/>
      <c r="C65" s="226"/>
      <c r="D65" s="226"/>
      <c r="E65" s="226"/>
      <c r="F65" s="226"/>
      <c r="G65" s="227"/>
      <c r="H65" s="226"/>
    </row>
    <row r="66" spans="1:8" ht="15">
      <c r="A66" s="1" t="s">
        <v>356</v>
      </c>
      <c r="B66" s="1"/>
      <c r="C66" s="1"/>
      <c r="D66" s="1"/>
      <c r="E66" s="1"/>
      <c r="F66" s="1"/>
      <c r="G66"/>
      <c r="H66"/>
    </row>
    <row r="67" spans="1:8" ht="15" customHeight="1">
      <c r="A67" s="228" t="s">
        <v>15</v>
      </c>
      <c r="B67" s="355" t="s">
        <v>357</v>
      </c>
      <c r="C67" s="356"/>
      <c r="D67" s="356"/>
      <c r="E67" s="357"/>
      <c r="F67"/>
      <c r="G67"/>
      <c r="H67"/>
    </row>
    <row r="68" spans="1:8" ht="15">
      <c r="A68" s="230"/>
      <c r="B68" s="229">
        <v>2007</v>
      </c>
      <c r="C68" s="229">
        <v>2013</v>
      </c>
      <c r="D68" s="231">
        <v>2015</v>
      </c>
      <c r="E68" s="231">
        <v>2017</v>
      </c>
      <c r="F68"/>
      <c r="G68"/>
      <c r="H68"/>
    </row>
    <row r="69" spans="1:8" ht="15">
      <c r="A69" s="244" t="s">
        <v>263</v>
      </c>
      <c r="B69" s="245">
        <v>393007</v>
      </c>
      <c r="C69" s="245">
        <v>267310</v>
      </c>
      <c r="D69" s="245">
        <v>298069</v>
      </c>
      <c r="E69" s="305">
        <v>334666</v>
      </c>
      <c r="F69"/>
      <c r="G69"/>
      <c r="H69"/>
    </row>
    <row r="70" spans="1:8" ht="15">
      <c r="A70" s="234" t="s">
        <v>14</v>
      </c>
      <c r="B70" s="246">
        <v>3408419</v>
      </c>
      <c r="C70" s="247">
        <v>3007883</v>
      </c>
      <c r="D70" s="247">
        <v>2735857</v>
      </c>
      <c r="E70" s="306">
        <v>2890840</v>
      </c>
      <c r="F70"/>
      <c r="G70"/>
      <c r="H70"/>
    </row>
    <row r="71" spans="1:8" ht="27">
      <c r="A71" s="234" t="s">
        <v>353</v>
      </c>
      <c r="B71" s="236">
        <f>+B69/B70</f>
        <v>0.11530477913660263</v>
      </c>
      <c r="C71" s="236">
        <f>+C69/C70</f>
        <v>0.0888698130878096</v>
      </c>
      <c r="D71" s="236">
        <f>+D69/D70</f>
        <v>0.10894904229278066</v>
      </c>
      <c r="E71" s="236">
        <f>+E69/E70</f>
        <v>0.1157677353295236</v>
      </c>
      <c r="F71" s="237"/>
      <c r="G71" s="237"/>
      <c r="H71" s="237"/>
    </row>
    <row r="72" spans="1:8" ht="15">
      <c r="A72" s="9" t="s">
        <v>496</v>
      </c>
      <c r="B72" s="9"/>
      <c r="C72" s="9"/>
      <c r="D72" s="9"/>
      <c r="E72" s="9"/>
      <c r="F72" s="238"/>
      <c r="G72" s="238"/>
      <c r="H72" s="238"/>
    </row>
    <row r="73" spans="1:8" ht="15" customHeight="1">
      <c r="A73" s="354" t="s">
        <v>99</v>
      </c>
      <c r="B73" s="354"/>
      <c r="C73" s="354"/>
      <c r="D73" s="354"/>
      <c r="E73" s="354"/>
      <c r="F73" s="354"/>
      <c r="G73" s="354"/>
      <c r="H73" s="354"/>
    </row>
    <row r="74" spans="1:7" ht="15">
      <c r="A74" s="1"/>
      <c r="G74" s="126"/>
    </row>
    <row r="75" spans="1:7" ht="15" customHeight="1">
      <c r="A75" s="1" t="s">
        <v>57</v>
      </c>
      <c r="G75" s="126"/>
    </row>
    <row r="76" spans="1:7" ht="15">
      <c r="A76" s="1"/>
      <c r="G76" s="126"/>
    </row>
    <row r="77" spans="1:7" ht="15">
      <c r="A77" s="1" t="s">
        <v>374</v>
      </c>
      <c r="G77" s="126"/>
    </row>
    <row r="78" spans="1:7" ht="15">
      <c r="A78" s="28" t="s">
        <v>45</v>
      </c>
      <c r="B78" s="206" t="s">
        <v>58</v>
      </c>
      <c r="G78" s="126"/>
    </row>
    <row r="79" spans="1:7" ht="15">
      <c r="A79" s="205" t="s">
        <v>165</v>
      </c>
      <c r="B79" s="32">
        <v>88093.24</v>
      </c>
      <c r="G79" s="126"/>
    </row>
    <row r="80" spans="1:2" ht="15">
      <c r="A80" s="205" t="s">
        <v>166</v>
      </c>
      <c r="B80" s="32">
        <v>78055.02999999997</v>
      </c>
    </row>
    <row r="81" spans="1:2" ht="15">
      <c r="A81" s="205" t="s">
        <v>167</v>
      </c>
      <c r="B81" s="32">
        <v>1343.89</v>
      </c>
    </row>
    <row r="82" spans="1:2" ht="15">
      <c r="A82" s="205" t="s">
        <v>168</v>
      </c>
      <c r="B82" s="32">
        <v>1103.9699999999998</v>
      </c>
    </row>
    <row r="83" spans="1:2" ht="15">
      <c r="A83" s="207" t="s">
        <v>2</v>
      </c>
      <c r="B83" s="208">
        <v>168596.12999999995</v>
      </c>
    </row>
    <row r="84" spans="1:8" ht="15">
      <c r="A84" s="353" t="s">
        <v>28</v>
      </c>
      <c r="B84" s="353"/>
      <c r="C84" s="353"/>
      <c r="D84" s="353"/>
      <c r="E84" s="353"/>
      <c r="F84" s="353"/>
      <c r="G84" s="353"/>
      <c r="H84" s="353"/>
    </row>
    <row r="85" spans="1:8" ht="15">
      <c r="A85" s="353"/>
      <c r="B85" s="353"/>
      <c r="C85" s="353"/>
      <c r="D85" s="353"/>
      <c r="E85" s="353"/>
      <c r="F85" s="353"/>
      <c r="G85" s="353"/>
      <c r="H85" s="353"/>
    </row>
    <row r="86" spans="1:8" ht="15">
      <c r="A86" s="68"/>
      <c r="B86" s="68"/>
      <c r="C86" s="68"/>
      <c r="D86" s="68"/>
      <c r="E86" s="68"/>
      <c r="F86" s="68"/>
      <c r="G86" s="68"/>
      <c r="H86" s="68"/>
    </row>
    <row r="87" ht="15">
      <c r="A87" s="1" t="s">
        <v>375</v>
      </c>
    </row>
    <row r="88" spans="1:9" ht="46.5">
      <c r="A88" s="28" t="s">
        <v>45</v>
      </c>
      <c r="B88" s="28" t="s">
        <v>376</v>
      </c>
      <c r="C88" s="28" t="s">
        <v>377</v>
      </c>
      <c r="D88" s="28" t="s">
        <v>60</v>
      </c>
      <c r="E88" s="28" t="s">
        <v>378</v>
      </c>
      <c r="F88" s="28" t="s">
        <v>379</v>
      </c>
      <c r="G88" s="28" t="s">
        <v>380</v>
      </c>
      <c r="H88" s="28" t="s">
        <v>61</v>
      </c>
      <c r="I88" s="67"/>
    </row>
    <row r="89" spans="1:8" ht="15">
      <c r="A89" s="30" t="s">
        <v>165</v>
      </c>
      <c r="B89" s="209">
        <v>64508.1200259266</v>
      </c>
      <c r="C89" s="209">
        <v>10667.120009909213</v>
      </c>
      <c r="D89" s="209">
        <v>1615.8999769172408</v>
      </c>
      <c r="E89" s="209">
        <v>2763.600001581761</v>
      </c>
      <c r="F89" s="209">
        <v>4740.700022913332</v>
      </c>
      <c r="G89" s="209">
        <v>3050.6200008409</v>
      </c>
      <c r="H89" s="209">
        <v>747.1799996757761</v>
      </c>
    </row>
    <row r="90" spans="1:8" ht="15">
      <c r="A90" s="30" t="s">
        <v>166</v>
      </c>
      <c r="B90" s="209">
        <v>62478.23000833991</v>
      </c>
      <c r="C90" s="209">
        <v>3244.2900315523502</v>
      </c>
      <c r="D90" s="209">
        <v>614.8000023289101</v>
      </c>
      <c r="E90" s="209">
        <v>2460.090005934649</v>
      </c>
      <c r="F90" s="209">
        <v>6537.999990101491</v>
      </c>
      <c r="G90" s="209">
        <v>2356.4500025529005</v>
      </c>
      <c r="H90" s="209">
        <v>363.1699989381665</v>
      </c>
    </row>
    <row r="91" spans="1:8" ht="15">
      <c r="A91" s="30" t="s">
        <v>167</v>
      </c>
      <c r="B91" s="209">
        <v>386.70000102370295</v>
      </c>
      <c r="C91" s="209">
        <v>115.90000043068</v>
      </c>
      <c r="D91" s="209">
        <v>518.3000033797609</v>
      </c>
      <c r="E91" s="209">
        <v>179.48999873551003</v>
      </c>
      <c r="F91" s="209">
        <v>90.5</v>
      </c>
      <c r="G91" s="209">
        <v>45.599999897232</v>
      </c>
      <c r="H91" s="209">
        <v>7.400000065562001</v>
      </c>
    </row>
    <row r="92" spans="1:8" ht="15">
      <c r="A92" s="30" t="s">
        <v>168</v>
      </c>
      <c r="B92" s="209">
        <v>322.4499985166</v>
      </c>
      <c r="C92" s="209">
        <v>8.60000000149</v>
      </c>
      <c r="D92" s="209">
        <v>30.900000281631</v>
      </c>
      <c r="E92" s="209">
        <v>575.9000000428</v>
      </c>
      <c r="F92" s="209">
        <v>130</v>
      </c>
      <c r="G92" s="209">
        <v>24.22000021115</v>
      </c>
      <c r="H92" s="209">
        <v>11.900000020861</v>
      </c>
    </row>
    <row r="93" spans="1:8" ht="15">
      <c r="A93" s="207" t="s">
        <v>2</v>
      </c>
      <c r="B93" s="210">
        <v>127695.50003380679</v>
      </c>
      <c r="C93" s="210">
        <v>14035.910041893734</v>
      </c>
      <c r="D93" s="210">
        <v>2779.899982907543</v>
      </c>
      <c r="E93" s="210">
        <v>5979.08000629472</v>
      </c>
      <c r="F93" s="210">
        <v>11499.200013014823</v>
      </c>
      <c r="G93" s="210">
        <v>5476.890003502184</v>
      </c>
      <c r="H93" s="210">
        <v>1129.6499987003654</v>
      </c>
    </row>
    <row r="94" spans="1:8" ht="15">
      <c r="A94" s="364" t="s">
        <v>28</v>
      </c>
      <c r="B94" s="364"/>
      <c r="C94" s="364"/>
      <c r="D94" s="364"/>
      <c r="E94" s="364"/>
      <c r="F94" s="364"/>
      <c r="G94" s="364"/>
      <c r="H94" s="364"/>
    </row>
    <row r="95" spans="1:8" ht="15">
      <c r="A95" s="353"/>
      <c r="B95" s="353"/>
      <c r="C95" s="353"/>
      <c r="D95" s="353"/>
      <c r="E95" s="353"/>
      <c r="F95" s="353"/>
      <c r="G95" s="353"/>
      <c r="H95" s="353"/>
    </row>
  </sheetData>
  <sheetProtection/>
  <mergeCells count="15">
    <mergeCell ref="A45:H45"/>
    <mergeCell ref="B49:F49"/>
    <mergeCell ref="A84:H85"/>
    <mergeCell ref="B67:E67"/>
    <mergeCell ref="A94:H95"/>
    <mergeCell ref="A5:H8"/>
    <mergeCell ref="A24:H25"/>
    <mergeCell ref="A38:H38"/>
    <mergeCell ref="A55:H55"/>
    <mergeCell ref="A64:H64"/>
    <mergeCell ref="A73:H73"/>
    <mergeCell ref="B58:F58"/>
    <mergeCell ref="E41:G41"/>
    <mergeCell ref="A41:A42"/>
    <mergeCell ref="B41:D41"/>
  </mergeCells>
  <printOptions horizontalCentered="1"/>
  <pageMargins left="0.5905511811023623" right="0.5905511811023623" top="0.5905511811023623" bottom="0.5905511811023623" header="0.31496062992125984" footer="0.31496062992125984"/>
  <pageSetup horizontalDpi="600" verticalDpi="600" orientation="portrait" scale="77" r:id="rId1"/>
  <headerFooter>
    <oddHeader>&amp;R&amp;12Región del Biobío, Información Censo 2007 y Anual</oddHeader>
  </headerFooter>
  <rowBreaks count="1" manualBreakCount="1">
    <brk id="56" max="7" man="1"/>
  </rowBreaks>
</worksheet>
</file>

<file path=xl/worksheets/sheet7.xml><?xml version="1.0" encoding="utf-8"?>
<worksheet xmlns="http://schemas.openxmlformats.org/spreadsheetml/2006/main" xmlns:r="http://schemas.openxmlformats.org/officeDocument/2006/relationships">
  <dimension ref="A1:AB95"/>
  <sheetViews>
    <sheetView view="pageBreakPreview" zoomScaleNormal="70" zoomScaleSheetLayoutView="100" zoomScalePageLayoutView="0" workbookViewId="0" topLeftCell="B1">
      <selection activeCell="B1" sqref="B1"/>
    </sheetView>
  </sheetViews>
  <sheetFormatPr defaultColWidth="11.421875" defaultRowHeight="15"/>
  <cols>
    <col min="1" max="1" width="11.421875" style="143" hidden="1" customWidth="1"/>
    <col min="2" max="2" width="12.00390625" style="143" customWidth="1"/>
    <col min="3" max="3" width="23.00390625" style="143" customWidth="1"/>
    <col min="4" max="6" width="11.28125" style="143" customWidth="1"/>
    <col min="7" max="7" width="13.421875" style="143" bestFit="1" customWidth="1"/>
    <col min="8" max="8" width="13.8515625" style="143" bestFit="1" customWidth="1"/>
    <col min="9" max="9" width="11.57421875" style="144" customWidth="1"/>
    <col min="10" max="10" width="11.00390625" style="144" customWidth="1"/>
    <col min="11" max="11" width="10.421875" style="143" customWidth="1"/>
    <col min="12" max="13" width="10.421875" style="144" customWidth="1"/>
    <col min="14" max="14" width="10.421875" style="143" customWidth="1"/>
    <col min="15" max="15" width="11.8515625" style="143" customWidth="1"/>
    <col min="16" max="16" width="11.57421875" style="143" bestFit="1" customWidth="1"/>
    <col min="17" max="19" width="11.421875" style="143" customWidth="1"/>
    <col min="20" max="22" width="12.8515625" style="143" bestFit="1" customWidth="1"/>
    <col min="23" max="23" width="11.57421875" style="143" bestFit="1" customWidth="1"/>
    <col min="24" max="26" width="12.8515625" style="143" bestFit="1" customWidth="1"/>
    <col min="27" max="27" width="11.57421875" style="143" bestFit="1" customWidth="1"/>
    <col min="28" max="16384" width="11.421875" style="143" customWidth="1"/>
  </cols>
  <sheetData>
    <row r="1" ht="14.25">
      <c r="B1" s="142" t="s">
        <v>113</v>
      </c>
    </row>
    <row r="3" spans="2:15" ht="14.25">
      <c r="B3" s="387" t="s">
        <v>271</v>
      </c>
      <c r="C3" s="387"/>
      <c r="D3" s="387"/>
      <c r="E3" s="387"/>
      <c r="F3" s="387"/>
      <c r="G3" s="387"/>
      <c r="H3" s="387"/>
      <c r="I3" s="387"/>
      <c r="J3" s="387"/>
      <c r="K3" s="387"/>
      <c r="L3" s="387"/>
      <c r="M3" s="387"/>
      <c r="N3" s="387"/>
      <c r="O3" s="387"/>
    </row>
    <row r="4" spans="2:15" ht="14.25">
      <c r="B4" s="387"/>
      <c r="C4" s="387"/>
      <c r="D4" s="387"/>
      <c r="E4" s="387"/>
      <c r="F4" s="387"/>
      <c r="G4" s="387"/>
      <c r="H4" s="387"/>
      <c r="I4" s="387"/>
      <c r="J4" s="387"/>
      <c r="K4" s="387"/>
      <c r="L4" s="387"/>
      <c r="M4" s="387"/>
      <c r="N4" s="387"/>
      <c r="O4" s="387"/>
    </row>
    <row r="5" spans="2:15" ht="15.75" customHeight="1">
      <c r="B5" s="145"/>
      <c r="C5" s="145"/>
      <c r="D5" s="145"/>
      <c r="E5" s="145"/>
      <c r="F5" s="145"/>
      <c r="G5" s="145"/>
      <c r="H5" s="145"/>
      <c r="I5" s="145"/>
      <c r="J5" s="145"/>
      <c r="K5" s="145"/>
      <c r="L5" s="145"/>
      <c r="M5" s="145"/>
      <c r="N5" s="145"/>
      <c r="O5" s="145"/>
    </row>
    <row r="6" spans="2:15" ht="15.75" customHeight="1">
      <c r="B6" s="146" t="s">
        <v>272</v>
      </c>
      <c r="C6" s="145"/>
      <c r="D6" s="145"/>
      <c r="E6" s="145"/>
      <c r="F6" s="145"/>
      <c r="G6" s="145"/>
      <c r="H6" s="145"/>
      <c r="I6" s="145"/>
      <c r="J6" s="145"/>
      <c r="K6" s="145"/>
      <c r="L6" s="145"/>
      <c r="M6" s="145"/>
      <c r="N6" s="145"/>
      <c r="O6" s="145"/>
    </row>
    <row r="7" spans="2:15" ht="15.75" customHeight="1">
      <c r="B7" s="388" t="s">
        <v>15</v>
      </c>
      <c r="C7" s="388" t="s">
        <v>273</v>
      </c>
      <c r="D7" s="388">
        <v>2017</v>
      </c>
      <c r="E7" s="389" t="s">
        <v>501</v>
      </c>
      <c r="F7" s="390"/>
      <c r="G7" s="147" t="s">
        <v>274</v>
      </c>
      <c r="H7" s="147" t="s">
        <v>275</v>
      </c>
      <c r="I7" s="145"/>
      <c r="J7" s="145"/>
      <c r="K7" s="145"/>
      <c r="L7" s="145"/>
      <c r="M7" s="145"/>
      <c r="N7" s="145"/>
      <c r="O7" s="145"/>
    </row>
    <row r="8" spans="2:15" ht="15.75" customHeight="1">
      <c r="B8" s="388"/>
      <c r="C8" s="388"/>
      <c r="D8" s="388"/>
      <c r="E8" s="148">
        <v>2017</v>
      </c>
      <c r="F8" s="149">
        <v>2018</v>
      </c>
      <c r="G8" s="150">
        <v>2018</v>
      </c>
      <c r="H8" s="150">
        <v>2018</v>
      </c>
      <c r="I8" s="145"/>
      <c r="J8" s="145"/>
      <c r="K8" s="145"/>
      <c r="L8" s="145"/>
      <c r="M8" s="145"/>
      <c r="N8" s="145"/>
      <c r="O8" s="145"/>
    </row>
    <row r="9" spans="2:15" ht="15.75" customHeight="1">
      <c r="B9" s="391" t="s">
        <v>263</v>
      </c>
      <c r="C9" s="151" t="s">
        <v>502</v>
      </c>
      <c r="D9" s="152">
        <v>1822668.66698</v>
      </c>
      <c r="E9" s="152">
        <v>953529.7639700003</v>
      </c>
      <c r="F9" s="152">
        <v>1324764.1189500005</v>
      </c>
      <c r="G9" s="153">
        <v>0.6710506593192879</v>
      </c>
      <c r="H9" s="154">
        <v>0.45444967759246285</v>
      </c>
      <c r="I9" s="145"/>
      <c r="J9" s="145"/>
      <c r="K9" s="145"/>
      <c r="L9" s="145"/>
      <c r="M9" s="145"/>
      <c r="N9" s="145"/>
      <c r="O9" s="145"/>
    </row>
    <row r="10" spans="2:15" ht="15.75" customHeight="1">
      <c r="B10" s="391"/>
      <c r="C10" s="151" t="s">
        <v>503</v>
      </c>
      <c r="D10" s="152">
        <v>902891.5114600005</v>
      </c>
      <c r="E10" s="152">
        <v>522545.73847000004</v>
      </c>
      <c r="F10" s="152">
        <v>555491.4609000001</v>
      </c>
      <c r="G10" s="153">
        <v>0.8473614916555239</v>
      </c>
      <c r="H10" s="154">
        <v>0.19055687854186135</v>
      </c>
      <c r="I10" s="145"/>
      <c r="J10" s="145"/>
      <c r="K10" s="145"/>
      <c r="L10" s="145"/>
      <c r="M10" s="145"/>
      <c r="N10" s="145"/>
      <c r="O10" s="145"/>
    </row>
    <row r="11" spans="2:15" ht="15.75" customHeight="1">
      <c r="B11" s="391"/>
      <c r="C11" s="151" t="s">
        <v>504</v>
      </c>
      <c r="D11" s="152">
        <v>771125.36036</v>
      </c>
      <c r="E11" s="152">
        <v>446846.18515999994</v>
      </c>
      <c r="F11" s="152">
        <v>497774.9243199998</v>
      </c>
      <c r="G11" s="153">
        <v>0.9625158026657428</v>
      </c>
      <c r="H11" s="154">
        <v>0.17075768480967918</v>
      </c>
      <c r="I11" s="145"/>
      <c r="J11" s="145"/>
      <c r="K11" s="145"/>
      <c r="L11" s="145"/>
      <c r="M11" s="145"/>
      <c r="N11" s="145"/>
      <c r="O11" s="145"/>
    </row>
    <row r="12" spans="2:15" ht="15.75" customHeight="1">
      <c r="B12" s="391"/>
      <c r="C12" s="151" t="s">
        <v>505</v>
      </c>
      <c r="D12" s="152">
        <v>186887.36762</v>
      </c>
      <c r="E12" s="152">
        <v>108772.72651</v>
      </c>
      <c r="F12" s="152">
        <v>116153.08323999999</v>
      </c>
      <c r="G12" s="153">
        <v>0.4755568798177736</v>
      </c>
      <c r="H12" s="154">
        <v>0.03984538113217176</v>
      </c>
      <c r="I12" s="145"/>
      <c r="J12" s="145"/>
      <c r="K12" s="145"/>
      <c r="L12" s="145"/>
      <c r="M12" s="145"/>
      <c r="N12" s="145"/>
      <c r="O12" s="145"/>
    </row>
    <row r="13" spans="2:15" ht="15.75" customHeight="1">
      <c r="B13" s="391"/>
      <c r="C13" s="151" t="s">
        <v>506</v>
      </c>
      <c r="D13" s="152">
        <v>73797.57577</v>
      </c>
      <c r="E13" s="152">
        <v>62001.960730000035</v>
      </c>
      <c r="F13" s="152">
        <v>115513.64373999997</v>
      </c>
      <c r="G13" s="153">
        <v>0.029204519145915826</v>
      </c>
      <c r="H13" s="154">
        <v>0.03962602655390524</v>
      </c>
      <c r="I13" s="145"/>
      <c r="J13" s="145"/>
      <c r="K13" s="145"/>
      <c r="L13" s="145"/>
      <c r="M13" s="145"/>
      <c r="N13" s="145"/>
      <c r="O13" s="145"/>
    </row>
    <row r="14" spans="2:15" ht="15.75" customHeight="1">
      <c r="B14" s="391"/>
      <c r="C14" s="151" t="s">
        <v>507</v>
      </c>
      <c r="D14" s="152">
        <v>166526.22137</v>
      </c>
      <c r="E14" s="152">
        <v>96966.31723000003</v>
      </c>
      <c r="F14" s="152">
        <v>114151.29844999999</v>
      </c>
      <c r="G14" s="153">
        <v>0.1495891830352176</v>
      </c>
      <c r="H14" s="154">
        <v>0.03915868495780222</v>
      </c>
      <c r="I14" s="145"/>
      <c r="J14" s="145"/>
      <c r="K14" s="145"/>
      <c r="L14" s="145"/>
      <c r="M14" s="145"/>
      <c r="N14" s="145"/>
      <c r="O14" s="145"/>
    </row>
    <row r="15" spans="2:15" ht="15.75" customHeight="1">
      <c r="B15" s="391"/>
      <c r="C15" s="151" t="s">
        <v>508</v>
      </c>
      <c r="D15" s="152">
        <v>21276.84824</v>
      </c>
      <c r="E15" s="152">
        <v>17722.006609999997</v>
      </c>
      <c r="F15" s="152">
        <v>35329.23436000001</v>
      </c>
      <c r="G15" s="153">
        <v>0.11056138156219396</v>
      </c>
      <c r="H15" s="154">
        <v>0.012119409738554769</v>
      </c>
      <c r="I15" s="145"/>
      <c r="J15" s="145"/>
      <c r="K15" s="145"/>
      <c r="L15" s="145"/>
      <c r="M15" s="145"/>
      <c r="N15" s="145"/>
      <c r="O15" s="145"/>
    </row>
    <row r="16" spans="2:15" ht="15.75" customHeight="1">
      <c r="B16" s="391"/>
      <c r="C16" s="151" t="s">
        <v>509</v>
      </c>
      <c r="D16" s="152">
        <v>2910.85523</v>
      </c>
      <c r="E16" s="152">
        <v>1214.51677</v>
      </c>
      <c r="F16" s="152">
        <v>32779.28478</v>
      </c>
      <c r="G16" s="153">
        <v>0.27574702660713296</v>
      </c>
      <c r="H16" s="154">
        <v>0.011244670041176404</v>
      </c>
      <c r="I16" s="145"/>
      <c r="J16" s="145"/>
      <c r="K16" s="145"/>
      <c r="L16" s="145"/>
      <c r="M16" s="145"/>
      <c r="N16" s="145"/>
      <c r="O16" s="145"/>
    </row>
    <row r="17" spans="2:15" ht="15.75" customHeight="1">
      <c r="B17" s="391"/>
      <c r="C17" s="151" t="s">
        <v>510</v>
      </c>
      <c r="D17" s="152">
        <v>13815.833959999996</v>
      </c>
      <c r="E17" s="152">
        <v>5677.1688300000005</v>
      </c>
      <c r="F17" s="152">
        <v>17659.660170000003</v>
      </c>
      <c r="G17" s="153">
        <v>0.8008102448340015</v>
      </c>
      <c r="H17" s="154">
        <v>0.0060580044068598874</v>
      </c>
      <c r="I17" s="145"/>
      <c r="J17" s="145"/>
      <c r="K17" s="145"/>
      <c r="L17" s="145"/>
      <c r="M17" s="145"/>
      <c r="N17" s="145"/>
      <c r="O17" s="145"/>
    </row>
    <row r="18" spans="2:15" ht="15.75" customHeight="1">
      <c r="B18" s="391"/>
      <c r="C18" s="151" t="s">
        <v>511</v>
      </c>
      <c r="D18" s="152">
        <v>22510.170240000003</v>
      </c>
      <c r="E18" s="152">
        <v>13802.03577</v>
      </c>
      <c r="F18" s="152">
        <v>15708.275200000002</v>
      </c>
      <c r="G18" s="153">
        <v>0.16372523372206696</v>
      </c>
      <c r="H18" s="154">
        <v>0.005388597485438921</v>
      </c>
      <c r="I18" s="145"/>
      <c r="J18" s="145"/>
      <c r="K18" s="145"/>
      <c r="L18" s="145"/>
      <c r="M18" s="145"/>
      <c r="N18" s="145"/>
      <c r="O18" s="145"/>
    </row>
    <row r="19" spans="2:15" ht="15.75" customHeight="1">
      <c r="B19" s="391"/>
      <c r="C19" s="151" t="s">
        <v>73</v>
      </c>
      <c r="D19" s="152">
        <v>5366.01609</v>
      </c>
      <c r="E19" s="152">
        <v>4266.821019999999</v>
      </c>
      <c r="F19" s="152">
        <v>8319.771770000001</v>
      </c>
      <c r="G19" s="153">
        <v>0.15644259396076363</v>
      </c>
      <c r="H19" s="154">
        <v>0.0028540308002273683</v>
      </c>
      <c r="I19" s="145"/>
      <c r="J19" s="145"/>
      <c r="K19" s="145"/>
      <c r="L19" s="145"/>
      <c r="M19" s="145"/>
      <c r="N19" s="145"/>
      <c r="O19" s="145"/>
    </row>
    <row r="20" spans="2:15" ht="15.75" customHeight="1">
      <c r="B20" s="391"/>
      <c r="C20" s="151" t="s">
        <v>6</v>
      </c>
      <c r="D20" s="152">
        <v>147339.62099999702</v>
      </c>
      <c r="E20" s="152">
        <v>78413.36705999961</v>
      </c>
      <c r="F20" s="152">
        <v>81450.5434899996</v>
      </c>
      <c r="G20" s="153"/>
      <c r="H20" s="154">
        <v>0.02794095393986001</v>
      </c>
      <c r="I20" s="145"/>
      <c r="J20" s="145"/>
      <c r="K20" s="145"/>
      <c r="L20" s="145"/>
      <c r="M20" s="145"/>
      <c r="N20" s="145"/>
      <c r="O20" s="145"/>
    </row>
    <row r="21" spans="2:15" ht="15.75" customHeight="1">
      <c r="B21" s="392"/>
      <c r="C21" s="147" t="s">
        <v>17</v>
      </c>
      <c r="D21" s="155">
        <v>4137116.0483199973</v>
      </c>
      <c r="E21" s="155">
        <v>2311758.60813</v>
      </c>
      <c r="F21" s="155">
        <v>2915095.29937</v>
      </c>
      <c r="G21" s="156"/>
      <c r="H21" s="156">
        <v>0.9999999999999998</v>
      </c>
      <c r="I21" s="145"/>
      <c r="J21" s="145"/>
      <c r="K21" s="145"/>
      <c r="L21" s="145"/>
      <c r="M21" s="145"/>
      <c r="N21" s="145"/>
      <c r="O21" s="145"/>
    </row>
    <row r="22" spans="2:15" ht="15.75" customHeight="1">
      <c r="B22" s="157" t="s">
        <v>276</v>
      </c>
      <c r="C22" s="158"/>
      <c r="D22" s="159"/>
      <c r="E22" s="159"/>
      <c r="F22" s="159"/>
      <c r="G22" s="160"/>
      <c r="H22" s="160"/>
      <c r="I22" s="145"/>
      <c r="J22" s="145"/>
      <c r="K22" s="145"/>
      <c r="L22" s="145"/>
      <c r="M22" s="145"/>
      <c r="N22" s="145"/>
      <c r="O22" s="145"/>
    </row>
    <row r="23" spans="2:15" ht="15.75" customHeight="1">
      <c r="B23" s="161" t="s">
        <v>277</v>
      </c>
      <c r="C23" s="158"/>
      <c r="D23" s="159"/>
      <c r="E23" s="159"/>
      <c r="F23" s="159"/>
      <c r="G23" s="160"/>
      <c r="H23" s="160"/>
      <c r="I23" s="145"/>
      <c r="J23" s="145"/>
      <c r="K23" s="145"/>
      <c r="L23" s="145"/>
      <c r="M23" s="145"/>
      <c r="N23" s="145"/>
      <c r="O23" s="145"/>
    </row>
    <row r="24" spans="2:15" ht="15.75" customHeight="1">
      <c r="B24" s="146" t="s">
        <v>278</v>
      </c>
      <c r="C24" s="145"/>
      <c r="D24" s="145"/>
      <c r="E24" s="145"/>
      <c r="F24" s="145"/>
      <c r="G24" s="162"/>
      <c r="H24" s="162"/>
      <c r="I24" s="162"/>
      <c r="J24" s="162"/>
      <c r="K24" s="162"/>
      <c r="L24" s="162"/>
      <c r="M24" s="162"/>
      <c r="N24" s="162"/>
      <c r="O24" s="162"/>
    </row>
    <row r="25" spans="2:15" ht="30.75" customHeight="1">
      <c r="B25" s="372" t="s">
        <v>279</v>
      </c>
      <c r="C25" s="373"/>
      <c r="D25" s="373"/>
      <c r="E25" s="374"/>
      <c r="F25" s="381" t="s">
        <v>280</v>
      </c>
      <c r="G25" s="381" t="s">
        <v>281</v>
      </c>
      <c r="H25" s="382" t="s">
        <v>282</v>
      </c>
      <c r="I25" s="383"/>
      <c r="J25" s="384"/>
      <c r="K25" s="382" t="s">
        <v>283</v>
      </c>
      <c r="L25" s="383"/>
      <c r="M25" s="383"/>
      <c r="N25" s="383"/>
      <c r="O25" s="384"/>
    </row>
    <row r="26" spans="2:15" ht="15.75" customHeight="1">
      <c r="B26" s="375"/>
      <c r="C26" s="376"/>
      <c r="D26" s="376"/>
      <c r="E26" s="377"/>
      <c r="F26" s="381"/>
      <c r="G26" s="381"/>
      <c r="H26" s="385" t="s">
        <v>501</v>
      </c>
      <c r="I26" s="386"/>
      <c r="J26" s="163" t="s">
        <v>18</v>
      </c>
      <c r="K26" s="385" t="s">
        <v>501</v>
      </c>
      <c r="L26" s="386"/>
      <c r="M26" s="163" t="s">
        <v>18</v>
      </c>
      <c r="N26" s="164" t="s">
        <v>284</v>
      </c>
      <c r="O26" s="163" t="s">
        <v>274</v>
      </c>
    </row>
    <row r="27" spans="2:15" ht="15" customHeight="1">
      <c r="B27" s="378"/>
      <c r="C27" s="379"/>
      <c r="D27" s="379"/>
      <c r="E27" s="380"/>
      <c r="F27" s="381"/>
      <c r="G27" s="381"/>
      <c r="H27" s="148">
        <v>2017</v>
      </c>
      <c r="I27" s="149">
        <v>2018</v>
      </c>
      <c r="J27" s="165" t="s">
        <v>512</v>
      </c>
      <c r="K27" s="148">
        <v>2017</v>
      </c>
      <c r="L27" s="149">
        <v>2018</v>
      </c>
      <c r="M27" s="165" t="s">
        <v>512</v>
      </c>
      <c r="N27" s="166">
        <v>2018</v>
      </c>
      <c r="O27" s="167">
        <v>2018</v>
      </c>
    </row>
    <row r="28" spans="1:27" s="168" customFormat="1" ht="14.25">
      <c r="A28" s="168">
        <v>1</v>
      </c>
      <c r="B28" s="365" t="s">
        <v>515</v>
      </c>
      <c r="C28" s="366"/>
      <c r="D28" s="366"/>
      <c r="E28" s="367"/>
      <c r="F28" s="169">
        <v>47032910</v>
      </c>
      <c r="G28" s="151" t="s">
        <v>513</v>
      </c>
      <c r="H28" s="170">
        <v>1036234.872</v>
      </c>
      <c r="I28" s="170">
        <v>1097247.5722220002</v>
      </c>
      <c r="J28" s="171">
        <v>0.05887921924905095</v>
      </c>
      <c r="K28" s="170">
        <v>553455.31833</v>
      </c>
      <c r="L28" s="170">
        <v>745309.1046000001</v>
      </c>
      <c r="M28" s="171">
        <v>0.3466472900629106</v>
      </c>
      <c r="N28" s="172">
        <v>0.25567229474833075</v>
      </c>
      <c r="O28" s="173">
        <v>0.8979121653313056</v>
      </c>
      <c r="P28" s="143"/>
      <c r="Q28" s="143"/>
      <c r="R28" s="143"/>
      <c r="S28" s="143"/>
      <c r="T28" s="143"/>
      <c r="U28" s="143"/>
      <c r="V28" s="143"/>
      <c r="W28" s="143"/>
      <c r="X28" s="143"/>
      <c r="Y28" s="143"/>
      <c r="Z28" s="143"/>
      <c r="AA28" s="143"/>
    </row>
    <row r="29" spans="2:27" s="168" customFormat="1" ht="14.25">
      <c r="B29" s="365" t="s">
        <v>516</v>
      </c>
      <c r="C29" s="366"/>
      <c r="D29" s="366"/>
      <c r="E29" s="367"/>
      <c r="F29" s="169">
        <v>47032100</v>
      </c>
      <c r="G29" s="151" t="s">
        <v>513</v>
      </c>
      <c r="H29" s="170">
        <v>671163.154</v>
      </c>
      <c r="I29" s="170">
        <v>667154.5548840001</v>
      </c>
      <c r="J29" s="171">
        <v>-0.005972614992508783</v>
      </c>
      <c r="K29" s="170">
        <v>395799.64966999996</v>
      </c>
      <c r="L29" s="170">
        <v>547500.57797</v>
      </c>
      <c r="M29" s="171">
        <v>0.3832770656226742</v>
      </c>
      <c r="N29" s="172">
        <v>0.18781567041335623</v>
      </c>
      <c r="O29" s="173">
        <v>0.6006193844716948</v>
      </c>
      <c r="P29" s="143"/>
      <c r="Q29" s="143"/>
      <c r="R29" s="143"/>
      <c r="S29" s="143"/>
      <c r="T29" s="143"/>
      <c r="U29" s="143"/>
      <c r="V29" s="143"/>
      <c r="W29" s="143"/>
      <c r="X29" s="143"/>
      <c r="Y29" s="143"/>
      <c r="Z29" s="143"/>
      <c r="AA29" s="143"/>
    </row>
    <row r="30" spans="2:27" s="168" customFormat="1" ht="14.25">
      <c r="B30" s="365" t="s">
        <v>517</v>
      </c>
      <c r="C30" s="366"/>
      <c r="D30" s="366"/>
      <c r="E30" s="367"/>
      <c r="F30" s="169">
        <v>44071112</v>
      </c>
      <c r="G30" s="151" t="s">
        <v>514</v>
      </c>
      <c r="H30" s="170">
        <v>1793.3243628</v>
      </c>
      <c r="I30" s="170">
        <v>2431.5046525</v>
      </c>
      <c r="J30" s="171">
        <v>0.3558643951636164</v>
      </c>
      <c r="K30" s="170">
        <v>296319.01756</v>
      </c>
      <c r="L30" s="170">
        <v>349537.43107</v>
      </c>
      <c r="M30" s="174">
        <v>0.17959837322700384</v>
      </c>
      <c r="N30" s="172">
        <v>0.11990600483817485</v>
      </c>
      <c r="O30" s="173">
        <v>0.9865156328596684</v>
      </c>
      <c r="P30" s="143"/>
      <c r="Q30" s="143"/>
      <c r="R30" s="143"/>
      <c r="S30" s="143"/>
      <c r="T30" s="143"/>
      <c r="U30" s="143"/>
      <c r="V30" s="143"/>
      <c r="W30" s="143"/>
      <c r="X30" s="143"/>
      <c r="Y30" s="143"/>
      <c r="Z30" s="143"/>
      <c r="AA30" s="143"/>
    </row>
    <row r="31" spans="2:27" s="168" customFormat="1" ht="14.25">
      <c r="B31" s="365" t="s">
        <v>518</v>
      </c>
      <c r="C31" s="366"/>
      <c r="D31" s="366"/>
      <c r="E31" s="367"/>
      <c r="F31" s="169">
        <v>44123900</v>
      </c>
      <c r="G31" s="151" t="s">
        <v>514</v>
      </c>
      <c r="H31" s="170">
        <v>628.2427105000003</v>
      </c>
      <c r="I31" s="170">
        <v>3292.9993317999993</v>
      </c>
      <c r="J31" s="171">
        <v>4.241603725380587</v>
      </c>
      <c r="K31" s="170">
        <v>158363.54665999996</v>
      </c>
      <c r="L31" s="170">
        <v>188492.48568</v>
      </c>
      <c r="M31" s="171">
        <v>0.19025173188805655</v>
      </c>
      <c r="N31" s="172">
        <v>0.06466083140428937</v>
      </c>
      <c r="O31" s="173">
        <v>0.8675765110009077</v>
      </c>
      <c r="P31" s="143"/>
      <c r="Q31" s="143"/>
      <c r="R31" s="143"/>
      <c r="S31" s="143"/>
      <c r="T31" s="143"/>
      <c r="U31" s="143"/>
      <c r="V31" s="143"/>
      <c r="W31" s="143"/>
      <c r="X31" s="143"/>
      <c r="Y31" s="143"/>
      <c r="Z31" s="143"/>
      <c r="AA31" s="143"/>
    </row>
    <row r="32" spans="2:27" s="168" customFormat="1" ht="14.25">
      <c r="B32" s="365" t="s">
        <v>519</v>
      </c>
      <c r="C32" s="366"/>
      <c r="D32" s="366"/>
      <c r="E32" s="367"/>
      <c r="F32" s="169">
        <v>44091022</v>
      </c>
      <c r="G32" s="151" t="s">
        <v>513</v>
      </c>
      <c r="H32" s="170">
        <v>81661.26146869999</v>
      </c>
      <c r="I32" s="170">
        <v>77787.4821101</v>
      </c>
      <c r="J32" s="171">
        <v>-0.04743717264378501</v>
      </c>
      <c r="K32" s="170">
        <v>139730.25237</v>
      </c>
      <c r="L32" s="170">
        <v>136183.66816</v>
      </c>
      <c r="M32" s="171">
        <v>-0.025381648926023483</v>
      </c>
      <c r="N32" s="172">
        <v>0.04671671220815029</v>
      </c>
      <c r="O32" s="173">
        <v>0.9751350972793941</v>
      </c>
      <c r="P32" s="143"/>
      <c r="Q32" s="143"/>
      <c r="R32" s="143"/>
      <c r="S32" s="143"/>
      <c r="T32" s="143"/>
      <c r="U32" s="143"/>
      <c r="V32" s="143"/>
      <c r="W32" s="143"/>
      <c r="X32" s="143"/>
      <c r="Y32" s="143"/>
      <c r="Z32" s="143"/>
      <c r="AA32" s="143"/>
    </row>
    <row r="33" spans="2:27" s="168" customFormat="1" ht="14.25">
      <c r="B33" s="365" t="s">
        <v>520</v>
      </c>
      <c r="C33" s="366"/>
      <c r="D33" s="366"/>
      <c r="E33" s="367"/>
      <c r="F33" s="169">
        <v>44111400</v>
      </c>
      <c r="G33" s="151" t="s">
        <v>513</v>
      </c>
      <c r="H33" s="170">
        <v>150888.97164270002</v>
      </c>
      <c r="I33" s="170">
        <v>158403.3443253</v>
      </c>
      <c r="J33" s="171">
        <v>0.049800675296493783</v>
      </c>
      <c r="K33" s="170">
        <v>120468.75331999997</v>
      </c>
      <c r="L33" s="170">
        <v>129606.39141000001</v>
      </c>
      <c r="M33" s="171">
        <v>0.07585069022610218</v>
      </c>
      <c r="N33" s="172">
        <v>0.0444604303118358</v>
      </c>
      <c r="O33" s="173">
        <v>0.9086028421217319</v>
      </c>
      <c r="P33" s="143"/>
      <c r="Q33" s="143"/>
      <c r="R33" s="143"/>
      <c r="S33" s="143"/>
      <c r="T33" s="143"/>
      <c r="U33" s="143"/>
      <c r="V33" s="143"/>
      <c r="W33" s="143"/>
      <c r="X33" s="143"/>
      <c r="Y33" s="143"/>
      <c r="Z33" s="143"/>
      <c r="AA33" s="143"/>
    </row>
    <row r="34" spans="2:27" s="168" customFormat="1" ht="14.25">
      <c r="B34" s="365" t="s">
        <v>521</v>
      </c>
      <c r="C34" s="366"/>
      <c r="D34" s="366"/>
      <c r="E34" s="367"/>
      <c r="F34" s="169">
        <v>44012211</v>
      </c>
      <c r="G34" s="151" t="s">
        <v>513</v>
      </c>
      <c r="H34" s="170">
        <v>1098105.91</v>
      </c>
      <c r="I34" s="170">
        <v>963042.02</v>
      </c>
      <c r="J34" s="171">
        <v>-0.12299714332654844</v>
      </c>
      <c r="K34" s="170">
        <v>80587.4745</v>
      </c>
      <c r="L34" s="170">
        <v>73534.87775</v>
      </c>
      <c r="M34" s="171">
        <v>-0.08751480045450484</v>
      </c>
      <c r="N34" s="172">
        <v>0.025225548463507212</v>
      </c>
      <c r="O34" s="173">
        <v>0.5903512644128275</v>
      </c>
      <c r="P34" s="143"/>
      <c r="Q34" s="143"/>
      <c r="R34" s="143"/>
      <c r="S34" s="143"/>
      <c r="T34" s="143"/>
      <c r="U34" s="143"/>
      <c r="V34" s="143"/>
      <c r="W34" s="143"/>
      <c r="X34" s="143"/>
      <c r="Y34" s="143"/>
      <c r="Z34" s="143"/>
      <c r="AA34" s="143"/>
    </row>
    <row r="35" spans="2:27" s="168" customFormat="1" ht="14.25">
      <c r="B35" s="365" t="s">
        <v>522</v>
      </c>
      <c r="C35" s="366"/>
      <c r="D35" s="366"/>
      <c r="E35" s="367"/>
      <c r="F35" s="169">
        <v>8104029</v>
      </c>
      <c r="G35" s="151" t="s">
        <v>513</v>
      </c>
      <c r="H35" s="170">
        <v>6986.43298</v>
      </c>
      <c r="I35" s="170">
        <v>14549.564867000001</v>
      </c>
      <c r="J35" s="171">
        <v>1.0825455434340976</v>
      </c>
      <c r="K35" s="170">
        <v>34115.10822</v>
      </c>
      <c r="L35" s="170">
        <v>67751.08888000001</v>
      </c>
      <c r="M35" s="171">
        <v>0.9859555608937185</v>
      </c>
      <c r="N35" s="172">
        <v>0.023241466203400667</v>
      </c>
      <c r="O35" s="173">
        <v>0.16937105113159778</v>
      </c>
      <c r="P35" s="143"/>
      <c r="Q35" s="143"/>
      <c r="R35" s="143"/>
      <c r="S35" s="143"/>
      <c r="T35" s="143"/>
      <c r="U35" s="143"/>
      <c r="V35" s="143"/>
      <c r="W35" s="143"/>
      <c r="X35" s="143"/>
      <c r="Y35" s="143"/>
      <c r="Z35" s="143"/>
      <c r="AA35" s="143"/>
    </row>
    <row r="36" spans="2:27" s="168" customFormat="1" ht="14.25">
      <c r="B36" s="365" t="s">
        <v>523</v>
      </c>
      <c r="C36" s="366"/>
      <c r="D36" s="366"/>
      <c r="E36" s="367"/>
      <c r="F36" s="169">
        <v>44071113</v>
      </c>
      <c r="G36" s="151" t="s">
        <v>514</v>
      </c>
      <c r="H36" s="170">
        <v>2479.368148</v>
      </c>
      <c r="I36" s="170">
        <v>363.14668900000004</v>
      </c>
      <c r="J36" s="171">
        <v>-0.8535325666368123</v>
      </c>
      <c r="K36" s="170">
        <v>56740.21008999999</v>
      </c>
      <c r="L36" s="170">
        <v>57119.33208000001</v>
      </c>
      <c r="M36" s="174">
        <v>0.006681716359503424</v>
      </c>
      <c r="N36" s="172">
        <v>0.019594327531022547</v>
      </c>
      <c r="O36" s="173">
        <v>0.9118278530565197</v>
      </c>
      <c r="P36" s="143"/>
      <c r="Q36" s="143"/>
      <c r="R36" s="143"/>
      <c r="S36" s="143"/>
      <c r="T36" s="143"/>
      <c r="U36" s="143"/>
      <c r="V36" s="143"/>
      <c r="W36" s="143"/>
      <c r="X36" s="143"/>
      <c r="Y36" s="143"/>
      <c r="Z36" s="143"/>
      <c r="AA36" s="143"/>
    </row>
    <row r="37" spans="2:27" s="168" customFormat="1" ht="14.25">
      <c r="B37" s="365" t="s">
        <v>524</v>
      </c>
      <c r="C37" s="366"/>
      <c r="D37" s="366"/>
      <c r="E37" s="367"/>
      <c r="F37" s="169">
        <v>44071115</v>
      </c>
      <c r="G37" s="151" t="s">
        <v>514</v>
      </c>
      <c r="H37" s="170">
        <v>410.4094678</v>
      </c>
      <c r="I37" s="170">
        <v>86.881193</v>
      </c>
      <c r="J37" s="171">
        <v>-0.7883060703601049</v>
      </c>
      <c r="K37" s="170">
        <v>37946.354830000004</v>
      </c>
      <c r="L37" s="170">
        <v>42647.57358999999</v>
      </c>
      <c r="M37" s="171">
        <v>0.12389118219817132</v>
      </c>
      <c r="N37" s="172">
        <v>0.01462990715919882</v>
      </c>
      <c r="O37" s="173">
        <v>0.9995132381858884</v>
      </c>
      <c r="P37" s="143"/>
      <c r="Q37" s="143"/>
      <c r="R37" s="143"/>
      <c r="S37" s="143"/>
      <c r="T37" s="143"/>
      <c r="U37" s="143"/>
      <c r="V37" s="143"/>
      <c r="W37" s="143"/>
      <c r="X37" s="143"/>
      <c r="Y37" s="143"/>
      <c r="Z37" s="143"/>
      <c r="AA37" s="143"/>
    </row>
    <row r="38" spans="2:27" s="168" customFormat="1" ht="14.25">
      <c r="B38" s="365" t="s">
        <v>525</v>
      </c>
      <c r="C38" s="366"/>
      <c r="D38" s="366"/>
      <c r="E38" s="367"/>
      <c r="F38" s="169">
        <v>44071116</v>
      </c>
      <c r="G38" s="151" t="s">
        <v>514</v>
      </c>
      <c r="H38" s="170">
        <v>83.34574520000001</v>
      </c>
      <c r="I38" s="170">
        <v>119.0974732</v>
      </c>
      <c r="J38" s="171">
        <v>0.4289568461378396</v>
      </c>
      <c r="K38" s="170">
        <v>43689.453440000005</v>
      </c>
      <c r="L38" s="170">
        <v>39150.28756</v>
      </c>
      <c r="M38" s="171">
        <v>-0.10389614706976767</v>
      </c>
      <c r="N38" s="172">
        <v>0.013430191310884765</v>
      </c>
      <c r="O38" s="173">
        <v>0.9871134047943946</v>
      </c>
      <c r="P38" s="143"/>
      <c r="Q38" s="143"/>
      <c r="R38" s="143"/>
      <c r="S38" s="143"/>
      <c r="T38" s="143"/>
      <c r="U38" s="143"/>
      <c r="V38" s="143"/>
      <c r="W38" s="143"/>
      <c r="X38" s="143"/>
      <c r="Y38" s="143"/>
      <c r="Z38" s="143"/>
      <c r="AA38" s="143"/>
    </row>
    <row r="39" spans="2:27" s="168" customFormat="1" ht="14.25">
      <c r="B39" s="365" t="s">
        <v>526</v>
      </c>
      <c r="C39" s="366"/>
      <c r="D39" s="366"/>
      <c r="E39" s="367"/>
      <c r="F39" s="169">
        <v>44012212</v>
      </c>
      <c r="G39" s="151" t="s">
        <v>513</v>
      </c>
      <c r="H39" s="170">
        <v>427646.73</v>
      </c>
      <c r="I39" s="170">
        <v>532151.81283</v>
      </c>
      <c r="J39" s="171">
        <v>0.24437245861788764</v>
      </c>
      <c r="K39" s="170">
        <v>27205.15289</v>
      </c>
      <c r="L39" s="170">
        <v>38806.30629</v>
      </c>
      <c r="M39" s="171">
        <v>0.4264322074170118</v>
      </c>
      <c r="N39" s="172">
        <v>0.013312191302420432</v>
      </c>
      <c r="O39" s="173">
        <v>0.3385507072578771</v>
      </c>
      <c r="P39" s="143"/>
      <c r="Q39" s="143"/>
      <c r="R39" s="143"/>
      <c r="S39" s="143"/>
      <c r="T39" s="143"/>
      <c r="U39" s="143"/>
      <c r="V39" s="143"/>
      <c r="W39" s="143"/>
      <c r="X39" s="143"/>
      <c r="Y39" s="143"/>
      <c r="Z39" s="143"/>
      <c r="AA39" s="143"/>
    </row>
    <row r="40" spans="2:27" s="168" customFormat="1" ht="14.25">
      <c r="B40" s="365" t="s">
        <v>527</v>
      </c>
      <c r="C40" s="366"/>
      <c r="D40" s="366"/>
      <c r="E40" s="367"/>
      <c r="F40" s="169">
        <v>8119019</v>
      </c>
      <c r="G40" s="151" t="s">
        <v>513</v>
      </c>
      <c r="H40" s="170">
        <v>9144.810039999998</v>
      </c>
      <c r="I40" s="170">
        <v>11397.704099999997</v>
      </c>
      <c r="J40" s="171">
        <v>0.24635766627690378</v>
      </c>
      <c r="K40" s="170">
        <v>27623.93183</v>
      </c>
      <c r="L40" s="170">
        <v>32244.551380000004</v>
      </c>
      <c r="M40" s="171">
        <v>0.16726871389763356</v>
      </c>
      <c r="N40" s="172">
        <v>0.011061234048495286</v>
      </c>
      <c r="O40" s="173">
        <v>0.548875141236501</v>
      </c>
      <c r="P40" s="143"/>
      <c r="Q40" s="143"/>
      <c r="R40" s="143"/>
      <c r="S40" s="143"/>
      <c r="T40" s="143"/>
      <c r="U40" s="143"/>
      <c r="V40" s="143"/>
      <c r="W40" s="143"/>
      <c r="X40" s="143"/>
      <c r="Y40" s="143"/>
      <c r="Z40" s="143"/>
      <c r="AA40" s="143"/>
    </row>
    <row r="41" spans="2:27" s="168" customFormat="1" ht="14.25">
      <c r="B41" s="365" t="s">
        <v>528</v>
      </c>
      <c r="C41" s="366"/>
      <c r="D41" s="366"/>
      <c r="E41" s="367"/>
      <c r="F41" s="169">
        <v>47031100</v>
      </c>
      <c r="G41" s="151" t="s">
        <v>513</v>
      </c>
      <c r="H41" s="170">
        <v>7605.237</v>
      </c>
      <c r="I41" s="170">
        <v>37593.964</v>
      </c>
      <c r="J41" s="171">
        <v>3.9431679775396873</v>
      </c>
      <c r="K41" s="170">
        <v>4274.79597</v>
      </c>
      <c r="L41" s="170">
        <v>31952.847779999996</v>
      </c>
      <c r="M41" s="171">
        <v>6.474707098126135</v>
      </c>
      <c r="N41" s="172">
        <v>0.010961167474320833</v>
      </c>
      <c r="O41" s="173">
        <v>0.1373986442626069</v>
      </c>
      <c r="P41" s="143"/>
      <c r="Q41" s="143"/>
      <c r="R41" s="143"/>
      <c r="S41" s="143"/>
      <c r="T41" s="143"/>
      <c r="U41" s="143"/>
      <c r="V41" s="143"/>
      <c r="W41" s="143"/>
      <c r="X41" s="143"/>
      <c r="Y41" s="143"/>
      <c r="Z41" s="143"/>
      <c r="AA41" s="143"/>
    </row>
    <row r="42" spans="1:27" s="168" customFormat="1" ht="14.25">
      <c r="A42" s="168">
        <v>2</v>
      </c>
      <c r="B42" s="365" t="s">
        <v>529</v>
      </c>
      <c r="C42" s="366"/>
      <c r="D42" s="366"/>
      <c r="E42" s="367"/>
      <c r="F42" s="169">
        <v>44182010</v>
      </c>
      <c r="G42" s="151" t="s">
        <v>513</v>
      </c>
      <c r="H42" s="170">
        <v>9323.28482</v>
      </c>
      <c r="I42" s="170">
        <v>10654.939947</v>
      </c>
      <c r="J42" s="171">
        <v>0.14283111078440697</v>
      </c>
      <c r="K42" s="170">
        <v>23613.002900000003</v>
      </c>
      <c r="L42" s="170">
        <v>26996.04676</v>
      </c>
      <c r="M42" s="171">
        <v>0.14327037837275655</v>
      </c>
      <c r="N42" s="172">
        <v>0.009260776745732563</v>
      </c>
      <c r="O42" s="173">
        <v>0.9931042968333308</v>
      </c>
      <c r="P42" s="143"/>
      <c r="Q42" s="143"/>
      <c r="R42" s="143"/>
      <c r="S42" s="143"/>
      <c r="T42" s="143"/>
      <c r="U42" s="143"/>
      <c r="V42" s="143"/>
      <c r="W42" s="143"/>
      <c r="X42" s="143"/>
      <c r="Y42" s="143"/>
      <c r="Z42" s="143"/>
      <c r="AA42" s="143"/>
    </row>
    <row r="43" spans="1:27" s="168" customFormat="1" ht="14.25">
      <c r="A43" s="168">
        <v>3</v>
      </c>
      <c r="B43" s="365" t="s">
        <v>530</v>
      </c>
      <c r="C43" s="366"/>
      <c r="D43" s="366"/>
      <c r="E43" s="367"/>
      <c r="F43" s="169">
        <v>4029910</v>
      </c>
      <c r="G43" s="151" t="s">
        <v>513</v>
      </c>
      <c r="H43" s="170">
        <v>456.82370199999997</v>
      </c>
      <c r="I43" s="170">
        <v>14763.122734</v>
      </c>
      <c r="J43" s="174">
        <v>31.316893080123066</v>
      </c>
      <c r="K43" s="170">
        <v>740.51508</v>
      </c>
      <c r="L43" s="170">
        <v>25917.234350000006</v>
      </c>
      <c r="M43" s="174">
        <v>33.998928516081</v>
      </c>
      <c r="N43" s="172">
        <v>0.008890698824014826</v>
      </c>
      <c r="O43" s="173">
        <v>0.8397840545467102</v>
      </c>
      <c r="P43" s="143"/>
      <c r="Q43" s="143"/>
      <c r="R43" s="143"/>
      <c r="S43" s="143"/>
      <c r="T43" s="143"/>
      <c r="U43" s="143"/>
      <c r="V43" s="143"/>
      <c r="W43" s="143"/>
      <c r="X43" s="143"/>
      <c r="Y43" s="143"/>
      <c r="Z43" s="143"/>
      <c r="AA43" s="143"/>
    </row>
    <row r="44" spans="2:27" s="168" customFormat="1" ht="14.25">
      <c r="B44" s="365" t="s">
        <v>531</v>
      </c>
      <c r="C44" s="366"/>
      <c r="D44" s="366"/>
      <c r="E44" s="367"/>
      <c r="F44" s="169">
        <v>11082000</v>
      </c>
      <c r="G44" s="151" t="s">
        <v>513</v>
      </c>
      <c r="H44" s="170">
        <v>10472.85</v>
      </c>
      <c r="I44" s="170">
        <v>11966.65</v>
      </c>
      <c r="J44" s="171">
        <v>0.14263548126823158</v>
      </c>
      <c r="K44" s="170">
        <v>21554.96816</v>
      </c>
      <c r="L44" s="170">
        <v>24071.46002</v>
      </c>
      <c r="M44" s="171">
        <v>0.1167476491415053</v>
      </c>
      <c r="N44" s="172">
        <v>0.008257520783352172</v>
      </c>
      <c r="O44" s="173">
        <v>0.9998701198894054</v>
      </c>
      <c r="P44" s="143"/>
      <c r="Q44" s="143"/>
      <c r="R44" s="143"/>
      <c r="S44" s="143"/>
      <c r="T44" s="143"/>
      <c r="U44" s="143"/>
      <c r="V44" s="143"/>
      <c r="W44" s="143"/>
      <c r="X44" s="143"/>
      <c r="Y44" s="143"/>
      <c r="Z44" s="143"/>
      <c r="AA44" s="143"/>
    </row>
    <row r="45" spans="2:27" s="168" customFormat="1" ht="14.25">
      <c r="B45" s="365" t="s">
        <v>532</v>
      </c>
      <c r="C45" s="366"/>
      <c r="D45" s="366"/>
      <c r="E45" s="367"/>
      <c r="F45" s="169">
        <v>44101100</v>
      </c>
      <c r="G45" s="151" t="s">
        <v>513</v>
      </c>
      <c r="H45" s="170">
        <v>49615.17688710001</v>
      </c>
      <c r="I45" s="170">
        <v>47467.90047439999</v>
      </c>
      <c r="J45" s="171">
        <v>-0.04327862052343731</v>
      </c>
      <c r="K45" s="170">
        <v>25972.0166</v>
      </c>
      <c r="L45" s="170">
        <v>23190.574350000003</v>
      </c>
      <c r="M45" s="171">
        <v>-0.10709381149864183</v>
      </c>
      <c r="N45" s="172">
        <v>0.007955340038115346</v>
      </c>
      <c r="O45" s="173">
        <v>0.5099761526081344</v>
      </c>
      <c r="P45" s="143"/>
      <c r="Q45" s="143"/>
      <c r="R45" s="143"/>
      <c r="S45" s="143"/>
      <c r="T45" s="143"/>
      <c r="U45" s="143"/>
      <c r="V45" s="143"/>
      <c r="W45" s="143"/>
      <c r="X45" s="143"/>
      <c r="Y45" s="143"/>
      <c r="Z45" s="143"/>
      <c r="AA45" s="143"/>
    </row>
    <row r="46" spans="2:27" s="168" customFormat="1" ht="14.25">
      <c r="B46" s="365" t="s">
        <v>533</v>
      </c>
      <c r="C46" s="366"/>
      <c r="D46" s="366"/>
      <c r="E46" s="367"/>
      <c r="F46" s="169">
        <v>48010010</v>
      </c>
      <c r="G46" s="151" t="s">
        <v>513</v>
      </c>
      <c r="H46" s="170">
        <v>34243.806</v>
      </c>
      <c r="I46" s="170">
        <v>34434.044</v>
      </c>
      <c r="J46" s="171">
        <v>0.005555398836215953</v>
      </c>
      <c r="K46" s="170">
        <v>16967.77634</v>
      </c>
      <c r="L46" s="170">
        <v>18580.817580000003</v>
      </c>
      <c r="M46" s="171">
        <v>0.09506497537908978</v>
      </c>
      <c r="N46" s="172">
        <v>0.006374000048648709</v>
      </c>
      <c r="O46" s="173">
        <v>0.9989068794650842</v>
      </c>
      <c r="P46" s="143"/>
      <c r="Q46" s="143"/>
      <c r="R46" s="143"/>
      <c r="S46" s="143"/>
      <c r="T46" s="143"/>
      <c r="U46" s="143"/>
      <c r="V46" s="143"/>
      <c r="W46" s="143"/>
      <c r="X46" s="143"/>
      <c r="Y46" s="143"/>
      <c r="Z46" s="143"/>
      <c r="AA46" s="143"/>
    </row>
    <row r="47" spans="2:27" s="168" customFormat="1" ht="14.25">
      <c r="B47" s="365" t="s">
        <v>534</v>
      </c>
      <c r="C47" s="366"/>
      <c r="D47" s="366"/>
      <c r="E47" s="367"/>
      <c r="F47" s="169">
        <v>8112029</v>
      </c>
      <c r="G47" s="151" t="s">
        <v>513</v>
      </c>
      <c r="H47" s="170">
        <v>6031.7267999999995</v>
      </c>
      <c r="I47" s="170">
        <v>6286.79426</v>
      </c>
      <c r="J47" s="174">
        <v>0.04228763477815345</v>
      </c>
      <c r="K47" s="170">
        <v>16627.68794</v>
      </c>
      <c r="L47" s="170">
        <v>17417.809299999997</v>
      </c>
      <c r="M47" s="174">
        <v>0.0475184140363412</v>
      </c>
      <c r="N47" s="172">
        <v>0.0059750394108090635</v>
      </c>
      <c r="O47" s="173">
        <v>0.4385289438041063</v>
      </c>
      <c r="P47" s="143"/>
      <c r="Q47" s="143"/>
      <c r="R47" s="143"/>
      <c r="S47" s="143"/>
      <c r="T47" s="143"/>
      <c r="U47" s="143"/>
      <c r="V47" s="143"/>
      <c r="W47" s="143"/>
      <c r="X47" s="143"/>
      <c r="Y47" s="143"/>
      <c r="Z47" s="143"/>
      <c r="AA47" s="143"/>
    </row>
    <row r="48" spans="2:27" s="168" customFormat="1" ht="14.25">
      <c r="B48" s="365" t="s">
        <v>6</v>
      </c>
      <c r="C48" s="366"/>
      <c r="D48" s="366"/>
      <c r="E48" s="367"/>
      <c r="F48" s="175"/>
      <c r="G48" s="176"/>
      <c r="H48" s="152"/>
      <c r="I48" s="152"/>
      <c r="J48" s="171"/>
      <c r="K48" s="170">
        <v>229963.62143000006</v>
      </c>
      <c r="L48" s="170">
        <v>299084.8328099996</v>
      </c>
      <c r="M48" s="174">
        <v>0.3005745471834976</v>
      </c>
      <c r="N48" s="172">
        <v>0.10259864673193933</v>
      </c>
      <c r="O48" s="171"/>
      <c r="P48" s="143"/>
      <c r="Q48" s="143"/>
      <c r="R48" s="143"/>
      <c r="S48" s="143"/>
      <c r="T48" s="143"/>
      <c r="U48" s="143"/>
      <c r="V48" s="143"/>
      <c r="W48" s="143"/>
      <c r="X48" s="143"/>
      <c r="Y48" s="143"/>
      <c r="Z48" s="143"/>
      <c r="AA48" s="143"/>
    </row>
    <row r="49" spans="2:28" s="142" customFormat="1" ht="14.25">
      <c r="B49" s="368" t="s">
        <v>17</v>
      </c>
      <c r="C49" s="369"/>
      <c r="D49" s="369"/>
      <c r="E49" s="370"/>
      <c r="F49" s="177"/>
      <c r="G49" s="177"/>
      <c r="H49" s="177"/>
      <c r="I49" s="178"/>
      <c r="J49" s="178"/>
      <c r="K49" s="179">
        <v>2311758.60813</v>
      </c>
      <c r="L49" s="179">
        <v>2915095.29937</v>
      </c>
      <c r="M49" s="180">
        <v>0.2609860255816432</v>
      </c>
      <c r="N49" s="181">
        <v>0.9999999999999998</v>
      </c>
      <c r="O49" s="182"/>
      <c r="P49" s="143"/>
      <c r="Q49" s="143"/>
      <c r="R49" s="143"/>
      <c r="S49" s="143"/>
      <c r="T49" s="143"/>
      <c r="U49" s="143"/>
      <c r="V49" s="143"/>
      <c r="W49" s="143"/>
      <c r="X49" s="143"/>
      <c r="Y49" s="143"/>
      <c r="Z49" s="143"/>
      <c r="AA49" s="143"/>
      <c r="AB49" s="143"/>
    </row>
    <row r="50" spans="2:13" ht="14.25">
      <c r="B50" s="183" t="s">
        <v>285</v>
      </c>
      <c r="I50" s="143"/>
      <c r="J50" s="143"/>
      <c r="L50" s="143"/>
      <c r="M50" s="143"/>
    </row>
    <row r="51" spans="2:15" ht="14.25">
      <c r="B51" s="371" t="s">
        <v>277</v>
      </c>
      <c r="C51" s="371"/>
      <c r="D51" s="371"/>
      <c r="E51" s="371"/>
      <c r="F51" s="371"/>
      <c r="G51" s="371"/>
      <c r="H51" s="371"/>
      <c r="I51" s="371"/>
      <c r="J51" s="371"/>
      <c r="K51" s="371"/>
      <c r="L51" s="371"/>
      <c r="M51" s="371"/>
      <c r="N51" s="371"/>
      <c r="O51" s="371"/>
    </row>
    <row r="52" spans="20:23" ht="12.75" customHeight="1">
      <c r="T52" s="144"/>
      <c r="U52" s="144"/>
      <c r="V52" s="144"/>
      <c r="W52" s="144"/>
    </row>
    <row r="53" spans="20:23" ht="12.75" customHeight="1">
      <c r="T53" s="144"/>
      <c r="U53" s="144"/>
      <c r="V53" s="144"/>
      <c r="W53" s="144"/>
    </row>
    <row r="54" spans="20:22" ht="12.75" customHeight="1">
      <c r="T54" s="144"/>
      <c r="V54" s="144"/>
    </row>
    <row r="56" spans="21:23" ht="14.25">
      <c r="U56" s="144"/>
      <c r="W56" s="144"/>
    </row>
    <row r="57" spans="20:22" ht="12.75" customHeight="1">
      <c r="T57" s="144"/>
      <c r="V57" s="144"/>
    </row>
    <row r="59" spans="21:23" ht="14.25">
      <c r="U59" s="144"/>
      <c r="W59" s="144"/>
    </row>
    <row r="60" spans="21:23" ht="14.25">
      <c r="U60" s="144"/>
      <c r="W60" s="144"/>
    </row>
    <row r="64" spans="21:23" ht="14.25">
      <c r="U64" s="144"/>
      <c r="W64" s="144"/>
    </row>
    <row r="67" spans="21:23" ht="14.25">
      <c r="U67" s="144"/>
      <c r="W67" s="144"/>
    </row>
    <row r="68" spans="21:23" ht="14.25">
      <c r="U68" s="144"/>
      <c r="W68" s="144"/>
    </row>
    <row r="69" spans="21:23" ht="14.25">
      <c r="U69" s="144"/>
      <c r="W69" s="144"/>
    </row>
    <row r="70" spans="21:23" ht="14.25">
      <c r="U70" s="144"/>
      <c r="W70" s="144"/>
    </row>
    <row r="71" ht="14.25">
      <c r="W71" s="144"/>
    </row>
    <row r="73" spans="21:23" ht="14.25">
      <c r="U73" s="144"/>
      <c r="W73" s="144"/>
    </row>
    <row r="74" spans="21:23" ht="14.25">
      <c r="U74" s="144"/>
      <c r="W74" s="144"/>
    </row>
    <row r="75" spans="21:23" ht="14.25">
      <c r="U75" s="144"/>
      <c r="W75" s="144"/>
    </row>
    <row r="76" spans="21:23" ht="14.25">
      <c r="U76" s="144"/>
      <c r="W76" s="144"/>
    </row>
    <row r="79" spans="21:23" ht="14.25">
      <c r="U79" s="144"/>
      <c r="W79" s="144"/>
    </row>
    <row r="80" spans="21:23" ht="14.25">
      <c r="U80" s="144"/>
      <c r="W80" s="144"/>
    </row>
    <row r="81" ht="14.25">
      <c r="W81" s="144"/>
    </row>
    <row r="83" spans="21:23" ht="14.25">
      <c r="U83" s="144"/>
      <c r="W83" s="144"/>
    </row>
    <row r="84" ht="14.25">
      <c r="W84" s="144"/>
    </row>
    <row r="85" spans="21:23" ht="14.25">
      <c r="U85" s="144"/>
      <c r="W85" s="144"/>
    </row>
    <row r="86" spans="21:23" ht="14.25">
      <c r="U86" s="144"/>
      <c r="W86" s="144"/>
    </row>
    <row r="87" spans="21:23" ht="14.25">
      <c r="U87" s="144"/>
      <c r="W87" s="144"/>
    </row>
    <row r="88" spans="21:23" ht="14.25">
      <c r="U88" s="144"/>
      <c r="W88" s="144"/>
    </row>
    <row r="89" spans="21:23" ht="14.25">
      <c r="U89" s="144"/>
      <c r="W89" s="144"/>
    </row>
    <row r="90" spans="21:23" ht="14.25">
      <c r="U90" s="144"/>
      <c r="W90" s="144"/>
    </row>
    <row r="91" ht="14.25">
      <c r="W91" s="144"/>
    </row>
    <row r="93" ht="14.25">
      <c r="W93" s="144"/>
    </row>
    <row r="95" spans="21:23" ht="14.25">
      <c r="U95" s="144"/>
      <c r="W95" s="144"/>
    </row>
  </sheetData>
  <sheetProtection/>
  <mergeCells count="36">
    <mergeCell ref="B3:O4"/>
    <mergeCell ref="B7:B8"/>
    <mergeCell ref="C7:C8"/>
    <mergeCell ref="D7:D8"/>
    <mergeCell ref="E7:F7"/>
    <mergeCell ref="B9:B21"/>
    <mergeCell ref="B25:E27"/>
    <mergeCell ref="F25:F27"/>
    <mergeCell ref="G25:G27"/>
    <mergeCell ref="H25:J25"/>
    <mergeCell ref="K25:O25"/>
    <mergeCell ref="H26:I26"/>
    <mergeCell ref="K26:L26"/>
    <mergeCell ref="B28:E28"/>
    <mergeCell ref="B29:E29"/>
    <mergeCell ref="B30:E30"/>
    <mergeCell ref="B31:E31"/>
    <mergeCell ref="B32:E32"/>
    <mergeCell ref="B33:E33"/>
    <mergeCell ref="B45:E45"/>
    <mergeCell ref="B34:E34"/>
    <mergeCell ref="B35:E35"/>
    <mergeCell ref="B36:E36"/>
    <mergeCell ref="B38:E38"/>
    <mergeCell ref="B39:E39"/>
    <mergeCell ref="B37:E37"/>
    <mergeCell ref="B46:E46"/>
    <mergeCell ref="B47:E47"/>
    <mergeCell ref="B48:E48"/>
    <mergeCell ref="B49:E49"/>
    <mergeCell ref="B51:O51"/>
    <mergeCell ref="B40:E40"/>
    <mergeCell ref="B41:E41"/>
    <mergeCell ref="B42:E42"/>
    <mergeCell ref="B43:E43"/>
    <mergeCell ref="B44:E44"/>
  </mergeCells>
  <printOptions horizontalCentered="1"/>
  <pageMargins left="0.3937007874015748" right="0.3937007874015748" top="0.4724409448818898" bottom="0.1968503937007874" header="0.31496062992125984" footer="0.31496062992125984"/>
  <pageSetup horizontalDpi="600" verticalDpi="600" orientation="landscape" scale="70" r:id="rId1"/>
  <headerFooter alignWithMargins="0">
    <oddHeader>&amp;R&amp;12Región del Biobío</oddHeader>
  </headerFooter>
  <rowBreaks count="1" manualBreakCount="1">
    <brk id="51" min="1" max="14" man="1"/>
  </rowBreaks>
</worksheet>
</file>

<file path=xl/worksheets/sheet8.xml><?xml version="1.0" encoding="utf-8"?>
<worksheet xmlns="http://schemas.openxmlformats.org/spreadsheetml/2006/main" xmlns:r="http://schemas.openxmlformats.org/officeDocument/2006/relationships">
  <dimension ref="A1:G39"/>
  <sheetViews>
    <sheetView view="pageBreakPreview" zoomScaleSheetLayoutView="100" zoomScalePageLayoutView="0" workbookViewId="0" topLeftCell="A1">
      <selection activeCell="A1" sqref="A1"/>
    </sheetView>
  </sheetViews>
  <sheetFormatPr defaultColWidth="11.421875" defaultRowHeight="15"/>
  <cols>
    <col min="1" max="2" width="20.8515625" style="2" customWidth="1"/>
    <col min="3" max="3" width="7.28125" style="2" customWidth="1"/>
    <col min="4" max="5" width="20.8515625" style="2" customWidth="1"/>
    <col min="6" max="16384" width="11.421875" style="2" customWidth="1"/>
  </cols>
  <sheetData>
    <row r="1" ht="15.75" customHeight="1">
      <c r="A1" s="1" t="s">
        <v>68</v>
      </c>
    </row>
    <row r="2" ht="15.75" customHeight="1">
      <c r="A2" s="1"/>
    </row>
    <row r="3" ht="15.75" customHeight="1"/>
    <row r="4" spans="1:5" ht="21" customHeight="1">
      <c r="A4" s="398" t="s">
        <v>215</v>
      </c>
      <c r="B4" s="398"/>
      <c r="D4" s="398" t="s">
        <v>190</v>
      </c>
      <c r="E4" s="398"/>
    </row>
    <row r="5" spans="1:5" ht="15.75" customHeight="1">
      <c r="A5" s="322" t="s">
        <v>69</v>
      </c>
      <c r="B5" s="322"/>
      <c r="D5" s="358" t="s">
        <v>69</v>
      </c>
      <c r="E5" s="360"/>
    </row>
    <row r="6" spans="1:5" ht="15.75" customHeight="1">
      <c r="A6" s="393" t="s">
        <v>203</v>
      </c>
      <c r="B6" s="393"/>
      <c r="D6" s="396" t="s">
        <v>169</v>
      </c>
      <c r="E6" s="397"/>
    </row>
    <row r="7" spans="1:5" ht="15.75" customHeight="1">
      <c r="A7" s="393" t="s">
        <v>204</v>
      </c>
      <c r="B7" s="393"/>
      <c r="D7" s="396" t="s">
        <v>170</v>
      </c>
      <c r="E7" s="397"/>
    </row>
    <row r="8" spans="1:5" ht="15.75" customHeight="1">
      <c r="A8" s="393" t="s">
        <v>205</v>
      </c>
      <c r="B8" s="393"/>
      <c r="D8" s="396" t="s">
        <v>171</v>
      </c>
      <c r="E8" s="397"/>
    </row>
    <row r="9" spans="1:5" ht="15.75" customHeight="1">
      <c r="A9" s="393" t="s">
        <v>206</v>
      </c>
      <c r="B9" s="393"/>
      <c r="D9" s="396" t="s">
        <v>172</v>
      </c>
      <c r="E9" s="397"/>
    </row>
    <row r="10" spans="1:5" ht="15.75" customHeight="1">
      <c r="A10" s="393" t="s">
        <v>207</v>
      </c>
      <c r="B10" s="393"/>
      <c r="D10" s="396" t="s">
        <v>173</v>
      </c>
      <c r="E10" s="397"/>
    </row>
    <row r="11" spans="1:5" ht="15.75" customHeight="1">
      <c r="A11" s="393" t="s">
        <v>208</v>
      </c>
      <c r="B11" s="393"/>
      <c r="D11" s="396" t="s">
        <v>174</v>
      </c>
      <c r="E11" s="397"/>
    </row>
    <row r="12" spans="1:5" ht="15.75" customHeight="1">
      <c r="A12" s="393" t="s">
        <v>209</v>
      </c>
      <c r="B12" s="393"/>
      <c r="D12" s="396" t="s">
        <v>175</v>
      </c>
      <c r="E12" s="397"/>
    </row>
    <row r="13" spans="1:5" ht="15.75" customHeight="1">
      <c r="A13" s="393" t="s">
        <v>210</v>
      </c>
      <c r="B13" s="393"/>
      <c r="D13" s="396" t="s">
        <v>176</v>
      </c>
      <c r="E13" s="397"/>
    </row>
    <row r="14" spans="1:5" ht="15.75" customHeight="1">
      <c r="A14" s="393" t="s">
        <v>211</v>
      </c>
      <c r="B14" s="393"/>
      <c r="D14" s="396" t="s">
        <v>177</v>
      </c>
      <c r="E14" s="397"/>
    </row>
    <row r="15" spans="1:5" ht="15.75" customHeight="1">
      <c r="A15" s="393" t="s">
        <v>212</v>
      </c>
      <c r="B15" s="393"/>
      <c r="D15" s="396" t="s">
        <v>178</v>
      </c>
      <c r="E15" s="397"/>
    </row>
    <row r="16" spans="1:5" ht="15.75" customHeight="1">
      <c r="A16" s="393" t="s">
        <v>213</v>
      </c>
      <c r="B16" s="393"/>
      <c r="D16" s="396" t="s">
        <v>179</v>
      </c>
      <c r="E16" s="397"/>
    </row>
    <row r="17" spans="1:5" ht="15.75" customHeight="1">
      <c r="A17" s="393" t="s">
        <v>214</v>
      </c>
      <c r="B17" s="393"/>
      <c r="D17" s="396" t="s">
        <v>180</v>
      </c>
      <c r="E17" s="397"/>
    </row>
    <row r="18" spans="1:5" ht="15.75" customHeight="1">
      <c r="A18" s="393" t="s">
        <v>233</v>
      </c>
      <c r="B18" s="393"/>
      <c r="D18" s="396" t="s">
        <v>181</v>
      </c>
      <c r="E18" s="397"/>
    </row>
    <row r="19" spans="1:5" ht="15.75" customHeight="1">
      <c r="A19" s="393" t="s">
        <v>319</v>
      </c>
      <c r="B19" s="393"/>
      <c r="D19" s="396" t="s">
        <v>182</v>
      </c>
      <c r="E19" s="397"/>
    </row>
    <row r="20" spans="1:5" ht="15.75" customHeight="1">
      <c r="A20" s="276"/>
      <c r="B20" s="276"/>
      <c r="D20" s="396" t="s">
        <v>183</v>
      </c>
      <c r="E20" s="397"/>
    </row>
    <row r="21" spans="1:5" ht="15.75" customHeight="1">
      <c r="A21" s="277"/>
      <c r="B21" s="277"/>
      <c r="D21" s="396" t="s">
        <v>184</v>
      </c>
      <c r="E21" s="397"/>
    </row>
    <row r="22" spans="1:5" ht="21" customHeight="1">
      <c r="A22" s="395" t="s">
        <v>202</v>
      </c>
      <c r="B22" s="395"/>
      <c r="D22" s="396" t="s">
        <v>185</v>
      </c>
      <c r="E22" s="397"/>
    </row>
    <row r="23" spans="1:5" ht="15.75" customHeight="1">
      <c r="A23" s="322" t="s">
        <v>69</v>
      </c>
      <c r="B23" s="322"/>
      <c r="D23" s="396" t="s">
        <v>186</v>
      </c>
      <c r="E23" s="397"/>
    </row>
    <row r="24" spans="1:5" ht="15.75" customHeight="1">
      <c r="A24" s="393" t="s">
        <v>191</v>
      </c>
      <c r="B24" s="393"/>
      <c r="D24" s="396" t="s">
        <v>187</v>
      </c>
      <c r="E24" s="397"/>
    </row>
    <row r="25" spans="1:5" ht="15.75" customHeight="1">
      <c r="A25" s="393" t="s">
        <v>192</v>
      </c>
      <c r="B25" s="393"/>
      <c r="D25" s="396" t="s">
        <v>188</v>
      </c>
      <c r="E25" s="397"/>
    </row>
    <row r="26" spans="1:5" ht="15.75" customHeight="1">
      <c r="A26" s="393" t="s">
        <v>193</v>
      </c>
      <c r="B26" s="393"/>
      <c r="D26" s="396" t="s">
        <v>189</v>
      </c>
      <c r="E26" s="397"/>
    </row>
    <row r="27" spans="1:5" ht="15.75" customHeight="1">
      <c r="A27" s="393" t="s">
        <v>194</v>
      </c>
      <c r="B27" s="393"/>
      <c r="D27" s="277"/>
      <c r="E27" s="277"/>
    </row>
    <row r="28" spans="1:5" ht="15.75" customHeight="1">
      <c r="A28" s="393" t="s">
        <v>167</v>
      </c>
      <c r="B28" s="393"/>
      <c r="D28" s="395" t="s">
        <v>222</v>
      </c>
      <c r="E28" s="395"/>
    </row>
    <row r="29" spans="1:5" ht="15.75" customHeight="1">
      <c r="A29" s="393" t="s">
        <v>195</v>
      </c>
      <c r="B29" s="393"/>
      <c r="D29" s="322" t="s">
        <v>69</v>
      </c>
      <c r="E29" s="322"/>
    </row>
    <row r="30" spans="1:5" ht="15.75" customHeight="1">
      <c r="A30" s="393" t="s">
        <v>196</v>
      </c>
      <c r="B30" s="393"/>
      <c r="D30" s="393" t="s">
        <v>168</v>
      </c>
      <c r="E30" s="393"/>
    </row>
    <row r="31" spans="1:5" ht="15.75" customHeight="1">
      <c r="A31" s="393" t="s">
        <v>197</v>
      </c>
      <c r="B31" s="393"/>
      <c r="D31" s="393" t="s">
        <v>216</v>
      </c>
      <c r="E31" s="393"/>
    </row>
    <row r="32" spans="1:5" ht="15.75" customHeight="1">
      <c r="A32" s="393" t="s">
        <v>198</v>
      </c>
      <c r="B32" s="393"/>
      <c r="D32" s="393" t="s">
        <v>217</v>
      </c>
      <c r="E32" s="393"/>
    </row>
    <row r="33" spans="1:5" ht="15.75" customHeight="1">
      <c r="A33" s="393" t="s">
        <v>199</v>
      </c>
      <c r="B33" s="393"/>
      <c r="D33" s="393" t="s">
        <v>218</v>
      </c>
      <c r="E33" s="393"/>
    </row>
    <row r="34" spans="1:5" ht="15.75" customHeight="1">
      <c r="A34" s="393" t="s">
        <v>200</v>
      </c>
      <c r="B34" s="393"/>
      <c r="D34" s="393" t="s">
        <v>219</v>
      </c>
      <c r="E34" s="393"/>
    </row>
    <row r="35" spans="1:5" ht="15.75" customHeight="1">
      <c r="A35" s="393" t="s">
        <v>201</v>
      </c>
      <c r="B35" s="393"/>
      <c r="D35" s="393" t="s">
        <v>220</v>
      </c>
      <c r="E35" s="393"/>
    </row>
    <row r="36" spans="1:5" ht="15.75" customHeight="1">
      <c r="A36" s="276"/>
      <c r="B36" s="276"/>
      <c r="D36" s="393" t="s">
        <v>221</v>
      </c>
      <c r="E36" s="393"/>
    </row>
    <row r="37" spans="1:5" ht="15.75" customHeight="1">
      <c r="A37" s="394" t="s">
        <v>427</v>
      </c>
      <c r="B37" s="394"/>
      <c r="C37" s="394"/>
      <c r="D37" s="394"/>
      <c r="E37" s="394"/>
    </row>
    <row r="38" spans="1:5" ht="15.75" customHeight="1">
      <c r="A38" s="394"/>
      <c r="B38" s="394"/>
      <c r="C38" s="394"/>
      <c r="D38" s="394"/>
      <c r="E38" s="394"/>
    </row>
    <row r="39" ht="15.75" customHeight="1">
      <c r="G39" s="126"/>
    </row>
    <row r="40" ht="15.75" customHeight="1"/>
    <row r="41" ht="15.75" customHeight="1"/>
    <row r="42" ht="15.75" customHeight="1"/>
    <row r="43" ht="15.75" customHeight="1"/>
    <row r="44" ht="15.75" customHeight="1"/>
    <row r="45" ht="15.75" customHeight="1"/>
    <row r="46" ht="15.75" customHeight="1"/>
  </sheetData>
  <sheetProtection/>
  <mergeCells count="63">
    <mergeCell ref="A5:B5"/>
    <mergeCell ref="D5:E5"/>
    <mergeCell ref="A4:B4"/>
    <mergeCell ref="D4:E4"/>
    <mergeCell ref="A6:B6"/>
    <mergeCell ref="D6:E6"/>
    <mergeCell ref="A7:B7"/>
    <mergeCell ref="D7:E7"/>
    <mergeCell ref="A8:B8"/>
    <mergeCell ref="D8:E8"/>
    <mergeCell ref="A9:B9"/>
    <mergeCell ref="D9:E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D20:E20"/>
    <mergeCell ref="D21:E21"/>
    <mergeCell ref="A22:B22"/>
    <mergeCell ref="D22:E22"/>
    <mergeCell ref="A30:B30"/>
    <mergeCell ref="A23:B23"/>
    <mergeCell ref="D23:E23"/>
    <mergeCell ref="A24:B24"/>
    <mergeCell ref="D24:E24"/>
    <mergeCell ref="A25:B25"/>
    <mergeCell ref="D25:E25"/>
    <mergeCell ref="A32:B32"/>
    <mergeCell ref="A33:B33"/>
    <mergeCell ref="A34:B34"/>
    <mergeCell ref="A35:B35"/>
    <mergeCell ref="D28:E28"/>
    <mergeCell ref="A26:B26"/>
    <mergeCell ref="D26:E26"/>
    <mergeCell ref="A27:B27"/>
    <mergeCell ref="A28:B28"/>
    <mergeCell ref="A29:B29"/>
    <mergeCell ref="D35:E35"/>
    <mergeCell ref="D36:E36"/>
    <mergeCell ref="A37:E38"/>
    <mergeCell ref="D29:E29"/>
    <mergeCell ref="D30:E30"/>
    <mergeCell ref="D31:E31"/>
    <mergeCell ref="D32:E32"/>
    <mergeCell ref="D33:E33"/>
    <mergeCell ref="D34:E34"/>
    <mergeCell ref="A31:B31"/>
  </mergeCells>
  <printOptions horizontalCentered="1"/>
  <pageMargins left="0.5905511811023623" right="0.5905511811023623" top="0.5905511811023623" bottom="0.5905511811023623" header="0.31496062992125984" footer="0.31496062992125984"/>
  <pageSetup horizontalDpi="600" verticalDpi="600" orientation="landscape" scale="84" r:id="rId1"/>
  <headerFooter>
    <oddHeader>&amp;R&amp;12Región del Biobío</oddHeader>
  </headerFooter>
</worksheet>
</file>

<file path=xl/worksheets/sheet9.xml><?xml version="1.0" encoding="utf-8"?>
<worksheet xmlns="http://schemas.openxmlformats.org/spreadsheetml/2006/main" xmlns:r="http://schemas.openxmlformats.org/officeDocument/2006/relationships">
  <dimension ref="A1:H76"/>
  <sheetViews>
    <sheetView view="pageBreakPreview" zoomScale="86" zoomScaleSheetLayoutView="86" zoomScalePageLayoutView="0" workbookViewId="0" topLeftCell="A1">
      <selection activeCell="A1" sqref="A1"/>
    </sheetView>
  </sheetViews>
  <sheetFormatPr defaultColWidth="11.421875" defaultRowHeight="15"/>
  <cols>
    <col min="1" max="1" width="50.28125" style="219" customWidth="1"/>
    <col min="2" max="2" width="24.421875" style="219" customWidth="1"/>
    <col min="3" max="3" width="17.57421875" style="282" customWidth="1"/>
    <col min="4" max="4" width="3.00390625" style="219" customWidth="1"/>
    <col min="5" max="5" width="40.00390625" style="219" customWidth="1"/>
    <col min="6" max="6" width="19.421875" style="219" customWidth="1"/>
    <col min="7" max="7" width="9.57421875" style="219" bestFit="1" customWidth="1"/>
    <col min="8" max="16384" width="11.421875" style="219" customWidth="1"/>
  </cols>
  <sheetData>
    <row r="1" ht="21">
      <c r="A1" s="218" t="s">
        <v>65</v>
      </c>
    </row>
    <row r="2" spans="4:8" ht="21">
      <c r="D2" s="218"/>
      <c r="E2" s="218"/>
      <c r="F2" s="218"/>
      <c r="G2" s="218"/>
      <c r="H2" s="218"/>
    </row>
    <row r="3" spans="1:8" ht="21">
      <c r="A3" s="281" t="s">
        <v>7</v>
      </c>
      <c r="B3" s="281" t="s">
        <v>46</v>
      </c>
      <c r="C3" s="224"/>
      <c r="D3" s="218"/>
      <c r="E3" s="281" t="s">
        <v>12</v>
      </c>
      <c r="F3" s="281" t="s">
        <v>48</v>
      </c>
      <c r="G3" s="281" t="s">
        <v>46</v>
      </c>
      <c r="H3" s="218"/>
    </row>
    <row r="4" spans="1:8" ht="21">
      <c r="A4" s="220" t="s">
        <v>246</v>
      </c>
      <c r="B4" s="280" t="s">
        <v>434</v>
      </c>
      <c r="C4" s="223"/>
      <c r="E4" s="220" t="s">
        <v>381</v>
      </c>
      <c r="F4" s="220" t="s">
        <v>191</v>
      </c>
      <c r="G4" s="280" t="s">
        <v>87</v>
      </c>
      <c r="H4" s="218"/>
    </row>
    <row r="5" spans="1:8" ht="21">
      <c r="A5" s="220" t="s">
        <v>248</v>
      </c>
      <c r="B5" s="280" t="s">
        <v>44</v>
      </c>
      <c r="C5" s="223"/>
      <c r="E5" s="220" t="s">
        <v>382</v>
      </c>
      <c r="F5" s="220" t="s">
        <v>201</v>
      </c>
      <c r="G5" s="280" t="s">
        <v>87</v>
      </c>
      <c r="H5" s="218"/>
    </row>
    <row r="6" spans="1:8" ht="21">
      <c r="A6" s="220" t="s">
        <v>249</v>
      </c>
      <c r="B6" s="280" t="s">
        <v>44</v>
      </c>
      <c r="C6" s="223"/>
      <c r="E6" s="220" t="s">
        <v>318</v>
      </c>
      <c r="F6" s="220" t="s">
        <v>217</v>
      </c>
      <c r="G6" s="280" t="s">
        <v>345</v>
      </c>
      <c r="H6" s="218"/>
    </row>
    <row r="7" spans="1:8" ht="21">
      <c r="A7" s="220" t="s">
        <v>250</v>
      </c>
      <c r="B7" s="280" t="s">
        <v>83</v>
      </c>
      <c r="C7" s="223"/>
      <c r="E7" s="220" t="s">
        <v>223</v>
      </c>
      <c r="F7" s="220" t="s">
        <v>168</v>
      </c>
      <c r="G7" s="280" t="s">
        <v>346</v>
      </c>
      <c r="H7" s="218"/>
    </row>
    <row r="8" spans="5:7" ht="21">
      <c r="E8" s="220" t="s">
        <v>383</v>
      </c>
      <c r="F8" s="220" t="s">
        <v>219</v>
      </c>
      <c r="G8" s="280" t="s">
        <v>47</v>
      </c>
    </row>
    <row r="9" spans="1:7" ht="21">
      <c r="A9" s="281" t="s">
        <v>8</v>
      </c>
      <c r="B9" s="281" t="s">
        <v>46</v>
      </c>
      <c r="C9" s="224"/>
      <c r="E9" s="220" t="s">
        <v>384</v>
      </c>
      <c r="F9" s="220" t="s">
        <v>220</v>
      </c>
      <c r="G9" s="280" t="s">
        <v>44</v>
      </c>
    </row>
    <row r="10" spans="1:7" ht="21">
      <c r="A10" s="221" t="s">
        <v>435</v>
      </c>
      <c r="B10" s="280" t="s">
        <v>83</v>
      </c>
      <c r="C10" s="223"/>
      <c r="E10" s="220" t="s">
        <v>224</v>
      </c>
      <c r="F10" s="220" t="s">
        <v>216</v>
      </c>
      <c r="G10" s="280" t="s">
        <v>87</v>
      </c>
    </row>
    <row r="11" spans="1:7" ht="21">
      <c r="A11" s="221" t="s">
        <v>436</v>
      </c>
      <c r="B11" s="280" t="s">
        <v>227</v>
      </c>
      <c r="C11" s="223"/>
      <c r="E11" s="220" t="s">
        <v>225</v>
      </c>
      <c r="F11" s="220" t="s">
        <v>218</v>
      </c>
      <c r="G11" s="280" t="s">
        <v>44</v>
      </c>
    </row>
    <row r="12" spans="1:7" ht="21">
      <c r="A12" s="221" t="s">
        <v>251</v>
      </c>
      <c r="B12" s="280" t="s">
        <v>102</v>
      </c>
      <c r="C12" s="223"/>
      <c r="E12" s="220" t="s">
        <v>347</v>
      </c>
      <c r="F12" s="220" t="s">
        <v>221</v>
      </c>
      <c r="G12" s="280" t="s">
        <v>87</v>
      </c>
    </row>
    <row r="13" spans="1:7" ht="21">
      <c r="A13" s="221" t="s">
        <v>437</v>
      </c>
      <c r="B13" s="280" t="s">
        <v>44</v>
      </c>
      <c r="C13" s="223"/>
      <c r="E13" s="220" t="s">
        <v>226</v>
      </c>
      <c r="F13" s="220" t="s">
        <v>207</v>
      </c>
      <c r="G13" s="280" t="s">
        <v>227</v>
      </c>
    </row>
    <row r="14" spans="1:7" ht="21">
      <c r="A14" s="221" t="s">
        <v>438</v>
      </c>
      <c r="B14" s="280" t="s">
        <v>47</v>
      </c>
      <c r="C14" s="223"/>
      <c r="E14" s="220" t="s">
        <v>385</v>
      </c>
      <c r="F14" s="220" t="s">
        <v>209</v>
      </c>
      <c r="G14" s="280" t="s">
        <v>87</v>
      </c>
    </row>
    <row r="15" spans="1:7" ht="21">
      <c r="A15" s="221" t="s">
        <v>439</v>
      </c>
      <c r="B15" s="280" t="s">
        <v>44</v>
      </c>
      <c r="C15" s="223"/>
      <c r="E15" s="220" t="s">
        <v>228</v>
      </c>
      <c r="F15" s="220" t="s">
        <v>205</v>
      </c>
      <c r="G15" s="280" t="s">
        <v>345</v>
      </c>
    </row>
    <row r="16" spans="1:7" ht="21">
      <c r="A16" s="221" t="s">
        <v>440</v>
      </c>
      <c r="B16" s="280" t="s">
        <v>441</v>
      </c>
      <c r="C16" s="223"/>
      <c r="E16" s="220" t="s">
        <v>386</v>
      </c>
      <c r="F16" s="220" t="s">
        <v>229</v>
      </c>
      <c r="G16" s="280" t="s">
        <v>87</v>
      </c>
    </row>
    <row r="17" spans="1:7" ht="21">
      <c r="A17" s="221" t="s">
        <v>442</v>
      </c>
      <c r="B17" s="280" t="s">
        <v>47</v>
      </c>
      <c r="C17" s="223"/>
      <c r="E17" s="220" t="s">
        <v>230</v>
      </c>
      <c r="F17" s="220" t="s">
        <v>231</v>
      </c>
      <c r="G17" s="280" t="s">
        <v>102</v>
      </c>
    </row>
    <row r="18" spans="1:7" ht="21">
      <c r="A18" s="221" t="s">
        <v>252</v>
      </c>
      <c r="B18" s="280" t="s">
        <v>102</v>
      </c>
      <c r="C18" s="223"/>
      <c r="E18" s="220" t="s">
        <v>232</v>
      </c>
      <c r="F18" s="220" t="s">
        <v>211</v>
      </c>
      <c r="G18" s="280" t="s">
        <v>83</v>
      </c>
    </row>
    <row r="19" spans="1:7" ht="21">
      <c r="A19" s="221" t="s">
        <v>443</v>
      </c>
      <c r="B19" s="280" t="s">
        <v>47</v>
      </c>
      <c r="C19" s="223"/>
      <c r="E19" s="220" t="s">
        <v>348</v>
      </c>
      <c r="F19" s="220" t="s">
        <v>212</v>
      </c>
      <c r="G19" s="280" t="s">
        <v>87</v>
      </c>
    </row>
    <row r="20" spans="1:7" ht="21">
      <c r="A20" s="221" t="s">
        <v>444</v>
      </c>
      <c r="B20" s="280" t="s">
        <v>49</v>
      </c>
      <c r="C20" s="223"/>
      <c r="E20" s="220" t="s">
        <v>387</v>
      </c>
      <c r="F20" s="220" t="s">
        <v>233</v>
      </c>
      <c r="G20" s="280" t="s">
        <v>87</v>
      </c>
    </row>
    <row r="21" spans="1:7" ht="21">
      <c r="A21" s="221" t="s">
        <v>445</v>
      </c>
      <c r="B21" s="280" t="s">
        <v>49</v>
      </c>
      <c r="C21" s="223"/>
      <c r="E21" s="220" t="s">
        <v>402</v>
      </c>
      <c r="F21" s="220" t="s">
        <v>210</v>
      </c>
      <c r="G21" s="280" t="s">
        <v>87</v>
      </c>
    </row>
    <row r="22" spans="1:7" ht="21">
      <c r="A22" s="221" t="s">
        <v>446</v>
      </c>
      <c r="B22" s="280" t="s">
        <v>44</v>
      </c>
      <c r="C22" s="223"/>
      <c r="E22" s="220" t="s">
        <v>388</v>
      </c>
      <c r="F22" s="220" t="s">
        <v>203</v>
      </c>
      <c r="G22" s="280" t="s">
        <v>87</v>
      </c>
    </row>
    <row r="23" spans="1:7" ht="21">
      <c r="A23" s="221" t="s">
        <v>253</v>
      </c>
      <c r="B23" s="280" t="s">
        <v>49</v>
      </c>
      <c r="C23" s="223"/>
      <c r="E23" s="220" t="s">
        <v>234</v>
      </c>
      <c r="F23" s="220" t="s">
        <v>235</v>
      </c>
      <c r="G23" s="280" t="s">
        <v>102</v>
      </c>
    </row>
    <row r="24" spans="1:7" ht="21">
      <c r="A24" s="221" t="s">
        <v>254</v>
      </c>
      <c r="B24" s="280" t="s">
        <v>44</v>
      </c>
      <c r="C24" s="223"/>
      <c r="E24" s="220" t="s">
        <v>389</v>
      </c>
      <c r="F24" s="220" t="s">
        <v>208</v>
      </c>
      <c r="G24" s="280" t="s">
        <v>47</v>
      </c>
    </row>
    <row r="25" spans="1:7" ht="21">
      <c r="A25" s="221" t="s">
        <v>255</v>
      </c>
      <c r="B25" s="280" t="s">
        <v>227</v>
      </c>
      <c r="C25" s="223"/>
      <c r="E25" s="220" t="s">
        <v>390</v>
      </c>
      <c r="F25" s="220" t="s">
        <v>204</v>
      </c>
      <c r="G25" s="280" t="s">
        <v>87</v>
      </c>
    </row>
    <row r="26" spans="1:7" ht="21">
      <c r="A26" s="221" t="s">
        <v>447</v>
      </c>
      <c r="B26" s="280" t="s">
        <v>102</v>
      </c>
      <c r="C26" s="223"/>
      <c r="E26" s="220" t="s">
        <v>349</v>
      </c>
      <c r="F26" s="220" t="s">
        <v>319</v>
      </c>
      <c r="G26" s="280" t="s">
        <v>87</v>
      </c>
    </row>
    <row r="27" spans="1:7" ht="21">
      <c r="A27" s="221" t="s">
        <v>448</v>
      </c>
      <c r="B27" s="280" t="s">
        <v>47</v>
      </c>
      <c r="C27" s="223"/>
      <c r="E27" s="220" t="s">
        <v>236</v>
      </c>
      <c r="F27" s="220" t="s">
        <v>178</v>
      </c>
      <c r="G27" s="280" t="s">
        <v>346</v>
      </c>
    </row>
    <row r="28" spans="1:7" ht="21">
      <c r="A28" s="222"/>
      <c r="B28" s="223"/>
      <c r="C28" s="223"/>
      <c r="E28" s="220" t="s">
        <v>391</v>
      </c>
      <c r="F28" s="220" t="s">
        <v>184</v>
      </c>
      <c r="G28" s="280" t="s">
        <v>87</v>
      </c>
    </row>
    <row r="29" spans="1:7" ht="21">
      <c r="A29" s="400" t="s">
        <v>9</v>
      </c>
      <c r="B29" s="400"/>
      <c r="C29" s="224"/>
      <c r="E29" s="220" t="s">
        <v>392</v>
      </c>
      <c r="F29" s="220" t="s">
        <v>169</v>
      </c>
      <c r="G29" s="280" t="s">
        <v>227</v>
      </c>
    </row>
    <row r="30" spans="1:7" ht="21">
      <c r="A30" s="401" t="s">
        <v>449</v>
      </c>
      <c r="B30" s="401"/>
      <c r="C30" s="223"/>
      <c r="E30" s="220" t="s">
        <v>393</v>
      </c>
      <c r="F30" s="220" t="s">
        <v>180</v>
      </c>
      <c r="G30" s="280" t="s">
        <v>87</v>
      </c>
    </row>
    <row r="31" spans="5:7" ht="21">
      <c r="E31" s="220" t="s">
        <v>237</v>
      </c>
      <c r="F31" s="220" t="s">
        <v>179</v>
      </c>
      <c r="G31" s="280" t="s">
        <v>87</v>
      </c>
    </row>
    <row r="32" spans="1:7" ht="21">
      <c r="A32" s="281" t="s">
        <v>10</v>
      </c>
      <c r="B32" s="281" t="s">
        <v>45</v>
      </c>
      <c r="C32" s="224"/>
      <c r="E32" s="220" t="s">
        <v>238</v>
      </c>
      <c r="F32" s="220" t="s">
        <v>189</v>
      </c>
      <c r="G32" s="280" t="s">
        <v>87</v>
      </c>
    </row>
    <row r="33" spans="1:7" ht="21">
      <c r="A33" s="220" t="s">
        <v>450</v>
      </c>
      <c r="B33" s="220" t="s">
        <v>167</v>
      </c>
      <c r="C33" s="223"/>
      <c r="E33" s="220" t="s">
        <v>239</v>
      </c>
      <c r="F33" s="220" t="s">
        <v>186</v>
      </c>
      <c r="G33" s="280" t="s">
        <v>102</v>
      </c>
    </row>
    <row r="34" spans="1:7" ht="21">
      <c r="A34" s="220" t="s">
        <v>451</v>
      </c>
      <c r="B34" s="220" t="s">
        <v>168</v>
      </c>
      <c r="C34" s="223"/>
      <c r="E34" s="220" t="s">
        <v>320</v>
      </c>
      <c r="F34" s="220" t="s">
        <v>171</v>
      </c>
      <c r="G34" s="280" t="s">
        <v>47</v>
      </c>
    </row>
    <row r="35" spans="1:7" ht="21">
      <c r="A35" s="220" t="s">
        <v>497</v>
      </c>
      <c r="B35" s="220" t="s">
        <v>263</v>
      </c>
      <c r="C35" s="223"/>
      <c r="E35" s="220" t="s">
        <v>240</v>
      </c>
      <c r="F35" s="220" t="s">
        <v>173</v>
      </c>
      <c r="G35" s="280" t="s">
        <v>44</v>
      </c>
    </row>
    <row r="36" spans="1:7" ht="21">
      <c r="A36" s="220" t="s">
        <v>452</v>
      </c>
      <c r="B36" s="220" t="s">
        <v>165</v>
      </c>
      <c r="C36" s="223"/>
      <c r="E36" s="220" t="s">
        <v>394</v>
      </c>
      <c r="F36" s="220" t="s">
        <v>187</v>
      </c>
      <c r="G36" s="280" t="s">
        <v>87</v>
      </c>
    </row>
    <row r="37" spans="1:7" ht="21">
      <c r="A37" s="222"/>
      <c r="B37" s="222"/>
      <c r="C37" s="223"/>
      <c r="D37" s="224"/>
      <c r="E37" s="220" t="s">
        <v>350</v>
      </c>
      <c r="F37" s="220" t="s">
        <v>182</v>
      </c>
      <c r="G37" s="280" t="s">
        <v>44</v>
      </c>
    </row>
    <row r="38" spans="1:7" ht="21">
      <c r="A38" s="400" t="s">
        <v>11</v>
      </c>
      <c r="B38" s="400"/>
      <c r="C38" s="224"/>
      <c r="D38" s="223"/>
      <c r="E38" s="220" t="s">
        <v>241</v>
      </c>
      <c r="F38" s="220" t="s">
        <v>177</v>
      </c>
      <c r="G38" s="280" t="s">
        <v>47</v>
      </c>
    </row>
    <row r="39" spans="1:7" ht="21">
      <c r="A39" s="401" t="s">
        <v>474</v>
      </c>
      <c r="B39" s="401"/>
      <c r="C39" s="223"/>
      <c r="D39" s="223"/>
      <c r="E39" s="220" t="s">
        <v>242</v>
      </c>
      <c r="F39" s="220" t="s">
        <v>183</v>
      </c>
      <c r="G39" s="280" t="s">
        <v>47</v>
      </c>
    </row>
    <row r="40" spans="1:7" ht="21">
      <c r="A40" s="222"/>
      <c r="B40" s="223"/>
      <c r="C40" s="223"/>
      <c r="D40" s="223"/>
      <c r="E40" s="220" t="s">
        <v>243</v>
      </c>
      <c r="F40" s="220" t="s">
        <v>170</v>
      </c>
      <c r="G40" s="280" t="s">
        <v>227</v>
      </c>
    </row>
    <row r="41" spans="1:7" ht="21">
      <c r="A41" s="281" t="s">
        <v>12</v>
      </c>
      <c r="B41" s="281" t="s">
        <v>48</v>
      </c>
      <c r="C41" s="281" t="s">
        <v>46</v>
      </c>
      <c r="D41" s="223"/>
      <c r="E41" s="220" t="s">
        <v>421</v>
      </c>
      <c r="F41" s="220" t="s">
        <v>181</v>
      </c>
      <c r="G41" s="280" t="s">
        <v>83</v>
      </c>
    </row>
    <row r="42" spans="1:7" ht="21">
      <c r="A42" s="220" t="s">
        <v>323</v>
      </c>
      <c r="B42" s="220" t="s">
        <v>167</v>
      </c>
      <c r="C42" s="280" t="s">
        <v>102</v>
      </c>
      <c r="D42" s="223"/>
      <c r="E42" s="220" t="s">
        <v>244</v>
      </c>
      <c r="F42" s="220" t="s">
        <v>172</v>
      </c>
      <c r="G42" s="280" t="s">
        <v>47</v>
      </c>
    </row>
    <row r="43" spans="1:8" ht="21">
      <c r="A43" s="220" t="s">
        <v>395</v>
      </c>
      <c r="B43" s="220" t="s">
        <v>195</v>
      </c>
      <c r="C43" s="280" t="s">
        <v>247</v>
      </c>
      <c r="D43" s="223"/>
      <c r="E43" s="220" t="s">
        <v>397</v>
      </c>
      <c r="F43" s="220" t="s">
        <v>174</v>
      </c>
      <c r="G43" s="280" t="s">
        <v>398</v>
      </c>
      <c r="H43" s="225"/>
    </row>
    <row r="44" spans="1:8" ht="21">
      <c r="A44" s="220" t="s">
        <v>256</v>
      </c>
      <c r="B44" s="220" t="s">
        <v>200</v>
      </c>
      <c r="C44" s="280" t="s">
        <v>49</v>
      </c>
      <c r="D44" s="223"/>
      <c r="E44" s="220" t="s">
        <v>399</v>
      </c>
      <c r="F44" s="220" t="s">
        <v>185</v>
      </c>
      <c r="G44" s="280" t="s">
        <v>44</v>
      </c>
      <c r="H44" s="225"/>
    </row>
    <row r="45" spans="1:8" ht="21">
      <c r="A45" s="220" t="s">
        <v>257</v>
      </c>
      <c r="B45" s="220" t="s">
        <v>194</v>
      </c>
      <c r="C45" s="280" t="s">
        <v>102</v>
      </c>
      <c r="D45" s="223"/>
      <c r="E45" s="220" t="s">
        <v>321</v>
      </c>
      <c r="F45" s="220" t="s">
        <v>175</v>
      </c>
      <c r="G45" s="280" t="s">
        <v>102</v>
      </c>
      <c r="H45" s="225"/>
    </row>
    <row r="46" spans="1:8" ht="21">
      <c r="A46" s="220" t="s">
        <v>258</v>
      </c>
      <c r="B46" s="220" t="s">
        <v>196</v>
      </c>
      <c r="C46" s="280" t="s">
        <v>87</v>
      </c>
      <c r="D46" s="223"/>
      <c r="E46" s="220" t="s">
        <v>245</v>
      </c>
      <c r="F46" s="220" t="s">
        <v>322</v>
      </c>
      <c r="G46" s="280" t="s">
        <v>345</v>
      </c>
      <c r="H46" s="225"/>
    </row>
    <row r="47" spans="1:8" ht="21">
      <c r="A47" s="220" t="s">
        <v>403</v>
      </c>
      <c r="B47" s="220" t="s">
        <v>197</v>
      </c>
      <c r="C47" s="280" t="s">
        <v>396</v>
      </c>
      <c r="D47" s="223"/>
      <c r="E47" s="220" t="s">
        <v>401</v>
      </c>
      <c r="F47" s="220" t="s">
        <v>188</v>
      </c>
      <c r="G47" s="280" t="s">
        <v>49</v>
      </c>
      <c r="H47" s="225"/>
    </row>
    <row r="48" spans="1:7" ht="21" customHeight="1">
      <c r="A48" s="220" t="s">
        <v>259</v>
      </c>
      <c r="B48" s="220" t="s">
        <v>193</v>
      </c>
      <c r="C48" s="280" t="s">
        <v>102</v>
      </c>
      <c r="D48" s="279"/>
      <c r="E48" s="279"/>
      <c r="F48" s="279"/>
      <c r="G48" s="279"/>
    </row>
    <row r="49" spans="1:3" ht="21">
      <c r="A49" s="220" t="s">
        <v>260</v>
      </c>
      <c r="B49" s="220" t="s">
        <v>199</v>
      </c>
      <c r="C49" s="280" t="s">
        <v>87</v>
      </c>
    </row>
    <row r="50" spans="1:3" ht="21">
      <c r="A50" s="220" t="s">
        <v>324</v>
      </c>
      <c r="B50" s="220" t="s">
        <v>198</v>
      </c>
      <c r="C50" s="280" t="s">
        <v>102</v>
      </c>
    </row>
    <row r="51" spans="1:3" ht="21">
      <c r="A51" s="220" t="s">
        <v>400</v>
      </c>
      <c r="B51" s="220" t="s">
        <v>192</v>
      </c>
      <c r="C51" s="280" t="s">
        <v>44</v>
      </c>
    </row>
    <row r="52" spans="1:7" ht="21">
      <c r="A52" s="399" t="s">
        <v>270</v>
      </c>
      <c r="B52" s="399"/>
      <c r="C52" s="399"/>
      <c r="D52" s="399"/>
      <c r="E52" s="399"/>
      <c r="F52" s="399"/>
      <c r="G52" s="399"/>
    </row>
    <row r="76" spans="1:4" s="218" customFormat="1" ht="21">
      <c r="A76" s="219"/>
      <c r="B76" s="219"/>
      <c r="C76" s="282"/>
      <c r="D76" s="219"/>
    </row>
  </sheetData>
  <sheetProtection/>
  <mergeCells count="5">
    <mergeCell ref="A52:G52"/>
    <mergeCell ref="A29:B29"/>
    <mergeCell ref="A30:B30"/>
    <mergeCell ref="A38:B38"/>
    <mergeCell ref="A39:B39"/>
  </mergeCells>
  <printOptions horizontalCentered="1"/>
  <pageMargins left="0.5905511811023623" right="0.5905511811023623" top="0.5905511811023623" bottom="0.5905511811023623" header="0.31496062992125984" footer="0.31496062992125984"/>
  <pageSetup horizontalDpi="600" verticalDpi="600" orientation="portrait" scale="55" r:id="rId1"/>
  <headerFooter>
    <oddHeader>&amp;R&amp;12Región del Biobío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Bravo Rodríguez</dc:creator>
  <cp:keywords/>
  <dc:description/>
  <cp:lastModifiedBy>Liliana Yáñez Barrios</cp:lastModifiedBy>
  <cp:lastPrinted>2018-06-06T20:24:51Z</cp:lastPrinted>
  <dcterms:created xsi:type="dcterms:W3CDTF">2013-06-10T19:00:49Z</dcterms:created>
  <dcterms:modified xsi:type="dcterms:W3CDTF">2018-08-03T20:50:40Z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