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92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<sst xmlns="http://schemas.openxmlformats.org/spreadsheetml/2006/main" count="158" uniqueCount="81">
  <si>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</si>
  <si>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</si>
  <si>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</si>
  <si>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</si>
  <si>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</si>
  <si>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</si>
  <si>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</si>
  <si>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</si>
  <si>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</si>
  <si>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</si>
  <si>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</si>
  <si>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</si>
  <si>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</si>
  <si>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</si>
  <si>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</si>
  <si>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</si>
  <si>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</si>
  <si>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</si>
  <si>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</si>
  <si>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</si>
  <si>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</si>
  <si>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</si>
  <si>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</si>
  <si>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</si>
  <si>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</si>
  <si>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</si>
  <si>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</si>
  <si>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</si>
  <si>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</si>
  <si>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</si>
  <si>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</si>
  <si>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</si>
  <si>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</si>
  <si>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</si>
  <si>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</si>
  <si>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</si>
  <si>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</si>
  <si>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</si>
  <si>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</si>
  <si>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</si>
  <si>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</si>
  <si>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</si>
  <si>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</si>
  <si>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</si>
  <si>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</si>
  <si>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</si>
  <si>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</si>
  <si>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</si>
  <si>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</si>
  <si>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</si>
  <si>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</si>
  <si>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</si>
  <si>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</si>
  <si>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</si>
  <si>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</si>
  <si>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</si>
  <si>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</si>
  <si>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</si>
  <si>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</si>
  <si>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</si>
  <si>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</si>
  <si>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</si>
  <si>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</si>
  <si>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</si>
  <si>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</si>
  <si>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</si>
  <si>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</si>
  <si>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</si>
  <si>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</si>
  <si>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</si>
  <si>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</si>
  <si>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</si>
  <si>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</si>
  <si>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</si>
  <si>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</si>
  <si>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</si>
  <si>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</si>
  <si>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Enero 2017</t>
  </si>
  <si>
    <t>Diciembre</t>
  </si>
  <si>
    <t>semana del 2 al 8 de enero de 2017</t>
  </si>
  <si>
    <t>Nota: lunes 2 de enero feriados nacionales en Estados Unidos y Canadá, mercados cerrados.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</si>
</sst>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5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center" vertical="center"/>
      <protection locked="0"/>
    </xf>
    <xf numFmtId="2" fontId="57" fillId="0" borderId="30" xfId="0" applyNumberFormat="1" applyFont="1" applyBorder="1" applyAlignment="1" applyProtection="1">
      <alignment horizontal="center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0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1"/>
      <c r="G6" s="1"/>
      <c r="H6" s="1"/>
    </row>
    <row r="7" spans="1:8" ht="18">
      <c r="A7" s="1"/>
      <c r="B7" s="1"/>
      <c r="C7" s="1"/>
      <c r="D7" s="1"/>
      <c r="E7" s="1"/>
      <c r="F7" s="21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24" t="s">
        <v>55</v>
      </c>
      <c r="C22" s="224"/>
      <c r="D22" s="224"/>
      <c r="E22" s="224"/>
      <c r="F22" s="1"/>
      <c r="G22" s="1"/>
      <c r="H22" s="1"/>
      <c r="I22" s="1"/>
      <c r="J22" s="1"/>
      <c r="K22" s="1"/>
      <c r="L22" s="1"/>
    </row>
    <row r="23" spans="2:12" ht="18">
      <c r="B23" s="142" t="s">
        <v>79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4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0"/>
      <c r="G6" s="103"/>
      <c r="H6" s="103"/>
    </row>
    <row r="7" spans="1:8" ht="18">
      <c r="A7" s="103"/>
      <c r="B7" s="103"/>
      <c r="C7" s="103"/>
      <c r="D7" s="103"/>
      <c r="E7" s="103"/>
      <c r="F7" s="210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7" t="s">
        <v>50</v>
      </c>
      <c r="B10" s="227"/>
      <c r="C10" s="227"/>
      <c r="D10" s="228"/>
      <c r="E10" s="227"/>
      <c r="F10" s="227"/>
      <c r="G10" s="104"/>
      <c r="H10" s="103"/>
    </row>
    <row r="11" spans="1:8" ht="18">
      <c r="A11" s="229" t="s">
        <v>52</v>
      </c>
      <c r="B11" s="229"/>
      <c r="C11" s="229"/>
      <c r="D11" s="229"/>
      <c r="E11" s="229"/>
      <c r="F11" s="229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30" t="s">
        <v>46</v>
      </c>
      <c r="B13" s="230"/>
      <c r="C13" s="230"/>
      <c r="D13" s="231"/>
      <c r="E13" s="230"/>
      <c r="F13" s="230"/>
      <c r="G13" s="106"/>
      <c r="H13" s="103"/>
    </row>
    <row r="14" spans="1:8" ht="18">
      <c r="A14" s="233" t="s">
        <v>47</v>
      </c>
      <c r="B14" s="233"/>
      <c r="C14" s="233"/>
      <c r="D14" s="234"/>
      <c r="E14" s="233"/>
      <c r="F14" s="233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33" t="s">
        <v>66</v>
      </c>
      <c r="B18" s="233"/>
      <c r="C18" s="233"/>
      <c r="D18" s="234"/>
      <c r="E18" s="233"/>
      <c r="F18" s="233"/>
      <c r="G18" s="109"/>
      <c r="H18" s="103"/>
      <c r="I18" s="103"/>
      <c r="J18" s="103"/>
      <c r="K18" s="103"/>
      <c r="L18" s="103"/>
    </row>
    <row r="19" spans="1:12" ht="18">
      <c r="A19" s="230" t="s">
        <v>67</v>
      </c>
      <c r="B19" s="230"/>
      <c r="C19" s="230"/>
      <c r="D19" s="231"/>
      <c r="E19" s="230"/>
      <c r="F19" s="230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33" t="s">
        <v>48</v>
      </c>
      <c r="B22" s="233"/>
      <c r="C22" s="233"/>
      <c r="D22" s="234"/>
      <c r="E22" s="233"/>
      <c r="F22" s="233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5" t="s">
        <v>0</v>
      </c>
      <c r="B24" s="225"/>
      <c r="C24" s="225"/>
      <c r="D24" s="225"/>
      <c r="E24" s="225"/>
      <c r="F24" s="225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6" t="s">
        <v>51</v>
      </c>
      <c r="C36" s="226"/>
      <c r="D36" s="226"/>
    </row>
    <row r="37" spans="2:4" ht="18">
      <c r="B37" s="226" t="s">
        <v>61</v>
      </c>
      <c r="C37" s="226"/>
      <c r="D37" s="12"/>
    </row>
    <row r="38" spans="2:4" ht="18">
      <c r="B38" s="226" t="s">
        <v>62</v>
      </c>
      <c r="C38" s="226"/>
      <c r="D38" s="12"/>
    </row>
    <row r="39" spans="2:4" ht="18">
      <c r="B39" s="232" t="s">
        <v>49</v>
      </c>
      <c r="C39" s="232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6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6"/>
      <c r="B2" s="237" t="s">
        <v>77</v>
      </c>
      <c r="C2" s="237"/>
      <c r="D2" s="237"/>
      <c r="E2" s="237"/>
      <c r="F2" s="237"/>
      <c r="G2" s="238" t="s">
        <v>2</v>
      </c>
      <c r="H2" s="238"/>
      <c r="I2" s="238"/>
      <c r="J2" s="238" t="s">
        <v>3</v>
      </c>
      <c r="K2" s="238"/>
      <c r="L2" s="238"/>
      <c r="M2" s="4"/>
      <c r="N2" s="4"/>
      <c r="O2" s="4"/>
    </row>
    <row r="3" spans="1:15" ht="15.75">
      <c r="A3" s="236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8"/>
      <c r="H3" s="238"/>
      <c r="I3" s="238"/>
      <c r="J3" s="239" t="s">
        <v>78</v>
      </c>
      <c r="K3" s="239"/>
      <c r="L3" s="239"/>
      <c r="M3" s="4"/>
      <c r="N3" s="4"/>
      <c r="O3" s="4"/>
    </row>
    <row r="4" spans="1:15" ht="15.75">
      <c r="A4" s="236"/>
      <c r="B4" s="64">
        <v>2</v>
      </c>
      <c r="C4" s="63">
        <v>3</v>
      </c>
      <c r="D4" s="63">
        <v>4</v>
      </c>
      <c r="E4" s="63">
        <v>5</v>
      </c>
      <c r="F4" s="174">
        <v>6</v>
      </c>
      <c r="G4" s="101" t="s">
        <v>56</v>
      </c>
      <c r="H4" s="99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172</v>
      </c>
      <c r="C6" s="189">
        <v>172</v>
      </c>
      <c r="D6" s="189">
        <v>174</v>
      </c>
      <c r="E6" s="189">
        <v>174</v>
      </c>
      <c r="F6" s="189">
        <v>174</v>
      </c>
      <c r="G6" s="86">
        <v>171</v>
      </c>
      <c r="H6" s="207">
        <f>AVERAGE(B6:F6)</f>
        <v>173.2</v>
      </c>
      <c r="I6" s="207">
        <f>(H6/G6-1)*100</f>
        <v>1.2865497076023358</v>
      </c>
      <c r="J6" s="162">
        <v>191.83333333333334</v>
      </c>
      <c r="K6" s="41">
        <v>169.8421052631579</v>
      </c>
      <c r="L6" s="58">
        <f>(K6/J6-1)*100</f>
        <v>-11.463715762037596</v>
      </c>
      <c r="M6" s="4"/>
      <c r="N6" s="4"/>
      <c r="O6" s="4"/>
    </row>
    <row r="7" spans="1:15" ht="15">
      <c r="A7" s="54" t="s">
        <v>54</v>
      </c>
      <c r="B7" s="31">
        <v>170</v>
      </c>
      <c r="C7" s="31">
        <v>170</v>
      </c>
      <c r="D7" s="31">
        <v>170</v>
      </c>
      <c r="E7" s="31">
        <v>170</v>
      </c>
      <c r="F7" s="31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179</v>
      </c>
      <c r="K7" s="42">
        <v>170</v>
      </c>
      <c r="L7" s="59">
        <f>(K7/J7-1)*100</f>
        <v>-5.027932960893855</v>
      </c>
      <c r="M7" s="4"/>
      <c r="N7" s="4"/>
      <c r="O7" s="4"/>
    </row>
    <row r="8" spans="1:15" ht="15.75">
      <c r="A8" s="55" t="s">
        <v>12</v>
      </c>
      <c r="B8" s="30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13</v>
      </c>
      <c r="B9" s="193" t="s">
        <v>68</v>
      </c>
      <c r="C9" s="193" t="s">
        <v>68</v>
      </c>
      <c r="D9" s="193" t="s">
        <v>68</v>
      </c>
      <c r="E9" s="193" t="s">
        <v>68</v>
      </c>
      <c r="F9" s="193" t="s">
        <v>68</v>
      </c>
      <c r="G9" s="182" t="s">
        <v>68</v>
      </c>
      <c r="H9" s="193" t="s">
        <v>68</v>
      </c>
      <c r="I9" s="193" t="s">
        <v>68</v>
      </c>
      <c r="J9" s="164"/>
      <c r="K9" s="44"/>
      <c r="L9" s="68" t="s">
        <v>69</v>
      </c>
      <c r="M9" s="4"/>
      <c r="N9" s="4"/>
      <c r="O9" s="4"/>
    </row>
    <row r="10" spans="1:15" ht="15">
      <c r="A10" s="71" t="s">
        <v>14</v>
      </c>
      <c r="B10" s="215" t="s">
        <v>68</v>
      </c>
      <c r="C10" s="189">
        <v>173.25</v>
      </c>
      <c r="D10" s="189">
        <v>177.66</v>
      </c>
      <c r="E10" s="189">
        <v>180.5</v>
      </c>
      <c r="F10" s="189">
        <v>179.4</v>
      </c>
      <c r="G10" s="183">
        <v>174.5125</v>
      </c>
      <c r="H10" s="207">
        <f aca="true" t="shared" si="0" ref="H10:H15">AVERAGE(B10:F10)</f>
        <v>177.7025</v>
      </c>
      <c r="I10" s="207">
        <f aca="true" t="shared" si="1" ref="I10:I15">(H10/G10-1)*100</f>
        <v>1.8279492873003456</v>
      </c>
      <c r="J10" s="165">
        <v>203.72545454545454</v>
      </c>
      <c r="K10" s="41">
        <v>175.48857142857142</v>
      </c>
      <c r="L10" s="58">
        <f aca="true" t="shared" si="2" ref="L10:L16">(K10/J10-1)*100</f>
        <v>-13.86026266569601</v>
      </c>
      <c r="M10" s="4"/>
      <c r="N10" s="4"/>
      <c r="O10" s="4"/>
    </row>
    <row r="11" spans="1:15" ht="15">
      <c r="A11" s="46" t="s">
        <v>15</v>
      </c>
      <c r="B11" s="193" t="s">
        <v>69</v>
      </c>
      <c r="C11" s="31">
        <v>194.37575999999999</v>
      </c>
      <c r="D11" s="31">
        <v>198.96876</v>
      </c>
      <c r="E11" s="31">
        <v>201.90828</v>
      </c>
      <c r="F11" s="31">
        <v>201.54084</v>
      </c>
      <c r="G11" s="184">
        <v>195.75366</v>
      </c>
      <c r="H11" s="31">
        <f t="shared" si="0"/>
        <v>199.19841</v>
      </c>
      <c r="I11" s="31">
        <f t="shared" si="1"/>
        <v>1.7597372125762512</v>
      </c>
      <c r="J11" s="47">
        <v>215.14954545454546</v>
      </c>
      <c r="K11" s="47">
        <v>191.98302571428567</v>
      </c>
      <c r="L11" s="59">
        <f t="shared" si="2"/>
        <v>-10.767635921012985</v>
      </c>
      <c r="M11" s="4"/>
      <c r="N11" s="4"/>
      <c r="O11" s="4"/>
    </row>
    <row r="12" spans="1:15" ht="15">
      <c r="A12" s="65" t="s">
        <v>64</v>
      </c>
      <c r="B12" s="209" t="s">
        <v>68</v>
      </c>
      <c r="C12" s="209" t="s">
        <v>68</v>
      </c>
      <c r="D12" s="209" t="s">
        <v>68</v>
      </c>
      <c r="E12" s="209" t="s">
        <v>68</v>
      </c>
      <c r="F12" s="209" t="s">
        <v>68</v>
      </c>
      <c r="G12" s="209" t="s">
        <v>68</v>
      </c>
      <c r="H12" s="209" t="s">
        <v>68</v>
      </c>
      <c r="I12" s="209" t="s">
        <v>68</v>
      </c>
      <c r="J12" s="214">
        <v>224.33409090909092</v>
      </c>
      <c r="K12" s="212"/>
      <c r="L12" s="209" t="s">
        <v>68</v>
      </c>
      <c r="M12" s="4"/>
      <c r="N12" s="4"/>
      <c r="O12" s="4"/>
    </row>
    <row r="13" spans="1:15" ht="15">
      <c r="A13" s="73" t="s">
        <v>65</v>
      </c>
      <c r="B13" s="216" t="s">
        <v>68</v>
      </c>
      <c r="C13" s="190">
        <v>201.72456</v>
      </c>
      <c r="D13" s="190">
        <v>206.31756</v>
      </c>
      <c r="E13" s="190">
        <v>209.25708</v>
      </c>
      <c r="F13" s="190">
        <v>208.88963999999999</v>
      </c>
      <c r="G13" s="90">
        <v>203.10246</v>
      </c>
      <c r="H13" s="190">
        <f t="shared" si="0"/>
        <v>206.54720999999998</v>
      </c>
      <c r="I13" s="190">
        <f t="shared" si="1"/>
        <v>1.6960651289009254</v>
      </c>
      <c r="J13" s="62">
        <v>218.8231818181818</v>
      </c>
      <c r="K13" s="62">
        <v>199.33182571428574</v>
      </c>
      <c r="L13" s="67">
        <f t="shared" si="2"/>
        <v>-8.90735430402948</v>
      </c>
      <c r="M13" s="4"/>
      <c r="N13" s="4"/>
      <c r="O13" s="4"/>
    </row>
    <row r="14" spans="1:15" ht="15">
      <c r="A14" s="48" t="s">
        <v>16</v>
      </c>
      <c r="B14" s="217" t="s">
        <v>68</v>
      </c>
      <c r="C14" s="191">
        <v>190.70136</v>
      </c>
      <c r="D14" s="191">
        <v>195.29435999999998</v>
      </c>
      <c r="E14" s="191">
        <v>198.23388</v>
      </c>
      <c r="F14" s="191">
        <v>197.86643999999998</v>
      </c>
      <c r="G14" s="91">
        <v>192.07925999999998</v>
      </c>
      <c r="H14" s="191">
        <f t="shared" si="0"/>
        <v>195.52401</v>
      </c>
      <c r="I14" s="191">
        <f t="shared" si="1"/>
        <v>1.793400286944058</v>
      </c>
      <c r="J14" s="61">
        <v>213.3109090909091</v>
      </c>
      <c r="K14" s="61">
        <v>188.30862571428574</v>
      </c>
      <c r="L14" s="66">
        <f t="shared" si="2"/>
        <v>-11.721052375229368</v>
      </c>
      <c r="M14" s="4"/>
      <c r="N14" s="4"/>
      <c r="O14" s="4"/>
    </row>
    <row r="15" spans="1:15" ht="15">
      <c r="A15" s="49" t="s">
        <v>45</v>
      </c>
      <c r="B15" s="216" t="s">
        <v>68</v>
      </c>
      <c r="C15" s="190">
        <v>188.86416</v>
      </c>
      <c r="D15" s="190">
        <v>193.45716</v>
      </c>
      <c r="E15" s="190">
        <v>196.39668</v>
      </c>
      <c r="F15" s="190">
        <v>196.02924</v>
      </c>
      <c r="G15" s="92">
        <v>190.24206</v>
      </c>
      <c r="H15" s="190">
        <f t="shared" si="0"/>
        <v>193.68681</v>
      </c>
      <c r="I15" s="190">
        <f t="shared" si="1"/>
        <v>1.8107194591984621</v>
      </c>
      <c r="J15" s="62">
        <v>211.47363636363636</v>
      </c>
      <c r="K15" s="62">
        <v>186.47142571428574</v>
      </c>
      <c r="L15" s="67">
        <f t="shared" si="2"/>
        <v>-11.822849920809242</v>
      </c>
      <c r="M15" s="4"/>
      <c r="N15" s="4"/>
      <c r="O15" s="4"/>
    </row>
    <row r="16" spans="1:15" ht="15">
      <c r="A16" s="50" t="s">
        <v>70</v>
      </c>
      <c r="B16" s="30" t="s">
        <v>68</v>
      </c>
      <c r="C16" s="189">
        <v>230.7523</v>
      </c>
      <c r="D16" s="189">
        <v>232.957</v>
      </c>
      <c r="E16" s="189">
        <v>235.1616</v>
      </c>
      <c r="F16" s="189">
        <v>235.1616</v>
      </c>
      <c r="G16" s="86">
        <v>232.773225</v>
      </c>
      <c r="H16" s="207">
        <f>AVERAGE(B16:F16)</f>
        <v>233.508125</v>
      </c>
      <c r="I16" s="207">
        <f>(H16/G16-1)*100</f>
        <v>0.31571500545219955</v>
      </c>
      <c r="J16" s="41">
        <v>218.5767227272727</v>
      </c>
      <c r="K16" s="41">
        <v>225.46818095238092</v>
      </c>
      <c r="L16" s="58">
        <f t="shared" si="2"/>
        <v>3.152878375666268</v>
      </c>
      <c r="M16" s="4"/>
      <c r="N16" s="4"/>
      <c r="O16" s="4"/>
    </row>
    <row r="17" spans="1:15" ht="15.75">
      <c r="A17" s="51" t="s">
        <v>17</v>
      </c>
      <c r="B17" s="213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30" t="s">
        <v>68</v>
      </c>
      <c r="C18" s="189">
        <v>237.4748753070796</v>
      </c>
      <c r="D18" s="189">
        <v>237.58099352051835</v>
      </c>
      <c r="E18" s="189">
        <v>239.74147001352773</v>
      </c>
      <c r="F18" s="189">
        <v>240.36281179138322</v>
      </c>
      <c r="G18" s="185">
        <v>235.45404242702162</v>
      </c>
      <c r="H18" s="207">
        <f>AVERAGE(B18:F18)</f>
        <v>238.79003765812723</v>
      </c>
      <c r="I18" s="207">
        <f>(H18/G18-1)*100</f>
        <v>1.4168349783757028</v>
      </c>
      <c r="J18" s="41">
        <v>229.72873376039544</v>
      </c>
      <c r="K18" s="41">
        <v>237.36151487221565</v>
      </c>
      <c r="L18" s="32">
        <f>(K18/J18-1)*100</f>
        <v>3.322519123698786</v>
      </c>
      <c r="M18" s="4"/>
      <c r="N18" s="4"/>
      <c r="O18" s="4"/>
    </row>
    <row r="19" spans="1:15" ht="15.75">
      <c r="A19" s="119" t="s">
        <v>10</v>
      </c>
      <c r="B19" s="213"/>
      <c r="C19" s="31"/>
      <c r="D19" s="31"/>
      <c r="E19" s="31"/>
      <c r="F19" s="31"/>
      <c r="G19" s="182"/>
      <c r="H19" s="59"/>
      <c r="I19" s="59"/>
      <c r="J19" s="197"/>
      <c r="K19" s="44"/>
      <c r="L19" s="57"/>
      <c r="M19" s="4"/>
      <c r="N19" s="4"/>
      <c r="O19" s="4"/>
    </row>
    <row r="20" spans="1:15" ht="15">
      <c r="A20" s="50" t="s">
        <v>18</v>
      </c>
      <c r="B20" s="189">
        <v>180</v>
      </c>
      <c r="C20" s="189">
        <v>181</v>
      </c>
      <c r="D20" s="189">
        <v>183</v>
      </c>
      <c r="E20" s="189">
        <v>184</v>
      </c>
      <c r="F20" s="189">
        <v>183</v>
      </c>
      <c r="G20" s="185">
        <v>180.25</v>
      </c>
      <c r="H20" s="221">
        <f>AVERAGE(B20:F20)</f>
        <v>182.2</v>
      </c>
      <c r="I20" s="199">
        <f>(H20/G20-1)*100</f>
        <v>1.0818307905686497</v>
      </c>
      <c r="J20" s="122">
        <v>164.88888888888889</v>
      </c>
      <c r="K20" s="126">
        <v>180.8421052631579</v>
      </c>
      <c r="L20" s="32">
        <f>(K20/J20-1)*100</f>
        <v>9.675131224287137</v>
      </c>
      <c r="M20" s="4"/>
      <c r="N20" s="4"/>
      <c r="O20" s="4"/>
    </row>
    <row r="21" spans="1:15" ht="15.75">
      <c r="A21" s="51" t="s">
        <v>12</v>
      </c>
      <c r="B21" s="193"/>
      <c r="C21" s="31"/>
      <c r="D21" s="31"/>
      <c r="E21" s="31"/>
      <c r="F21" s="31"/>
      <c r="G21" s="184"/>
      <c r="H21" s="222"/>
      <c r="I21" s="198"/>
      <c r="J21" s="131"/>
      <c r="K21" s="47"/>
      <c r="L21" s="57"/>
      <c r="M21" s="4"/>
      <c r="N21" s="4"/>
      <c r="O21" s="4"/>
    </row>
    <row r="22" spans="1:15" ht="15">
      <c r="A22" s="125" t="s">
        <v>19</v>
      </c>
      <c r="B22" s="220" t="s">
        <v>68</v>
      </c>
      <c r="C22" s="189">
        <v>163.89</v>
      </c>
      <c r="D22" s="189">
        <v>165.46</v>
      </c>
      <c r="E22" s="189">
        <v>165.66</v>
      </c>
      <c r="F22" s="189">
        <v>164.38</v>
      </c>
      <c r="G22" s="186">
        <v>161.9175</v>
      </c>
      <c r="H22" s="207">
        <f>AVERAGE(B22:F22)</f>
        <v>164.8475</v>
      </c>
      <c r="I22" s="207">
        <f>(H22/G22-1)*100</f>
        <v>1.8095635122824971</v>
      </c>
      <c r="J22" s="122">
        <v>170.71136363636364</v>
      </c>
      <c r="K22" s="126">
        <v>161.83761904761906</v>
      </c>
      <c r="L22" s="124">
        <f>(K22/J22-1)*100</f>
        <v>-5.198098357205305</v>
      </c>
      <c r="M22" s="4"/>
      <c r="N22" s="4"/>
      <c r="O22" s="4"/>
    </row>
    <row r="23" spans="1:15" ht="15">
      <c r="A23" s="129" t="s">
        <v>20</v>
      </c>
      <c r="B23" s="218" t="s">
        <v>68</v>
      </c>
      <c r="C23" s="31">
        <v>162.89</v>
      </c>
      <c r="D23" s="31">
        <v>164.46</v>
      </c>
      <c r="E23" s="31">
        <v>164.66</v>
      </c>
      <c r="F23" s="31">
        <v>163.38</v>
      </c>
      <c r="G23" s="130">
        <v>160.9175</v>
      </c>
      <c r="H23" s="31">
        <f>AVERAGE(B23:F23)</f>
        <v>163.8475</v>
      </c>
      <c r="I23" s="31">
        <f>(H23/G23-1)*100</f>
        <v>1.8208087995401412</v>
      </c>
      <c r="J23" s="47">
        <v>169.7390909090909</v>
      </c>
      <c r="K23" s="131">
        <v>160.84238095238095</v>
      </c>
      <c r="L23" s="132">
        <f>(K23/J23-1)*100</f>
        <v>-5.24140309050839</v>
      </c>
      <c r="M23" s="4"/>
      <c r="N23" s="4"/>
      <c r="O23" s="4"/>
    </row>
    <row r="24" spans="1:15" ht="15">
      <c r="A24" s="120" t="s">
        <v>71</v>
      </c>
      <c r="B24" s="215" t="s">
        <v>69</v>
      </c>
      <c r="C24" s="189">
        <v>206.46307695021076</v>
      </c>
      <c r="D24" s="189">
        <v>209.32908869644965</v>
      </c>
      <c r="E24" s="189">
        <v>209.65978235947722</v>
      </c>
      <c r="F24" s="189">
        <v>208.11654526534858</v>
      </c>
      <c r="G24" s="121">
        <v>204.23089472477466</v>
      </c>
      <c r="H24" s="133">
        <f>AVERAGE(B24:F24)</f>
        <v>208.39212331787155</v>
      </c>
      <c r="I24" s="207">
        <f>(H24/G24-1)*100</f>
        <v>2.0375118067737175</v>
      </c>
      <c r="J24" s="122">
        <v>245.45500202825443</v>
      </c>
      <c r="K24" s="122">
        <v>211.066542703785</v>
      </c>
      <c r="L24" s="124">
        <f>(K24/J24-1)*100</f>
        <v>-14.010086997742654</v>
      </c>
      <c r="M24" s="4"/>
      <c r="N24" s="4"/>
      <c r="O24" s="4"/>
    </row>
    <row r="25" spans="1:15" ht="15.75">
      <c r="A25" s="135" t="s">
        <v>21</v>
      </c>
      <c r="B25" s="127"/>
      <c r="C25" s="31"/>
      <c r="D25" s="31"/>
      <c r="E25" s="31"/>
      <c r="F25" s="31"/>
      <c r="G25" s="136"/>
      <c r="H25" s="144"/>
      <c r="I25" s="204"/>
      <c r="J25" s="47"/>
      <c r="K25" s="47"/>
      <c r="L25" s="127"/>
      <c r="M25" s="4"/>
      <c r="N25" s="4"/>
      <c r="O25" s="4"/>
    </row>
    <row r="26" spans="1:15" ht="15">
      <c r="A26" s="120" t="s">
        <v>22</v>
      </c>
      <c r="B26" s="134">
        <v>370</v>
      </c>
      <c r="C26" s="134">
        <v>370</v>
      </c>
      <c r="D26" s="134">
        <v>370</v>
      </c>
      <c r="E26" s="134">
        <v>370</v>
      </c>
      <c r="F26" s="134">
        <v>370</v>
      </c>
      <c r="G26" s="121">
        <v>370</v>
      </c>
      <c r="H26" s="133">
        <f>AVERAGE(B26:F26)</f>
        <v>370</v>
      </c>
      <c r="I26" s="207">
        <f>(H26/G26-1)*100</f>
        <v>0</v>
      </c>
      <c r="J26" s="122">
        <v>362.69565217391306</v>
      </c>
      <c r="K26" s="122">
        <v>372.95454545454544</v>
      </c>
      <c r="L26" s="123">
        <f>(K26/J26-1)*100</f>
        <v>2.8285128920467972</v>
      </c>
      <c r="M26" s="4"/>
      <c r="N26" s="4"/>
      <c r="O26" s="4"/>
    </row>
    <row r="27" spans="1:12" ht="15">
      <c r="A27" s="128" t="s">
        <v>23</v>
      </c>
      <c r="B27" s="192">
        <v>369</v>
      </c>
      <c r="C27" s="192">
        <v>369</v>
      </c>
      <c r="D27" s="192">
        <v>369</v>
      </c>
      <c r="E27" s="192">
        <v>369</v>
      </c>
      <c r="F27" s="192">
        <v>369</v>
      </c>
      <c r="G27" s="136">
        <v>369</v>
      </c>
      <c r="H27" s="144">
        <f>AVERAGE(B27:F27)</f>
        <v>369</v>
      </c>
      <c r="I27" s="31">
        <f>(H27/G27-1)*100</f>
        <v>0</v>
      </c>
      <c r="J27" s="47">
        <v>356.95652173913044</v>
      </c>
      <c r="K27" s="47">
        <v>371.5</v>
      </c>
      <c r="L27" s="127">
        <f>(K27/J27-1)*100</f>
        <v>4.07429963459196</v>
      </c>
    </row>
    <row r="28" spans="1:12" ht="15">
      <c r="A28" s="120" t="s">
        <v>24</v>
      </c>
      <c r="B28" s="134">
        <v>365</v>
      </c>
      <c r="C28" s="134">
        <v>365</v>
      </c>
      <c r="D28" s="134">
        <v>365</v>
      </c>
      <c r="E28" s="134">
        <v>365</v>
      </c>
      <c r="F28" s="134">
        <v>365</v>
      </c>
      <c r="G28" s="121">
        <v>365</v>
      </c>
      <c r="H28" s="133">
        <f>AVERAGE(B28:F28)</f>
        <v>365</v>
      </c>
      <c r="I28" s="203">
        <f>(H28/G28-1)*100</f>
        <v>0</v>
      </c>
      <c r="J28" s="121">
        <v>358.9130434782609</v>
      </c>
      <c r="K28" s="122">
        <v>367.95454545454544</v>
      </c>
      <c r="L28" s="123">
        <f>(K28/J28-1)*100</f>
        <v>2.5191344088981937</v>
      </c>
    </row>
    <row r="29" spans="1:12" ht="15.75">
      <c r="A29" s="135" t="s">
        <v>72</v>
      </c>
      <c r="B29" s="193"/>
      <c r="C29" s="193"/>
      <c r="D29" s="193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73</v>
      </c>
      <c r="B30" s="134">
        <v>340</v>
      </c>
      <c r="C30" s="134">
        <v>340</v>
      </c>
      <c r="D30" s="134">
        <v>340</v>
      </c>
      <c r="E30" s="134">
        <v>340</v>
      </c>
      <c r="F30" s="134">
        <v>340</v>
      </c>
      <c r="G30" s="187">
        <v>341</v>
      </c>
      <c r="H30" s="148">
        <f>AVERAGE(B30:F30)</f>
        <v>340</v>
      </c>
      <c r="I30" s="203">
        <f>(H30/G30-1)*100</f>
        <v>-0.2932551319648091</v>
      </c>
      <c r="J30" s="122">
        <v>374.8695652173913</v>
      </c>
      <c r="K30" s="149">
        <v>339.4318181818182</v>
      </c>
      <c r="L30" s="123">
        <f>(K30/J30-1)*100</f>
        <v>-9.45335399928302</v>
      </c>
    </row>
    <row r="31" spans="1:12" ht="15">
      <c r="A31" s="195" t="s">
        <v>74</v>
      </c>
      <c r="B31" s="150">
        <v>334</v>
      </c>
      <c r="C31" s="150">
        <v>334</v>
      </c>
      <c r="D31" s="150">
        <v>335</v>
      </c>
      <c r="E31" s="150">
        <v>335</v>
      </c>
      <c r="F31" s="150">
        <v>335</v>
      </c>
      <c r="G31" s="188">
        <v>329.6</v>
      </c>
      <c r="H31" s="150">
        <f>AVERAGE(B31:F31)</f>
        <v>334.6</v>
      </c>
      <c r="I31" s="161">
        <f>(H31/G31-1)*100</f>
        <v>1.5169902912621325</v>
      </c>
      <c r="J31" s="206">
        <v>365.3478260869565</v>
      </c>
      <c r="K31" s="151">
        <v>329.8636363636364</v>
      </c>
      <c r="L31" s="150">
        <f>(K31/J31-1)*100</f>
        <v>-9.712440362208296</v>
      </c>
    </row>
    <row r="32" spans="1:12" ht="15.75" customHeight="1">
      <c r="A32" s="242" t="s">
        <v>25</v>
      </c>
      <c r="B32" s="242"/>
      <c r="C32" s="242"/>
      <c r="D32" s="242"/>
      <c r="E32" s="179"/>
      <c r="F32" s="179"/>
      <c r="G32" s="243" t="s">
        <v>0</v>
      </c>
      <c r="H32" s="243"/>
      <c r="I32" s="243"/>
      <c r="J32" s="180"/>
      <c r="K32" s="180"/>
      <c r="L32" s="180"/>
    </row>
    <row r="33" spans="1:12" ht="15">
      <c r="A33" s="241" t="s">
        <v>58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</row>
    <row r="34" spans="1:12" ht="15">
      <c r="A34" s="240" t="s">
        <v>80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</row>
    <row r="35" spans="1:12" ht="1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6:I8 H29:I29 I26:I28 I30:I31 H25:I25 I17 I19:I20 H21:I21 H10:I16 H22:I24 H18:I18" unlockedFormula="1"/>
    <ignoredError sqref="H6:H8 H26:H28 H30:H31 H17 H19:H20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7" t="s">
        <v>77</v>
      </c>
      <c r="C2" s="237"/>
      <c r="D2" s="237"/>
      <c r="E2" s="237"/>
      <c r="F2" s="237"/>
      <c r="G2" s="244" t="s">
        <v>2</v>
      </c>
      <c r="H2" s="244"/>
      <c r="I2" s="244"/>
      <c r="J2" s="20"/>
      <c r="K2" s="21"/>
      <c r="L2" s="22"/>
    </row>
    <row r="3" spans="1:12" ht="15" customHeight="1">
      <c r="A3" s="19"/>
      <c r="B3" s="237"/>
      <c r="C3" s="237"/>
      <c r="D3" s="237"/>
      <c r="E3" s="237"/>
      <c r="F3" s="237"/>
      <c r="G3" s="244"/>
      <c r="H3" s="244"/>
      <c r="I3" s="244"/>
      <c r="J3" s="239" t="s">
        <v>3</v>
      </c>
      <c r="K3" s="239"/>
      <c r="L3" s="239"/>
    </row>
    <row r="4" spans="1:12" ht="15" customHeight="1">
      <c r="A4" s="247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45"/>
      <c r="H4" s="246"/>
      <c r="I4" s="244"/>
      <c r="J4" s="248" t="s">
        <v>78</v>
      </c>
      <c r="K4" s="249"/>
      <c r="L4" s="250"/>
    </row>
    <row r="5" spans="1:12" ht="15" customHeight="1">
      <c r="A5" s="247"/>
      <c r="B5" s="82">
        <v>2</v>
      </c>
      <c r="C5" s="83">
        <v>3</v>
      </c>
      <c r="D5" s="83">
        <v>4</v>
      </c>
      <c r="E5" s="83">
        <v>5</v>
      </c>
      <c r="F5" s="83">
        <v>6</v>
      </c>
      <c r="G5" s="93" t="s">
        <v>56</v>
      </c>
      <c r="H5" s="100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26</v>
      </c>
      <c r="B7" s="81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8" t="s">
        <v>69</v>
      </c>
      <c r="H7" s="81" t="s">
        <v>69</v>
      </c>
      <c r="I7" s="81" t="s">
        <v>69</v>
      </c>
      <c r="J7" s="81" t="s">
        <v>69</v>
      </c>
      <c r="K7" s="30" t="s">
        <v>68</v>
      </c>
      <c r="L7" s="30" t="s">
        <v>69</v>
      </c>
    </row>
    <row r="8" spans="1:12" ht="15" customHeight="1">
      <c r="A8" s="26" t="s">
        <v>27</v>
      </c>
      <c r="B8" s="219" t="s">
        <v>68</v>
      </c>
      <c r="C8" s="198">
        <v>162.2454</v>
      </c>
      <c r="D8" s="198">
        <v>163.7955</v>
      </c>
      <c r="E8" s="178">
        <v>162.9343</v>
      </c>
      <c r="F8" s="178">
        <v>157.0783</v>
      </c>
      <c r="G8" s="95">
        <v>156.94914999999997</v>
      </c>
      <c r="H8" s="198">
        <f aca="true" t="shared" si="0" ref="H8:H15">AVERAGE(B8:F8)</f>
        <v>161.513375</v>
      </c>
      <c r="I8" s="198">
        <f aca="true" t="shared" si="1" ref="I8:I15">(H8/G8-1)*100</f>
        <v>2.908091569785509</v>
      </c>
      <c r="J8" s="152">
        <v>164.7897425</v>
      </c>
      <c r="K8" s="167">
        <v>150.38576666666663</v>
      </c>
      <c r="L8" s="57">
        <f>(K8/J8-1)*100</f>
        <v>-8.740820645030967</v>
      </c>
    </row>
    <row r="9" spans="1:12" ht="15" customHeight="1">
      <c r="A9" s="29" t="s">
        <v>28</v>
      </c>
      <c r="B9" s="223">
        <v>379</v>
      </c>
      <c r="C9" s="199">
        <v>376</v>
      </c>
      <c r="D9" s="199">
        <v>380</v>
      </c>
      <c r="E9" s="176">
        <v>380</v>
      </c>
      <c r="F9" s="176">
        <v>375</v>
      </c>
      <c r="G9" s="89">
        <v>382.75</v>
      </c>
      <c r="H9" s="223">
        <f t="shared" si="0"/>
        <v>378</v>
      </c>
      <c r="I9" s="223">
        <f t="shared" si="1"/>
        <v>-1.241018941868055</v>
      </c>
      <c r="J9" s="153">
        <v>349.8888888888889</v>
      </c>
      <c r="K9" s="168">
        <v>386.8421052631579</v>
      </c>
      <c r="L9" s="32">
        <f>(K9/J9-1)*100</f>
        <v>10.561414651267743</v>
      </c>
    </row>
    <row r="10" spans="1:12" ht="15" customHeight="1">
      <c r="A10" s="72" t="s">
        <v>29</v>
      </c>
      <c r="B10" s="219" t="s">
        <v>68</v>
      </c>
      <c r="C10" s="198">
        <v>362.5714</v>
      </c>
      <c r="D10" s="198">
        <v>369.7365</v>
      </c>
      <c r="E10" s="178">
        <v>368.726</v>
      </c>
      <c r="F10" s="178">
        <v>362.2958</v>
      </c>
      <c r="G10" s="95">
        <v>369.392025</v>
      </c>
      <c r="H10" s="198">
        <f t="shared" si="0"/>
        <v>365.83242499999994</v>
      </c>
      <c r="I10" s="198">
        <f t="shared" si="1"/>
        <v>-0.9636374797209135</v>
      </c>
      <c r="J10" s="154">
        <v>323.3179672727272</v>
      </c>
      <c r="K10" s="167">
        <v>375.357461904762</v>
      </c>
      <c r="L10" s="57">
        <f>(K10/J10-1)*100</f>
        <v>16.09545398017986</v>
      </c>
    </row>
    <row r="11" spans="1:12" ht="15" customHeight="1">
      <c r="A11" s="29" t="s">
        <v>53</v>
      </c>
      <c r="B11" s="75" t="s">
        <v>68</v>
      </c>
      <c r="C11" s="199">
        <v>367.0810690091566</v>
      </c>
      <c r="D11" s="199">
        <v>370.373128770388</v>
      </c>
      <c r="E11" s="176">
        <v>374.0417856606042</v>
      </c>
      <c r="F11" s="176">
        <v>371.957671957672</v>
      </c>
      <c r="G11" s="89">
        <v>367.5487279506163</v>
      </c>
      <c r="H11" s="223">
        <f t="shared" si="0"/>
        <v>370.86341384945524</v>
      </c>
      <c r="I11" s="223">
        <f t="shared" si="1"/>
        <v>0.9018357694559276</v>
      </c>
      <c r="J11" s="153">
        <v>347.70304801527556</v>
      </c>
      <c r="K11" s="168">
        <v>386.91408622178096</v>
      </c>
      <c r="L11" s="32">
        <f>(K11/J11-1)*100</f>
        <v>11.277162633553539</v>
      </c>
    </row>
    <row r="12" spans="1:12" s="13" customFormat="1" ht="15" customHeight="1">
      <c r="A12" s="33" t="s">
        <v>60</v>
      </c>
      <c r="B12" s="219" t="s">
        <v>68</v>
      </c>
      <c r="C12" s="198">
        <v>105.70981910221097</v>
      </c>
      <c r="D12" s="198">
        <v>105.75705667684517</v>
      </c>
      <c r="E12" s="178">
        <v>106.71877348564557</v>
      </c>
      <c r="F12" s="178">
        <v>107.33182161753591</v>
      </c>
      <c r="G12" s="96">
        <v>104.8102634001162</v>
      </c>
      <c r="H12" s="198">
        <f t="shared" si="0"/>
        <v>106.3793677205594</v>
      </c>
      <c r="I12" s="198">
        <f t="shared" si="1"/>
        <v>1.49709033213008</v>
      </c>
      <c r="J12" s="155">
        <v>136.35784916212054</v>
      </c>
      <c r="K12" s="169">
        <v>104.99328130610499</v>
      </c>
      <c r="L12" s="57">
        <f>(K12/J12-1)*100</f>
        <v>-23.001659272819076</v>
      </c>
    </row>
    <row r="13" spans="1:12" ht="15" customHeight="1">
      <c r="A13" s="74" t="s">
        <v>30</v>
      </c>
      <c r="B13" s="223">
        <v>162</v>
      </c>
      <c r="C13" s="199">
        <v>164</v>
      </c>
      <c r="D13" s="199">
        <v>165</v>
      </c>
      <c r="E13" s="176">
        <v>166</v>
      </c>
      <c r="F13" s="176">
        <v>165</v>
      </c>
      <c r="G13" s="89">
        <v>161.75</v>
      </c>
      <c r="H13" s="223">
        <f t="shared" si="0"/>
        <v>164.4</v>
      </c>
      <c r="I13" s="223">
        <f t="shared" si="1"/>
        <v>1.6383307573415884</v>
      </c>
      <c r="J13" s="156">
        <v>134.16666666666666</v>
      </c>
      <c r="K13" s="112">
        <v>162.8421052631579</v>
      </c>
      <c r="L13" s="32">
        <f aca="true" t="shared" si="2" ref="L13:L25">(K13/J13-1)*100</f>
        <v>21.372997711670493</v>
      </c>
    </row>
    <row r="14" spans="1:12" ht="15" customHeight="1">
      <c r="A14" s="33" t="s">
        <v>31</v>
      </c>
      <c r="B14" s="219" t="s">
        <v>68</v>
      </c>
      <c r="C14" s="198">
        <v>761.9167</v>
      </c>
      <c r="D14" s="198">
        <v>770.7352</v>
      </c>
      <c r="E14" s="178">
        <v>770.9556</v>
      </c>
      <c r="F14" s="178">
        <v>765.6645</v>
      </c>
      <c r="G14" s="98">
        <v>762.96385</v>
      </c>
      <c r="H14" s="198">
        <f t="shared" si="0"/>
        <v>767.318</v>
      </c>
      <c r="I14" s="198">
        <f t="shared" si="1"/>
        <v>0.5706888996116932</v>
      </c>
      <c r="J14" s="157">
        <v>656.3253884545454</v>
      </c>
      <c r="K14" s="111">
        <v>799.2797333333334</v>
      </c>
      <c r="L14" s="57">
        <f t="shared" si="2"/>
        <v>21.781017067677922</v>
      </c>
    </row>
    <row r="15" spans="1:12" ht="15" customHeight="1">
      <c r="A15" s="34" t="s">
        <v>32</v>
      </c>
      <c r="B15" s="75" t="s">
        <v>68</v>
      </c>
      <c r="C15" s="199">
        <v>762.1371</v>
      </c>
      <c r="D15" s="199">
        <v>771.1761</v>
      </c>
      <c r="E15" s="176">
        <v>771.617</v>
      </c>
      <c r="F15" s="176">
        <v>766.5464</v>
      </c>
      <c r="G15" s="97">
        <v>765.6645</v>
      </c>
      <c r="H15" s="223">
        <f t="shared" si="0"/>
        <v>767.86915</v>
      </c>
      <c r="I15" s="223">
        <f t="shared" si="1"/>
        <v>0.287939430390205</v>
      </c>
      <c r="J15" s="158">
        <v>677.0187497272727</v>
      </c>
      <c r="K15" s="170">
        <v>800.4555238095239</v>
      </c>
      <c r="L15" s="32">
        <f t="shared" si="2"/>
        <v>18.232401116213694</v>
      </c>
    </row>
    <row r="16" spans="1:12" ht="15" customHeight="1">
      <c r="A16" s="33" t="s">
        <v>33</v>
      </c>
      <c r="B16" s="198">
        <v>868.837</v>
      </c>
      <c r="C16" s="198">
        <v>885.3288</v>
      </c>
      <c r="D16" s="198">
        <v>875.7298</v>
      </c>
      <c r="E16" s="178">
        <v>879.6733</v>
      </c>
      <c r="F16" s="178">
        <v>884.7213</v>
      </c>
      <c r="G16" s="98">
        <v>880.809525</v>
      </c>
      <c r="H16" s="198">
        <f aca="true" t="shared" si="3" ref="H16:H22">AVERAGE(B16:F16)</f>
        <v>878.8580399999998</v>
      </c>
      <c r="I16" s="198">
        <f aca="true" t="shared" si="4" ref="I16:I22">(H16/G16-1)*100</f>
        <v>-0.22155584659465655</v>
      </c>
      <c r="J16" s="157">
        <v>763.4734446848313</v>
      </c>
      <c r="K16" s="171">
        <v>916.1463714285716</v>
      </c>
      <c r="L16" s="57">
        <f t="shared" si="2"/>
        <v>19.997149580856078</v>
      </c>
    </row>
    <row r="17" spans="1:12" ht="15" customHeight="1">
      <c r="A17" s="34" t="s">
        <v>34</v>
      </c>
      <c r="B17" s="223">
        <v>807</v>
      </c>
      <c r="C17" s="199">
        <v>805</v>
      </c>
      <c r="D17" s="199">
        <v>809</v>
      </c>
      <c r="E17" s="176">
        <v>809</v>
      </c>
      <c r="F17" s="176">
        <v>804</v>
      </c>
      <c r="G17" s="89">
        <v>815</v>
      </c>
      <c r="H17" s="223">
        <f t="shared" si="3"/>
        <v>806.8</v>
      </c>
      <c r="I17" s="223">
        <f t="shared" si="4"/>
        <v>-1.0061349693251564</v>
      </c>
      <c r="J17" s="158">
        <v>681.8333333333334</v>
      </c>
      <c r="K17" s="170">
        <v>837.2105263157895</v>
      </c>
      <c r="L17" s="32">
        <f t="shared" si="2"/>
        <v>22.78814856745872</v>
      </c>
    </row>
    <row r="18" spans="1:12" ht="15" customHeight="1">
      <c r="A18" s="33" t="s">
        <v>35</v>
      </c>
      <c r="B18" s="198">
        <v>820</v>
      </c>
      <c r="C18" s="198">
        <v>820</v>
      </c>
      <c r="D18" s="198">
        <v>825</v>
      </c>
      <c r="E18" s="178">
        <v>820</v>
      </c>
      <c r="F18" s="178">
        <v>820</v>
      </c>
      <c r="G18" s="76">
        <v>827.5</v>
      </c>
      <c r="H18" s="198">
        <f t="shared" si="3"/>
        <v>821</v>
      </c>
      <c r="I18" s="198">
        <f t="shared" si="4"/>
        <v>-0.7854984894259842</v>
      </c>
      <c r="J18" s="157">
        <v>851.7045454545455</v>
      </c>
      <c r="K18" s="171">
        <v>843.5714285714286</v>
      </c>
      <c r="L18" s="57">
        <f t="shared" si="2"/>
        <v>-0.9549223291718367</v>
      </c>
    </row>
    <row r="19" spans="1:12" ht="15" customHeight="1">
      <c r="A19" s="34" t="s">
        <v>36</v>
      </c>
      <c r="B19" s="223">
        <v>755</v>
      </c>
      <c r="C19" s="176">
        <v>755</v>
      </c>
      <c r="D19" s="199">
        <v>755</v>
      </c>
      <c r="E19" s="176">
        <v>755</v>
      </c>
      <c r="F19" s="176">
        <v>755</v>
      </c>
      <c r="G19" s="89">
        <v>758.25</v>
      </c>
      <c r="H19" s="223">
        <f t="shared" si="3"/>
        <v>755</v>
      </c>
      <c r="I19" s="223">
        <f t="shared" si="4"/>
        <v>-0.4286185295087397</v>
      </c>
      <c r="J19" s="158">
        <v>755.5555555555555</v>
      </c>
      <c r="K19" s="170">
        <v>765.1578947368421</v>
      </c>
      <c r="L19" s="32">
        <f t="shared" si="2"/>
        <v>1.2708978328173304</v>
      </c>
    </row>
    <row r="20" spans="1:12" ht="15" customHeight="1">
      <c r="A20" s="33" t="s">
        <v>37</v>
      </c>
      <c r="B20" s="198">
        <v>915.9426</v>
      </c>
      <c r="C20" s="178">
        <v>932.7572</v>
      </c>
      <c r="D20" s="198">
        <v>922.6439</v>
      </c>
      <c r="E20" s="178">
        <v>926.7986</v>
      </c>
      <c r="F20" s="178">
        <v>932.4009</v>
      </c>
      <c r="G20" s="118">
        <v>923.0945750000001</v>
      </c>
      <c r="H20" s="198">
        <f t="shared" si="3"/>
        <v>926.10864</v>
      </c>
      <c r="I20" s="198">
        <f t="shared" si="4"/>
        <v>0.32651746436707096</v>
      </c>
      <c r="J20" s="157">
        <v>819.0508684417943</v>
      </c>
      <c r="K20" s="171">
        <v>929.9423190476189</v>
      </c>
      <c r="L20" s="57">
        <f t="shared" si="2"/>
        <v>13.539018744561048</v>
      </c>
    </row>
    <row r="21" spans="1:12" ht="15" customHeight="1">
      <c r="A21" s="34" t="s">
        <v>38</v>
      </c>
      <c r="B21" s="75" t="s">
        <v>68</v>
      </c>
      <c r="C21" s="176">
        <v>947.9866</v>
      </c>
      <c r="D21" s="176">
        <v>947.9866</v>
      </c>
      <c r="E21" s="176">
        <v>947.9866</v>
      </c>
      <c r="F21" s="176">
        <v>947.9866</v>
      </c>
      <c r="G21" s="77">
        <v>947.9866</v>
      </c>
      <c r="H21" s="223">
        <f t="shared" si="3"/>
        <v>947.9866</v>
      </c>
      <c r="I21" s="223">
        <f t="shared" si="4"/>
        <v>0</v>
      </c>
      <c r="J21" s="158">
        <v>851.7848409090911</v>
      </c>
      <c r="K21" s="170">
        <v>953.7604380952381</v>
      </c>
      <c r="L21" s="32">
        <f t="shared" si="2"/>
        <v>11.971990142171428</v>
      </c>
    </row>
    <row r="22" spans="1:12" ht="15" customHeight="1">
      <c r="A22" s="33" t="s">
        <v>39</v>
      </c>
      <c r="B22" s="219" t="s">
        <v>68</v>
      </c>
      <c r="C22" s="178">
        <v>1157.4255</v>
      </c>
      <c r="D22" s="178">
        <v>1157.4255</v>
      </c>
      <c r="E22" s="198">
        <v>1157.4255</v>
      </c>
      <c r="F22" s="178">
        <v>1157.4255</v>
      </c>
      <c r="G22" s="78">
        <v>1157.4255</v>
      </c>
      <c r="H22" s="198">
        <f t="shared" si="3"/>
        <v>1157.4255</v>
      </c>
      <c r="I22" s="198">
        <f t="shared" si="4"/>
        <v>0</v>
      </c>
      <c r="J22" s="157">
        <v>1061.223790909091</v>
      </c>
      <c r="K22" s="35">
        <v>1163.1995047619048</v>
      </c>
      <c r="L22" s="57">
        <f t="shared" si="2"/>
        <v>9.6092562875411</v>
      </c>
    </row>
    <row r="23" spans="1:12" ht="15" customHeight="1">
      <c r="A23" s="177" t="s">
        <v>40</v>
      </c>
      <c r="B23" s="75"/>
      <c r="C23" s="176"/>
      <c r="D23" s="199"/>
      <c r="E23" s="199"/>
      <c r="F23" s="176"/>
      <c r="G23" s="79"/>
      <c r="H23" s="199"/>
      <c r="I23" s="199"/>
      <c r="J23" s="156"/>
      <c r="K23" s="172"/>
      <c r="L23" s="32"/>
    </row>
    <row r="24" spans="1:12" ht="15" customHeight="1">
      <c r="A24" s="33" t="s">
        <v>41</v>
      </c>
      <c r="B24" s="198">
        <v>423.287</v>
      </c>
      <c r="C24" s="198" t="s">
        <v>68</v>
      </c>
      <c r="D24" s="198">
        <v>442.4672</v>
      </c>
      <c r="E24" s="198">
        <v>448.8606</v>
      </c>
      <c r="F24" s="198">
        <v>449.522</v>
      </c>
      <c r="G24" s="76">
        <v>408.571225</v>
      </c>
      <c r="H24" s="198">
        <f>AVERAGE(B24:F24)</f>
        <v>441.03419999999994</v>
      </c>
      <c r="I24" s="198">
        <f>(H24/G24-1)*100</f>
        <v>7.945487350461344</v>
      </c>
      <c r="J24" s="159">
        <v>323.0188096190477</v>
      </c>
      <c r="K24" s="31">
        <v>407.7392190476191</v>
      </c>
      <c r="L24" s="57">
        <f t="shared" si="2"/>
        <v>26.2277015782723</v>
      </c>
    </row>
    <row r="25" spans="1:12" ht="15" customHeight="1">
      <c r="A25" s="34" t="s">
        <v>42</v>
      </c>
      <c r="B25" s="199">
        <v>524.2</v>
      </c>
      <c r="C25" s="176">
        <v>542.9</v>
      </c>
      <c r="D25" s="199">
        <v>550.2</v>
      </c>
      <c r="E25" s="199">
        <v>546.5</v>
      </c>
      <c r="F25" s="199">
        <v>543.4</v>
      </c>
      <c r="G25" s="79">
        <v>511.325</v>
      </c>
      <c r="H25" s="199">
        <f>AVERAGE(B25:F25)</f>
        <v>541.44</v>
      </c>
      <c r="I25" s="199">
        <f>(H25/G25-1)*100</f>
        <v>5.8896005475969515</v>
      </c>
      <c r="J25" s="134">
        <v>410.23181818181826</v>
      </c>
      <c r="K25" s="117">
        <v>504.2142857142858</v>
      </c>
      <c r="L25" s="32">
        <f t="shared" si="2"/>
        <v>22.90959973534128</v>
      </c>
    </row>
    <row r="26" spans="1:12" ht="15" customHeight="1">
      <c r="A26" s="33" t="s">
        <v>43</v>
      </c>
      <c r="B26" s="219" t="s">
        <v>68</v>
      </c>
      <c r="C26" s="178">
        <v>452.1676</v>
      </c>
      <c r="D26" s="198">
        <v>460.5451</v>
      </c>
      <c r="E26" s="198">
        <v>458.12</v>
      </c>
      <c r="F26" s="198">
        <v>457.4586</v>
      </c>
      <c r="G26" s="78">
        <v>421.7989</v>
      </c>
      <c r="H26" s="198">
        <f>AVERAGE(B26:F26)</f>
        <v>457.07282499999997</v>
      </c>
      <c r="I26" s="198">
        <f>(H26/G26-1)*100</f>
        <v>8.362735180200787</v>
      </c>
      <c r="J26" s="205">
        <v>330.6929970909091</v>
      </c>
      <c r="K26" s="169">
        <v>415.1299333333333</v>
      </c>
      <c r="L26" s="57">
        <f>(K26/J26-1)*100</f>
        <v>25.533330607304073</v>
      </c>
    </row>
    <row r="27" spans="1:12" ht="15" customHeight="1">
      <c r="A27" s="34" t="s">
        <v>44</v>
      </c>
      <c r="B27" s="200" t="s">
        <v>69</v>
      </c>
      <c r="C27" s="201" t="s">
        <v>69</v>
      </c>
      <c r="D27" s="201" t="s">
        <v>69</v>
      </c>
      <c r="E27" s="201" t="s">
        <v>69</v>
      </c>
      <c r="F27" s="201" t="s">
        <v>69</v>
      </c>
      <c r="G27" s="202" t="s">
        <v>69</v>
      </c>
      <c r="H27" s="200" t="s">
        <v>69</v>
      </c>
      <c r="I27" s="200" t="s">
        <v>69</v>
      </c>
      <c r="J27" s="60"/>
      <c r="K27" s="60" t="s">
        <v>68</v>
      </c>
      <c r="L27" s="208" t="s">
        <v>69</v>
      </c>
    </row>
    <row r="28" spans="1:12" ht="15" customHeight="1">
      <c r="A28" s="253" t="s">
        <v>58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</row>
    <row r="29" spans="1:12" ht="15.75" customHeight="1">
      <c r="A29" s="240" t="s">
        <v>80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</row>
    <row r="30" spans="1:12" ht="15" customHeight="1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</row>
    <row r="33" spans="1:12" ht="18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5 H9:H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2016-12-15T16:33:12Z</cp:lastPrinted>
  <dcterms:created xsi:type="dcterms:W3CDTF">2010-11-09T14:07:20Z</dcterms:created>
  <dcterms:modified xsi:type="dcterms:W3CDTF">2017-01-09T01:42:12Z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