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38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<sst xmlns="http://schemas.openxmlformats.org/spreadsheetml/2006/main" count="146" uniqueCount="80">
  <si>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</si>
  <si>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</si>
  <si>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</si>
  <si>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</si>
  <si>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</si>
  <si>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</si>
  <si>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</si>
  <si>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</si>
  <si>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</si>
  <si>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</si>
  <si>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</si>
  <si>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</si>
  <si>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</si>
  <si>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</si>
  <si>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</si>
  <si>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</si>
  <si>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</si>
  <si>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</si>
  <si>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</si>
  <si>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</si>
  <si>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</si>
  <si>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</si>
  <si>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</si>
  <si>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</si>
  <si>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</si>
  <si>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</si>
  <si>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</si>
  <si>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</si>
  <si>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</si>
  <si>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</si>
  <si>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</si>
  <si>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</si>
  <si>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</si>
  <si>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</si>
  <si>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</si>
  <si>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</si>
  <si>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</si>
  <si>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</si>
  <si>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</si>
  <si>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</si>
  <si>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</si>
  <si>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</si>
  <si>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</si>
  <si>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</si>
  <si>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</si>
  <si>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</si>
  <si>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</si>
  <si>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</si>
  <si>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</si>
  <si>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</si>
  <si>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</si>
  <si>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</si>
  <si>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</si>
  <si>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</si>
  <si>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</si>
  <si>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</si>
  <si>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</si>
  <si>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</si>
  <si>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</si>
  <si>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</si>
  <si>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</si>
  <si>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</si>
  <si>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</si>
  <si>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</si>
  <si>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</si>
  <si>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</si>
  <si>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</si>
  <si>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</si>
  <si>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</si>
  <si>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</si>
  <si>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</si>
  <si>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</si>
  <si>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</si>
  <si>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</si>
  <si>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</si>
  <si>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</si>
  <si>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</si>
  <si>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Marzo 2017</t>
  </si>
  <si>
    <t>semana del  27 de marzo al 2 de abril de 2017</t>
  </si>
  <si>
    <t>s/p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</si>
</sst>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08"/>
      <c r="B2" s="208"/>
      <c r="C2" s="208"/>
      <c r="D2" s="208"/>
      <c r="E2" s="1"/>
      <c r="F2" s="1"/>
      <c r="G2" s="1"/>
    </row>
    <row r="3" spans="1:7" ht="18">
      <c r="A3" s="208"/>
      <c r="B3" s="208"/>
      <c r="C3" s="208"/>
      <c r="D3" s="208"/>
      <c r="E3" s="1"/>
      <c r="F3" s="1"/>
      <c r="G3" s="1"/>
    </row>
    <row r="4" spans="1:8" ht="18">
      <c r="A4" s="208"/>
      <c r="B4" s="208"/>
      <c r="C4" s="208"/>
      <c r="D4" s="208"/>
      <c r="E4" s="1"/>
      <c r="F4" s="1"/>
      <c r="G4" s="1"/>
      <c r="H4" s="1"/>
    </row>
    <row r="5" spans="1:8" ht="18">
      <c r="A5" s="208"/>
      <c r="B5" s="208"/>
      <c r="C5" s="208"/>
      <c r="D5" s="208"/>
      <c r="E5" s="1"/>
      <c r="F5" s="1"/>
      <c r="G5" s="1"/>
      <c r="H5" s="1"/>
    </row>
    <row r="6" spans="1:8" ht="18">
      <c r="A6" s="208"/>
      <c r="B6" s="208"/>
      <c r="C6" s="208"/>
      <c r="D6" s="208"/>
      <c r="E6" s="1"/>
      <c r="F6" s="203"/>
      <c r="G6" s="1"/>
      <c r="H6" s="1"/>
    </row>
    <row r="7" spans="1:8" ht="18">
      <c r="A7" s="208"/>
      <c r="B7" s="208"/>
      <c r="C7" s="208"/>
      <c r="D7" s="208"/>
      <c r="E7" s="1"/>
      <c r="F7" s="203"/>
      <c r="G7" s="1"/>
      <c r="H7" s="1"/>
    </row>
    <row r="8" spans="1:8" ht="18">
      <c r="A8" s="208"/>
      <c r="B8" s="208"/>
      <c r="C8" s="208"/>
      <c r="D8" s="208"/>
      <c r="E8" s="1"/>
      <c r="F8" s="1"/>
      <c r="G8" s="1"/>
      <c r="H8" s="1"/>
    </row>
    <row r="9" spans="1:8" ht="18">
      <c r="A9" s="209"/>
      <c r="B9" s="208"/>
      <c r="C9" s="208"/>
      <c r="D9" s="208"/>
      <c r="E9" s="1"/>
      <c r="F9" s="1"/>
      <c r="G9" s="1"/>
      <c r="H9" s="1"/>
    </row>
    <row r="10" spans="1:8" ht="18">
      <c r="A10" s="210"/>
      <c r="B10" s="210"/>
      <c r="C10" s="210"/>
      <c r="D10" s="214"/>
      <c r="E10" s="70"/>
      <c r="F10" s="70"/>
      <c r="G10" s="70"/>
      <c r="H10" s="1"/>
    </row>
    <row r="11" spans="1:8" ht="18">
      <c r="A11" s="211"/>
      <c r="B11" s="211"/>
      <c r="C11" s="211"/>
      <c r="D11" s="211"/>
      <c r="E11" s="2"/>
      <c r="F11" s="2"/>
      <c r="G11" s="2"/>
      <c r="H11" s="1"/>
    </row>
    <row r="12" spans="1:8" ht="18">
      <c r="A12" s="2"/>
      <c r="B12" s="2"/>
      <c r="C12" s="2"/>
      <c r="D12" s="211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28" t="s">
        <v>53</v>
      </c>
      <c r="C22" s="228"/>
      <c r="D22" s="228"/>
      <c r="E22" s="228"/>
      <c r="F22" s="1"/>
      <c r="G22" s="1"/>
      <c r="H22" s="1"/>
      <c r="I22" s="1"/>
      <c r="J22" s="1"/>
      <c r="K22" s="1"/>
      <c r="L22" s="1"/>
    </row>
    <row r="23" spans="2:12" ht="18">
      <c r="B23" s="140" t="s">
        <v>78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202"/>
      <c r="G6" s="102"/>
      <c r="H6" s="102"/>
    </row>
    <row r="7" spans="1:8" ht="18">
      <c r="A7" s="102"/>
      <c r="B7" s="102"/>
      <c r="C7" s="102"/>
      <c r="D7" s="102"/>
      <c r="E7" s="102"/>
      <c r="F7" s="202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6" t="s">
        <v>48</v>
      </c>
      <c r="B10" s="236"/>
      <c r="C10" s="236"/>
      <c r="D10" s="237"/>
      <c r="E10" s="236"/>
      <c r="F10" s="236"/>
      <c r="G10" s="103"/>
      <c r="H10" s="102"/>
    </row>
    <row r="11" spans="1:8" ht="18">
      <c r="A11" s="238" t="s">
        <v>50</v>
      </c>
      <c r="B11" s="238"/>
      <c r="C11" s="238"/>
      <c r="D11" s="238"/>
      <c r="E11" s="238"/>
      <c r="F11" s="238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3" t="s">
        <v>44</v>
      </c>
      <c r="B13" s="233"/>
      <c r="C13" s="233"/>
      <c r="D13" s="234"/>
      <c r="E13" s="233"/>
      <c r="F13" s="233"/>
      <c r="G13" s="105"/>
      <c r="H13" s="102"/>
    </row>
    <row r="14" spans="1:8" ht="18">
      <c r="A14" s="231" t="s">
        <v>45</v>
      </c>
      <c r="B14" s="231"/>
      <c r="C14" s="231"/>
      <c r="D14" s="232"/>
      <c r="E14" s="231"/>
      <c r="F14" s="231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1" t="s">
        <v>64</v>
      </c>
      <c r="B18" s="231"/>
      <c r="C18" s="231"/>
      <c r="D18" s="232"/>
      <c r="E18" s="231"/>
      <c r="F18" s="231"/>
      <c r="G18" s="108"/>
      <c r="H18" s="102"/>
      <c r="I18" s="102"/>
      <c r="J18" s="102"/>
      <c r="K18" s="102"/>
      <c r="L18" s="102"/>
    </row>
    <row r="19" spans="1:12" ht="18">
      <c r="A19" s="233" t="s">
        <v>65</v>
      </c>
      <c r="B19" s="233"/>
      <c r="C19" s="233"/>
      <c r="D19" s="234"/>
      <c r="E19" s="233"/>
      <c r="F19" s="233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1" t="s">
        <v>46</v>
      </c>
      <c r="B22" s="231"/>
      <c r="C22" s="231"/>
      <c r="D22" s="232"/>
      <c r="E22" s="231"/>
      <c r="F22" s="231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35" t="s">
        <v>0</v>
      </c>
      <c r="B24" s="235"/>
      <c r="C24" s="235"/>
      <c r="D24" s="235"/>
      <c r="E24" s="235"/>
      <c r="F24" s="235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29" t="s">
        <v>49</v>
      </c>
      <c r="C36" s="229"/>
      <c r="D36" s="229"/>
    </row>
    <row r="37" spans="2:4" ht="18">
      <c r="B37" s="229" t="s">
        <v>59</v>
      </c>
      <c r="C37" s="229"/>
      <c r="D37" s="12"/>
    </row>
    <row r="38" spans="2:4" ht="18">
      <c r="B38" s="229" t="s">
        <v>60</v>
      </c>
      <c r="C38" s="229"/>
      <c r="D38" s="12"/>
    </row>
    <row r="39" spans="2:4" ht="18">
      <c r="B39" s="230" t="s">
        <v>47</v>
      </c>
      <c r="C39" s="23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0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0"/>
      <c r="B2" s="241" t="s">
        <v>77</v>
      </c>
      <c r="C2" s="241"/>
      <c r="D2" s="241"/>
      <c r="E2" s="241"/>
      <c r="F2" s="241"/>
      <c r="G2" s="242" t="s">
        <v>2</v>
      </c>
      <c r="H2" s="242"/>
      <c r="I2" s="242"/>
      <c r="J2" s="242" t="s">
        <v>3</v>
      </c>
      <c r="K2" s="242"/>
      <c r="L2" s="242"/>
      <c r="M2" s="4"/>
      <c r="N2" s="4"/>
      <c r="O2" s="4"/>
    </row>
    <row r="3" spans="1:15" ht="15.75">
      <c r="A3" s="240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2"/>
      <c r="H3" s="242"/>
      <c r="I3" s="242"/>
      <c r="J3" s="243" t="s">
        <v>76</v>
      </c>
      <c r="K3" s="243"/>
      <c r="L3" s="243"/>
      <c r="M3" s="4"/>
      <c r="N3" s="4"/>
      <c r="O3" s="4"/>
    </row>
    <row r="4" spans="1:15" ht="15.75">
      <c r="A4" s="240"/>
      <c r="B4" s="64">
        <v>27</v>
      </c>
      <c r="C4" s="63">
        <v>28</v>
      </c>
      <c r="D4" s="63">
        <v>29</v>
      </c>
      <c r="E4" s="63">
        <v>30</v>
      </c>
      <c r="F4" s="168">
        <v>31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0"/>
      <c r="C5" s="188"/>
      <c r="D5" s="188"/>
      <c r="E5" s="188"/>
      <c r="F5" s="188"/>
      <c r="G5" s="85"/>
      <c r="H5" s="145"/>
      <c r="I5" s="158"/>
      <c r="J5" s="158"/>
      <c r="K5" s="40"/>
      <c r="L5" s="39"/>
      <c r="M5" s="4"/>
      <c r="N5" s="4"/>
      <c r="O5" s="4"/>
    </row>
    <row r="6" spans="1:15" ht="15">
      <c r="A6" s="45" t="s">
        <v>11</v>
      </c>
      <c r="B6" s="183">
        <v>190</v>
      </c>
      <c r="C6" s="183">
        <v>190</v>
      </c>
      <c r="D6" s="183">
        <v>188</v>
      </c>
      <c r="E6" s="183">
        <v>188</v>
      </c>
      <c r="F6" s="30">
        <v>188</v>
      </c>
      <c r="G6" s="86">
        <v>190</v>
      </c>
      <c r="H6" s="199">
        <f>AVERAGE(B6:F6)</f>
        <v>188.8</v>
      </c>
      <c r="I6" s="199">
        <f>(H6/G6-1)*100</f>
        <v>-0.6315789473684164</v>
      </c>
      <c r="J6" s="220">
        <v>192.84</v>
      </c>
      <c r="K6" s="41">
        <v>184.17</v>
      </c>
      <c r="L6" s="58">
        <f>(K6/J6-1)*100</f>
        <v>-4.495955196017432</v>
      </c>
      <c r="M6" s="4"/>
      <c r="N6" s="4"/>
      <c r="O6" s="4"/>
    </row>
    <row r="7" spans="1:15" ht="15">
      <c r="A7" s="54" t="s">
        <v>52</v>
      </c>
      <c r="B7" s="187" t="s">
        <v>79</v>
      </c>
      <c r="C7" s="187" t="s">
        <v>79</v>
      </c>
      <c r="D7" s="187" t="s">
        <v>79</v>
      </c>
      <c r="E7" s="187" t="s">
        <v>79</v>
      </c>
      <c r="F7" s="187" t="s">
        <v>79</v>
      </c>
      <c r="G7" s="227" t="s">
        <v>66</v>
      </c>
      <c r="H7" s="187" t="s">
        <v>66</v>
      </c>
      <c r="I7" s="187" t="s">
        <v>66</v>
      </c>
      <c r="J7" s="42">
        <v>172.47</v>
      </c>
      <c r="K7" s="42">
        <v>170</v>
      </c>
      <c r="L7" s="59">
        <f>(K7/J7-1)*100</f>
        <v>-1.4321331246013758</v>
      </c>
      <c r="M7" s="4"/>
      <c r="N7" s="4"/>
      <c r="O7" s="4"/>
    </row>
    <row r="8" spans="1:15" ht="15.75">
      <c r="A8" s="55" t="s">
        <v>12</v>
      </c>
      <c r="B8" s="30"/>
      <c r="C8" s="183"/>
      <c r="D8" s="183"/>
      <c r="E8" s="183"/>
      <c r="F8" s="30"/>
      <c r="G8" s="175"/>
      <c r="H8" s="81"/>
      <c r="I8" s="81"/>
      <c r="J8" s="221"/>
      <c r="K8" s="43"/>
      <c r="L8" s="32"/>
      <c r="M8" s="4"/>
      <c r="N8" s="4"/>
      <c r="O8" s="4"/>
    </row>
    <row r="9" spans="1:15" ht="15">
      <c r="A9" s="54" t="s">
        <v>75</v>
      </c>
      <c r="B9" s="187" t="s">
        <v>66</v>
      </c>
      <c r="C9" s="187" t="s">
        <v>66</v>
      </c>
      <c r="D9" s="187" t="s">
        <v>66</v>
      </c>
      <c r="E9" s="187" t="s">
        <v>66</v>
      </c>
      <c r="F9" s="187" t="s">
        <v>66</v>
      </c>
      <c r="G9" s="176" t="s">
        <v>66</v>
      </c>
      <c r="H9" s="187" t="s">
        <v>66</v>
      </c>
      <c r="I9" s="187" t="s">
        <v>66</v>
      </c>
      <c r="J9" s="222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9">
        <v>180.32</v>
      </c>
      <c r="C10" s="183">
        <v>181.7</v>
      </c>
      <c r="D10" s="183">
        <v>182.07</v>
      </c>
      <c r="E10" s="183">
        <v>180.41</v>
      </c>
      <c r="F10" s="183">
        <v>182.43</v>
      </c>
      <c r="G10" s="177">
        <v>183.3</v>
      </c>
      <c r="H10" s="199">
        <f>AVERAGE(B10:F10)</f>
        <v>181.38599999999997</v>
      </c>
      <c r="I10" s="199">
        <f>(H10/G10-1)*100</f>
        <v>-1.0441898527005167</v>
      </c>
      <c r="J10" s="223">
        <v>193.29</v>
      </c>
      <c r="K10" s="41">
        <v>190.7</v>
      </c>
      <c r="L10" s="58">
        <f aca="true" t="shared" si="0" ref="L10:L16">(K10/J10-1)*100</f>
        <v>-1.3399555072688751</v>
      </c>
      <c r="M10" s="4"/>
      <c r="N10" s="4"/>
      <c r="O10" s="4"/>
    </row>
    <row r="11" spans="1:15" ht="15">
      <c r="A11" s="46" t="s">
        <v>14</v>
      </c>
      <c r="B11" s="31">
        <v>197.03969999999998</v>
      </c>
      <c r="C11" s="31">
        <v>198.05016</v>
      </c>
      <c r="D11" s="31">
        <v>197.86643999999998</v>
      </c>
      <c r="E11" s="31">
        <v>195.56994</v>
      </c>
      <c r="F11" s="31">
        <v>196.76412</v>
      </c>
      <c r="G11" s="178">
        <v>206.574768</v>
      </c>
      <c r="H11" s="31">
        <f>AVERAGE(B11:F11)</f>
        <v>197.05807199999998</v>
      </c>
      <c r="I11" s="31">
        <f>(H11/G11-1)*100</f>
        <v>-4.60690145855569</v>
      </c>
      <c r="J11" s="47">
        <v>206.35</v>
      </c>
      <c r="K11" s="47">
        <v>219.32</v>
      </c>
      <c r="L11" s="59">
        <f t="shared" si="0"/>
        <v>6.28543736370244</v>
      </c>
      <c r="M11" s="4"/>
      <c r="N11" s="4"/>
      <c r="O11" s="4"/>
    </row>
    <row r="12" spans="1:15" ht="15">
      <c r="A12" s="65" t="s">
        <v>62</v>
      </c>
      <c r="B12" s="201" t="s">
        <v>67</v>
      </c>
      <c r="C12" s="201" t="s">
        <v>67</v>
      </c>
      <c r="D12" s="201" t="s">
        <v>67</v>
      </c>
      <c r="E12" s="201" t="s">
        <v>67</v>
      </c>
      <c r="F12" s="201" t="s">
        <v>67</v>
      </c>
      <c r="G12" s="201" t="s">
        <v>66</v>
      </c>
      <c r="H12" s="201" t="s">
        <v>66</v>
      </c>
      <c r="I12" s="201" t="s">
        <v>66</v>
      </c>
      <c r="J12" s="205">
        <v>215.54</v>
      </c>
      <c r="K12" s="204" t="s">
        <v>67</v>
      </c>
      <c r="L12" s="201" t="s">
        <v>66</v>
      </c>
      <c r="M12" s="4"/>
      <c r="N12" s="4"/>
      <c r="O12" s="4"/>
    </row>
    <row r="13" spans="1:15" ht="15">
      <c r="A13" s="73" t="s">
        <v>63</v>
      </c>
      <c r="B13" s="184">
        <v>204.3885</v>
      </c>
      <c r="C13" s="184">
        <v>205.39896</v>
      </c>
      <c r="D13" s="184">
        <v>205.21524</v>
      </c>
      <c r="E13" s="184">
        <v>202.91873999999999</v>
      </c>
      <c r="F13" s="184">
        <v>204.11292</v>
      </c>
      <c r="G13" s="89">
        <v>213.923568</v>
      </c>
      <c r="H13" s="184">
        <f>AVERAGE(B13:F13)</f>
        <v>204.406872</v>
      </c>
      <c r="I13" s="184">
        <f>(H13/G13-1)*100</f>
        <v>-4.4486430779800745</v>
      </c>
      <c r="J13" s="216">
        <v>200.52</v>
      </c>
      <c r="K13" s="62">
        <v>226.66696736842104</v>
      </c>
      <c r="L13" s="67">
        <f t="shared" si="0"/>
        <v>13.039580774197601</v>
      </c>
      <c r="M13" s="4"/>
      <c r="N13" s="4"/>
      <c r="O13" s="4"/>
    </row>
    <row r="14" spans="1:15" ht="15">
      <c r="A14" s="48" t="s">
        <v>15</v>
      </c>
      <c r="B14" s="185">
        <v>193.3653</v>
      </c>
      <c r="C14" s="185">
        <v>194.37575999999999</v>
      </c>
      <c r="D14" s="185">
        <v>194.19204</v>
      </c>
      <c r="E14" s="185">
        <v>191.89553999999998</v>
      </c>
      <c r="F14" s="185">
        <v>193.08972</v>
      </c>
      <c r="G14" s="90">
        <v>202.900368</v>
      </c>
      <c r="H14" s="185">
        <f>AVERAGE(B14:F14)</f>
        <v>193.383672</v>
      </c>
      <c r="I14" s="185">
        <f>(H14/G14-1)*100</f>
        <v>-4.690329590727993</v>
      </c>
      <c r="J14" s="215">
        <v>204.51</v>
      </c>
      <c r="K14" s="61">
        <v>215.64376736842098</v>
      </c>
      <c r="L14" s="66">
        <f t="shared" si="0"/>
        <v>5.444118805154274</v>
      </c>
      <c r="M14" s="4"/>
      <c r="N14" s="4"/>
      <c r="O14" s="4"/>
    </row>
    <row r="15" spans="1:15" ht="15">
      <c r="A15" s="49" t="s">
        <v>43</v>
      </c>
      <c r="B15" s="184">
        <v>191.5281</v>
      </c>
      <c r="C15" s="184">
        <v>192.53856</v>
      </c>
      <c r="D15" s="184">
        <v>192.35484</v>
      </c>
      <c r="E15" s="184">
        <v>190.05834</v>
      </c>
      <c r="F15" s="184">
        <v>191.25252</v>
      </c>
      <c r="G15" s="91">
        <v>201.063168</v>
      </c>
      <c r="H15" s="184">
        <f>AVERAGE(B15:F15)</f>
        <v>191.546472</v>
      </c>
      <c r="I15" s="184">
        <f>(H15/G15-1)*100</f>
        <v>-4.733187134502925</v>
      </c>
      <c r="J15" s="216">
        <v>202.68</v>
      </c>
      <c r="K15" s="62">
        <v>213.80656736842104</v>
      </c>
      <c r="L15" s="67">
        <f t="shared" si="0"/>
        <v>5.489721417219773</v>
      </c>
      <c r="M15" s="4"/>
      <c r="N15" s="4"/>
      <c r="O15" s="4"/>
    </row>
    <row r="16" spans="1:15" ht="15">
      <c r="A16" s="50" t="s">
        <v>68</v>
      </c>
      <c r="B16" s="183">
        <v>219.7291</v>
      </c>
      <c r="C16" s="183">
        <v>219.7291</v>
      </c>
      <c r="D16" s="183">
        <v>219.7291</v>
      </c>
      <c r="E16" s="183">
        <v>212.3803</v>
      </c>
      <c r="F16" s="183">
        <v>212.3803</v>
      </c>
      <c r="G16" s="86">
        <v>216.93656000000001</v>
      </c>
      <c r="H16" s="183">
        <f>AVERAGE(B16:F16)</f>
        <v>216.78957999999997</v>
      </c>
      <c r="I16" s="183">
        <f>(H16/G16-1)*100</f>
        <v>-0.06775252636072038</v>
      </c>
      <c r="J16" s="124">
        <v>207.71</v>
      </c>
      <c r="K16" s="41">
        <v>226.9</v>
      </c>
      <c r="L16" s="58">
        <f t="shared" si="0"/>
        <v>9.238842617110388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8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3">
        <v>210.10916704052642</v>
      </c>
      <c r="C18" s="183">
        <v>210.17202692595365</v>
      </c>
      <c r="D18" s="183">
        <v>210.3135992814909</v>
      </c>
      <c r="E18" s="183">
        <v>207.3508496144921</v>
      </c>
      <c r="F18" s="183">
        <v>204.5728038507822</v>
      </c>
      <c r="G18" s="179">
        <v>209.0829380568419</v>
      </c>
      <c r="H18" s="199">
        <f>AVERAGE(B18:F18)</f>
        <v>208.50368934264907</v>
      </c>
      <c r="I18" s="199">
        <f>(H18/G18-1)*100</f>
        <v>-0.27704255525400345</v>
      </c>
      <c r="J18" s="124">
        <v>228.69</v>
      </c>
      <c r="K18" s="41">
        <v>220.0583158119397</v>
      </c>
      <c r="L18" s="32">
        <f>(K18/J18-1)*100</f>
        <v>-3.774403860273856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76"/>
      <c r="H19" s="59"/>
      <c r="I19" s="59"/>
      <c r="J19" s="224"/>
      <c r="K19" s="44"/>
      <c r="L19" s="57"/>
      <c r="M19" s="4"/>
      <c r="N19" s="4"/>
      <c r="O19" s="4"/>
    </row>
    <row r="20" spans="1:15" ht="15">
      <c r="A20" s="50" t="s">
        <v>17</v>
      </c>
      <c r="B20" s="183">
        <v>160</v>
      </c>
      <c r="C20" s="183">
        <v>161</v>
      </c>
      <c r="D20" s="183">
        <v>161</v>
      </c>
      <c r="E20" s="183">
        <v>161</v>
      </c>
      <c r="F20" s="183">
        <v>164</v>
      </c>
      <c r="G20" s="179">
        <v>164</v>
      </c>
      <c r="H20" s="199">
        <f>AVERAGE(B20:F20)</f>
        <v>161.4</v>
      </c>
      <c r="I20" s="199">
        <f>(H20/G20-1)*100</f>
        <v>-1.585365853658538</v>
      </c>
      <c r="J20" s="218">
        <v>167</v>
      </c>
      <c r="K20" s="124">
        <v>182.89</v>
      </c>
      <c r="L20" s="32">
        <f>(K20/J20-1)*100</f>
        <v>9.514970059880223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8"/>
      <c r="H21" s="206"/>
      <c r="I21" s="191"/>
      <c r="J21" s="219"/>
      <c r="K21" s="47"/>
      <c r="L21" s="57"/>
      <c r="M21" s="4"/>
      <c r="N21" s="4"/>
      <c r="O21" s="4"/>
    </row>
    <row r="22" spans="1:15" ht="15">
      <c r="A22" s="123" t="s">
        <v>18</v>
      </c>
      <c r="B22" s="212">
        <v>159.16</v>
      </c>
      <c r="C22" s="183">
        <v>159.95</v>
      </c>
      <c r="D22" s="183">
        <v>160.24</v>
      </c>
      <c r="E22" s="183">
        <v>160.64</v>
      </c>
      <c r="F22" s="183">
        <v>162.51</v>
      </c>
      <c r="G22" s="180">
        <v>162.506</v>
      </c>
      <c r="H22" s="199">
        <f>AVERAGE(B22:F22)</f>
        <v>160.5</v>
      </c>
      <c r="I22" s="199">
        <f>(H22/G22-1)*100</f>
        <v>-1.2344159600260918</v>
      </c>
      <c r="J22" s="218">
        <v>166.78</v>
      </c>
      <c r="K22" s="124">
        <v>170.92</v>
      </c>
      <c r="L22" s="122">
        <f>(K22/J22-1)*100</f>
        <v>2.4823120278210764</v>
      </c>
      <c r="M22" s="4"/>
      <c r="N22" s="4"/>
      <c r="O22" s="4"/>
    </row>
    <row r="23" spans="1:15" ht="15">
      <c r="A23" s="127" t="s">
        <v>19</v>
      </c>
      <c r="B23" s="213">
        <v>158.16</v>
      </c>
      <c r="C23" s="31">
        <v>158.95</v>
      </c>
      <c r="D23" s="31">
        <v>159.24</v>
      </c>
      <c r="E23" s="31">
        <v>159.64</v>
      </c>
      <c r="F23" s="31">
        <v>161.51</v>
      </c>
      <c r="G23" s="128">
        <v>161.506</v>
      </c>
      <c r="H23" s="31">
        <f>AVERAGE(B23:F23)</f>
        <v>159.5</v>
      </c>
      <c r="I23" s="31">
        <f>(H23/G23-1)*100</f>
        <v>-1.242059118546679</v>
      </c>
      <c r="J23" s="47">
        <v>165.78</v>
      </c>
      <c r="K23" s="129">
        <v>169.92</v>
      </c>
      <c r="L23" s="130">
        <f>(K23/J23-1)*100</f>
        <v>2.497285559174811</v>
      </c>
      <c r="M23" s="4"/>
      <c r="N23" s="4"/>
      <c r="O23" s="4"/>
    </row>
    <row r="24" spans="1:15" ht="15">
      <c r="A24" s="118" t="s">
        <v>69</v>
      </c>
      <c r="B24" s="212">
        <v>216.16342439901936</v>
      </c>
      <c r="C24" s="183">
        <v>215.0611121889275</v>
      </c>
      <c r="D24" s="183">
        <v>217.48619905112963</v>
      </c>
      <c r="E24" s="183">
        <v>217.04527416709288</v>
      </c>
      <c r="F24" s="183">
        <v>218.14758637718475</v>
      </c>
      <c r="G24" s="119">
        <v>213.56196758320252</v>
      </c>
      <c r="H24" s="199">
        <f>AVERAGE(B24:F24)</f>
        <v>216.78071923667085</v>
      </c>
      <c r="I24" s="199">
        <f>(H24/G24-1)*100</f>
        <v>1.5071745638484568</v>
      </c>
      <c r="J24" s="218">
        <v>238.96</v>
      </c>
      <c r="K24" s="120">
        <v>208.40082578268803</v>
      </c>
      <c r="L24" s="122">
        <f>(K24/J24-1)*100</f>
        <v>-12.788405681834602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31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373</v>
      </c>
      <c r="C26" s="132">
        <v>373</v>
      </c>
      <c r="D26" s="132">
        <v>373</v>
      </c>
      <c r="E26" s="132">
        <v>374</v>
      </c>
      <c r="F26" s="132">
        <v>374</v>
      </c>
      <c r="G26" s="119">
        <v>367.2</v>
      </c>
      <c r="H26" s="131">
        <f>AVERAGE(B26:F26)</f>
        <v>373.4</v>
      </c>
      <c r="I26" s="199">
        <f>(H26/G26-1)*100</f>
        <v>1.688453159041381</v>
      </c>
      <c r="J26" s="218">
        <v>382.67</v>
      </c>
      <c r="K26" s="120">
        <v>367.15</v>
      </c>
      <c r="L26" s="121">
        <f>(K26/J26-1)*100</f>
        <v>-4.055713800402449</v>
      </c>
      <c r="M26" s="4"/>
      <c r="N26" s="4"/>
      <c r="O26" s="4"/>
    </row>
    <row r="27" spans="1:12" ht="15">
      <c r="A27" s="126" t="s">
        <v>22</v>
      </c>
      <c r="B27" s="186">
        <v>371</v>
      </c>
      <c r="C27" s="186">
        <v>371</v>
      </c>
      <c r="D27" s="186">
        <v>371</v>
      </c>
      <c r="E27" s="186">
        <v>373</v>
      </c>
      <c r="F27" s="186">
        <v>373</v>
      </c>
      <c r="G27" s="134">
        <v>366.2</v>
      </c>
      <c r="H27" s="142">
        <f>AVERAGE(B27:F27)</f>
        <v>371.8</v>
      </c>
      <c r="I27" s="31">
        <f>(H27/G27-1)*100</f>
        <v>1.5292190060076427</v>
      </c>
      <c r="J27" s="47">
        <v>380.05</v>
      </c>
      <c r="K27" s="47">
        <v>366.15</v>
      </c>
      <c r="L27" s="125">
        <f>(K27/J27-1)*100</f>
        <v>-3.657413498223927</v>
      </c>
    </row>
    <row r="28" spans="1:12" ht="15">
      <c r="A28" s="118" t="s">
        <v>23</v>
      </c>
      <c r="B28" s="132">
        <v>369</v>
      </c>
      <c r="C28" s="132">
        <v>369</v>
      </c>
      <c r="D28" s="132">
        <v>369</v>
      </c>
      <c r="E28" s="132">
        <v>371</v>
      </c>
      <c r="F28" s="132">
        <v>371</v>
      </c>
      <c r="G28" s="119">
        <v>364.2</v>
      </c>
      <c r="H28" s="131">
        <f>AVERAGE(B28:F28)</f>
        <v>369.8</v>
      </c>
      <c r="I28" s="196">
        <f>(H28/G28-1)*100</f>
        <v>1.537616694124111</v>
      </c>
      <c r="J28" s="217">
        <v>377.29</v>
      </c>
      <c r="K28" s="120">
        <v>364.1</v>
      </c>
      <c r="L28" s="121">
        <f>(K28/J28-1)*100</f>
        <v>-3.495984521190598</v>
      </c>
    </row>
    <row r="29" spans="1:12" ht="15.75">
      <c r="A29" s="133" t="s">
        <v>70</v>
      </c>
      <c r="B29" s="187"/>
      <c r="C29" s="187"/>
      <c r="D29" s="187"/>
      <c r="E29" s="186"/>
      <c r="F29" s="186"/>
      <c r="G29" s="134"/>
      <c r="H29" s="142"/>
      <c r="I29" s="197"/>
      <c r="J29" s="47"/>
      <c r="K29" s="47"/>
      <c r="L29" s="125"/>
    </row>
    <row r="30" spans="1:12" ht="15">
      <c r="A30" s="118" t="s">
        <v>71</v>
      </c>
      <c r="B30" s="132">
        <v>357.5</v>
      </c>
      <c r="C30" s="132">
        <v>357.5</v>
      </c>
      <c r="D30" s="132">
        <v>357.5</v>
      </c>
      <c r="E30" s="132">
        <v>349</v>
      </c>
      <c r="F30" s="132">
        <v>349</v>
      </c>
      <c r="G30" s="181">
        <v>357.5</v>
      </c>
      <c r="H30" s="146">
        <f>AVERAGE(B30:F30)</f>
        <v>354.1</v>
      </c>
      <c r="I30" s="196">
        <f>(H30/G30-1)*100</f>
        <v>-0.9510489510489495</v>
      </c>
      <c r="J30" s="218">
        <v>354.17</v>
      </c>
      <c r="K30" s="147">
        <v>349.725</v>
      </c>
      <c r="L30" s="121">
        <f>(K30/J30-1)*100</f>
        <v>-1.2550470113222412</v>
      </c>
    </row>
    <row r="31" spans="1:12" ht="15">
      <c r="A31" s="189" t="s">
        <v>72</v>
      </c>
      <c r="B31" s="148">
        <v>345</v>
      </c>
      <c r="C31" s="148">
        <v>345</v>
      </c>
      <c r="D31" s="148">
        <v>345</v>
      </c>
      <c r="E31" s="148">
        <v>339</v>
      </c>
      <c r="F31" s="148">
        <v>339</v>
      </c>
      <c r="G31" s="182">
        <v>350.5</v>
      </c>
      <c r="H31" s="148">
        <f>AVERAGE(B31:F31)</f>
        <v>342.6</v>
      </c>
      <c r="I31" s="159">
        <f>(H31/G31-1)*100</f>
        <v>-2.2539229671897254</v>
      </c>
      <c r="J31" s="225">
        <v>344.88</v>
      </c>
      <c r="K31" s="149">
        <v>339.125</v>
      </c>
      <c r="L31" s="148">
        <f>(K31/J31-1)*100</f>
        <v>-1.668696358153554</v>
      </c>
    </row>
    <row r="32" spans="1:12" ht="15.75" customHeight="1">
      <c r="A32" s="245" t="s">
        <v>56</v>
      </c>
      <c r="B32" s="245"/>
      <c r="C32" s="245"/>
      <c r="D32" s="245"/>
      <c r="E32" s="173"/>
      <c r="F32" s="173"/>
      <c r="G32" s="246" t="s">
        <v>0</v>
      </c>
      <c r="H32" s="246"/>
      <c r="I32" s="246"/>
      <c r="J32" s="174"/>
      <c r="K32" s="174"/>
      <c r="L32" s="174"/>
    </row>
    <row r="33" spans="1:12" ht="1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I6 I20" unlockedFormula="1"/>
    <ignoredError sqref="H8 H26:H28 H30:H31 H24 H20 H22:H23 H10 H18 H21 H19 H6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1" t="s">
        <v>77</v>
      </c>
      <c r="C2" s="241"/>
      <c r="D2" s="241"/>
      <c r="E2" s="241"/>
      <c r="F2" s="241"/>
      <c r="G2" s="247" t="s">
        <v>2</v>
      </c>
      <c r="H2" s="247"/>
      <c r="I2" s="247"/>
      <c r="J2" s="20"/>
      <c r="K2" s="21"/>
      <c r="L2" s="22"/>
    </row>
    <row r="3" spans="1:12" ht="15" customHeight="1">
      <c r="A3" s="19"/>
      <c r="B3" s="241"/>
      <c r="C3" s="241"/>
      <c r="D3" s="241"/>
      <c r="E3" s="241"/>
      <c r="F3" s="241"/>
      <c r="G3" s="247"/>
      <c r="H3" s="247"/>
      <c r="I3" s="247"/>
      <c r="J3" s="243" t="s">
        <v>3</v>
      </c>
      <c r="K3" s="243"/>
      <c r="L3" s="243"/>
    </row>
    <row r="4" spans="1:12" ht="15" customHeight="1">
      <c r="A4" s="250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9" t="s">
        <v>8</v>
      </c>
      <c r="G4" s="248"/>
      <c r="H4" s="249"/>
      <c r="I4" s="247"/>
      <c r="J4" s="251" t="s">
        <v>76</v>
      </c>
      <c r="K4" s="252"/>
      <c r="L4" s="253"/>
    </row>
    <row r="5" spans="1:12" ht="15" customHeight="1">
      <c r="A5" s="250"/>
      <c r="B5" s="82">
        <v>27</v>
      </c>
      <c r="C5" s="83">
        <v>28</v>
      </c>
      <c r="D5" s="83">
        <v>29</v>
      </c>
      <c r="E5" s="83">
        <v>30</v>
      </c>
      <c r="F5" s="83">
        <v>31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60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72">
        <v>165.6901</v>
      </c>
      <c r="C8" s="172">
        <v>161.9009</v>
      </c>
      <c r="D8" s="191">
        <v>159.3174</v>
      </c>
      <c r="E8" s="172">
        <v>156.5616</v>
      </c>
      <c r="F8" s="191">
        <v>154.4948</v>
      </c>
      <c r="G8" s="94">
        <v>176.23084</v>
      </c>
      <c r="H8" s="191">
        <f>AVERAGE(B8:F8)</f>
        <v>159.59296</v>
      </c>
      <c r="I8" s="191">
        <f>(H8/G8-1)*100</f>
        <v>-9.440958234097952</v>
      </c>
      <c r="J8" s="150">
        <v>131.19</v>
      </c>
      <c r="K8" s="161">
        <v>175.35</v>
      </c>
      <c r="L8" s="57">
        <f>(K8/J8-1)*100</f>
        <v>33.66110221815688</v>
      </c>
    </row>
    <row r="9" spans="1:12" ht="15" customHeight="1">
      <c r="A9" s="29" t="s">
        <v>26</v>
      </c>
      <c r="B9" s="226">
        <v>362</v>
      </c>
      <c r="C9" s="170">
        <v>360</v>
      </c>
      <c r="D9" s="192">
        <v>359</v>
      </c>
      <c r="E9" s="170">
        <v>356</v>
      </c>
      <c r="F9" s="192">
        <v>352</v>
      </c>
      <c r="G9" s="88">
        <v>376.2</v>
      </c>
      <c r="H9" s="207">
        <f>AVERAGE(B9:F9)</f>
        <v>357.8</v>
      </c>
      <c r="I9" s="207">
        <f>(H9/G9-1)*100</f>
        <v>-4.891015417331202</v>
      </c>
      <c r="J9" s="151">
        <v>326.79</v>
      </c>
      <c r="K9" s="162">
        <v>391.83</v>
      </c>
      <c r="L9" s="32">
        <f>(K9/J9-1)*100</f>
        <v>19.902689800789485</v>
      </c>
    </row>
    <row r="10" spans="1:12" ht="15" customHeight="1">
      <c r="A10" s="72" t="s">
        <v>27</v>
      </c>
      <c r="B10" s="172">
        <v>356.968</v>
      </c>
      <c r="C10" s="172">
        <v>357.1517</v>
      </c>
      <c r="D10" s="191">
        <v>356.0494</v>
      </c>
      <c r="E10" s="172">
        <v>353.8447</v>
      </c>
      <c r="F10" s="191">
        <v>347.5982</v>
      </c>
      <c r="G10" s="94">
        <v>366.1907</v>
      </c>
      <c r="H10" s="191">
        <f>AVERAGE(B10:F10)</f>
        <v>354.3224</v>
      </c>
      <c r="I10" s="191">
        <f>(H10/G10-1)*100</f>
        <v>-3.2410162246064633</v>
      </c>
      <c r="J10" s="152">
        <v>320.13</v>
      </c>
      <c r="K10" s="161">
        <v>380.88</v>
      </c>
      <c r="L10" s="57">
        <f>(K10/J10-1)*100</f>
        <v>18.97666572954737</v>
      </c>
    </row>
    <row r="11" spans="1:12" ht="15" customHeight="1">
      <c r="A11" s="29" t="s">
        <v>51</v>
      </c>
      <c r="B11" s="170">
        <v>365.4104979811575</v>
      </c>
      <c r="C11" s="170">
        <v>370.75542258788334</v>
      </c>
      <c r="D11" s="192">
        <v>369.58311503629966</v>
      </c>
      <c r="E11" s="170">
        <v>364.69795643386476</v>
      </c>
      <c r="F11" s="192">
        <v>364.32009626955477</v>
      </c>
      <c r="G11" s="88">
        <v>381.73934230116816</v>
      </c>
      <c r="H11" s="207">
        <f>AVERAGE(B11:F11)</f>
        <v>366.95341766175204</v>
      </c>
      <c r="I11" s="207">
        <f>(H11/G11-1)*100</f>
        <v>-3.873303849240395</v>
      </c>
      <c r="J11" s="151">
        <v>335.4468005880172</v>
      </c>
      <c r="K11" s="162">
        <v>395.9076708902758</v>
      </c>
      <c r="L11" s="32">
        <f>(K11/J11-1)*100</f>
        <v>18.02398180464817</v>
      </c>
    </row>
    <row r="12" spans="1:12" s="13" customFormat="1" ht="15" customHeight="1">
      <c r="A12" s="33" t="s">
        <v>58</v>
      </c>
      <c r="B12" s="172">
        <v>102.43756542545238</v>
      </c>
      <c r="C12" s="172">
        <v>102.4682124158564</v>
      </c>
      <c r="D12" s="191">
        <v>102.53723523688346</v>
      </c>
      <c r="E12" s="172">
        <v>102.5525862714275</v>
      </c>
      <c r="F12" s="191">
        <v>103.03850782190133</v>
      </c>
      <c r="G12" s="95">
        <v>101.41438728778596</v>
      </c>
      <c r="H12" s="191">
        <f aca="true" t="shared" si="0" ref="H12:H19">AVERAGE(B12:F12)</f>
        <v>102.60682143430422</v>
      </c>
      <c r="I12" s="191">
        <f aca="true" t="shared" si="1" ref="I12:I19">(H12/G12-1)*100</f>
        <v>1.175803728059277</v>
      </c>
      <c r="J12" s="153">
        <v>135.58641351073274</v>
      </c>
      <c r="K12" s="163">
        <v>103.13618030246539</v>
      </c>
      <c r="L12" s="57">
        <f>(K12/J12-1)*100</f>
        <v>-23.93324844874568</v>
      </c>
    </row>
    <row r="13" spans="1:12" ht="15" customHeight="1">
      <c r="A13" s="74" t="s">
        <v>28</v>
      </c>
      <c r="B13" s="226">
        <v>158</v>
      </c>
      <c r="C13" s="170">
        <v>158</v>
      </c>
      <c r="D13" s="192">
        <v>158</v>
      </c>
      <c r="E13" s="170">
        <v>158</v>
      </c>
      <c r="F13" s="192">
        <v>158</v>
      </c>
      <c r="G13" s="88">
        <v>161.2</v>
      </c>
      <c r="H13" s="207">
        <f t="shared" si="0"/>
        <v>158</v>
      </c>
      <c r="I13" s="207">
        <f t="shared" si="1"/>
        <v>-1.985111662531014</v>
      </c>
      <c r="J13" s="154">
        <v>149.89</v>
      </c>
      <c r="K13" s="111">
        <v>166.94</v>
      </c>
      <c r="L13" s="32">
        <f aca="true" t="shared" si="2" ref="L13:L25">(K13/J13-1)*100</f>
        <v>11.375008339448932</v>
      </c>
    </row>
    <row r="14" spans="1:12" ht="15" customHeight="1">
      <c r="A14" s="33" t="s">
        <v>29</v>
      </c>
      <c r="B14" s="172">
        <v>675.9365</v>
      </c>
      <c r="C14" s="172">
        <v>679.9048</v>
      </c>
      <c r="D14" s="191">
        <v>674.1728</v>
      </c>
      <c r="E14" s="172">
        <v>669.7636</v>
      </c>
      <c r="F14" s="191">
        <v>664.6929</v>
      </c>
      <c r="G14" s="97">
        <v>683.12358</v>
      </c>
      <c r="H14" s="191">
        <f t="shared" si="0"/>
        <v>672.89412</v>
      </c>
      <c r="I14" s="191">
        <f t="shared" si="1"/>
        <v>-1.4974537989158376</v>
      </c>
      <c r="J14" s="155">
        <v>663.76</v>
      </c>
      <c r="K14" s="110">
        <v>711.45</v>
      </c>
      <c r="L14" s="57">
        <f t="shared" si="2"/>
        <v>7.18482584066531</v>
      </c>
    </row>
    <row r="15" spans="1:12" ht="15" customHeight="1">
      <c r="A15" s="34" t="s">
        <v>30</v>
      </c>
      <c r="B15" s="170">
        <v>711.8718</v>
      </c>
      <c r="C15" s="170">
        <v>715.8401</v>
      </c>
      <c r="D15" s="192">
        <v>710.1081</v>
      </c>
      <c r="E15" s="170">
        <v>705.6989</v>
      </c>
      <c r="F15" s="192">
        <v>700.6282</v>
      </c>
      <c r="G15" s="96">
        <v>707.6830400000001</v>
      </c>
      <c r="H15" s="207">
        <f t="shared" si="0"/>
        <v>708.82942</v>
      </c>
      <c r="I15" s="207">
        <f t="shared" si="1"/>
        <v>0.16199059963339923</v>
      </c>
      <c r="J15" s="156">
        <v>686.9</v>
      </c>
      <c r="K15" s="164">
        <v>742.96</v>
      </c>
      <c r="L15" s="32">
        <f t="shared" si="2"/>
        <v>8.161304411122439</v>
      </c>
    </row>
    <row r="16" spans="1:12" ht="15" customHeight="1">
      <c r="A16" s="33" t="s">
        <v>31</v>
      </c>
      <c r="B16" s="172">
        <v>805.2313</v>
      </c>
      <c r="C16" s="172">
        <v>809.8706</v>
      </c>
      <c r="D16" s="191">
        <v>817.7191</v>
      </c>
      <c r="E16" s="172">
        <v>796.2126</v>
      </c>
      <c r="F16" s="191">
        <v>791.1054</v>
      </c>
      <c r="G16" s="97">
        <v>799.92948</v>
      </c>
      <c r="H16" s="191">
        <f t="shared" si="0"/>
        <v>804.0278</v>
      </c>
      <c r="I16" s="191">
        <f t="shared" si="1"/>
        <v>0.512335162344546</v>
      </c>
      <c r="J16" s="155">
        <v>766.77</v>
      </c>
      <c r="K16" s="165">
        <v>840.29</v>
      </c>
      <c r="L16" s="57">
        <f t="shared" si="2"/>
        <v>9.588272884958982</v>
      </c>
    </row>
    <row r="17" spans="1:12" ht="15" customHeight="1">
      <c r="A17" s="34" t="s">
        <v>32</v>
      </c>
      <c r="B17" s="226">
        <v>693</v>
      </c>
      <c r="C17" s="170">
        <v>695</v>
      </c>
      <c r="D17" s="192">
        <v>690</v>
      </c>
      <c r="E17" s="170">
        <v>690</v>
      </c>
      <c r="F17" s="192">
        <v>691</v>
      </c>
      <c r="G17" s="88">
        <v>700.8</v>
      </c>
      <c r="H17" s="207">
        <f t="shared" si="0"/>
        <v>691.8</v>
      </c>
      <c r="I17" s="207">
        <f t="shared" si="1"/>
        <v>-1.2842465753424626</v>
      </c>
      <c r="J17" s="156">
        <v>676.68</v>
      </c>
      <c r="K17" s="164">
        <v>762.39</v>
      </c>
      <c r="L17" s="32">
        <f t="shared" si="2"/>
        <v>12.666252881716634</v>
      </c>
    </row>
    <row r="18" spans="1:12" ht="15" customHeight="1">
      <c r="A18" s="33" t="s">
        <v>33</v>
      </c>
      <c r="B18" s="172">
        <v>775</v>
      </c>
      <c r="C18" s="172">
        <v>775</v>
      </c>
      <c r="D18" s="191">
        <v>780</v>
      </c>
      <c r="E18" s="172">
        <v>770</v>
      </c>
      <c r="F18" s="191">
        <v>770</v>
      </c>
      <c r="G18" s="76">
        <v>774</v>
      </c>
      <c r="H18" s="191">
        <f t="shared" si="0"/>
        <v>774</v>
      </c>
      <c r="I18" s="191">
        <f t="shared" si="1"/>
        <v>0</v>
      </c>
      <c r="J18" s="155">
        <v>865.71</v>
      </c>
      <c r="K18" s="165">
        <v>805.23</v>
      </c>
      <c r="L18" s="57">
        <f t="shared" si="2"/>
        <v>-6.986173198877221</v>
      </c>
    </row>
    <row r="19" spans="1:12" ht="15" customHeight="1">
      <c r="A19" s="34" t="s">
        <v>34</v>
      </c>
      <c r="B19" s="226">
        <v>720</v>
      </c>
      <c r="C19" s="170">
        <v>710</v>
      </c>
      <c r="D19" s="192">
        <v>710</v>
      </c>
      <c r="E19" s="170">
        <v>715</v>
      </c>
      <c r="F19" s="192">
        <v>715</v>
      </c>
      <c r="G19" s="88">
        <v>720.6</v>
      </c>
      <c r="H19" s="207">
        <f t="shared" si="0"/>
        <v>714</v>
      </c>
      <c r="I19" s="207">
        <f t="shared" si="1"/>
        <v>-0.915903413821817</v>
      </c>
      <c r="J19" s="156">
        <v>739.74</v>
      </c>
      <c r="K19" s="164">
        <v>736.11</v>
      </c>
      <c r="L19" s="32">
        <f t="shared" si="2"/>
        <v>-0.4907129531997678</v>
      </c>
    </row>
    <row r="20" spans="1:12" ht="15" customHeight="1">
      <c r="A20" s="33" t="s">
        <v>35</v>
      </c>
      <c r="B20" s="172">
        <v>826.8482</v>
      </c>
      <c r="C20" s="172">
        <v>842.4829</v>
      </c>
      <c r="D20" s="191">
        <v>839.3805</v>
      </c>
      <c r="E20" s="172">
        <v>817.7319</v>
      </c>
      <c r="F20" s="191">
        <v>823.1773</v>
      </c>
      <c r="G20" s="116">
        <v>843.64238</v>
      </c>
      <c r="H20" s="191">
        <f>AVERAGE(B20:F20)</f>
        <v>829.9241599999999</v>
      </c>
      <c r="I20" s="191">
        <f>(H20/G20-1)*100</f>
        <v>-1.6260705158031685</v>
      </c>
      <c r="J20" s="155">
        <v>779.4</v>
      </c>
      <c r="K20" s="165">
        <v>875.09</v>
      </c>
      <c r="L20" s="57">
        <f t="shared" si="2"/>
        <v>12.277392866307423</v>
      </c>
    </row>
    <row r="21" spans="1:12" ht="15" customHeight="1">
      <c r="A21" s="34" t="s">
        <v>36</v>
      </c>
      <c r="B21" s="170">
        <v>936.9635</v>
      </c>
      <c r="C21" s="170">
        <v>936.9635</v>
      </c>
      <c r="D21" s="170">
        <v>936.9635</v>
      </c>
      <c r="E21" s="170">
        <v>936.9635</v>
      </c>
      <c r="F21" s="170">
        <v>947.9866</v>
      </c>
      <c r="G21" s="77">
        <v>936.9635000000001</v>
      </c>
      <c r="H21" s="207">
        <f>AVERAGE(B21:F21)</f>
        <v>939.1681199999999</v>
      </c>
      <c r="I21" s="207">
        <f>(H21/G21-1)*100</f>
        <v>0.23529411764704466</v>
      </c>
      <c r="J21" s="156">
        <v>929.8</v>
      </c>
      <c r="K21" s="164">
        <v>952.63</v>
      </c>
      <c r="L21" s="32">
        <f t="shared" si="2"/>
        <v>2.45536674553668</v>
      </c>
    </row>
    <row r="22" spans="1:12" ht="15" customHeight="1">
      <c r="A22" s="33" t="s">
        <v>37</v>
      </c>
      <c r="B22" s="172">
        <v>1168.4486</v>
      </c>
      <c r="C22" s="172">
        <v>1168.4486</v>
      </c>
      <c r="D22" s="172">
        <v>1168.4486</v>
      </c>
      <c r="E22" s="191">
        <v>1168.4486</v>
      </c>
      <c r="F22" s="172">
        <v>1179.4717</v>
      </c>
      <c r="G22" s="78">
        <v>1168.4486</v>
      </c>
      <c r="H22" s="191">
        <f>AVERAGE(B22:F22)</f>
        <v>1170.65322</v>
      </c>
      <c r="I22" s="191">
        <f>(H22/G22-1)*100</f>
        <v>0.18867924528300772</v>
      </c>
      <c r="J22" s="155">
        <v>1139.24</v>
      </c>
      <c r="K22" s="35">
        <v>1162.07</v>
      </c>
      <c r="L22" s="57">
        <f t="shared" si="2"/>
        <v>2.0039675573189086</v>
      </c>
    </row>
    <row r="23" spans="1:12" ht="15" customHeight="1">
      <c r="A23" s="171" t="s">
        <v>38</v>
      </c>
      <c r="B23" s="170"/>
      <c r="C23" s="170"/>
      <c r="D23" s="192"/>
      <c r="E23" s="192"/>
      <c r="F23" s="170"/>
      <c r="G23" s="79"/>
      <c r="H23" s="207"/>
      <c r="I23" s="207"/>
      <c r="J23" s="154"/>
      <c r="K23" s="166"/>
      <c r="L23" s="32"/>
    </row>
    <row r="24" spans="1:12" ht="15" customHeight="1">
      <c r="A24" s="33" t="s">
        <v>39</v>
      </c>
      <c r="B24" s="172">
        <v>391.0996</v>
      </c>
      <c r="C24" s="172">
        <v>390.6587</v>
      </c>
      <c r="D24" s="191">
        <v>388.895</v>
      </c>
      <c r="E24" s="191">
        <v>380.7379</v>
      </c>
      <c r="F24" s="191">
        <v>374.3445</v>
      </c>
      <c r="G24" s="76">
        <v>401.15265999999997</v>
      </c>
      <c r="H24" s="191">
        <f>AVERAGE(B24:F24)</f>
        <v>385.14714</v>
      </c>
      <c r="I24" s="191">
        <f>(H24/G24-1)*100</f>
        <v>-3.9898825549355643</v>
      </c>
      <c r="J24" s="157">
        <v>291.3</v>
      </c>
      <c r="K24" s="31">
        <v>449.67</v>
      </c>
      <c r="L24" s="57">
        <f t="shared" si="2"/>
        <v>54.366632337796084</v>
      </c>
    </row>
    <row r="25" spans="1:12" ht="15" customHeight="1">
      <c r="A25" s="34" t="s">
        <v>40</v>
      </c>
      <c r="B25" s="170">
        <v>497.9</v>
      </c>
      <c r="C25" s="170">
        <v>495.3</v>
      </c>
      <c r="D25" s="192">
        <v>485.3</v>
      </c>
      <c r="E25" s="192">
        <v>479</v>
      </c>
      <c r="F25" s="192">
        <v>477.2</v>
      </c>
      <c r="G25" s="79">
        <v>511.86</v>
      </c>
      <c r="H25" s="192">
        <f>AVERAGE(B25:F25)</f>
        <v>486.93999999999994</v>
      </c>
      <c r="I25" s="192">
        <f>(H25/G25-1)*100</f>
        <v>-4.868518735591776</v>
      </c>
      <c r="J25" s="132">
        <v>391.29</v>
      </c>
      <c r="K25" s="115">
        <v>545.47</v>
      </c>
      <c r="L25" s="32">
        <f t="shared" si="2"/>
        <v>39.403000332234406</v>
      </c>
    </row>
    <row r="26" spans="1:12" ht="15" customHeight="1">
      <c r="A26" s="33" t="s">
        <v>41</v>
      </c>
      <c r="B26" s="172">
        <v>390.2177</v>
      </c>
      <c r="C26" s="172">
        <v>387.1313</v>
      </c>
      <c r="D26" s="191">
        <v>377.4309</v>
      </c>
      <c r="E26" s="191">
        <v>370.5966</v>
      </c>
      <c r="F26" s="191">
        <v>369.4943</v>
      </c>
      <c r="G26" s="78">
        <v>401.19674</v>
      </c>
      <c r="H26" s="191">
        <f>AVERAGE(B26:F26)</f>
        <v>378.97416000000004</v>
      </c>
      <c r="I26" s="191">
        <f>(H26/G26-1)*100</f>
        <v>-5.539072924670307</v>
      </c>
      <c r="J26" s="198">
        <v>293.3</v>
      </c>
      <c r="K26" s="163">
        <v>449.78</v>
      </c>
      <c r="L26" s="57">
        <f>(K26/J26-1)*100</f>
        <v>53.35151721786564</v>
      </c>
    </row>
    <row r="27" spans="1:12" ht="15" customHeight="1">
      <c r="A27" s="34" t="s">
        <v>42</v>
      </c>
      <c r="B27" s="193" t="s">
        <v>67</v>
      </c>
      <c r="C27" s="194" t="s">
        <v>67</v>
      </c>
      <c r="D27" s="194" t="s">
        <v>67</v>
      </c>
      <c r="E27" s="194" t="s">
        <v>67</v>
      </c>
      <c r="F27" s="194" t="s">
        <v>67</v>
      </c>
      <c r="G27" s="195" t="s">
        <v>67</v>
      </c>
      <c r="H27" s="193" t="s">
        <v>67</v>
      </c>
      <c r="I27" s="193" t="s">
        <v>67</v>
      </c>
      <c r="J27" s="60" t="s">
        <v>66</v>
      </c>
      <c r="K27" s="60" t="s">
        <v>66</v>
      </c>
      <c r="L27" s="200" t="s">
        <v>67</v>
      </c>
    </row>
    <row r="28" spans="1:12" ht="15" customHeight="1">
      <c r="A28" s="256" t="s">
        <v>56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5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</row>
    <row r="30" spans="1:12" ht="1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  <row r="31" spans="1:12" ht="18">
      <c r="A31" s="16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18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0:H21 H8:H19 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2017-02-08T14:23:53Z</cp:lastPrinted>
  <dcterms:created xsi:type="dcterms:W3CDTF">2010-11-09T14:07:20Z</dcterms:created>
  <dcterms:modified xsi:type="dcterms:W3CDTF">2017-04-02T22:44:07Z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