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33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<sst xmlns="http://schemas.openxmlformats.org/spreadsheetml/2006/main" count="169" uniqueCount="81">
  <si>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</si>
  <si>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</si>
  <si>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</si>
  <si>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</si>
  <si>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</si>
  <si>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</si>
  <si>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</si>
  <si>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</si>
  <si>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</si>
  <si>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</si>
  <si>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</si>
  <si>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</si>
  <si>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</si>
  <si>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</si>
  <si>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</si>
  <si>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</si>
  <si>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</si>
  <si>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</si>
  <si>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</si>
  <si>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</si>
  <si>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</si>
  <si>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</si>
  <si>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</si>
  <si>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</si>
  <si>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</si>
  <si>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</si>
  <si>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</si>
  <si>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</si>
  <si>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</si>
  <si>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</si>
  <si>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</si>
  <si>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</si>
  <si>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</si>
  <si>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</si>
  <si>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</si>
  <si>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</si>
  <si>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</si>
  <si>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</si>
  <si>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</si>
  <si>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</si>
  <si>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</si>
  <si>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</si>
  <si>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</si>
  <si>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</si>
  <si>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</si>
  <si>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</si>
  <si>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</si>
  <si>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</si>
  <si>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</si>
  <si>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</si>
  <si>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</si>
  <si>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</si>
  <si>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</si>
  <si>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</si>
  <si>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</si>
  <si>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</si>
  <si>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</si>
  <si>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</si>
  <si>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</si>
  <si>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</si>
  <si>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</si>
  <si>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</si>
  <si>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</si>
  <si>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</si>
  <si>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</si>
  <si>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</si>
  <si>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</si>
  <si>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</si>
  <si>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</si>
  <si>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</si>
  <si>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</si>
  <si>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</si>
  <si>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</si>
  <si>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</si>
  <si>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</si>
  <si>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</si>
  <si>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</si>
  <si>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semana del  4 de septiembre al 10 de septiembre de 2017</t>
  </si>
  <si>
    <t>Septiembre 2017</t>
  </si>
  <si>
    <t>Nota: lunes 4 feriado nacional en Estados Unidos de Norteamérica, mercados cerrados.</t>
  </si>
  <si>
    <t>Agosto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</si>
</sst>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6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19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center" vertical="center"/>
      <protection locked="0"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8">
      <c r="A10" s="201"/>
      <c r="B10" s="201"/>
      <c r="C10" s="201"/>
      <c r="D10" s="203"/>
      <c r="E10" s="70"/>
      <c r="F10" s="70"/>
      <c r="G10" s="70"/>
      <c r="H10" s="1"/>
    </row>
    <row r="11" spans="1:8" ht="18">
      <c r="A11" s="202"/>
      <c r="B11" s="202"/>
      <c r="C11" s="202"/>
      <c r="D11" s="202"/>
      <c r="E11" s="2"/>
      <c r="F11" s="2"/>
      <c r="G11" s="2"/>
      <c r="H11" s="1"/>
    </row>
    <row r="12" spans="1:8" ht="18">
      <c r="A12" s="2"/>
      <c r="B12" s="2"/>
      <c r="C12" s="2"/>
      <c r="D12" s="202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37" t="s">
        <v>53</v>
      </c>
      <c r="C22" s="237"/>
      <c r="D22" s="237"/>
      <c r="E22" s="237"/>
      <c r="F22" s="1"/>
      <c r="G22" s="1"/>
      <c r="H22" s="1"/>
      <c r="I22" s="1"/>
      <c r="J22" s="1"/>
      <c r="K22" s="1"/>
      <c r="L22" s="1"/>
    </row>
    <row r="23" spans="2:12" ht="18">
      <c r="B23" s="140" t="s">
        <v>77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193"/>
      <c r="G6" s="102"/>
      <c r="H6" s="102"/>
    </row>
    <row r="7" spans="1:8" ht="18">
      <c r="A7" s="102"/>
      <c r="B7" s="102"/>
      <c r="C7" s="102"/>
      <c r="D7" s="102"/>
      <c r="E7" s="102"/>
      <c r="F7" s="193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45" t="s">
        <v>48</v>
      </c>
      <c r="B10" s="245"/>
      <c r="C10" s="245"/>
      <c r="D10" s="246"/>
      <c r="E10" s="245"/>
      <c r="F10" s="245"/>
      <c r="G10" s="103"/>
      <c r="H10" s="102"/>
    </row>
    <row r="11" spans="1:8" ht="18">
      <c r="A11" s="247" t="s">
        <v>50</v>
      </c>
      <c r="B11" s="247"/>
      <c r="C11" s="247"/>
      <c r="D11" s="247"/>
      <c r="E11" s="247"/>
      <c r="F11" s="247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42" t="s">
        <v>44</v>
      </c>
      <c r="B13" s="242"/>
      <c r="C13" s="242"/>
      <c r="D13" s="243"/>
      <c r="E13" s="242"/>
      <c r="F13" s="242"/>
      <c r="G13" s="105"/>
      <c r="H13" s="102"/>
    </row>
    <row r="14" spans="1:8" ht="18">
      <c r="A14" s="240" t="s">
        <v>45</v>
      </c>
      <c r="B14" s="240"/>
      <c r="C14" s="240"/>
      <c r="D14" s="241"/>
      <c r="E14" s="240"/>
      <c r="F14" s="240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40" t="s">
        <v>64</v>
      </c>
      <c r="B18" s="240"/>
      <c r="C18" s="240"/>
      <c r="D18" s="241"/>
      <c r="E18" s="240"/>
      <c r="F18" s="240"/>
      <c r="G18" s="108"/>
      <c r="H18" s="102"/>
      <c r="I18" s="102"/>
      <c r="J18" s="102"/>
      <c r="K18" s="102"/>
      <c r="L18" s="102"/>
    </row>
    <row r="19" spans="1:12" ht="18">
      <c r="A19" s="242" t="s">
        <v>65</v>
      </c>
      <c r="B19" s="242"/>
      <c r="C19" s="242"/>
      <c r="D19" s="243"/>
      <c r="E19" s="242"/>
      <c r="F19" s="242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40" t="s">
        <v>46</v>
      </c>
      <c r="B22" s="240"/>
      <c r="C22" s="240"/>
      <c r="D22" s="241"/>
      <c r="E22" s="240"/>
      <c r="F22" s="240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44" t="s">
        <v>0</v>
      </c>
      <c r="B24" s="244"/>
      <c r="C24" s="244"/>
      <c r="D24" s="244"/>
      <c r="E24" s="244"/>
      <c r="F24" s="244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38" t="s">
        <v>49</v>
      </c>
      <c r="C36" s="238"/>
      <c r="D36" s="238"/>
    </row>
    <row r="37" spans="2:4" ht="18">
      <c r="B37" s="238" t="s">
        <v>59</v>
      </c>
      <c r="C37" s="238"/>
      <c r="D37" s="12"/>
    </row>
    <row r="38" spans="2:4" ht="18">
      <c r="B38" s="238" t="s">
        <v>60</v>
      </c>
      <c r="C38" s="238"/>
      <c r="D38" s="12"/>
    </row>
    <row r="39" spans="2:4" ht="18">
      <c r="B39" s="239" t="s">
        <v>47</v>
      </c>
      <c r="C39" s="239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9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9"/>
      <c r="B2" s="250" t="s">
        <v>78</v>
      </c>
      <c r="C2" s="250"/>
      <c r="D2" s="250"/>
      <c r="E2" s="250"/>
      <c r="F2" s="250"/>
      <c r="G2" s="251" t="s">
        <v>2</v>
      </c>
      <c r="H2" s="251"/>
      <c r="I2" s="251"/>
      <c r="J2" s="251" t="s">
        <v>3</v>
      </c>
      <c r="K2" s="251"/>
      <c r="L2" s="251"/>
      <c r="M2" s="4"/>
      <c r="N2" s="4"/>
      <c r="O2" s="4"/>
    </row>
    <row r="3" spans="1:15" ht="15.75">
      <c r="A3" s="249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51"/>
      <c r="H3" s="251"/>
      <c r="I3" s="251"/>
      <c r="J3" s="252" t="s">
        <v>80</v>
      </c>
      <c r="K3" s="252"/>
      <c r="L3" s="252"/>
      <c r="M3" s="4"/>
      <c r="N3" s="4"/>
      <c r="O3" s="4"/>
    </row>
    <row r="4" spans="1:15" ht="15.75">
      <c r="A4" s="249"/>
      <c r="B4" s="64">
        <v>4</v>
      </c>
      <c r="C4" s="63">
        <v>5</v>
      </c>
      <c r="D4" s="63">
        <v>6</v>
      </c>
      <c r="E4" s="63">
        <v>7</v>
      </c>
      <c r="F4" s="160">
        <v>8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187</v>
      </c>
      <c r="C6" s="175">
        <v>187</v>
      </c>
      <c r="D6" s="175">
        <v>186</v>
      </c>
      <c r="E6" s="175">
        <v>185</v>
      </c>
      <c r="F6" s="175">
        <v>185</v>
      </c>
      <c r="G6" s="86">
        <v>189.4</v>
      </c>
      <c r="H6" s="190">
        <f>AVERAGE(B6:F6)</f>
        <v>186</v>
      </c>
      <c r="I6" s="190">
        <f>(H6/G6-1)*100</f>
        <v>-1.7951425554382339</v>
      </c>
      <c r="J6" s="209">
        <v>210.5</v>
      </c>
      <c r="K6" s="41">
        <v>194</v>
      </c>
      <c r="L6" s="58">
        <v>-7.838479809976251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5" t="s">
        <v>66</v>
      </c>
      <c r="H7" s="179" t="s">
        <v>66</v>
      </c>
      <c r="I7" s="179" t="s">
        <v>66</v>
      </c>
      <c r="J7" s="42">
        <v>193</v>
      </c>
      <c r="K7" s="222" t="s">
        <v>66</v>
      </c>
      <c r="L7" s="179" t="s">
        <v>66</v>
      </c>
      <c r="M7" s="4"/>
      <c r="N7" s="4"/>
      <c r="O7" s="4"/>
    </row>
    <row r="8" spans="1:15" ht="15.7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233" t="s">
        <v>66</v>
      </c>
      <c r="C10" s="190">
        <v>182.99</v>
      </c>
      <c r="D10" s="190">
        <v>184</v>
      </c>
      <c r="E10" s="190">
        <v>180.87</v>
      </c>
      <c r="F10" s="190">
        <v>181.06</v>
      </c>
      <c r="G10" s="169">
        <v>177.308</v>
      </c>
      <c r="H10" s="190">
        <f>AVERAGE(B10:F10)</f>
        <v>182.23000000000002</v>
      </c>
      <c r="I10" s="190">
        <f aca="true" t="shared" si="0" ref="I10:I28">(H10/G10-1)*100</f>
        <v>2.7759604755566825</v>
      </c>
      <c r="J10" s="212">
        <v>178.79</v>
      </c>
      <c r="K10" s="41">
        <v>208.522</v>
      </c>
      <c r="L10" s="58">
        <v>16.629565411935786</v>
      </c>
      <c r="M10" s="4"/>
      <c r="N10" s="4"/>
      <c r="O10" s="4"/>
    </row>
    <row r="11" spans="1:15" ht="15">
      <c r="A11" s="46" t="s">
        <v>14</v>
      </c>
      <c r="B11" s="179" t="s">
        <v>67</v>
      </c>
      <c r="C11" s="31">
        <v>225.9756</v>
      </c>
      <c r="D11" s="31">
        <v>227.3535</v>
      </c>
      <c r="E11" s="31">
        <v>224.78142</v>
      </c>
      <c r="F11" s="31">
        <v>224.68956</v>
      </c>
      <c r="G11" s="170">
        <v>219.067728</v>
      </c>
      <c r="H11" s="31">
        <f>AVERAGE(B11:F11)</f>
        <v>225.70002</v>
      </c>
      <c r="I11" s="31">
        <f t="shared" si="0"/>
        <v>3.0275075478027436</v>
      </c>
      <c r="J11" s="47">
        <v>190.66</v>
      </c>
      <c r="K11" s="47">
        <v>251.7515</v>
      </c>
      <c r="L11" s="59">
        <v>32.04211685723277</v>
      </c>
      <c r="M11" s="4"/>
      <c r="N11" s="4"/>
      <c r="O11" s="4"/>
    </row>
    <row r="12" spans="1:15" ht="15">
      <c r="A12" s="65" t="s">
        <v>62</v>
      </c>
      <c r="B12" s="192" t="s">
        <v>66</v>
      </c>
      <c r="C12" s="192" t="s">
        <v>66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/>
      <c r="J12" s="196" t="s">
        <v>66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235" t="s">
        <v>67</v>
      </c>
      <c r="C13" s="176">
        <v>233.3244</v>
      </c>
      <c r="D13" s="176">
        <v>234.70229999999998</v>
      </c>
      <c r="E13" s="176">
        <v>232.13021999999998</v>
      </c>
      <c r="F13" s="176">
        <v>232.03835999999998</v>
      </c>
      <c r="G13" s="89">
        <v>226.41652799999997</v>
      </c>
      <c r="H13" s="176">
        <f>AVERAGE(B13:F13)</f>
        <v>233.04882</v>
      </c>
      <c r="I13" s="176">
        <f t="shared" si="0"/>
        <v>2.9292437520285874</v>
      </c>
      <c r="J13" s="205">
        <v>198.10527600000006</v>
      </c>
      <c r="K13" s="62">
        <v>259.10031599999996</v>
      </c>
      <c r="L13" s="67">
        <v>30.789205230455295</v>
      </c>
      <c r="M13" s="4"/>
      <c r="N13" s="4"/>
      <c r="O13" s="4"/>
    </row>
    <row r="14" spans="1:15" ht="15">
      <c r="A14" s="48" t="s">
        <v>15</v>
      </c>
      <c r="B14" s="236" t="s">
        <v>67</v>
      </c>
      <c r="C14" s="177">
        <v>222.3012</v>
      </c>
      <c r="D14" s="177">
        <v>223.6791</v>
      </c>
      <c r="E14" s="177">
        <v>221.10702</v>
      </c>
      <c r="F14" s="177">
        <v>221.01515999999998</v>
      </c>
      <c r="G14" s="90">
        <v>215.39332799999997</v>
      </c>
      <c r="H14" s="177">
        <f>AVERAGE(B14:F14)</f>
        <v>222.02562</v>
      </c>
      <c r="I14" s="177">
        <f t="shared" si="0"/>
        <v>3.0791538723985212</v>
      </c>
      <c r="J14" s="204">
        <v>187.26579600000002</v>
      </c>
      <c r="K14" s="61">
        <v>248.07711600000002</v>
      </c>
      <c r="L14" s="66">
        <v>32.47326596683999</v>
      </c>
      <c r="M14" s="4"/>
      <c r="N14" s="4"/>
      <c r="O14" s="4"/>
    </row>
    <row r="15" spans="1:15" ht="15">
      <c r="A15" s="49" t="s">
        <v>43</v>
      </c>
      <c r="B15" s="235" t="s">
        <v>67</v>
      </c>
      <c r="C15" s="176">
        <v>220.464</v>
      </c>
      <c r="D15" s="176">
        <v>221.84189999999998</v>
      </c>
      <c r="E15" s="176">
        <v>219.26981999999998</v>
      </c>
      <c r="F15" s="176">
        <v>219.17795999999998</v>
      </c>
      <c r="G15" s="91">
        <v>213.556128</v>
      </c>
      <c r="H15" s="176">
        <f>AVERAGE(B15:F15)</f>
        <v>220.18841999999998</v>
      </c>
      <c r="I15" s="176">
        <f t="shared" si="0"/>
        <v>3.105643496214716</v>
      </c>
      <c r="J15" s="205">
        <v>185.42859600000003</v>
      </c>
      <c r="K15" s="62">
        <v>246.239916</v>
      </c>
      <c r="L15" s="67">
        <v>32.795006440106974</v>
      </c>
      <c r="M15" s="4"/>
      <c r="N15" s="4"/>
      <c r="O15" s="4"/>
    </row>
    <row r="16" spans="1:15" ht="15">
      <c r="A16" s="50" t="s">
        <v>68</v>
      </c>
      <c r="B16" s="30" t="s">
        <v>66</v>
      </c>
      <c r="C16" s="175">
        <v>254.2685</v>
      </c>
      <c r="D16" s="175">
        <v>254.2685</v>
      </c>
      <c r="E16" s="175">
        <v>254.2685</v>
      </c>
      <c r="F16" s="175">
        <v>254.2685</v>
      </c>
      <c r="G16" s="86">
        <v>262.20518</v>
      </c>
      <c r="H16" s="175">
        <f>AVERAGE(B16:F16)</f>
        <v>254.2685</v>
      </c>
      <c r="I16" s="190">
        <f t="shared" si="0"/>
        <v>-3.026896722635297</v>
      </c>
      <c r="J16" s="124">
        <v>197.60922999999997</v>
      </c>
      <c r="K16" s="41">
        <v>296.15663</v>
      </c>
      <c r="L16" s="58">
        <v>49.86983654559054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30" t="s">
        <v>66</v>
      </c>
      <c r="C18" s="175">
        <v>236.0999194198227</v>
      </c>
      <c r="D18" s="175">
        <v>235.07553114144923</v>
      </c>
      <c r="E18" s="175">
        <v>234.57294646505926</v>
      </c>
      <c r="F18" s="175">
        <v>231.580682380089</v>
      </c>
      <c r="G18" s="171">
        <v>238.49149989424436</v>
      </c>
      <c r="H18" s="175">
        <f>AVERAGE(B18:F18)</f>
        <v>234.33226985160505</v>
      </c>
      <c r="I18" s="190">
        <f t="shared" si="0"/>
        <v>-1.743974122550973</v>
      </c>
      <c r="J18" s="124">
        <v>209.57501150183015</v>
      </c>
      <c r="K18" s="41">
        <v>229.29115994192608</v>
      </c>
      <c r="L18" s="32">
        <v>9.407680953377294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175">
        <v>150</v>
      </c>
      <c r="C20" s="175">
        <v>151</v>
      </c>
      <c r="D20" s="175">
        <v>152</v>
      </c>
      <c r="E20" s="175">
        <v>151</v>
      </c>
      <c r="F20" s="175">
        <v>151</v>
      </c>
      <c r="G20" s="171">
        <v>147.6</v>
      </c>
      <c r="H20" s="190">
        <f>AVERAGE(B20:F20)</f>
        <v>151</v>
      </c>
      <c r="I20" s="190">
        <f t="shared" si="0"/>
        <v>2.3035230352303593</v>
      </c>
      <c r="J20" s="207">
        <v>179.25</v>
      </c>
      <c r="K20" s="124">
        <v>150.4761</v>
      </c>
      <c r="L20" s="32">
        <v>-16.052384937238497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33" t="s">
        <v>66</v>
      </c>
      <c r="C22" s="190">
        <v>159.85</v>
      </c>
      <c r="D22" s="190">
        <v>160.83</v>
      </c>
      <c r="E22" s="190">
        <v>158.57</v>
      </c>
      <c r="F22" s="190">
        <v>157.19</v>
      </c>
      <c r="G22" s="172">
        <v>156.622</v>
      </c>
      <c r="H22" s="223">
        <f>AVERAGE(B22:F22)</f>
        <v>159.11</v>
      </c>
      <c r="I22" s="223">
        <f t="shared" si="0"/>
        <v>1.5885380087088619</v>
      </c>
      <c r="J22" s="207">
        <v>175.08</v>
      </c>
      <c r="K22" s="124">
        <v>164.5935</v>
      </c>
      <c r="L22" s="122">
        <v>-5.989547635366687</v>
      </c>
      <c r="M22" s="4"/>
      <c r="N22" s="4"/>
      <c r="O22" s="4"/>
    </row>
    <row r="23" spans="1:15" ht="15">
      <c r="A23" s="127" t="s">
        <v>19</v>
      </c>
      <c r="B23" s="179" t="s">
        <v>66</v>
      </c>
      <c r="C23" s="31">
        <v>158.85</v>
      </c>
      <c r="D23" s="31">
        <v>159.83</v>
      </c>
      <c r="E23" s="31">
        <v>157.57</v>
      </c>
      <c r="F23" s="31">
        <v>156.19</v>
      </c>
      <c r="G23" s="128">
        <v>155.622</v>
      </c>
      <c r="H23" s="224">
        <f>AVERAGE(B23:F23)</f>
        <v>158.11</v>
      </c>
      <c r="I23" s="224">
        <f t="shared" si="0"/>
        <v>1.5987456786315635</v>
      </c>
      <c r="J23" s="47">
        <v>174.08</v>
      </c>
      <c r="K23" s="129">
        <v>163.5935</v>
      </c>
      <c r="L23" s="130">
        <v>-6.023954503676476</v>
      </c>
      <c r="M23" s="4"/>
      <c r="N23" s="4"/>
      <c r="O23" s="4"/>
    </row>
    <row r="24" spans="1:15" ht="15">
      <c r="A24" s="118" t="s">
        <v>69</v>
      </c>
      <c r="B24" s="192" t="s">
        <v>67</v>
      </c>
      <c r="C24" s="216">
        <v>275.46782130196294</v>
      </c>
      <c r="D24" s="216">
        <v>274.58597153388945</v>
      </c>
      <c r="E24" s="216">
        <v>273.92458420783436</v>
      </c>
      <c r="F24" s="216">
        <v>274.58597153388945</v>
      </c>
      <c r="G24" s="119">
        <v>274.3655090918711</v>
      </c>
      <c r="H24" s="223">
        <f>AVERAGE(B24:F24)</f>
        <v>274.6410871443941</v>
      </c>
      <c r="I24" s="223">
        <f t="shared" si="0"/>
        <v>0.10044194455605115</v>
      </c>
      <c r="J24" s="207">
        <v>230.66</v>
      </c>
      <c r="K24" s="120">
        <v>262.59832624914026</v>
      </c>
      <c r="L24" s="122">
        <v>13.846495382441804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216">
        <v>386</v>
      </c>
      <c r="C26" s="216">
        <v>386</v>
      </c>
      <c r="D26" s="216">
        <v>386</v>
      </c>
      <c r="E26" s="216">
        <v>392</v>
      </c>
      <c r="F26" s="216">
        <v>390</v>
      </c>
      <c r="G26" s="119">
        <v>389.6</v>
      </c>
      <c r="H26" s="131">
        <f>AVERAGE(B26:F26)</f>
        <v>388</v>
      </c>
      <c r="I26" s="190">
        <f t="shared" si="0"/>
        <v>-0.4106776180698213</v>
      </c>
      <c r="J26" s="207">
        <v>441.67</v>
      </c>
      <c r="K26" s="207">
        <v>422.8571</v>
      </c>
      <c r="L26" s="121">
        <v>-4.2594923811895775</v>
      </c>
      <c r="M26" s="4"/>
      <c r="N26" s="4"/>
      <c r="O26" s="4"/>
    </row>
    <row r="27" spans="1:12" ht="15">
      <c r="A27" s="126" t="s">
        <v>22</v>
      </c>
      <c r="B27" s="178">
        <v>380</v>
      </c>
      <c r="C27" s="178">
        <v>380</v>
      </c>
      <c r="D27" s="178">
        <v>380</v>
      </c>
      <c r="E27" s="178">
        <v>386</v>
      </c>
      <c r="F27" s="178">
        <v>384</v>
      </c>
      <c r="G27" s="134">
        <v>383.6</v>
      </c>
      <c r="H27" s="142">
        <f>AVERAGE(B27:F27)</f>
        <v>382</v>
      </c>
      <c r="I27" s="31">
        <f t="shared" si="0"/>
        <v>-0.4171011470281649</v>
      </c>
      <c r="J27" s="47">
        <v>438.9</v>
      </c>
      <c r="K27" s="47">
        <v>415.5714</v>
      </c>
      <c r="L27" s="125">
        <v>-5.315242652084762</v>
      </c>
    </row>
    <row r="28" spans="1:12" ht="15">
      <c r="A28" s="118" t="s">
        <v>23</v>
      </c>
      <c r="B28" s="132">
        <v>380</v>
      </c>
      <c r="C28" s="216">
        <v>380</v>
      </c>
      <c r="D28" s="216">
        <v>380</v>
      </c>
      <c r="E28" s="216">
        <v>385</v>
      </c>
      <c r="F28" s="216">
        <v>384</v>
      </c>
      <c r="G28" s="119">
        <v>383</v>
      </c>
      <c r="H28" s="131">
        <f>AVERAGE(B28:F28)</f>
        <v>381.8</v>
      </c>
      <c r="I28" s="188">
        <f t="shared" si="0"/>
        <v>-0.3133159268929431</v>
      </c>
      <c r="J28" s="206">
        <v>432.24</v>
      </c>
      <c r="K28" s="120">
        <v>412.6666</v>
      </c>
      <c r="L28" s="121">
        <v>-4.528363871923002</v>
      </c>
    </row>
    <row r="29" spans="1:12" ht="15.7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387.5</v>
      </c>
      <c r="C30" s="216">
        <v>387.5</v>
      </c>
      <c r="D30" s="216">
        <v>387.5</v>
      </c>
      <c r="E30" s="132">
        <v>387.5</v>
      </c>
      <c r="F30" s="132">
        <v>387.5</v>
      </c>
      <c r="G30" s="173">
        <v>389.5</v>
      </c>
      <c r="H30" s="146">
        <v>387.5</v>
      </c>
      <c r="I30" s="188">
        <v>-2.146464646464652</v>
      </c>
      <c r="J30" s="207">
        <v>361.6904761904762</v>
      </c>
      <c r="K30" s="147">
        <v>406.3095238095238</v>
      </c>
      <c r="L30" s="121">
        <v>12.336251727996839</v>
      </c>
    </row>
    <row r="31" spans="1:12" ht="15">
      <c r="A31" s="181" t="s">
        <v>72</v>
      </c>
      <c r="B31" s="148">
        <v>381</v>
      </c>
      <c r="C31" s="148">
        <v>381</v>
      </c>
      <c r="D31" s="148">
        <v>381</v>
      </c>
      <c r="E31" s="148">
        <v>381</v>
      </c>
      <c r="F31" s="148">
        <v>381</v>
      </c>
      <c r="G31" s="174">
        <v>380</v>
      </c>
      <c r="H31" s="148">
        <v>380</v>
      </c>
      <c r="I31" s="151">
        <v>-0.3931847968545177</v>
      </c>
      <c r="J31" s="214">
        <v>352.26190476190476</v>
      </c>
      <c r="K31" s="149">
        <v>401.4047619047619</v>
      </c>
      <c r="L31" s="148">
        <v>13.950659006421095</v>
      </c>
    </row>
    <row r="32" spans="1:12" ht="15.75" customHeight="1">
      <c r="A32" s="254" t="s">
        <v>56</v>
      </c>
      <c r="B32" s="254"/>
      <c r="C32" s="254"/>
      <c r="D32" s="254"/>
      <c r="E32" s="165"/>
      <c r="F32" s="165"/>
      <c r="G32" s="255" t="s">
        <v>0</v>
      </c>
      <c r="H32" s="255"/>
      <c r="I32" s="255"/>
      <c r="J32" s="166"/>
      <c r="K32" s="166"/>
      <c r="L32" s="166"/>
    </row>
    <row r="33" spans="1:12" ht="15">
      <c r="A33" s="253" t="s">
        <v>79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</row>
    <row r="34" spans="1:12" ht="15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0:H28 H6" formulaRange="1" unlockedFormula="1"/>
    <ignoredError sqref="H7:I19 I20:I28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50" t="s">
        <v>78</v>
      </c>
      <c r="C2" s="250"/>
      <c r="D2" s="250"/>
      <c r="E2" s="250"/>
      <c r="F2" s="250"/>
      <c r="G2" s="256" t="s">
        <v>2</v>
      </c>
      <c r="H2" s="256"/>
      <c r="I2" s="256"/>
      <c r="J2" s="20"/>
      <c r="K2" s="21"/>
      <c r="L2" s="22"/>
    </row>
    <row r="3" spans="1:12" ht="15" customHeight="1">
      <c r="A3" s="19"/>
      <c r="B3" s="250"/>
      <c r="C3" s="250"/>
      <c r="D3" s="250"/>
      <c r="E3" s="250"/>
      <c r="F3" s="250"/>
      <c r="G3" s="256"/>
      <c r="H3" s="256"/>
      <c r="I3" s="256"/>
      <c r="J3" s="252" t="s">
        <v>3</v>
      </c>
      <c r="K3" s="252"/>
      <c r="L3" s="252"/>
    </row>
    <row r="4" spans="1:12" ht="15" customHeight="1">
      <c r="A4" s="259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7"/>
      <c r="H4" s="258"/>
      <c r="I4" s="256"/>
      <c r="J4" s="260" t="s">
        <v>80</v>
      </c>
      <c r="K4" s="261"/>
      <c r="L4" s="262"/>
    </row>
    <row r="5" spans="1:12" ht="15" customHeight="1">
      <c r="A5" s="259"/>
      <c r="B5" s="82">
        <v>4</v>
      </c>
      <c r="C5" s="83">
        <v>5</v>
      </c>
      <c r="D5" s="83">
        <v>6</v>
      </c>
      <c r="E5" s="83">
        <v>7</v>
      </c>
      <c r="F5" s="83">
        <v>8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81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234" t="s">
        <v>66</v>
      </c>
      <c r="C8" s="31">
        <v>150.5334</v>
      </c>
      <c r="D8" s="31">
        <v>161.9009</v>
      </c>
      <c r="E8" s="31">
        <v>161.9009</v>
      </c>
      <c r="F8" s="31">
        <v>160.6953</v>
      </c>
      <c r="G8" s="94">
        <v>158.28398</v>
      </c>
      <c r="H8" s="183">
        <f aca="true" t="shared" si="0" ref="H8:H22">AVERAGE(B8:F8)</f>
        <v>158.757625</v>
      </c>
      <c r="I8" s="197">
        <f aca="true" t="shared" si="1" ref="I8:I22">(H8/G8-1)*100</f>
        <v>0.29923748442513</v>
      </c>
      <c r="J8" s="225">
        <v>120.09</v>
      </c>
      <c r="K8" s="153">
        <v>176.94</v>
      </c>
      <c r="L8" s="57">
        <v>47.33949537846613</v>
      </c>
    </row>
    <row r="9" spans="1:12" ht="15" customHeight="1">
      <c r="A9" s="29" t="s">
        <v>26</v>
      </c>
      <c r="B9" s="232">
        <v>374</v>
      </c>
      <c r="C9" s="175">
        <v>380</v>
      </c>
      <c r="D9" s="175">
        <v>380</v>
      </c>
      <c r="E9" s="175">
        <v>380</v>
      </c>
      <c r="F9" s="175">
        <v>378</v>
      </c>
      <c r="G9" s="88">
        <v>371.2</v>
      </c>
      <c r="H9" s="198">
        <f t="shared" si="0"/>
        <v>378.4</v>
      </c>
      <c r="I9" s="198">
        <f t="shared" si="1"/>
        <v>1.93965517241379</v>
      </c>
      <c r="J9" s="226">
        <v>408</v>
      </c>
      <c r="K9" s="154">
        <v>368.73</v>
      </c>
      <c r="L9" s="32">
        <v>-9.624999999999995</v>
      </c>
    </row>
    <row r="10" spans="1:12" ht="15" customHeight="1">
      <c r="A10" s="72" t="s">
        <v>27</v>
      </c>
      <c r="B10" s="234" t="s">
        <v>66</v>
      </c>
      <c r="C10" s="31">
        <v>352.9261</v>
      </c>
      <c r="D10" s="31">
        <v>354.3959</v>
      </c>
      <c r="E10" s="31">
        <v>355.9575</v>
      </c>
      <c r="F10" s="31">
        <v>351.4564</v>
      </c>
      <c r="G10" s="94">
        <v>342.98688</v>
      </c>
      <c r="H10" s="183">
        <f t="shared" si="0"/>
        <v>353.68397500000003</v>
      </c>
      <c r="I10" s="197">
        <f t="shared" si="1"/>
        <v>3.1188058855196044</v>
      </c>
      <c r="J10" s="227">
        <v>370.32</v>
      </c>
      <c r="K10" s="153">
        <v>345.53</v>
      </c>
      <c r="L10" s="57">
        <v>-6.694210412616119</v>
      </c>
    </row>
    <row r="11" spans="1:12" ht="15" customHeight="1">
      <c r="A11" s="29" t="s">
        <v>51</v>
      </c>
      <c r="B11" s="75" t="s">
        <v>66</v>
      </c>
      <c r="C11" s="175">
        <v>400.64464141821105</v>
      </c>
      <c r="D11" s="175">
        <v>401.64795217707405</v>
      </c>
      <c r="E11" s="175">
        <v>402.1250510829587</v>
      </c>
      <c r="F11" s="175">
        <v>403.576726553486</v>
      </c>
      <c r="G11" s="88">
        <v>398.3832276117572</v>
      </c>
      <c r="H11" s="198">
        <f t="shared" si="0"/>
        <v>401.9985928079324</v>
      </c>
      <c r="I11" s="198">
        <f t="shared" si="1"/>
        <v>0.9075093893507358</v>
      </c>
      <c r="J11" s="226">
        <v>354.3264165088924</v>
      </c>
      <c r="K11" s="154">
        <v>398.48821424038783</v>
      </c>
      <c r="L11" s="32">
        <v>12.463591669684915</v>
      </c>
    </row>
    <row r="12" spans="1:12" s="13" customFormat="1" ht="15" customHeight="1">
      <c r="A12" s="33" t="s">
        <v>58</v>
      </c>
      <c r="B12" s="234" t="s">
        <v>66</v>
      </c>
      <c r="C12" s="31">
        <v>116.8412570507655</v>
      </c>
      <c r="D12" s="31">
        <v>117.13385572340253</v>
      </c>
      <c r="E12" s="31">
        <v>118.5124642419289</v>
      </c>
      <c r="F12" s="31">
        <v>119.49892863029504</v>
      </c>
      <c r="G12" s="95">
        <v>115.7297099266174</v>
      </c>
      <c r="H12" s="183">
        <f t="shared" si="0"/>
        <v>117.996626411598</v>
      </c>
      <c r="I12" s="197">
        <f t="shared" si="1"/>
        <v>1.9588025291154887</v>
      </c>
      <c r="J12" s="228">
        <v>106.21049821130565</v>
      </c>
      <c r="K12" s="155">
        <v>115.07190994675251</v>
      </c>
      <c r="L12" s="57">
        <v>8.343254089456487</v>
      </c>
    </row>
    <row r="13" spans="1:12" ht="15" customHeight="1">
      <c r="A13" s="74" t="s">
        <v>28</v>
      </c>
      <c r="B13" s="232">
        <v>129</v>
      </c>
      <c r="C13" s="175">
        <v>129</v>
      </c>
      <c r="D13" s="175">
        <v>129</v>
      </c>
      <c r="E13" s="175">
        <v>129</v>
      </c>
      <c r="F13" s="175">
        <v>129</v>
      </c>
      <c r="G13" s="88">
        <v>129</v>
      </c>
      <c r="H13" s="198">
        <f t="shared" si="0"/>
        <v>129</v>
      </c>
      <c r="I13" s="198">
        <f t="shared" si="1"/>
        <v>0</v>
      </c>
      <c r="J13" s="229">
        <v>147.83</v>
      </c>
      <c r="K13" s="111">
        <v>129.27</v>
      </c>
      <c r="L13" s="32">
        <v>-12.554961780423458</v>
      </c>
    </row>
    <row r="14" spans="1:12" ht="15" customHeight="1">
      <c r="A14" s="33" t="s">
        <v>29</v>
      </c>
      <c r="B14" s="234" t="s">
        <v>66</v>
      </c>
      <c r="C14" s="31">
        <v>775.8058</v>
      </c>
      <c r="D14" s="31">
        <v>778.2309</v>
      </c>
      <c r="E14" s="31">
        <v>775.5853</v>
      </c>
      <c r="F14" s="31">
        <v>786.6084</v>
      </c>
      <c r="G14" s="97">
        <v>765.1795</v>
      </c>
      <c r="H14" s="183">
        <f t="shared" si="0"/>
        <v>779.0576000000001</v>
      </c>
      <c r="I14" s="197">
        <f t="shared" si="1"/>
        <v>1.813705150229472</v>
      </c>
      <c r="J14" s="230">
        <v>714.26</v>
      </c>
      <c r="K14" s="110">
        <v>746.26</v>
      </c>
      <c r="L14" s="57">
        <v>4.480161285806283</v>
      </c>
    </row>
    <row r="15" spans="1:12" ht="15" customHeight="1">
      <c r="A15" s="34" t="s">
        <v>30</v>
      </c>
      <c r="B15" s="75" t="s">
        <v>66</v>
      </c>
      <c r="C15" s="175">
        <v>773.8216</v>
      </c>
      <c r="D15" s="175">
        <v>776.2467</v>
      </c>
      <c r="E15" s="175">
        <v>773.3807</v>
      </c>
      <c r="F15" s="175">
        <v>762.5781</v>
      </c>
      <c r="G15" s="96">
        <v>763.76854</v>
      </c>
      <c r="H15" s="184">
        <f t="shared" si="0"/>
        <v>771.5067750000001</v>
      </c>
      <c r="I15" s="198">
        <f t="shared" si="1"/>
        <v>1.013164930831012</v>
      </c>
      <c r="J15" s="231">
        <v>710.96</v>
      </c>
      <c r="K15" s="156">
        <v>747.06</v>
      </c>
      <c r="L15" s="32">
        <v>5.077641498818486</v>
      </c>
    </row>
    <row r="16" spans="1:12" ht="15" customHeight="1">
      <c r="A16" s="33" t="s">
        <v>31</v>
      </c>
      <c r="B16" s="164">
        <v>895.5047</v>
      </c>
      <c r="C16" s="31">
        <v>898.3817</v>
      </c>
      <c r="D16" s="31">
        <v>898.8095</v>
      </c>
      <c r="E16" s="31">
        <v>900.5248</v>
      </c>
      <c r="F16" s="31">
        <v>899.928</v>
      </c>
      <c r="G16" s="97">
        <v>873.2363599999999</v>
      </c>
      <c r="H16" s="183">
        <f t="shared" si="0"/>
        <v>898.62974</v>
      </c>
      <c r="I16" s="183">
        <f t="shared" si="1"/>
        <v>2.9079618260513307</v>
      </c>
      <c r="J16" s="218">
        <v>824.11</v>
      </c>
      <c r="K16" s="157">
        <v>862.05</v>
      </c>
      <c r="L16" s="57">
        <v>4.603754353181011</v>
      </c>
    </row>
    <row r="17" spans="1:12" ht="15" customHeight="1">
      <c r="A17" s="34" t="s">
        <v>32</v>
      </c>
      <c r="B17" s="232">
        <v>778</v>
      </c>
      <c r="C17" s="175">
        <v>774</v>
      </c>
      <c r="D17" s="175">
        <v>774</v>
      </c>
      <c r="E17" s="175">
        <v>776</v>
      </c>
      <c r="F17" s="175">
        <v>776</v>
      </c>
      <c r="G17" s="88">
        <v>773</v>
      </c>
      <c r="H17" s="198">
        <f t="shared" si="0"/>
        <v>775.6</v>
      </c>
      <c r="I17" s="198">
        <f t="shared" si="1"/>
        <v>0.3363518758085382</v>
      </c>
      <c r="J17" s="219">
        <v>747.7</v>
      </c>
      <c r="K17" s="156">
        <v>757.41</v>
      </c>
      <c r="L17" s="32">
        <v>1.2986491908519415</v>
      </c>
    </row>
    <row r="18" spans="1:12" ht="15" customHeight="1">
      <c r="A18" s="33" t="s">
        <v>33</v>
      </c>
      <c r="B18" s="164">
        <v>825</v>
      </c>
      <c r="C18" s="31">
        <v>810</v>
      </c>
      <c r="D18" s="31">
        <v>810</v>
      </c>
      <c r="E18" s="31">
        <v>815</v>
      </c>
      <c r="F18" s="31">
        <v>815</v>
      </c>
      <c r="G18" s="76">
        <v>808</v>
      </c>
      <c r="H18" s="183">
        <f t="shared" si="0"/>
        <v>815</v>
      </c>
      <c r="I18" s="183">
        <f t="shared" si="1"/>
        <v>0.866336633663356</v>
      </c>
      <c r="J18" s="218">
        <v>817.72</v>
      </c>
      <c r="K18" s="157">
        <v>805.98</v>
      </c>
      <c r="L18" s="57">
        <v>-1.4356992613608566</v>
      </c>
    </row>
    <row r="19" spans="1:12" ht="15" customHeight="1">
      <c r="A19" s="34" t="s">
        <v>34</v>
      </c>
      <c r="B19" s="232">
        <v>740</v>
      </c>
      <c r="C19" s="175">
        <v>740</v>
      </c>
      <c r="D19" s="175">
        <v>740</v>
      </c>
      <c r="E19" s="175">
        <v>748</v>
      </c>
      <c r="F19" s="175">
        <v>748</v>
      </c>
      <c r="G19" s="88">
        <v>740</v>
      </c>
      <c r="H19" s="198">
        <f t="shared" si="0"/>
        <v>743.2</v>
      </c>
      <c r="I19" s="198">
        <f t="shared" si="1"/>
        <v>0.432432432432428</v>
      </c>
      <c r="J19" s="219">
        <v>781.22</v>
      </c>
      <c r="K19" s="156">
        <v>728.64</v>
      </c>
      <c r="L19" s="32">
        <v>-6.730498451140532</v>
      </c>
    </row>
    <row r="20" spans="1:12" ht="15" customHeight="1">
      <c r="A20" s="33" t="s">
        <v>35</v>
      </c>
      <c r="B20" s="164">
        <v>887.202</v>
      </c>
      <c r="C20" s="31">
        <v>894.812</v>
      </c>
      <c r="D20" s="31">
        <v>889.2857</v>
      </c>
      <c r="E20" s="31">
        <v>888.5973</v>
      </c>
      <c r="F20" s="31">
        <v>881.9294</v>
      </c>
      <c r="G20" s="116">
        <v>886.1234000000001</v>
      </c>
      <c r="H20" s="183">
        <f t="shared" si="0"/>
        <v>888.36528</v>
      </c>
      <c r="I20" s="183">
        <f t="shared" si="1"/>
        <v>0.2529986229908854</v>
      </c>
      <c r="J20" s="218">
        <v>817.21</v>
      </c>
      <c r="K20" s="157">
        <v>875.68</v>
      </c>
      <c r="L20" s="57">
        <v>7.154831683410623</v>
      </c>
    </row>
    <row r="21" spans="1:12" ht="15" customHeight="1">
      <c r="A21" s="34" t="s">
        <v>36</v>
      </c>
      <c r="B21" s="75" t="s">
        <v>66</v>
      </c>
      <c r="C21" s="175">
        <v>826.7325</v>
      </c>
      <c r="D21" s="175">
        <v>826.7325</v>
      </c>
      <c r="E21" s="175">
        <v>826.7325</v>
      </c>
      <c r="F21" s="175">
        <v>826.7325</v>
      </c>
      <c r="G21" s="77">
        <v>835.55098</v>
      </c>
      <c r="H21" s="184">
        <f t="shared" si="0"/>
        <v>826.7325</v>
      </c>
      <c r="I21" s="184">
        <f t="shared" si="1"/>
        <v>-1.055408970976257</v>
      </c>
      <c r="J21" s="219">
        <v>1011.49</v>
      </c>
      <c r="K21" s="156">
        <v>891.91</v>
      </c>
      <c r="L21" s="32">
        <v>-11.822163343186787</v>
      </c>
    </row>
    <row r="22" spans="1:12" ht="15" customHeight="1">
      <c r="A22" s="33" t="s">
        <v>37</v>
      </c>
      <c r="B22" s="234" t="s">
        <v>66</v>
      </c>
      <c r="C22" s="31">
        <v>1069.2407</v>
      </c>
      <c r="D22" s="31">
        <v>1069.2407</v>
      </c>
      <c r="E22" s="31">
        <v>1069.2407</v>
      </c>
      <c r="F22" s="31">
        <v>1069.2407</v>
      </c>
      <c r="G22" s="78">
        <v>1078.0591800000002</v>
      </c>
      <c r="H22" s="183">
        <f t="shared" si="0"/>
        <v>1069.2407</v>
      </c>
      <c r="I22" s="183">
        <f t="shared" si="1"/>
        <v>-0.8179959100204637</v>
      </c>
      <c r="J22" s="218">
        <v>1220.93</v>
      </c>
      <c r="K22" s="35">
        <v>1132.5</v>
      </c>
      <c r="L22" s="57">
        <v>-7.242839474826567</v>
      </c>
    </row>
    <row r="23" spans="1:12" ht="15" customHeight="1">
      <c r="A23" s="163" t="s">
        <v>38</v>
      </c>
      <c r="B23" s="162"/>
      <c r="C23" s="175"/>
      <c r="D23" s="175"/>
      <c r="E23" s="175"/>
      <c r="F23" s="175"/>
      <c r="G23" s="79"/>
      <c r="H23" s="75"/>
      <c r="I23" s="75"/>
      <c r="J23" s="217"/>
      <c r="K23" s="158"/>
      <c r="L23" s="32"/>
    </row>
    <row r="24" spans="1:12" ht="15" customHeight="1">
      <c r="A24" s="33" t="s">
        <v>39</v>
      </c>
      <c r="B24" s="164">
        <v>313.9379</v>
      </c>
      <c r="C24" s="31">
        <v>316.8039</v>
      </c>
      <c r="D24" s="31">
        <v>319.6699</v>
      </c>
      <c r="E24" s="31">
        <v>324.5201</v>
      </c>
      <c r="F24" s="31">
        <v>319.6699</v>
      </c>
      <c r="G24" s="76">
        <v>321.3454</v>
      </c>
      <c r="H24" s="183">
        <f>AVERAGE(B24:F24)</f>
        <v>318.92034</v>
      </c>
      <c r="I24" s="183">
        <f>(H24/G24-1)*100</f>
        <v>-0.7546583831602893</v>
      </c>
      <c r="J24" s="220">
        <v>442.06</v>
      </c>
      <c r="K24" s="31">
        <v>317.3</v>
      </c>
      <c r="L24" s="57">
        <v>-28.222413247070534</v>
      </c>
    </row>
    <row r="25" spans="1:12" ht="15" customHeight="1">
      <c r="A25" s="34" t="s">
        <v>40</v>
      </c>
      <c r="B25" s="162">
        <v>374.1</v>
      </c>
      <c r="C25" s="175">
        <v>377.5</v>
      </c>
      <c r="D25" s="175">
        <v>380.6</v>
      </c>
      <c r="E25" s="175">
        <v>376.6</v>
      </c>
      <c r="F25" s="175">
        <v>374.3</v>
      </c>
      <c r="G25" s="79">
        <v>380.16</v>
      </c>
      <c r="H25" s="184">
        <f>AVERAGE(B25:F25)</f>
        <v>376.62</v>
      </c>
      <c r="I25" s="184">
        <f>(H25/G25-1)*100</f>
        <v>-0.931186868686873</v>
      </c>
      <c r="J25" s="216">
        <v>536.94</v>
      </c>
      <c r="K25" s="115">
        <v>378.06</v>
      </c>
      <c r="L25" s="32">
        <v>-29.589898312660633</v>
      </c>
    </row>
    <row r="26" spans="1:12" ht="15" customHeight="1">
      <c r="A26" s="33" t="s">
        <v>41</v>
      </c>
      <c r="B26" s="234" t="s">
        <v>66</v>
      </c>
      <c r="C26" s="31">
        <v>309.3082</v>
      </c>
      <c r="D26" s="31">
        <v>315.0402</v>
      </c>
      <c r="E26" s="31">
        <v>309.3082</v>
      </c>
      <c r="F26" s="31">
        <v>310.631</v>
      </c>
      <c r="G26" s="78">
        <v>309.48454</v>
      </c>
      <c r="H26" s="183">
        <f>AVERAGE(B26:F26)</f>
        <v>311.0719</v>
      </c>
      <c r="I26" s="183">
        <f>(H26/G26-1)*100</f>
        <v>0.5129044571984265</v>
      </c>
      <c r="J26" s="221">
        <v>441.24</v>
      </c>
      <c r="K26" s="155">
        <v>304.15</v>
      </c>
      <c r="L26" s="57">
        <v>-31.0692593599855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65" t="s">
        <v>56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</row>
    <row r="29" spans="1:12" ht="15.75" customHeight="1">
      <c r="A29" s="253" t="s">
        <v>79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</row>
    <row r="30" spans="1:12" ht="15" customHeight="1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</row>
    <row r="31" spans="1:12" ht="18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</row>
    <row r="33" spans="1:12" ht="18">
      <c r="A33" s="263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8 H10 H11:H12 H14:H16 H9 H17 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2017-09-19T18:58:55Z</cp:lastPrinted>
  <dcterms:created xsi:type="dcterms:W3CDTF">2010-11-09T14:07:20Z</dcterms:created>
  <dcterms:modified xsi:type="dcterms:W3CDTF">2017-10-03T16:14:43Z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