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9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<sst xmlns="http://schemas.openxmlformats.org/spreadsheetml/2006/main" count="148" uniqueCount="80">
  <si>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</si>
  <si>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</si>
  <si>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</si>
  <si>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</si>
  <si>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</si>
  <si>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</si>
  <si>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</si>
  <si>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</si>
  <si>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</si>
  <si>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</si>
  <si>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</si>
  <si>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</si>
  <si>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</si>
  <si>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</si>
  <si>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</si>
  <si>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</si>
  <si>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</si>
  <si>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</si>
  <si>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</si>
  <si>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</si>
  <si>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</si>
  <si>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</si>
  <si>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</si>
  <si>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</si>
  <si>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</si>
  <si>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</si>
  <si>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</si>
  <si>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</si>
  <si>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</si>
  <si>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</si>
  <si>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</si>
  <si>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</si>
  <si>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</si>
  <si>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</si>
  <si>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</si>
  <si>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</si>
  <si>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</si>
  <si>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</si>
  <si>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</si>
  <si>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</si>
  <si>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</si>
  <si>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</si>
  <si>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</si>
  <si>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</si>
  <si>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</si>
  <si>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</si>
  <si>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</si>
  <si>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</si>
  <si>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</si>
  <si>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</si>
  <si>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</si>
  <si>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</si>
  <si>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</si>
  <si>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</si>
  <si>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</si>
  <si>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</si>
  <si>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</si>
  <si>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</si>
  <si>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</si>
  <si>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</si>
  <si>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</si>
  <si>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</si>
  <si>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</si>
  <si>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</si>
  <si>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</si>
  <si>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</si>
  <si>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</si>
  <si>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</si>
  <si>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</si>
  <si>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</si>
  <si>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</si>
  <si>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</si>
  <si>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</si>
  <si>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</si>
  <si>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</si>
  <si>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</si>
  <si>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</si>
  <si>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Septiembre</t>
  </si>
  <si>
    <t>semana del  2 al 8 de octubre de 2017</t>
  </si>
  <si>
    <t>Octubre 2017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</si>
</sst>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50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2" fontId="26" fillId="24" borderId="45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6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7" xfId="0" applyFont="1" applyFill="1" applyBorder="1" applyAlignment="1" applyProtection="1">
      <alignment horizontal="left" vertical="center"/>
      <protection/>
    </xf>
    <xf numFmtId="180" fontId="29" fillId="0" borderId="47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2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5"/>
      <c r="B2" s="185"/>
      <c r="C2" s="185"/>
      <c r="D2" s="185"/>
      <c r="E2" s="1"/>
      <c r="F2" s="1"/>
      <c r="G2" s="1"/>
    </row>
    <row r="3" spans="1:7" ht="18">
      <c r="A3" s="185"/>
      <c r="B3" s="185"/>
      <c r="C3" s="185"/>
      <c r="D3" s="185"/>
      <c r="E3" s="1"/>
      <c r="F3" s="1"/>
      <c r="G3" s="1"/>
    </row>
    <row r="4" spans="1:8" ht="18">
      <c r="A4" s="185"/>
      <c r="B4" s="185"/>
      <c r="C4" s="185"/>
      <c r="D4" s="185"/>
      <c r="E4" s="1"/>
      <c r="F4" s="1"/>
      <c r="G4" s="1"/>
      <c r="H4" s="1"/>
    </row>
    <row r="5" spans="1:8" ht="18">
      <c r="A5" s="185"/>
      <c r="B5" s="185"/>
      <c r="C5" s="185"/>
      <c r="D5" s="185"/>
      <c r="E5" s="1"/>
      <c r="F5" s="1"/>
      <c r="G5" s="1"/>
      <c r="H5" s="1"/>
    </row>
    <row r="6" spans="1:8" ht="18">
      <c r="A6" s="185"/>
      <c r="B6" s="185"/>
      <c r="C6" s="185"/>
      <c r="D6" s="185"/>
      <c r="E6" s="1"/>
      <c r="F6" s="180"/>
      <c r="G6" s="1"/>
      <c r="H6" s="1"/>
    </row>
    <row r="7" spans="1:8" ht="18">
      <c r="A7" s="185"/>
      <c r="B7" s="185"/>
      <c r="C7" s="185"/>
      <c r="D7" s="185"/>
      <c r="E7" s="1"/>
      <c r="F7" s="180"/>
      <c r="G7" s="1"/>
      <c r="H7" s="1"/>
    </row>
    <row r="8" spans="1:8" ht="18">
      <c r="A8" s="185"/>
      <c r="B8" s="185"/>
      <c r="C8" s="185"/>
      <c r="D8" s="185"/>
      <c r="E8" s="1"/>
      <c r="F8" s="1"/>
      <c r="G8" s="1"/>
      <c r="H8" s="1"/>
    </row>
    <row r="9" spans="1:8" ht="18">
      <c r="A9" s="186"/>
      <c r="B9" s="185"/>
      <c r="C9" s="185"/>
      <c r="D9" s="185"/>
      <c r="E9" s="1"/>
      <c r="F9" s="1"/>
      <c r="G9" s="1"/>
      <c r="H9" s="1"/>
    </row>
    <row r="10" spans="1:8" ht="18">
      <c r="A10" s="187"/>
      <c r="B10" s="187"/>
      <c r="C10" s="187"/>
      <c r="D10" s="189"/>
      <c r="E10" s="70"/>
      <c r="F10" s="70"/>
      <c r="G10" s="70"/>
      <c r="H10" s="1"/>
    </row>
    <row r="11" spans="1:8" ht="18">
      <c r="A11" s="188"/>
      <c r="B11" s="188"/>
      <c r="C11" s="188"/>
      <c r="D11" s="188"/>
      <c r="E11" s="2"/>
      <c r="F11" s="2"/>
      <c r="G11" s="2"/>
      <c r="H11" s="1"/>
    </row>
    <row r="12" spans="1:8" ht="18">
      <c r="A12" s="2"/>
      <c r="B12" s="2"/>
      <c r="C12" s="2"/>
      <c r="D12" s="188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20" t="s">
        <v>53</v>
      </c>
      <c r="C22" s="220"/>
      <c r="D22" s="220"/>
      <c r="E22" s="220"/>
      <c r="F22" s="1"/>
      <c r="G22" s="1"/>
      <c r="H22" s="1"/>
      <c r="I22" s="1"/>
      <c r="J22" s="1"/>
      <c r="K22" s="1"/>
      <c r="L22" s="1"/>
    </row>
    <row r="23" spans="2:12" ht="18">
      <c r="B23" s="129" t="s">
        <v>78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21" t="s">
        <v>48</v>
      </c>
      <c r="B10" s="221"/>
      <c r="C10" s="221"/>
      <c r="D10" s="222"/>
      <c r="E10" s="221"/>
      <c r="F10" s="221"/>
      <c r="G10" s="93"/>
      <c r="H10" s="92"/>
    </row>
    <row r="11" spans="1:8" ht="18">
      <c r="A11" s="223" t="s">
        <v>50</v>
      </c>
      <c r="B11" s="223"/>
      <c r="C11" s="223"/>
      <c r="D11" s="223"/>
      <c r="E11" s="223"/>
      <c r="F11" s="223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24" t="s">
        <v>44</v>
      </c>
      <c r="B13" s="224"/>
      <c r="C13" s="224"/>
      <c r="D13" s="225"/>
      <c r="E13" s="224"/>
      <c r="F13" s="224"/>
      <c r="G13" s="95"/>
      <c r="H13" s="92"/>
    </row>
    <row r="14" spans="1:8" ht="18">
      <c r="A14" s="228" t="s">
        <v>45</v>
      </c>
      <c r="B14" s="228"/>
      <c r="C14" s="228"/>
      <c r="D14" s="229"/>
      <c r="E14" s="228"/>
      <c r="F14" s="228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28" t="s">
        <v>64</v>
      </c>
      <c r="B18" s="228"/>
      <c r="C18" s="228"/>
      <c r="D18" s="229"/>
      <c r="E18" s="228"/>
      <c r="F18" s="228"/>
      <c r="G18" s="98"/>
      <c r="H18" s="92"/>
      <c r="I18" s="92"/>
      <c r="J18" s="92"/>
      <c r="K18" s="92"/>
      <c r="L18" s="92"/>
    </row>
    <row r="19" spans="1:12" ht="18">
      <c r="A19" s="224" t="s">
        <v>65</v>
      </c>
      <c r="B19" s="224"/>
      <c r="C19" s="224"/>
      <c r="D19" s="225"/>
      <c r="E19" s="224"/>
      <c r="F19" s="224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28" t="s">
        <v>46</v>
      </c>
      <c r="B22" s="228"/>
      <c r="C22" s="228"/>
      <c r="D22" s="229"/>
      <c r="E22" s="228"/>
      <c r="F22" s="228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30" t="s">
        <v>0</v>
      </c>
      <c r="B24" s="230"/>
      <c r="C24" s="230"/>
      <c r="D24" s="230"/>
      <c r="E24" s="230"/>
      <c r="F24" s="230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26" t="s">
        <v>49</v>
      </c>
      <c r="C36" s="226"/>
      <c r="D36" s="226"/>
    </row>
    <row r="37" spans="2:4" ht="18">
      <c r="B37" s="226" t="s">
        <v>59</v>
      </c>
      <c r="C37" s="226"/>
      <c r="D37" s="12"/>
    </row>
    <row r="38" spans="2:4" ht="18">
      <c r="B38" s="226" t="s">
        <v>60</v>
      </c>
      <c r="C38" s="226"/>
      <c r="D38" s="12"/>
    </row>
    <row r="39" spans="2:4" ht="18">
      <c r="B39" s="227" t="s">
        <v>47</v>
      </c>
      <c r="C39" s="227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2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2"/>
      <c r="B2" s="233" t="s">
        <v>79</v>
      </c>
      <c r="C2" s="233"/>
      <c r="D2" s="233"/>
      <c r="E2" s="233"/>
      <c r="F2" s="233"/>
      <c r="G2" s="234" t="s">
        <v>2</v>
      </c>
      <c r="H2" s="234"/>
      <c r="I2" s="234"/>
      <c r="J2" s="234" t="s">
        <v>3</v>
      </c>
      <c r="K2" s="234"/>
      <c r="L2" s="234"/>
      <c r="M2" s="4"/>
      <c r="N2" s="4"/>
      <c r="O2" s="4"/>
    </row>
    <row r="3" spans="1:15" ht="15.75">
      <c r="A3" s="232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4"/>
      <c r="H3" s="234"/>
      <c r="I3" s="234"/>
      <c r="J3" s="235" t="s">
        <v>77</v>
      </c>
      <c r="K3" s="235"/>
      <c r="L3" s="235"/>
      <c r="M3" s="4"/>
      <c r="N3" s="4"/>
      <c r="O3" s="4"/>
    </row>
    <row r="4" spans="1:15" ht="15.75">
      <c r="A4" s="232"/>
      <c r="B4" s="64">
        <v>2</v>
      </c>
      <c r="C4" s="63">
        <v>3</v>
      </c>
      <c r="D4" s="63">
        <v>4</v>
      </c>
      <c r="E4" s="63">
        <v>5</v>
      </c>
      <c r="F4" s="149">
        <v>6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162">
        <v>184</v>
      </c>
      <c r="C6" s="162">
        <v>184</v>
      </c>
      <c r="D6" s="162">
        <v>184</v>
      </c>
      <c r="E6" s="162">
        <v>184</v>
      </c>
      <c r="F6" s="162">
        <v>184</v>
      </c>
      <c r="G6" s="82">
        <v>184</v>
      </c>
      <c r="H6" s="176">
        <f>AVERAGE(B6:F6)</f>
        <v>184</v>
      </c>
      <c r="I6" s="176">
        <f>(H6/G6-1)*100</f>
        <v>0</v>
      </c>
      <c r="J6" s="195">
        <v>200.9091</v>
      </c>
      <c r="K6" s="41">
        <v>184.95</v>
      </c>
      <c r="L6" s="176">
        <f>(K6/J6-1)*100</f>
        <v>-7.943443079482215</v>
      </c>
      <c r="M6" s="4"/>
      <c r="N6" s="4"/>
      <c r="O6" s="4"/>
    </row>
    <row r="7" spans="1:15" ht="15">
      <c r="A7" s="54" t="s">
        <v>52</v>
      </c>
      <c r="B7" s="166" t="s">
        <v>76</v>
      </c>
      <c r="C7" s="166" t="s">
        <v>76</v>
      </c>
      <c r="D7" s="166" t="s">
        <v>76</v>
      </c>
      <c r="E7" s="166" t="s">
        <v>76</v>
      </c>
      <c r="F7" s="166" t="s">
        <v>76</v>
      </c>
      <c r="G7" s="201" t="s">
        <v>66</v>
      </c>
      <c r="H7" s="166" t="s">
        <v>66</v>
      </c>
      <c r="I7" s="166" t="s">
        <v>66</v>
      </c>
      <c r="J7" s="42">
        <v>190.22727272727272</v>
      </c>
      <c r="K7" s="208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196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 t="s">
        <v>66</v>
      </c>
      <c r="D9" s="166" t="s">
        <v>66</v>
      </c>
      <c r="E9" s="166" t="s">
        <v>66</v>
      </c>
      <c r="F9" s="166" t="s">
        <v>66</v>
      </c>
      <c r="G9" s="155" t="s">
        <v>66</v>
      </c>
      <c r="H9" s="166" t="s">
        <v>66</v>
      </c>
      <c r="I9" s="166" t="s">
        <v>66</v>
      </c>
      <c r="J9" s="197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194.65</v>
      </c>
      <c r="C10" s="176">
        <v>195.85</v>
      </c>
      <c r="D10" s="176">
        <v>193.64</v>
      </c>
      <c r="E10" s="176">
        <v>193.18</v>
      </c>
      <c r="F10" s="176">
        <v>194.19</v>
      </c>
      <c r="G10" s="156">
        <v>196.766</v>
      </c>
      <c r="H10" s="176">
        <f>AVERAGE(B10:F10)</f>
        <v>194.302</v>
      </c>
      <c r="I10" s="176">
        <f aca="true" t="shared" si="0" ref="I10:I31">(H10/G10-1)*100</f>
        <v>-1.252248864133032</v>
      </c>
      <c r="J10" s="198">
        <v>184.8829</v>
      </c>
      <c r="K10" s="41">
        <v>189.97</v>
      </c>
      <c r="L10" s="58">
        <f>(K10/J10-1)*100</f>
        <v>2.751525425012269</v>
      </c>
      <c r="M10" s="4"/>
      <c r="N10" s="4"/>
      <c r="O10" s="4"/>
    </row>
    <row r="11" spans="1:15" ht="15">
      <c r="A11" s="46" t="s">
        <v>14</v>
      </c>
      <c r="B11" s="31">
        <v>233.04882</v>
      </c>
      <c r="C11" s="31">
        <v>233.96742</v>
      </c>
      <c r="D11" s="31">
        <v>230.01744</v>
      </c>
      <c r="E11" s="31">
        <v>229.37442</v>
      </c>
      <c r="F11" s="31">
        <v>230.29301999999998</v>
      </c>
      <c r="G11" s="157">
        <v>235.96996800000002</v>
      </c>
      <c r="H11" s="31">
        <f>AVERAGE(B11:F11)</f>
        <v>231.34022399999998</v>
      </c>
      <c r="I11" s="31">
        <f t="shared" si="0"/>
        <v>-1.9620056057303215</v>
      </c>
      <c r="J11" s="47">
        <v>196.4667</v>
      </c>
      <c r="K11" s="47">
        <v>230.52</v>
      </c>
      <c r="L11" s="59">
        <f>(K11/J11-1)*100</f>
        <v>17.332860988656094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 t="s">
        <v>66</v>
      </c>
      <c r="D12" s="178" t="s">
        <v>67</v>
      </c>
      <c r="E12" s="178" t="s">
        <v>67</v>
      </c>
      <c r="F12" s="178" t="s">
        <v>67</v>
      </c>
      <c r="G12" s="178" t="s">
        <v>66</v>
      </c>
      <c r="H12" s="178" t="s">
        <v>66</v>
      </c>
      <c r="I12" s="178"/>
      <c r="J12" s="182" t="s">
        <v>67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273.46722</v>
      </c>
      <c r="C13" s="163">
        <v>274.38581999999997</v>
      </c>
      <c r="D13" s="163">
        <v>272.27304</v>
      </c>
      <c r="E13" s="163">
        <v>271.63002</v>
      </c>
      <c r="F13" s="163">
        <v>272.54861999999997</v>
      </c>
      <c r="G13" s="83">
        <v>278.22556799999995</v>
      </c>
      <c r="H13" s="163">
        <f>AVERAGE(B13:F13)</f>
        <v>272.860944</v>
      </c>
      <c r="I13" s="163">
        <f t="shared" si="0"/>
        <v>-1.9281563655572986</v>
      </c>
      <c r="J13" s="191">
        <v>206.8206028571429</v>
      </c>
      <c r="K13" s="62">
        <v>237.1760898</v>
      </c>
      <c r="L13" s="67">
        <f>(K13/J13-1)*100</f>
        <v>14.677206488864435</v>
      </c>
      <c r="M13" s="4"/>
      <c r="N13" s="4"/>
      <c r="O13" s="4"/>
    </row>
    <row r="14" spans="1:15" ht="15">
      <c r="A14" s="48" t="s">
        <v>15</v>
      </c>
      <c r="B14" s="164">
        <v>216.51402</v>
      </c>
      <c r="C14" s="164">
        <v>217.43262</v>
      </c>
      <c r="D14" s="164">
        <v>215.31984</v>
      </c>
      <c r="E14" s="164">
        <v>214.67682</v>
      </c>
      <c r="F14" s="164">
        <v>215.59542</v>
      </c>
      <c r="G14" s="84">
        <v>219.43516800000003</v>
      </c>
      <c r="H14" s="164">
        <f>AVERAGE(B14:F14)</f>
        <v>215.907744</v>
      </c>
      <c r="I14" s="164">
        <f t="shared" si="0"/>
        <v>-1.6075016744809267</v>
      </c>
      <c r="J14" s="190">
        <v>193.4352885714286</v>
      </c>
      <c r="K14" s="61">
        <v>226.1528898</v>
      </c>
      <c r="L14" s="66">
        <f>(K14/J14-1)*100</f>
        <v>16.913977521991796</v>
      </c>
      <c r="M14" s="4"/>
      <c r="N14" s="4"/>
      <c r="O14" s="4"/>
    </row>
    <row r="15" spans="1:15" ht="15">
      <c r="A15" s="49" t="s">
        <v>43</v>
      </c>
      <c r="B15" s="163">
        <v>198.14202</v>
      </c>
      <c r="C15" s="163">
        <v>199.06062</v>
      </c>
      <c r="D15" s="163">
        <v>196.94783999999999</v>
      </c>
      <c r="E15" s="163">
        <v>196.30482</v>
      </c>
      <c r="F15" s="163">
        <v>197.22342</v>
      </c>
      <c r="G15" s="85">
        <v>201.06316800000002</v>
      </c>
      <c r="H15" s="163">
        <f>AVERAGE(B15:F15)</f>
        <v>197.53574400000002</v>
      </c>
      <c r="I15" s="163">
        <f t="shared" si="0"/>
        <v>-1.754385964912275</v>
      </c>
      <c r="J15" s="191">
        <v>191.59808857142863</v>
      </c>
      <c r="K15" s="62">
        <v>224.31568980000003</v>
      </c>
      <c r="L15" s="67">
        <f>(K15/J15-1)*100</f>
        <v>17.076162644688452</v>
      </c>
      <c r="M15" s="4"/>
      <c r="N15" s="4"/>
      <c r="O15" s="4"/>
    </row>
    <row r="16" spans="1:15" ht="15">
      <c r="A16" s="50" t="s">
        <v>68</v>
      </c>
      <c r="B16" s="162">
        <v>246.9197</v>
      </c>
      <c r="C16" s="162">
        <v>246.9197</v>
      </c>
      <c r="D16" s="162">
        <v>246.1848</v>
      </c>
      <c r="E16" s="162">
        <v>248.3894</v>
      </c>
      <c r="F16" s="162">
        <v>248.3894</v>
      </c>
      <c r="G16" s="82">
        <v>243.98020000000002</v>
      </c>
      <c r="H16" s="162">
        <f>AVERAGE(B16:F16)</f>
        <v>247.36060000000003</v>
      </c>
      <c r="I16" s="176">
        <f t="shared" si="0"/>
        <v>1.3855222677905843</v>
      </c>
      <c r="J16" s="113">
        <v>194.6207</v>
      </c>
      <c r="K16" s="41">
        <v>249.46</v>
      </c>
      <c r="L16" s="58">
        <f>(K16/J16-1)*100</f>
        <v>28.177526850946478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62">
        <v>223.41447789878285</v>
      </c>
      <c r="C18" s="162">
        <v>223.71364653243847</v>
      </c>
      <c r="D18" s="162">
        <v>223.45026429601154</v>
      </c>
      <c r="E18" s="162">
        <v>223.5039653929344</v>
      </c>
      <c r="F18" s="162">
        <v>221.8335056054703</v>
      </c>
      <c r="G18" s="158">
        <v>225.49805311983772</v>
      </c>
      <c r="H18" s="162">
        <f>AVERAGE(B18:F18)</f>
        <v>223.18317194512747</v>
      </c>
      <c r="I18" s="176">
        <f t="shared" si="0"/>
        <v>-1.0265637076166012</v>
      </c>
      <c r="J18" s="113">
        <v>205.75646816909108</v>
      </c>
      <c r="K18" s="41">
        <v>229.59698867976385</v>
      </c>
      <c r="L18" s="32">
        <f>(K18/J18-1)*100</f>
        <v>11.58676600683124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199"/>
      <c r="K19" s="44"/>
      <c r="L19" s="57"/>
      <c r="M19" s="4"/>
      <c r="N19" s="4"/>
      <c r="O19" s="4"/>
    </row>
    <row r="20" spans="1:15" ht="15">
      <c r="A20" s="50" t="s">
        <v>17</v>
      </c>
      <c r="B20" s="162">
        <v>149</v>
      </c>
      <c r="C20" s="162">
        <v>149</v>
      </c>
      <c r="D20" s="162">
        <v>149</v>
      </c>
      <c r="E20" s="162">
        <v>149</v>
      </c>
      <c r="F20" s="162">
        <v>149</v>
      </c>
      <c r="G20" s="158">
        <v>150</v>
      </c>
      <c r="H20" s="176">
        <f>AVERAGE(B20:F20)</f>
        <v>149</v>
      </c>
      <c r="I20" s="176">
        <f t="shared" si="0"/>
        <v>-0.666666666666671</v>
      </c>
      <c r="J20" s="193">
        <v>170.6364</v>
      </c>
      <c r="K20" s="113">
        <v>150.14</v>
      </c>
      <c r="L20" s="32">
        <f>(K20/J20-1)*100</f>
        <v>-12.011739581941494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3"/>
      <c r="I21" s="170"/>
      <c r="J21" s="194"/>
      <c r="K21" s="47"/>
      <c r="L21" s="57"/>
      <c r="M21" s="4"/>
      <c r="N21" s="4"/>
      <c r="O21" s="4"/>
    </row>
    <row r="22" spans="1:15" ht="15">
      <c r="A22" s="112" t="s">
        <v>18</v>
      </c>
      <c r="B22" s="176">
        <v>161.03</v>
      </c>
      <c r="C22" s="176">
        <v>160.24</v>
      </c>
      <c r="D22" s="176">
        <v>159.36</v>
      </c>
      <c r="E22" s="176">
        <v>160.24</v>
      </c>
      <c r="F22" s="176">
        <v>160.44</v>
      </c>
      <c r="G22" s="159">
        <v>158.296</v>
      </c>
      <c r="H22" s="209">
        <f>AVERAGE(B22:F22)</f>
        <v>160.262</v>
      </c>
      <c r="I22" s="209">
        <f t="shared" si="0"/>
        <v>1.2419770556425958</v>
      </c>
      <c r="J22" s="193">
        <v>164.8414</v>
      </c>
      <c r="K22" s="113">
        <v>157.75</v>
      </c>
      <c r="L22" s="111">
        <f>(K22/J22-1)*100</f>
        <v>-4.301953271447578</v>
      </c>
      <c r="M22" s="4"/>
      <c r="N22" s="4"/>
      <c r="O22" s="4"/>
    </row>
    <row r="23" spans="1:15" ht="15">
      <c r="A23" s="116" t="s">
        <v>19</v>
      </c>
      <c r="B23" s="31">
        <v>160.03</v>
      </c>
      <c r="C23" s="31">
        <v>159.24</v>
      </c>
      <c r="D23" s="31">
        <v>158.36</v>
      </c>
      <c r="E23" s="31">
        <v>159.24</v>
      </c>
      <c r="F23" s="31">
        <v>159.44</v>
      </c>
      <c r="G23" s="117">
        <v>157.296</v>
      </c>
      <c r="H23" s="210">
        <f>AVERAGE(B23:F23)</f>
        <v>159.262</v>
      </c>
      <c r="I23" s="210">
        <f t="shared" si="0"/>
        <v>1.2498728511850299</v>
      </c>
      <c r="J23" s="47">
        <v>163.8414</v>
      </c>
      <c r="K23" s="118">
        <v>156.75</v>
      </c>
      <c r="L23" s="119">
        <f>(K23/J23-1)*100</f>
        <v>-4.328210086095452</v>
      </c>
      <c r="M23" s="4"/>
      <c r="N23" s="4"/>
      <c r="O23" s="4"/>
    </row>
    <row r="24" spans="1:15" ht="15">
      <c r="A24" s="107" t="s">
        <v>69</v>
      </c>
      <c r="B24" s="202">
        <v>264.99585530609005</v>
      </c>
      <c r="C24" s="202">
        <v>264.88562408508085</v>
      </c>
      <c r="D24" s="202">
        <v>265.2163177481084</v>
      </c>
      <c r="E24" s="202">
        <v>262.68099966489706</v>
      </c>
      <c r="F24" s="202">
        <v>262.0196123388419</v>
      </c>
      <c r="G24" s="108">
        <v>263.9155893402</v>
      </c>
      <c r="H24" s="209">
        <f>AVERAGE(B24:F24)</f>
        <v>263.9596818286036</v>
      </c>
      <c r="I24" s="209">
        <f t="shared" si="0"/>
        <v>0.01670704201819362</v>
      </c>
      <c r="J24" s="193">
        <v>202.5682404745527</v>
      </c>
      <c r="K24" s="109">
        <v>274.43164782447656</v>
      </c>
      <c r="L24" s="111">
        <f>(K24/J24-1)*100</f>
        <v>35.476147288227835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202">
        <v>404</v>
      </c>
      <c r="C26" s="202">
        <v>404</v>
      </c>
      <c r="D26" s="202">
        <v>404</v>
      </c>
      <c r="E26" s="202">
        <v>397</v>
      </c>
      <c r="F26" s="202">
        <v>397</v>
      </c>
      <c r="G26" s="108">
        <v>410.6</v>
      </c>
      <c r="H26" s="120">
        <f>AVERAGE(B26:F26)</f>
        <v>401.2</v>
      </c>
      <c r="I26" s="176">
        <f t="shared" si="0"/>
        <v>-2.2893326838772654</v>
      </c>
      <c r="J26" s="193">
        <v>385.8182</v>
      </c>
      <c r="K26" s="193">
        <v>399</v>
      </c>
      <c r="L26" s="110">
        <f>(K26/J26-1)*100</f>
        <v>3.4165832508678884</v>
      </c>
      <c r="M26" s="4"/>
      <c r="N26" s="4"/>
      <c r="O26" s="4"/>
    </row>
    <row r="27" spans="1:12" ht="15">
      <c r="A27" s="115" t="s">
        <v>22</v>
      </c>
      <c r="B27" s="165">
        <v>398</v>
      </c>
      <c r="C27" s="165">
        <v>398</v>
      </c>
      <c r="D27" s="165">
        <v>398</v>
      </c>
      <c r="E27" s="165">
        <v>391</v>
      </c>
      <c r="F27" s="165">
        <v>391</v>
      </c>
      <c r="G27" s="123">
        <v>404.6</v>
      </c>
      <c r="H27" s="131">
        <f>AVERAGE(B27:F27)</f>
        <v>395.2</v>
      </c>
      <c r="I27" s="31">
        <f t="shared" si="0"/>
        <v>-2.3232822540781073</v>
      </c>
      <c r="J27" s="47">
        <v>382.8182</v>
      </c>
      <c r="K27" s="47">
        <v>392.76</v>
      </c>
      <c r="L27" s="114">
        <f>(K27/J27-1)*100</f>
        <v>2.5970029638089365</v>
      </c>
    </row>
    <row r="28" spans="1:12" ht="15">
      <c r="A28" s="107" t="s">
        <v>23</v>
      </c>
      <c r="B28" s="121">
        <v>395</v>
      </c>
      <c r="C28" s="202">
        <v>395</v>
      </c>
      <c r="D28" s="202">
        <v>395</v>
      </c>
      <c r="E28" s="202">
        <v>388</v>
      </c>
      <c r="F28" s="202">
        <v>388</v>
      </c>
      <c r="G28" s="108">
        <v>401.6</v>
      </c>
      <c r="H28" s="120">
        <f>AVERAGE(B28:F28)</f>
        <v>392.2</v>
      </c>
      <c r="I28" s="174">
        <f t="shared" si="0"/>
        <v>-2.340637450199212</v>
      </c>
      <c r="J28" s="192">
        <v>382.6818</v>
      </c>
      <c r="K28" s="109">
        <v>391.48</v>
      </c>
      <c r="L28" s="110">
        <f>(K28/J28-1)*100</f>
        <v>2.29909026245827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390</v>
      </c>
      <c r="C30" s="202">
        <v>390</v>
      </c>
      <c r="D30" s="202">
        <v>390</v>
      </c>
      <c r="E30" s="121">
        <v>387.5</v>
      </c>
      <c r="F30" s="121">
        <v>387.5</v>
      </c>
      <c r="G30" s="160">
        <v>391.5</v>
      </c>
      <c r="H30" s="135">
        <f>AVERAGE(B30:F30)</f>
        <v>389</v>
      </c>
      <c r="I30" s="174">
        <f t="shared" si="0"/>
        <v>-0.6385696040868472</v>
      </c>
      <c r="J30" s="193">
        <v>342.84090909090907</v>
      </c>
      <c r="K30" s="136">
        <v>387.54761904761904</v>
      </c>
      <c r="L30" s="110">
        <f>(K30/J30-1)*100</f>
        <v>13.040074498476883</v>
      </c>
    </row>
    <row r="31" spans="1:12" ht="15">
      <c r="A31" s="168" t="s">
        <v>72</v>
      </c>
      <c r="B31" s="137">
        <v>383.5</v>
      </c>
      <c r="C31" s="137">
        <v>383.5</v>
      </c>
      <c r="D31" s="137">
        <v>383.5</v>
      </c>
      <c r="E31" s="137">
        <v>377.5</v>
      </c>
      <c r="F31" s="137">
        <v>377.5</v>
      </c>
      <c r="G31" s="161">
        <v>381.1</v>
      </c>
      <c r="H31" s="218">
        <f>AVERAGE(B31:F31)</f>
        <v>381.1</v>
      </c>
      <c r="I31" s="140">
        <f t="shared" si="0"/>
        <v>0</v>
      </c>
      <c r="J31" s="200">
        <v>333.5681818181818</v>
      </c>
      <c r="K31" s="138">
        <v>379.4761904761905</v>
      </c>
      <c r="L31" s="137">
        <f>(K31/J31-1)*100</f>
        <v>13.76270614534565</v>
      </c>
    </row>
    <row r="32" spans="1:12" ht="15.75" customHeight="1">
      <c r="A32" s="237" t="s">
        <v>56</v>
      </c>
      <c r="B32" s="237"/>
      <c r="C32" s="237"/>
      <c r="D32" s="237"/>
      <c r="E32" s="152"/>
      <c r="F32" s="152"/>
      <c r="G32" s="238" t="s">
        <v>0</v>
      </c>
      <c r="H32" s="238"/>
      <c r="I32" s="238"/>
      <c r="J32" s="153"/>
      <c r="K32" s="153"/>
      <c r="L32" s="153"/>
    </row>
    <row r="33" spans="1:12" ht="15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</row>
    <row r="34" spans="1:12" ht="15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H20:H28 H6 H10:H18" formulaRange="1" unlockedFormula="1"/>
    <ignoredError sqref="H7:I9 I20:I28 I6 H19:I19 I10:I18 L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3" t="s">
        <v>79</v>
      </c>
      <c r="C2" s="233"/>
      <c r="D2" s="233"/>
      <c r="E2" s="233"/>
      <c r="F2" s="233"/>
      <c r="G2" s="239" t="s">
        <v>2</v>
      </c>
      <c r="H2" s="239"/>
      <c r="I2" s="239"/>
      <c r="J2" s="20"/>
      <c r="K2" s="21"/>
      <c r="L2" s="22"/>
    </row>
    <row r="3" spans="1:12" ht="15" customHeight="1">
      <c r="A3" s="19"/>
      <c r="B3" s="233"/>
      <c r="C3" s="233"/>
      <c r="D3" s="233"/>
      <c r="E3" s="233"/>
      <c r="F3" s="233"/>
      <c r="G3" s="239"/>
      <c r="H3" s="239"/>
      <c r="I3" s="239"/>
      <c r="J3" s="235" t="s">
        <v>3</v>
      </c>
      <c r="K3" s="235"/>
      <c r="L3" s="235"/>
    </row>
    <row r="4" spans="1:12" ht="15" customHeight="1">
      <c r="A4" s="242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40"/>
      <c r="H4" s="241"/>
      <c r="I4" s="239"/>
      <c r="J4" s="243" t="s">
        <v>77</v>
      </c>
      <c r="K4" s="244"/>
      <c r="L4" s="245"/>
    </row>
    <row r="5" spans="1:12" ht="15" customHeight="1">
      <c r="A5" s="242"/>
      <c r="B5" s="78">
        <v>2</v>
      </c>
      <c r="C5" s="79">
        <v>3</v>
      </c>
      <c r="D5" s="79">
        <v>4</v>
      </c>
      <c r="E5" s="79">
        <v>5</v>
      </c>
      <c r="F5" s="79">
        <v>6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 t="s">
        <v>67</v>
      </c>
      <c r="D7" s="75" t="s">
        <v>67</v>
      </c>
      <c r="E7" s="75" t="s">
        <v>67</v>
      </c>
      <c r="F7" s="30" t="s">
        <v>67</v>
      </c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219" t="s">
        <v>67</v>
      </c>
    </row>
    <row r="8" spans="1:12" ht="15" customHeight="1">
      <c r="A8" s="26" t="s">
        <v>25</v>
      </c>
      <c r="B8" s="170">
        <v>173.9573</v>
      </c>
      <c r="C8" s="31">
        <v>173.0962</v>
      </c>
      <c r="D8" s="31">
        <v>169.6515</v>
      </c>
      <c r="E8" s="31">
        <v>170.3404</v>
      </c>
      <c r="F8" s="31">
        <v>172.9239</v>
      </c>
      <c r="G8" s="170">
        <v>168.68696</v>
      </c>
      <c r="H8" s="170">
        <f aca="true" t="shared" si="0" ref="H8:H22">AVERAGE(B8:F8)</f>
        <v>171.99385999999998</v>
      </c>
      <c r="I8" s="183">
        <f aca="true" t="shared" si="1" ref="I8:I22">(H8/G8-1)*100</f>
        <v>1.9603767831253727</v>
      </c>
      <c r="J8" s="211">
        <v>117.5217</v>
      </c>
      <c r="K8" s="142">
        <v>165.46</v>
      </c>
      <c r="L8" s="170">
        <f aca="true" t="shared" si="2" ref="L8:L22">(K8/J8-1)*100</f>
        <v>40.791019871223796</v>
      </c>
    </row>
    <row r="9" spans="1:12" ht="15" customHeight="1">
      <c r="A9" s="29" t="s">
        <v>26</v>
      </c>
      <c r="B9" s="184">
        <v>376</v>
      </c>
      <c r="C9" s="162">
        <v>376</v>
      </c>
      <c r="D9" s="162">
        <v>377</v>
      </c>
      <c r="E9" s="162">
        <v>380</v>
      </c>
      <c r="F9" s="162">
        <v>380</v>
      </c>
      <c r="G9" s="184">
        <v>380.2</v>
      </c>
      <c r="H9" s="184">
        <f t="shared" si="0"/>
        <v>377.8</v>
      </c>
      <c r="I9" s="184">
        <f t="shared" si="1"/>
        <v>-0.6312467122567056</v>
      </c>
      <c r="J9" s="212">
        <v>395.6364</v>
      </c>
      <c r="K9" s="143">
        <v>378.48</v>
      </c>
      <c r="L9" s="171">
        <f t="shared" si="2"/>
        <v>-4.336405851433279</v>
      </c>
    </row>
    <row r="10" spans="1:12" ht="15" customHeight="1">
      <c r="A10" s="72" t="s">
        <v>27</v>
      </c>
      <c r="B10" s="170">
        <v>351.7319</v>
      </c>
      <c r="C10" s="31">
        <v>350.9971</v>
      </c>
      <c r="D10" s="31">
        <v>352.0994</v>
      </c>
      <c r="E10" s="31">
        <v>355.7738</v>
      </c>
      <c r="F10" s="31">
        <v>357.2435</v>
      </c>
      <c r="G10" s="170">
        <v>357.02308</v>
      </c>
      <c r="H10" s="170">
        <f t="shared" si="0"/>
        <v>353.56914</v>
      </c>
      <c r="I10" s="183">
        <f t="shared" si="1"/>
        <v>-0.9674276520162173</v>
      </c>
      <c r="J10" s="213">
        <v>355.3932</v>
      </c>
      <c r="K10" s="142">
        <v>354.12</v>
      </c>
      <c r="L10" s="170">
        <f t="shared" si="2"/>
        <v>-0.35825108640231695</v>
      </c>
    </row>
    <row r="11" spans="1:12" ht="15" customHeight="1">
      <c r="A11" s="29" t="s">
        <v>51</v>
      </c>
      <c r="B11" s="171">
        <v>393.5778347213325</v>
      </c>
      <c r="C11" s="162">
        <v>393.97571108980503</v>
      </c>
      <c r="D11" s="162">
        <v>395.16258209194297</v>
      </c>
      <c r="E11" s="162">
        <v>396.69951133541616</v>
      </c>
      <c r="F11" s="162">
        <v>394.92724815138746</v>
      </c>
      <c r="G11" s="184">
        <v>402.34290925968463</v>
      </c>
      <c r="H11" s="184">
        <f t="shared" si="0"/>
        <v>394.8685774779768</v>
      </c>
      <c r="I11" s="184">
        <f t="shared" si="1"/>
        <v>-1.8577018780971288</v>
      </c>
      <c r="J11" s="212">
        <v>353.31922164000633</v>
      </c>
      <c r="K11" s="143">
        <v>400.3115140942397</v>
      </c>
      <c r="L11" s="171">
        <f t="shared" si="2"/>
        <v>13.300236606462757</v>
      </c>
    </row>
    <row r="12" spans="1:12" s="13" customFormat="1" ht="15" customHeight="1">
      <c r="A12" s="33" t="s">
        <v>58</v>
      </c>
      <c r="B12" s="170">
        <v>116.111467008328</v>
      </c>
      <c r="C12" s="31">
        <v>115.85170981144135</v>
      </c>
      <c r="D12" s="31">
        <v>116.13006567355438</v>
      </c>
      <c r="E12" s="31">
        <v>116.15797484579028</v>
      </c>
      <c r="F12" s="31">
        <v>115.28981474119423</v>
      </c>
      <c r="G12" s="170">
        <v>118.49121810693457</v>
      </c>
      <c r="H12" s="170">
        <f t="shared" si="0"/>
        <v>115.90820641606165</v>
      </c>
      <c r="I12" s="183">
        <f t="shared" si="1"/>
        <v>-2.179918252289248</v>
      </c>
      <c r="J12" s="214">
        <v>103.41389845598489</v>
      </c>
      <c r="K12" s="144">
        <v>118.06458768402403</v>
      </c>
      <c r="L12" s="170">
        <f t="shared" si="2"/>
        <v>14.167040839558688</v>
      </c>
    </row>
    <row r="13" spans="1:12" ht="15" customHeight="1">
      <c r="A13" s="74" t="s">
        <v>28</v>
      </c>
      <c r="B13" s="184">
        <v>129</v>
      </c>
      <c r="C13" s="162">
        <v>129</v>
      </c>
      <c r="D13" s="162">
        <v>129</v>
      </c>
      <c r="E13" s="162">
        <v>129</v>
      </c>
      <c r="F13" s="162">
        <v>129</v>
      </c>
      <c r="G13" s="184">
        <v>129</v>
      </c>
      <c r="H13" s="184">
        <f t="shared" si="0"/>
        <v>129</v>
      </c>
      <c r="I13" s="184">
        <f t="shared" si="1"/>
        <v>0</v>
      </c>
      <c r="J13" s="215">
        <v>157</v>
      </c>
      <c r="K13" s="101">
        <v>129</v>
      </c>
      <c r="L13" s="171">
        <f t="shared" si="2"/>
        <v>-17.834394904458595</v>
      </c>
    </row>
    <row r="14" spans="1:12" ht="15" customHeight="1">
      <c r="A14" s="33" t="s">
        <v>29</v>
      </c>
      <c r="B14" s="170">
        <v>708.5649</v>
      </c>
      <c r="C14" s="31">
        <v>713.6355</v>
      </c>
      <c r="D14" s="31">
        <v>724.2177</v>
      </c>
      <c r="E14" s="31">
        <v>719.147</v>
      </c>
      <c r="F14" s="31">
        <v>718.0447</v>
      </c>
      <c r="G14" s="170">
        <v>756.05238</v>
      </c>
      <c r="H14" s="170">
        <f t="shared" si="0"/>
        <v>716.72196</v>
      </c>
      <c r="I14" s="183">
        <f t="shared" si="1"/>
        <v>-5.202076078379648</v>
      </c>
      <c r="J14" s="216">
        <v>718.3597</v>
      </c>
      <c r="K14" s="100">
        <v>757.49</v>
      </c>
      <c r="L14" s="170">
        <f t="shared" si="2"/>
        <v>5.447173609544076</v>
      </c>
    </row>
    <row r="15" spans="1:12" ht="15" customHeight="1">
      <c r="A15" s="34" t="s">
        <v>30</v>
      </c>
      <c r="B15" s="171">
        <v>711.6513</v>
      </c>
      <c r="C15" s="162">
        <v>716.722</v>
      </c>
      <c r="D15" s="162">
        <v>727.3041</v>
      </c>
      <c r="E15" s="162">
        <v>722.454</v>
      </c>
      <c r="F15" s="162">
        <v>721.1312</v>
      </c>
      <c r="G15" s="171">
        <v>756.05238</v>
      </c>
      <c r="H15" s="171">
        <f t="shared" si="0"/>
        <v>719.85252</v>
      </c>
      <c r="I15" s="184">
        <f t="shared" si="1"/>
        <v>-4.788009529181025</v>
      </c>
      <c r="J15" s="217">
        <v>722.7374</v>
      </c>
      <c r="K15" s="145">
        <v>755.84</v>
      </c>
      <c r="L15" s="171">
        <f t="shared" si="2"/>
        <v>4.580169782275001</v>
      </c>
    </row>
    <row r="16" spans="1:12" ht="15" customHeight="1">
      <c r="A16" s="33" t="s">
        <v>31</v>
      </c>
      <c r="B16" s="170">
        <v>867.5637</v>
      </c>
      <c r="C16" s="31">
        <v>856.707</v>
      </c>
      <c r="D16" s="31">
        <v>869.463</v>
      </c>
      <c r="E16" s="31">
        <v>876.2644</v>
      </c>
      <c r="F16" s="31">
        <v>871.9569</v>
      </c>
      <c r="G16" s="170">
        <v>892.51654</v>
      </c>
      <c r="H16" s="170">
        <f t="shared" si="0"/>
        <v>868.391</v>
      </c>
      <c r="I16" s="170">
        <f t="shared" si="1"/>
        <v>-2.703091642424915</v>
      </c>
      <c r="J16" s="204">
        <v>837.0204</v>
      </c>
      <c r="K16" s="146">
        <v>892.28</v>
      </c>
      <c r="L16" s="170">
        <f t="shared" si="2"/>
        <v>6.601941840366132</v>
      </c>
    </row>
    <row r="17" spans="1:12" ht="15" customHeight="1">
      <c r="A17" s="34" t="s">
        <v>32</v>
      </c>
      <c r="B17" s="184">
        <v>750</v>
      </c>
      <c r="C17" s="162">
        <v>755</v>
      </c>
      <c r="D17" s="162">
        <v>762</v>
      </c>
      <c r="E17" s="162">
        <v>757</v>
      </c>
      <c r="F17" s="162">
        <v>758</v>
      </c>
      <c r="G17" s="184">
        <v>785.4</v>
      </c>
      <c r="H17" s="184">
        <f t="shared" si="0"/>
        <v>756.4</v>
      </c>
      <c r="I17" s="184">
        <f t="shared" si="1"/>
        <v>-3.692386045327223</v>
      </c>
      <c r="J17" s="205">
        <v>752.3182</v>
      </c>
      <c r="K17" s="145">
        <v>779.24</v>
      </c>
      <c r="L17" s="171">
        <f t="shared" si="2"/>
        <v>3.578512390103006</v>
      </c>
    </row>
    <row r="18" spans="1:12" ht="15" customHeight="1">
      <c r="A18" s="33" t="s">
        <v>33</v>
      </c>
      <c r="B18" s="170">
        <v>795</v>
      </c>
      <c r="C18" s="31">
        <v>790</v>
      </c>
      <c r="D18" s="31">
        <v>790</v>
      </c>
      <c r="E18" s="31">
        <v>790</v>
      </c>
      <c r="F18" s="31">
        <v>790</v>
      </c>
      <c r="G18" s="170">
        <v>809.5</v>
      </c>
      <c r="H18" s="170">
        <f t="shared" si="0"/>
        <v>791</v>
      </c>
      <c r="I18" s="170">
        <f t="shared" si="1"/>
        <v>-2.285361334156888</v>
      </c>
      <c r="J18" s="204">
        <v>823.6364</v>
      </c>
      <c r="K18" s="146">
        <v>809.52</v>
      </c>
      <c r="L18" s="170">
        <f t="shared" si="2"/>
        <v>-1.713911624109865</v>
      </c>
    </row>
    <row r="19" spans="1:12" ht="15" customHeight="1">
      <c r="A19" s="34" t="s">
        <v>34</v>
      </c>
      <c r="B19" s="184">
        <v>760</v>
      </c>
      <c r="C19" s="162">
        <v>750</v>
      </c>
      <c r="D19" s="162">
        <v>750</v>
      </c>
      <c r="E19" s="162">
        <v>745</v>
      </c>
      <c r="F19" s="162">
        <v>745</v>
      </c>
      <c r="G19" s="184">
        <v>761.2</v>
      </c>
      <c r="H19" s="184">
        <f t="shared" si="0"/>
        <v>750</v>
      </c>
      <c r="I19" s="184">
        <f t="shared" si="1"/>
        <v>-1.4713610089332696</v>
      </c>
      <c r="J19" s="205">
        <v>773.4091</v>
      </c>
      <c r="K19" s="145">
        <v>754.19</v>
      </c>
      <c r="L19" s="171">
        <f t="shared" si="2"/>
        <v>-2.4849849840142713</v>
      </c>
    </row>
    <row r="20" spans="1:12" ht="15" customHeight="1">
      <c r="A20" s="33" t="s">
        <v>35</v>
      </c>
      <c r="B20" s="170">
        <v>880.5477</v>
      </c>
      <c r="C20" s="31">
        <v>876.6577</v>
      </c>
      <c r="D20" s="31">
        <v>883.5624</v>
      </c>
      <c r="E20" s="31">
        <v>883.3216</v>
      </c>
      <c r="F20" s="31">
        <v>877.809</v>
      </c>
      <c r="G20" s="170">
        <v>889.40314</v>
      </c>
      <c r="H20" s="170">
        <f t="shared" si="0"/>
        <v>880.37968</v>
      </c>
      <c r="I20" s="170">
        <f t="shared" si="1"/>
        <v>-1.0145522985223532</v>
      </c>
      <c r="J20" s="204">
        <v>849.4609</v>
      </c>
      <c r="K20" s="146">
        <v>888.67</v>
      </c>
      <c r="L20" s="170">
        <f t="shared" si="2"/>
        <v>4.615762773778043</v>
      </c>
    </row>
    <row r="21" spans="1:12" ht="15" customHeight="1">
      <c r="A21" s="34" t="s">
        <v>36</v>
      </c>
      <c r="B21" s="171">
        <v>826.7325</v>
      </c>
      <c r="C21" s="162">
        <v>826.7325</v>
      </c>
      <c r="D21" s="162">
        <v>826.7325</v>
      </c>
      <c r="E21" s="162">
        <v>826.7325</v>
      </c>
      <c r="F21" s="162">
        <v>826.7325</v>
      </c>
      <c r="G21" s="171">
        <v>826.7324999999998</v>
      </c>
      <c r="H21" s="171">
        <f t="shared" si="0"/>
        <v>826.7324999999998</v>
      </c>
      <c r="I21" s="171">
        <f t="shared" si="1"/>
        <v>0</v>
      </c>
      <c r="J21" s="205">
        <v>1014.1252</v>
      </c>
      <c r="K21" s="145">
        <v>826.73</v>
      </c>
      <c r="L21" s="171">
        <f t="shared" si="2"/>
        <v>-18.478507387450772</v>
      </c>
    </row>
    <row r="22" spans="1:12" ht="15" customHeight="1">
      <c r="A22" s="33" t="s">
        <v>37</v>
      </c>
      <c r="B22" s="170">
        <v>1069.2407</v>
      </c>
      <c r="C22" s="31">
        <v>1069.2407</v>
      </c>
      <c r="D22" s="31">
        <v>1069.2407</v>
      </c>
      <c r="E22" s="31">
        <v>1069.2407</v>
      </c>
      <c r="F22" s="31">
        <v>1069.2407</v>
      </c>
      <c r="G22" s="170">
        <v>1069.2407</v>
      </c>
      <c r="H22" s="170">
        <f t="shared" si="0"/>
        <v>1069.2407</v>
      </c>
      <c r="I22" s="170">
        <f t="shared" si="1"/>
        <v>0</v>
      </c>
      <c r="J22" s="204">
        <v>1223.5641</v>
      </c>
      <c r="K22" s="35">
        <v>1069.24</v>
      </c>
      <c r="L22" s="170">
        <f t="shared" si="2"/>
        <v>-12.61266982252912</v>
      </c>
    </row>
    <row r="23" spans="1:12" ht="15" customHeight="1">
      <c r="A23" s="151" t="s">
        <v>38</v>
      </c>
      <c r="B23" s="171"/>
      <c r="C23" s="162"/>
      <c r="D23" s="162"/>
      <c r="E23" s="162"/>
      <c r="F23" s="162"/>
      <c r="G23" s="75"/>
      <c r="H23" s="75"/>
      <c r="I23" s="75"/>
      <c r="J23" s="203"/>
      <c r="K23" s="147"/>
      <c r="L23" s="75"/>
    </row>
    <row r="24" spans="1:12" ht="15" customHeight="1">
      <c r="A24" s="33" t="s">
        <v>39</v>
      </c>
      <c r="B24" s="170">
        <v>307.5445</v>
      </c>
      <c r="C24" s="31">
        <v>318.1267</v>
      </c>
      <c r="D24" s="31">
        <v>311.9537</v>
      </c>
      <c r="E24" s="31">
        <v>316.363</v>
      </c>
      <c r="F24" s="31">
        <v>319.4494</v>
      </c>
      <c r="G24" s="170">
        <v>322.18318</v>
      </c>
      <c r="H24" s="170">
        <f>AVERAGE(B24:F24)</f>
        <v>314.68746</v>
      </c>
      <c r="I24" s="170">
        <f>(H24/G24-1)*100</f>
        <v>-2.3265398274360582</v>
      </c>
      <c r="J24" s="206">
        <v>472.1666</v>
      </c>
      <c r="K24" s="31">
        <v>319.21</v>
      </c>
      <c r="L24" s="170">
        <f>(K24/J24-1)*100</f>
        <v>-32.394625117490314</v>
      </c>
    </row>
    <row r="25" spans="1:12" ht="15" customHeight="1">
      <c r="A25" s="34" t="s">
        <v>40</v>
      </c>
      <c r="B25" s="171">
        <v>369.1</v>
      </c>
      <c r="C25" s="162">
        <v>365.5</v>
      </c>
      <c r="D25" s="162">
        <v>375.7</v>
      </c>
      <c r="E25" s="162">
        <v>377.6</v>
      </c>
      <c r="F25" s="162">
        <v>371.9</v>
      </c>
      <c r="G25" s="171">
        <v>370.21999999999997</v>
      </c>
      <c r="H25" s="171">
        <f>AVERAGE(B25:F25)</f>
        <v>371.96000000000004</v>
      </c>
      <c r="I25" s="171">
        <f>(H25/G25-1)*100</f>
        <v>0.46999081627141504</v>
      </c>
      <c r="J25" s="202">
        <v>569.5455</v>
      </c>
      <c r="K25" s="105">
        <v>369.3</v>
      </c>
      <c r="L25" s="171">
        <f>(K25/J25-1)*100</f>
        <v>-35.158824009670866</v>
      </c>
    </row>
    <row r="26" spans="1:12" ht="15" customHeight="1">
      <c r="A26" s="33" t="s">
        <v>41</v>
      </c>
      <c r="B26" s="170">
        <v>315.4811</v>
      </c>
      <c r="C26" s="31">
        <v>309.5286</v>
      </c>
      <c r="D26" s="31">
        <v>314.1583</v>
      </c>
      <c r="E26" s="31">
        <v>317.2448</v>
      </c>
      <c r="F26" s="31">
        <v>308.2059</v>
      </c>
      <c r="G26" s="170">
        <v>309.39636</v>
      </c>
      <c r="H26" s="170">
        <f>AVERAGE(B26:F26)</f>
        <v>312.92374</v>
      </c>
      <c r="I26" s="170">
        <f>(H26/G26-1)*100</f>
        <v>1.1400845181242625</v>
      </c>
      <c r="J26" s="207">
        <v>470.74</v>
      </c>
      <c r="K26" s="144">
        <v>307.13</v>
      </c>
      <c r="L26" s="170">
        <f>(K26/J26-1)*100</f>
        <v>-34.75591621702001</v>
      </c>
    </row>
    <row r="27" spans="1:12" ht="15" customHeight="1">
      <c r="A27" s="34" t="s">
        <v>42</v>
      </c>
      <c r="B27" s="172" t="s">
        <v>67</v>
      </c>
      <c r="C27" s="173" t="s">
        <v>67</v>
      </c>
      <c r="D27" s="173" t="s">
        <v>67</v>
      </c>
      <c r="E27" s="173" t="s">
        <v>67</v>
      </c>
      <c r="F27" s="173" t="s">
        <v>67</v>
      </c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48" t="s">
        <v>56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1:12" ht="15.7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</row>
    <row r="30" spans="1:12" ht="15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</row>
    <row r="33" spans="1:12" ht="18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8 H10 H11:H12 H14:H16 H9 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2017-12-04T01:32:27Z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