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drawings/drawing2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hidePivotFieldList="1"/>
  <mc:AlternateContent xmlns:mc="http://schemas.openxmlformats.org/markup-compatibility/2006">
    <mc:Choice Requires="x15">
      <x15ac:absPath xmlns:x15ac="http://schemas.microsoft.com/office/spreadsheetml/2010/11/ac" url="C:\usr\excel\Balanza Comercio exterior\Balanza_comercio_2018\Marzo\"/>
    </mc:Choice>
  </mc:AlternateContent>
  <bookViews>
    <workbookView xWindow="-108" yWindow="276" windowWidth="11340" windowHeight="7716" tabRatio="923"/>
  </bookViews>
  <sheets>
    <sheet name="Portada " sheetId="26" r:id="rId1"/>
    <sheet name="TitulosGraficos" sheetId="86" state="hidden" r:id="rId2"/>
    <sheet name="balanza_periodos" sheetId="11" r:id="rId3"/>
    <sheet name="balanza_anuales" sheetId="88" r:id="rId4"/>
    <sheet name="evolución_comercio" sheetId="22" r:id="rId5"/>
    <sheet name="balanza productos_clase_sector" sheetId="18" r:id="rId6"/>
    <sheet name="zona economica" sheetId="1" r:id="rId7"/>
    <sheet name="prin paises exp e imp" sheetId="4" r:id="rId8"/>
    <sheet name="prin prod exp e imp" sheetId="5" r:id="rId9"/>
    <sheet name="Principales Rubros" sheetId="24" r:id="rId10"/>
    <sheet name="productos" sheetId="12" r:id="rId11"/>
  </sheets>
  <definedNames>
    <definedName name="_xlnm.Print_Area" localSheetId="5">'balanza productos_clase_sector'!$A$1:$F$81</definedName>
    <definedName name="_xlnm.Print_Area" localSheetId="3">balanza_anuales!$A$1:$H$41</definedName>
    <definedName name="_xlnm.Print_Area" localSheetId="2">balanza_periodos!$A$1:$F$41</definedName>
    <definedName name="_xlnm.Print_Area" localSheetId="4">evolución_comercio!$A$1:$F$73</definedName>
    <definedName name="_xlnm.Print_Area" localSheetId="0">'Portada '!$A$1:$H$132</definedName>
    <definedName name="_xlnm.Print_Area" localSheetId="7">'prin paises exp e imp'!$A$1:$F$95</definedName>
    <definedName name="_xlnm.Print_Area" localSheetId="8">'prin prod exp e imp'!$A$1:$G$98</definedName>
    <definedName name="_xlnm.Print_Area" localSheetId="10">productos!$A$1:$J$430</definedName>
    <definedName name="_xlnm.Print_Area" localSheetId="6">'zona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workbook>
</file>

<file path=xl/calcChain.xml><?xml version="1.0" encoding="utf-8"?>
<calcChain xmlns="http://schemas.openxmlformats.org/spreadsheetml/2006/main">
  <c r="C2" i="86" l="1"/>
  <c r="D2" i="86"/>
  <c r="E2" i="86"/>
  <c r="F2" i="86"/>
  <c r="G2" i="86"/>
  <c r="H2" i="86"/>
  <c r="I2" i="86"/>
  <c r="J2" i="86"/>
  <c r="B2" i="86"/>
  <c r="B4" i="86" l="1"/>
  <c r="J4" i="86"/>
  <c r="I4" i="86"/>
  <c r="H4" i="86"/>
  <c r="G4" i="86"/>
  <c r="F4" i="86"/>
  <c r="E4" i="86"/>
  <c r="D4" i="86"/>
  <c r="C4" i="86"/>
  <c r="J5" i="86" l="1"/>
  <c r="I5" i="86"/>
  <c r="H5" i="86"/>
  <c r="G5" i="86"/>
  <c r="F5" i="86"/>
  <c r="E5" i="86"/>
  <c r="D5" i="86"/>
  <c r="C5" i="86"/>
  <c r="B5" i="86"/>
</calcChain>
</file>

<file path=xl/sharedStrings.xml><?xml version="1.0" encoding="utf-8"?>
<sst xmlns="http://schemas.openxmlformats.org/spreadsheetml/2006/main" count="954" uniqueCount="508">
  <si>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</si>
  <si>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</si>
  <si>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</si>
  <si>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</si>
  <si>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</si>
  <si>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</si>
  <si>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</si>
  <si>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</si>
  <si>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</si>
  <si>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</si>
  <si>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</si>
  <si>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</si>
  <si>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</si>
  <si>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</si>
  <si>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</si>
  <si>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</si>
  <si>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</si>
  <si>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</si>
  <si>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</si>
  <si>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</si>
  <si>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</si>
  <si>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</si>
  <si>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</si>
  <si>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</si>
  <si>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</si>
  <si>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</si>
  <si>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</si>
  <si>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</si>
  <si>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</si>
  <si>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</si>
  <si>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</si>
  <si>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</si>
  <si>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</si>
  <si>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</si>
  <si>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</si>
  <si>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</si>
  <si>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</si>
  <si>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</si>
  <si>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</si>
  <si>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</si>
  <si>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</si>
  <si>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</si>
  <si>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</si>
  <si>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</si>
  <si>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</si>
  <si>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</si>
  <si>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</si>
  <si>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</si>
  <si>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</si>
  <si>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</si>
  <si>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</si>
  <si>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</si>
  <si>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</si>
  <si>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</si>
  <si>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</si>
  <si>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</si>
  <si>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</si>
  <si>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</si>
  <si>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</si>
  <si>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</si>
  <si>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</si>
  <si>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</si>
  <si>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</si>
  <si>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</si>
  <si>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</si>
  <si>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</si>
  <si>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</si>
  <si>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</si>
  <si>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</si>
  <si>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</si>
  <si>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</si>
  <si>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</si>
  <si>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</si>
  <si>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</si>
  <si>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</si>
  <si>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</si>
  <si>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</si>
  <si>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</si>
  <si>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</si>
  <si>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</si>
  <si>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</si>
  <si>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</si>
  <si>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</si>
  <si>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</si>
  <si>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</si>
  <si>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</si>
  <si>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</si>
  <si>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</si>
  <si>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</si>
  <si>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</si>
  <si>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</si>
  <si>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</si>
  <si>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</si>
  <si>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</si>
  <si>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</si>
  <si>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</si>
  <si>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</si>
  <si>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</si>
  <si>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</si>
  <si>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</si>
  <si>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</si>
  <si>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</si>
  <si>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Vino con denominación de origen</t>
  </si>
  <si>
    <t>Los demás vinos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</si>
  <si>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</si>
  <si>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</si>
  <si>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</si>
  <si>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</si>
  <si>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</si>
  <si>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</si>
  <si>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</si>
  <si>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</si>
  <si>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</si>
  <si>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</si>
  <si>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</si>
  <si>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</si>
  <si>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</si>
  <si>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</si>
  <si>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</si>
  <si>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</si>
  <si>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</si>
  <si>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</si>
  <si>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</si>
  <si>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</si>
  <si>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</si>
  <si>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</si>
  <si>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</si>
  <si>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</si>
  <si>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</si>
  <si>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</si>
  <si>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</si>
  <si>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</si>
  <si>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</si>
  <si>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</si>
  <si>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</si>
  <si>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</si>
  <si>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</si>
  <si>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</si>
  <si>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</si>
  <si>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</si>
  <si>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</si>
  <si>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</si>
  <si>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</si>
  <si>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</si>
  <si>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</si>
  <si>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</si>
  <si>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</si>
  <si>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</si>
  <si>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</si>
  <si>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</si>
  <si>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</si>
  <si>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</si>
  <si>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</si>
  <si>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</si>
  <si>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</si>
  <si>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</si>
  <si>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</si>
  <si>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</si>
  <si>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</si>
  <si>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</si>
  <si>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</si>
  <si>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</si>
  <si>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</si>
  <si>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</si>
  <si>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</si>
  <si>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</si>
  <si>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</si>
  <si>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</si>
  <si>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</si>
  <si>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</si>
  <si>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</si>
  <si>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</si>
  <si>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</si>
  <si>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</si>
  <si>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</si>
  <si>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</si>
  <si>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</si>
  <si>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</si>
  <si>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</si>
  <si>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</si>
  <si>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</si>
  <si>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</si>
  <si>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</si>
  <si>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</si>
  <si>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</si>
  <si>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</si>
  <si>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</si>
  <si>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</si>
  <si>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</si>
  <si>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</si>
  <si>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</si>
  <si>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</si>
  <si>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</si>
  <si>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</si>
  <si>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</si>
  <si>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</si>
  <si>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</si>
  <si>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</si>
  <si>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</si>
  <si>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</si>
  <si>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</si>
  <si>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</si>
  <si>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</si>
  <si>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</si>
  <si>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</si>
  <si>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</si>
  <si>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</si>
  <si>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</si>
  <si>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</si>
  <si>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</si>
  <si>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</si>
  <si>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</si>
  <si>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</si>
  <si>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</si>
  <si>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</si>
  <si>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</si>
  <si>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</si>
  <si>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</si>
  <si>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</si>
  <si>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</si>
  <si>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</si>
  <si>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</si>
  <si>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</si>
  <si>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</si>
  <si>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</si>
  <si>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</si>
  <si>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</si>
  <si>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</si>
  <si>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</si>
  <si>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</si>
  <si>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</si>
  <si>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</si>
  <si>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</si>
  <si>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</si>
  <si>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</si>
  <si>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</si>
  <si>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</si>
  <si>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</si>
  <si>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</si>
  <si>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</si>
  <si>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</si>
  <si>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</si>
  <si>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</si>
  <si>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</si>
  <si>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</si>
  <si>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</si>
  <si>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</si>
  <si>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</si>
  <si>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</si>
  <si>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</si>
  <si>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</si>
  <si>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</si>
  <si>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</si>
  <si>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</si>
  <si>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</si>
  <si>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</si>
  <si>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</si>
  <si>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</si>
  <si>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</si>
  <si>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</si>
  <si>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</si>
  <si>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</si>
  <si>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</si>
  <si>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</si>
  <si>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</si>
  <si>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</si>
  <si>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</si>
  <si>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</si>
  <si>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</si>
  <si>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</si>
  <si>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</si>
  <si>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</si>
  <si>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</si>
  <si>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</si>
  <si>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</si>
  <si>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</si>
  <si>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</si>
  <si>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</si>
  <si>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</si>
  <si>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</si>
  <si>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</si>
  <si>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</si>
  <si>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</si>
  <si>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</si>
  <si>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</si>
  <si>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</si>
  <si>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</si>
  <si>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</si>
  <si>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</si>
  <si>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</si>
  <si>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</si>
  <si>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</si>
  <si>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</si>
  <si>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</si>
  <si>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</si>
  <si>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</si>
  <si>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</si>
  <si>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</si>
  <si>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</si>
  <si>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</si>
  <si>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</si>
  <si>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</si>
  <si>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</si>
  <si>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</si>
  <si>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</si>
  <si>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</si>
  <si>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</si>
  <si>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</si>
  <si>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</si>
  <si>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</si>
  <si>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</si>
  <si>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</si>
  <si>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</si>
  <si>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</si>
  <si>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</si>
  <si>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</si>
  <si>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</si>
  <si>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</si>
  <si>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</si>
  <si>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</si>
  <si>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</si>
  <si>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</si>
  <si>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</si>
  <si>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</si>
  <si>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</si>
  <si>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</si>
  <si>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</si>
  <si>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</si>
  <si>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</si>
  <si>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</si>
  <si>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</si>
  <si>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Francia</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</si>
  <si>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</si>
  <si>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</si>
  <si>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</si>
  <si>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</si>
  <si>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</si>
  <si>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</si>
  <si>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</si>
  <si>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</si>
  <si>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</si>
  <si>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</si>
  <si>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</si>
  <si>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</si>
  <si>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</si>
  <si>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</si>
  <si>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</si>
  <si>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</si>
  <si>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</si>
  <si>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</si>
  <si>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</si>
  <si>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</si>
  <si>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</si>
  <si>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</si>
  <si>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</si>
  <si>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</si>
  <si>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</si>
  <si>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</si>
  <si>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</si>
  <si>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</si>
  <si>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</si>
  <si>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</si>
  <si>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</si>
  <si>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</si>
  <si>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</si>
  <si>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</si>
  <si>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</si>
  <si>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</si>
  <si>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</si>
  <si>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Nectarines frescos</t>
  </si>
  <si>
    <t>Avena</t>
  </si>
  <si>
    <t>Bélgica</t>
  </si>
  <si>
    <t>Aceites de nabo (nabina) o de colza, de bajo contenido ácido erúcico, en bruto</t>
  </si>
  <si>
    <t>España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</si>
  <si>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</si>
  <si>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</si>
  <si>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</si>
  <si>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</si>
  <si>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</si>
  <si>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</si>
  <si>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</si>
  <si>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</si>
  <si>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</si>
  <si>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</si>
  <si>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</si>
  <si>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</si>
  <si>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</si>
  <si>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</si>
  <si>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</si>
  <si>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</si>
  <si>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</si>
  <si>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</si>
  <si>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</si>
  <si>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</si>
  <si>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</si>
  <si>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</si>
  <si>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</si>
  <si>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</si>
  <si>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</si>
  <si>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</si>
  <si>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</si>
  <si>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Trozos y despojos comestibles de gallo o gallina, congelados</t>
  </si>
  <si>
    <t>Carne bovina deshuesada fresca o refrigerada</t>
  </si>
  <si>
    <t>Tortas y residuos de soja</t>
  </si>
  <si>
    <t>Los demás quesos</t>
  </si>
  <si>
    <t>Carne bovina deshuesada congelada</t>
  </si>
  <si>
    <t>Almendras sin cáscara</t>
  </si>
  <si>
    <t>Aceite de girasol refinado</t>
  </si>
  <si>
    <t>Teléfono :(56- 2) 23973000</t>
  </si>
  <si>
    <t>Fax :(56- 2) 23973111</t>
  </si>
  <si>
    <t>Teatinos 40, piso 8. Santiago, Chile</t>
  </si>
  <si>
    <t>GRÁFICO:</t>
  </si>
  <si>
    <t>Las demás semillas</t>
  </si>
  <si>
    <t>Maquinaria (unidades)</t>
  </si>
  <si>
    <t>UE ( 28 )</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</si>
  <si>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</si>
  <si>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</si>
  <si>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</si>
  <si>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</si>
  <si>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</si>
  <si>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</si>
  <si>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</si>
  <si>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</si>
  <si>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</si>
  <si>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</si>
  <si>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</si>
  <si>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</si>
  <si>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</si>
  <si>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</si>
  <si>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</si>
  <si>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</si>
  <si>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</si>
  <si>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</si>
  <si>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</si>
  <si>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</si>
  <si>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</si>
  <si>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</si>
  <si>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</si>
  <si>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</si>
  <si>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</si>
  <si>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</si>
  <si>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</si>
  <si>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</si>
  <si>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</si>
  <si>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</si>
  <si>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</si>
  <si>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</si>
  <si>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</si>
  <si>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</si>
  <si>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</si>
  <si>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</si>
  <si>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</si>
  <si>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</si>
  <si>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</si>
  <si>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</si>
  <si>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</si>
  <si>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</si>
  <si>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</si>
  <si>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</si>
  <si>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</si>
  <si>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</si>
  <si>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</si>
  <si>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</si>
  <si>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</si>
  <si>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</si>
  <si>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</si>
  <si>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Demás vinos en envases entre 2 y 10 lts.</t>
  </si>
  <si>
    <t>Las demás con las dos hojas externas de madera de coníferas</t>
  </si>
  <si>
    <t>Las demás cerezas dulces frescas</t>
  </si>
  <si>
    <t>Las demás ciruelas frescas</t>
  </si>
  <si>
    <t>Trigo pan argentino (Triticum aestivum) para consumo, con contenido de gluten húmedo superior o igual a 18 % pero inferior a 25 %, en peso</t>
  </si>
  <si>
    <t>Maíz para consumo</t>
  </si>
  <si>
    <t>Harina de aves</t>
  </si>
  <si>
    <t>Madera simplemente aserrada de pino insigne</t>
  </si>
  <si>
    <r>
      <rPr>
        <i/>
        <sz val="8"/>
        <rFont val="Arial"/>
        <family val="2"/>
      </rPr>
      <t>Fuente</t>
    </r>
    <r>
      <rPr>
        <sz val="8"/>
        <rFont val="Arial"/>
        <family val="2"/>
      </rPr>
      <t>: elaborado por Odepa con información del Servicio Nacional de Aduanas.  * Cifras 2017 con ajuste parcial de informes de variación de valor (IVV).</t>
    </r>
  </si>
  <si>
    <t>Cocos</t>
  </si>
  <si>
    <t>Cuadro N°  5</t>
  </si>
  <si>
    <t>Cuadro N° 6</t>
  </si>
  <si>
    <t>Cuadro N°7</t>
  </si>
  <si>
    <t>Cuadro N° 12 (continuación)</t>
  </si>
  <si>
    <t>Cuadro N° 21</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</si>
  <si>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</si>
  <si>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</si>
  <si>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</si>
  <si>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</si>
  <si>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</si>
  <si>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 xml:space="preserve">  Nº 21</t>
  </si>
  <si>
    <t>Avance mensual  enero a  marzo  de  2018</t>
  </si>
  <si>
    <t xml:space="preserve">          Abril 2018</t>
  </si>
  <si>
    <t>Avance mensual enero - marzo 2018</t>
  </si>
  <si>
    <t>enero - marzo</t>
  </si>
  <si>
    <t>2018-2017</t>
  </si>
  <si>
    <t>ene-mar</t>
  </si>
  <si>
    <t>ene-mar 14</t>
  </si>
  <si>
    <t>ene-mar 15</t>
  </si>
  <si>
    <t>ene-mar 16</t>
  </si>
  <si>
    <t>ene-mar 17</t>
  </si>
  <si>
    <t>ene-mar 18</t>
  </si>
  <si>
    <t>2017-16</t>
  </si>
  <si>
    <t>ene-mar 2017</t>
  </si>
  <si>
    <t>ene-mar 2018</t>
  </si>
  <si>
    <t>Var. (%)   2018/2017</t>
  </si>
  <si>
    <t>Var % 18/17</t>
  </si>
  <si>
    <t>Partc. 2018</t>
  </si>
  <si>
    <t>enero - marzo*</t>
  </si>
  <si>
    <t/>
  </si>
  <si>
    <t>Gustavo Rojas Le-Bert</t>
  </si>
  <si>
    <t>Director y Representante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</si>
</sst>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0.000"/>
    <numFmt numFmtId="172" formatCode="#,##0.0000"/>
  </numFmts>
  <fonts count="54"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i/>
      <sz val="8"/>
      <name val="Arial"/>
      <family val="2"/>
    </font>
    <font>
      <b/>
      <sz val="8"/>
      <name val="Verdana"/>
      <family val="2"/>
    </font>
    <font>
      <i/>
      <sz val="10"/>
      <name val="Arial"/>
      <family val="2"/>
    </font>
  </fonts>
  <fills count="3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s>
  <cellStyleXfs count="70">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0" fillId="0" borderId="0" applyNumberFormat="0" applyFill="0" applyBorder="0" applyAlignment="0" applyProtection="0"/>
  </cellStyleXfs>
  <cellXfs count="346">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applyAlignment="1">
      <alignment horizontal="center"/>
    </xf>
    <xf numFmtId="0" fontId="4" fillId="0" borderId="0" xfId="0" applyFont="1" applyFill="1"/>
    <xf numFmtId="0" fontId="4" fillId="0" borderId="0" xfId="0" applyFont="1" applyFill="1" applyBorder="1" applyAlignment="1">
      <alignment horizontal="center"/>
    </xf>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0" xfId="0" quotePrefix="1" applyFont="1" applyFill="1" applyBorder="1" applyAlignment="1">
      <alignment horizontal="center"/>
    </xf>
    <xf numFmtId="0" fontId="4" fillId="0" borderId="20" xfId="0" applyFont="1" applyFill="1" applyBorder="1" applyAlignment="1">
      <alignment horizontal="right"/>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0" fontId="4" fillId="0" borderId="0" xfId="0" applyNumberFormat="1" applyFont="1" applyFill="1" applyBorder="1" applyAlignment="1">
      <alignment horizontal="center"/>
    </xf>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0" fontId="9" fillId="0" borderId="0" xfId="0" applyFont="1" applyFill="1" applyBorder="1" applyAlignment="1">
      <alignment horizontal="center" vertical="center" wrapText="1"/>
    </xf>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0" fontId="4" fillId="0" borderId="21" xfId="0" applyNumberFormat="1" applyFont="1" applyFill="1" applyBorder="1" applyAlignment="1">
      <alignment horizontal="center"/>
    </xf>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0" xfId="0" applyFont="1" applyFill="1" applyBorder="1" applyAlignment="1">
      <alignment horizontal="center"/>
    </xf>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6" xfId="0" applyFont="1" applyFill="1" applyBorder="1" applyAlignment="1">
      <alignment horizontal="center"/>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4" fillId="0" borderId="0" xfId="40" applyFont="1" applyAlignment="1">
      <alignment horizontal="center"/>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7" fillId="0" borderId="0" xfId="0" applyFont="1" applyFill="1" applyAlignment="1">
      <alignment horizontal="right" vertical="center"/>
    </xf>
    <xf numFmtId="3" fontId="7" fillId="0" borderId="0" xfId="0" applyNumberFormat="1" applyFont="1" applyFill="1" applyAlignment="1">
      <alignment horizontal="right" vertical="center"/>
    </xf>
    <xf numFmtId="169" fontId="7" fillId="0" borderId="0" xfId="33" applyNumberFormat="1" applyFont="1" applyFill="1" applyAlignment="1">
      <alignment horizontal="right" vertical="center"/>
    </xf>
    <xf numFmtId="168" fontId="7"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8"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0" fontId="5" fillId="35" borderId="0" xfId="0" applyFont="1" applyFill="1"/>
    <xf numFmtId="169" fontId="5" fillId="35" borderId="0" xfId="33" applyNumberFormat="1" applyFont="1" applyFill="1" applyBorder="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0" fontId="1" fillId="0" borderId="0" xfId="0" quotePrefix="1" applyFont="1" applyFill="1" applyBorder="1" applyAlignment="1">
      <alignment horizontal="left"/>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3" fillId="2" borderId="19" xfId="0" applyNumberFormat="1" applyFont="1" applyFill="1" applyBorder="1" applyAlignment="1">
      <alignment horizontal="center"/>
    </xf>
    <xf numFmtId="0" fontId="1" fillId="36" borderId="0" xfId="0" applyFont="1" applyFill="1"/>
    <xf numFmtId="0" fontId="3" fillId="0" borderId="0" xfId="0" applyFont="1" applyFill="1" applyAlignment="1">
      <alignment horizontal="left" vertical="center"/>
    </xf>
    <xf numFmtId="3" fontId="1"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0" fontId="4" fillId="0" borderId="0" xfId="0" applyFont="1" applyFill="1" applyBorder="1" applyAlignment="1">
      <alignment horizontal="center" vertical="center" wrapText="1"/>
    </xf>
    <xf numFmtId="1" fontId="4" fillId="0" borderId="0" xfId="0" applyNumberFormat="1" applyFont="1" applyFill="1" applyBorder="1"/>
    <xf numFmtId="169" fontId="4" fillId="0" borderId="0" xfId="33" applyNumberFormat="1" applyFont="1" applyBorder="1"/>
    <xf numFmtId="0" fontId="0" fillId="36" borderId="0" xfId="0" applyFill="1"/>
    <xf numFmtId="0" fontId="50"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3" fillId="37" borderId="21" xfId="0" applyNumberFormat="1"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quotePrefix="1" applyFont="1" applyFill="1" applyBorder="1" applyAlignment="1">
      <alignment horizontal="right"/>
    </xf>
    <xf numFmtId="0" fontId="3" fillId="0" borderId="0" xfId="0" applyFont="1" applyFill="1" applyBorder="1" applyAlignment="1">
      <alignment horizontal="center"/>
    </xf>
    <xf numFmtId="0" fontId="3" fillId="0" borderId="6" xfId="0" applyFont="1" applyFill="1" applyBorder="1" applyAlignment="1">
      <alignment horizontal="center"/>
    </xf>
    <xf numFmtId="0" fontId="3" fillId="0" borderId="6" xfId="0" quotePrefix="1" applyFont="1" applyFill="1" applyBorder="1" applyAlignment="1">
      <alignment horizontal="center"/>
    </xf>
    <xf numFmtId="4" fontId="52"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2"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167" fontId="2" fillId="0" borderId="4" xfId="58" applyNumberFormat="1" applyFont="1" applyFill="1" applyBorder="1"/>
    <xf numFmtId="0" fontId="4" fillId="0" borderId="0" xfId="0" applyFont="1" applyFill="1" applyAlignment="1">
      <alignment horizontal="center"/>
    </xf>
    <xf numFmtId="0" fontId="4" fillId="0" borderId="0" xfId="0" applyFont="1" applyFill="1" applyAlignment="1">
      <alignment horizontal="center"/>
    </xf>
    <xf numFmtId="1" fontId="1" fillId="0" borderId="0" xfId="0" quotePrefix="1" applyNumberFormat="1" applyFont="1"/>
    <xf numFmtId="0" fontId="50" fillId="0" borderId="0" xfId="69" applyFill="1" applyAlignment="1">
      <alignment horizontal="center"/>
    </xf>
    <xf numFmtId="0" fontId="50" fillId="0" borderId="0" xfId="69" applyAlignment="1">
      <alignment horizontal="center"/>
    </xf>
    <xf numFmtId="171" fontId="1" fillId="0" borderId="0" xfId="0" applyNumberFormat="1" applyFont="1" applyFill="1" applyBorder="1" applyAlignment="1">
      <alignment horizontal="right"/>
    </xf>
    <xf numFmtId="172" fontId="1" fillId="0" borderId="0" xfId="0" applyNumberFormat="1" applyFont="1" applyFill="1" applyBorder="1" applyAlignment="1">
      <alignment horizontal="right"/>
    </xf>
    <xf numFmtId="0" fontId="49"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2" fillId="0" borderId="0" xfId="40" applyFont="1" applyAlignment="1">
      <alignment horizontal="center"/>
    </xf>
    <xf numFmtId="0" fontId="41"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0" xfId="0" applyFont="1" applyFill="1" applyBorder="1" applyAlignment="1">
      <alignment horizontal="center"/>
    </xf>
    <xf numFmtId="0" fontId="4" fillId="0" borderId="24" xfId="0" applyFont="1" applyFill="1" applyBorder="1" applyAlignment="1">
      <alignment horizontal="center" vertical="center" wrapText="1"/>
    </xf>
    <xf numFmtId="0" fontId="4" fillId="0" borderId="18" xfId="0" quotePrefix="1" applyFont="1" applyFill="1" applyBorder="1" applyAlignment="1">
      <alignment horizontal="center" vertical="center"/>
    </xf>
    <xf numFmtId="0" fontId="4" fillId="0" borderId="19" xfId="0" quotePrefix="1" applyFont="1" applyFill="1" applyBorder="1" applyAlignment="1">
      <alignment horizontal="center" vertical="center"/>
    </xf>
    <xf numFmtId="0" fontId="4" fillId="0" borderId="20" xfId="0" applyFont="1" applyBorder="1" applyAlignment="1">
      <alignment horizont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9"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3" fillId="0" borderId="24" xfId="0" applyFont="1" applyFill="1" applyBorder="1" applyAlignment="1">
      <alignment horizontal="center" vertical="center" wrapText="1"/>
    </xf>
    <xf numFmtId="0" fontId="3" fillId="2" borderId="20" xfId="0" applyNumberFormat="1" applyFont="1" applyFill="1" applyBorder="1" applyAlignment="1">
      <alignment horizontal="center"/>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37" borderId="20" xfId="0" quotePrefix="1" applyFont="1" applyFill="1" applyBorder="1" applyAlignment="1">
      <alignment horizontal="center"/>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6" xfId="0" applyFont="1" applyFill="1" applyBorder="1" applyAlignment="1">
      <alignment horizontal="center"/>
    </xf>
    <xf numFmtId="0" fontId="3" fillId="0" borderId="5" xfId="0" quotePrefix="1" applyFont="1" applyFill="1" applyBorder="1" applyAlignment="1">
      <alignment horizontal="center" vertical="center"/>
    </xf>
    <xf numFmtId="0" fontId="1" fillId="0" borderId="4" xfId="0" applyFont="1" applyBorder="1" applyAlignment="1">
      <alignment horizontal="center" vertical="center"/>
    </xf>
    <xf numFmtId="0" fontId="3" fillId="0" borderId="4" xfId="0" quotePrefix="1" applyFont="1" applyFill="1" applyBorder="1" applyAlignment="1">
      <alignment horizontal="center" vertical="center"/>
    </xf>
  </cellXfs>
  <cellStyles count="7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cellStyle name="Incorrecto" xfId="32" builtinId="27" customBuiltin="1"/>
    <cellStyle name="Millares" xfId="33" builtinId="3"/>
    <cellStyle name="Millares 12" xfId="34"/>
    <cellStyle name="Neutral" xfId="35" builtinId="28" customBuiltin="1"/>
    <cellStyle name="Normal" xfId="0" builtinId="0"/>
    <cellStyle name="Normal 2" xfId="36"/>
    <cellStyle name="Normal 2 2" xfId="37"/>
    <cellStyle name="Normal 3" xfId="38"/>
    <cellStyle name="Normal 3 2" xfId="39"/>
    <cellStyle name="Normal 4" xfId="40"/>
    <cellStyle name="Normal 4 2" xfId="41"/>
    <cellStyle name="Normal 5 2" xfId="42"/>
    <cellStyle name="Normal_indice" xfId="43"/>
    <cellStyle name="Notas 10" xfId="44"/>
    <cellStyle name="Notas 11" xfId="45"/>
    <cellStyle name="Notas 12" xfId="46"/>
    <cellStyle name="Notas 13" xfId="47"/>
    <cellStyle name="Notas 14" xfId="48"/>
    <cellStyle name="Notas 15" xfId="49"/>
    <cellStyle name="Notas 2" xfId="50"/>
    <cellStyle name="Notas 3" xfId="51"/>
    <cellStyle name="Notas 4" xfId="52"/>
    <cellStyle name="Notas 5" xfId="53"/>
    <cellStyle name="Notas 6" xfId="54"/>
    <cellStyle name="Notas 7" xfId="55"/>
    <cellStyle name="Notas 8" xfId="56"/>
    <cellStyle name="Notas 9" xfId="57"/>
    <cellStyle name="Porcentaje" xfId="58" builtinId="5"/>
    <cellStyle name="Porcentual 2" xfId="59"/>
    <cellStyle name="Porcentual_Productos Sice" xfId="6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balanza_periodos!$O$24</c:f>
              <c:strCache>
                <c:ptCount val="1"/>
                <c:pt idx="0">
                  <c:v>Agrícola</c:v>
                </c:pt>
              </c:strCache>
            </c:strRef>
          </c:tx>
          <c:cat>
            <c:strRef>
              <c:f>balanza_periodos!$N$25:$N$29</c:f>
              <c:strCache>
                <c:ptCount val="5"/>
                <c:pt idx="0">
                  <c:v>ene-mar 14</c:v>
                </c:pt>
                <c:pt idx="1">
                  <c:v>ene-mar 15</c:v>
                </c:pt>
                <c:pt idx="2">
                  <c:v>ene-mar 16</c:v>
                </c:pt>
                <c:pt idx="3">
                  <c:v>ene-mar 17</c:v>
                </c:pt>
                <c:pt idx="4">
                  <c:v>ene-mar 18</c:v>
                </c:pt>
              </c:strCache>
            </c:strRef>
          </c:cat>
          <c:val>
            <c:numRef>
              <c:f>balanza_periodos!$O$25:$O$29</c:f>
              <c:numCache>
                <c:formatCode>_-* #,##0\ _p_t_a_-;\-* #,##0\ _p_t_a_-;_-* "-"??\ _p_t_a_-;_-@_-</c:formatCode>
                <c:ptCount val="5"/>
                <c:pt idx="0">
                  <c:v>1973200</c:v>
                </c:pt>
                <c:pt idx="1">
                  <c:v>1902501</c:v>
                </c:pt>
                <c:pt idx="2">
                  <c:v>2174838</c:v>
                </c:pt>
                <c:pt idx="3">
                  <c:v>1886906</c:v>
                </c:pt>
                <c:pt idx="4">
                  <c:v>2026544</c:v>
                </c:pt>
              </c:numCache>
            </c:numRef>
          </c:val>
          <c:smooth val="0"/>
          <c:extLst>
            <c:ext xmlns:c16="http://schemas.microsoft.com/office/drawing/2014/chart" uri="{C3380CC4-5D6E-409C-BE32-E72D297353CC}">
              <c16:uniqueId val="{00000000-B6F2-43D3-A326-C07583E4992F}"/>
            </c:ext>
          </c:extLst>
        </c:ser>
        <c:ser>
          <c:idx val="1"/>
          <c:order val="1"/>
          <c:tx>
            <c:strRef>
              <c:f>balanza_periodos!$P$24</c:f>
              <c:strCache>
                <c:ptCount val="1"/>
                <c:pt idx="0">
                  <c:v>Pecuario</c:v>
                </c:pt>
              </c:strCache>
            </c:strRef>
          </c:tx>
          <c:cat>
            <c:strRef>
              <c:f>balanza_periodos!$N$25:$N$29</c:f>
              <c:strCache>
                <c:ptCount val="5"/>
                <c:pt idx="0">
                  <c:v>ene-mar 14</c:v>
                </c:pt>
                <c:pt idx="1">
                  <c:v>ene-mar 15</c:v>
                </c:pt>
                <c:pt idx="2">
                  <c:v>ene-mar 16</c:v>
                </c:pt>
                <c:pt idx="3">
                  <c:v>ene-mar 17</c:v>
                </c:pt>
                <c:pt idx="4">
                  <c:v>ene-mar 18</c:v>
                </c:pt>
              </c:strCache>
            </c:strRef>
          </c:cat>
          <c:val>
            <c:numRef>
              <c:f>balanza_periodos!$P$25:$P$29</c:f>
              <c:numCache>
                <c:formatCode>_-* #,##0\ _p_t_a_-;\-* #,##0\ _p_t_a_-;_-* "-"??\ _p_t_a_-;_-@_-</c:formatCode>
                <c:ptCount val="5"/>
                <c:pt idx="0">
                  <c:v>-68218</c:v>
                </c:pt>
                <c:pt idx="1">
                  <c:v>-12859</c:v>
                </c:pt>
                <c:pt idx="2">
                  <c:v>-43466</c:v>
                </c:pt>
                <c:pt idx="3">
                  <c:v>-141644</c:v>
                </c:pt>
                <c:pt idx="4">
                  <c:v>-137705</c:v>
                </c:pt>
              </c:numCache>
            </c:numRef>
          </c:val>
          <c:smooth val="0"/>
          <c:extLst>
            <c:ext xmlns:c16="http://schemas.microsoft.com/office/drawing/2014/chart" uri="{C3380CC4-5D6E-409C-BE32-E72D297353CC}">
              <c16:uniqueId val="{00000001-B6F2-43D3-A326-C07583E4992F}"/>
            </c:ext>
          </c:extLst>
        </c:ser>
        <c:ser>
          <c:idx val="2"/>
          <c:order val="2"/>
          <c:tx>
            <c:strRef>
              <c:f>balanza_periodos!$Q$24</c:f>
              <c:strCache>
                <c:ptCount val="1"/>
                <c:pt idx="0">
                  <c:v>Forestal</c:v>
                </c:pt>
              </c:strCache>
            </c:strRef>
          </c:tx>
          <c:cat>
            <c:strRef>
              <c:f>balanza_periodos!$N$25:$N$29</c:f>
              <c:strCache>
                <c:ptCount val="5"/>
                <c:pt idx="0">
                  <c:v>ene-mar 14</c:v>
                </c:pt>
                <c:pt idx="1">
                  <c:v>ene-mar 15</c:v>
                </c:pt>
                <c:pt idx="2">
                  <c:v>ene-mar 16</c:v>
                </c:pt>
                <c:pt idx="3">
                  <c:v>ene-mar 17</c:v>
                </c:pt>
                <c:pt idx="4">
                  <c:v>ene-mar 18</c:v>
                </c:pt>
              </c:strCache>
            </c:strRef>
          </c:cat>
          <c:val>
            <c:numRef>
              <c:f>balanza_periodos!$Q$25:$Q$29</c:f>
              <c:numCache>
                <c:formatCode>_-* #,##0\ _p_t_a_-;\-* #,##0\ _p_t_a_-;_-* "-"??\ _p_t_a_-;_-@_-</c:formatCode>
                <c:ptCount val="5"/>
                <c:pt idx="0">
                  <c:v>1143771</c:v>
                </c:pt>
                <c:pt idx="1">
                  <c:v>1155039</c:v>
                </c:pt>
                <c:pt idx="2">
                  <c:v>1087773</c:v>
                </c:pt>
                <c:pt idx="3">
                  <c:v>1124669</c:v>
                </c:pt>
                <c:pt idx="4">
                  <c:v>1389333</c:v>
                </c:pt>
              </c:numCache>
            </c:numRef>
          </c:val>
          <c:smooth val="0"/>
          <c:extLst>
            <c:ext xmlns:c16="http://schemas.microsoft.com/office/drawing/2014/chart" uri="{C3380CC4-5D6E-409C-BE32-E72D297353CC}">
              <c16:uniqueId val="{00000002-B6F2-43D3-A326-C07583E4992F}"/>
            </c:ext>
          </c:extLst>
        </c:ser>
        <c:ser>
          <c:idx val="3"/>
          <c:order val="3"/>
          <c:tx>
            <c:strRef>
              <c:f>balanza_periodos!$R$24</c:f>
              <c:strCache>
                <c:ptCount val="1"/>
                <c:pt idx="0">
                  <c:v>Total</c:v>
                </c:pt>
              </c:strCache>
            </c:strRef>
          </c:tx>
          <c:cat>
            <c:strRef>
              <c:f>balanza_periodos!$N$25:$N$29</c:f>
              <c:strCache>
                <c:ptCount val="5"/>
                <c:pt idx="0">
                  <c:v>ene-mar 14</c:v>
                </c:pt>
                <c:pt idx="1">
                  <c:v>ene-mar 15</c:v>
                </c:pt>
                <c:pt idx="2">
                  <c:v>ene-mar 16</c:v>
                </c:pt>
                <c:pt idx="3">
                  <c:v>ene-mar 17</c:v>
                </c:pt>
                <c:pt idx="4">
                  <c:v>ene-mar 18</c:v>
                </c:pt>
              </c:strCache>
            </c:strRef>
          </c:cat>
          <c:val>
            <c:numRef>
              <c:f>balanza_periodos!$R$25:$R$29</c:f>
              <c:numCache>
                <c:formatCode>_-* #,##0\ _p_t_a_-;\-* #,##0\ _p_t_a_-;_-* "-"??\ _p_t_a_-;_-@_-</c:formatCode>
                <c:ptCount val="5"/>
                <c:pt idx="0">
                  <c:v>3048753</c:v>
                </c:pt>
                <c:pt idx="1">
                  <c:v>3044681</c:v>
                </c:pt>
                <c:pt idx="2">
                  <c:v>3219145</c:v>
                </c:pt>
                <c:pt idx="3">
                  <c:v>2869931</c:v>
                </c:pt>
                <c:pt idx="4">
                  <c:v>3278172</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marzo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Brasil</c:v>
                </c:pt>
                <c:pt idx="2">
                  <c:v>Estados Unidos</c:v>
                </c:pt>
                <c:pt idx="3">
                  <c:v>Paraguay</c:v>
                </c:pt>
                <c:pt idx="4">
                  <c:v>Canadá</c:v>
                </c:pt>
                <c:pt idx="5">
                  <c:v>China</c:v>
                </c:pt>
                <c:pt idx="6">
                  <c:v>Alemania</c:v>
                </c:pt>
                <c:pt idx="7">
                  <c:v>Guatemala</c:v>
                </c:pt>
                <c:pt idx="8">
                  <c:v>Holanda</c:v>
                </c:pt>
                <c:pt idx="9">
                  <c:v>Ecuador</c:v>
                </c:pt>
                <c:pt idx="10">
                  <c:v>Francia</c:v>
                </c:pt>
                <c:pt idx="11">
                  <c:v>Colombia</c:v>
                </c:pt>
                <c:pt idx="12">
                  <c:v>España</c:v>
                </c:pt>
                <c:pt idx="13">
                  <c:v>México</c:v>
                </c:pt>
                <c:pt idx="14">
                  <c:v>Bélgica</c:v>
                </c:pt>
              </c:strCache>
            </c:strRef>
          </c:cat>
          <c:val>
            <c:numRef>
              <c:f>'prin paises exp e imp'!$D$55:$D$69</c:f>
              <c:numCache>
                <c:formatCode>#,##0</c:formatCode>
                <c:ptCount val="15"/>
                <c:pt idx="0">
                  <c:v>379777.18494999991</c:v>
                </c:pt>
                <c:pt idx="1">
                  <c:v>223633.02617</c:v>
                </c:pt>
                <c:pt idx="2">
                  <c:v>200054.05032999997</c:v>
                </c:pt>
                <c:pt idx="3">
                  <c:v>134255.68430000002</c:v>
                </c:pt>
                <c:pt idx="4">
                  <c:v>54777.749319999974</c:v>
                </c:pt>
                <c:pt idx="5">
                  <c:v>50948.751110000012</c:v>
                </c:pt>
                <c:pt idx="6">
                  <c:v>49199.283709999989</c:v>
                </c:pt>
                <c:pt idx="7">
                  <c:v>47387.132140000009</c:v>
                </c:pt>
                <c:pt idx="8">
                  <c:v>36527.152580000031</c:v>
                </c:pt>
                <c:pt idx="9">
                  <c:v>31447.995240000015</c:v>
                </c:pt>
                <c:pt idx="10">
                  <c:v>29059.007870000009</c:v>
                </c:pt>
                <c:pt idx="11">
                  <c:v>28384.48125999999</c:v>
                </c:pt>
                <c:pt idx="12">
                  <c:v>27126.115100000003</c:v>
                </c:pt>
                <c:pt idx="13">
                  <c:v>21384.837479999998</c:v>
                </c:pt>
                <c:pt idx="14">
                  <c:v>21297.519360000002</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marzo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Holanda</c:v>
                </c:pt>
                <c:pt idx="4">
                  <c:v>Corea del Sur</c:v>
                </c:pt>
                <c:pt idx="5">
                  <c:v>Reino Unido</c:v>
                </c:pt>
                <c:pt idx="6">
                  <c:v>México</c:v>
                </c:pt>
                <c:pt idx="7">
                  <c:v>Canadá</c:v>
                </c:pt>
                <c:pt idx="8">
                  <c:v>Brasil</c:v>
                </c:pt>
                <c:pt idx="9">
                  <c:v>Taiwán</c:v>
                </c:pt>
                <c:pt idx="10">
                  <c:v>Alemania</c:v>
                </c:pt>
                <c:pt idx="11">
                  <c:v>Perú</c:v>
                </c:pt>
                <c:pt idx="12">
                  <c:v>Rusia</c:v>
                </c:pt>
                <c:pt idx="13">
                  <c:v>Colombia</c:v>
                </c:pt>
                <c:pt idx="14">
                  <c:v>Italia</c:v>
                </c:pt>
              </c:strCache>
            </c:strRef>
          </c:cat>
          <c:val>
            <c:numRef>
              <c:f>'prin paises exp e imp'!$D$7:$D$21</c:f>
              <c:numCache>
                <c:formatCode>#,##0</c:formatCode>
                <c:ptCount val="15"/>
                <c:pt idx="0">
                  <c:v>1433410.807</c:v>
                </c:pt>
                <c:pt idx="1">
                  <c:v>1080565.6571099991</c:v>
                </c:pt>
                <c:pt idx="2">
                  <c:v>256856.34563999975</c:v>
                </c:pt>
                <c:pt idx="3">
                  <c:v>244607.87304000006</c:v>
                </c:pt>
                <c:pt idx="4">
                  <c:v>217043.76461999997</c:v>
                </c:pt>
                <c:pt idx="5">
                  <c:v>159804.72362999993</c:v>
                </c:pt>
                <c:pt idx="6">
                  <c:v>132576.10239000001</c:v>
                </c:pt>
                <c:pt idx="7">
                  <c:v>102720.64685000005</c:v>
                </c:pt>
                <c:pt idx="8">
                  <c:v>91522.294340000022</c:v>
                </c:pt>
                <c:pt idx="9">
                  <c:v>80623.652130000031</c:v>
                </c:pt>
                <c:pt idx="10">
                  <c:v>74971.705019999994</c:v>
                </c:pt>
                <c:pt idx="11">
                  <c:v>72131.443629999994</c:v>
                </c:pt>
                <c:pt idx="12">
                  <c:v>65465.514900000009</c:v>
                </c:pt>
                <c:pt idx="13">
                  <c:v>61790.057049999996</c:v>
                </c:pt>
                <c:pt idx="14">
                  <c:v>54437.793569999973</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marzo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imp'!$A$7:$A$21</c:f>
              <c:strCache>
                <c:ptCount val="15"/>
                <c:pt idx="0">
                  <c:v>Las demás cerezas dulces frescas</c:v>
                </c:pt>
                <c:pt idx="1">
                  <c:v>Uvas frescas</c:v>
                </c:pt>
                <c:pt idx="2">
                  <c:v>Arándanos rojos, azules, mirtilos y demás frutos del género Vaccinium</c:v>
                </c:pt>
                <c:pt idx="3">
                  <c:v>Pasta química de coníferas a la sosa (soda) o al sulfato, excepto para disolver, semiblanqueada o blanqueada</c:v>
                </c:pt>
                <c:pt idx="4">
                  <c:v>Pasta química de maderas distintas a las coníferas, a la sosa (soda) o al sulfato, excepto para disolver, semiblanqueada o blanqueada</c:v>
                </c:pt>
                <c:pt idx="5">
                  <c:v>Vino con denominación de origen</c:v>
                </c:pt>
                <c:pt idx="6">
                  <c:v>Madera simplemente aserrada de pino insigne</c:v>
                </c:pt>
                <c:pt idx="7">
                  <c:v>Las demás maderas en plaquitas o partículas no coníferas</c:v>
                </c:pt>
                <c:pt idx="8">
                  <c:v>Las demás ciruelas frescas</c:v>
                </c:pt>
                <c:pt idx="9">
                  <c:v>Las demás carnes porcinas congeladas</c:v>
                </c:pt>
                <c:pt idx="10">
                  <c:v>Los demás vinos con capacidad mayor a 2 lts</c:v>
                </c:pt>
                <c:pt idx="11">
                  <c:v>Pasta química de coníferas a la sosa (soda) o al sulfato, excepto para disolver, cruda</c:v>
                </c:pt>
                <c:pt idx="12">
                  <c:v>Las demás con las dos hojas externas de madera de coníferas</c:v>
                </c:pt>
                <c:pt idx="13">
                  <c:v>Trozos y despojos comestibles de gallo o gallina, congelados</c:v>
                </c:pt>
                <c:pt idx="14">
                  <c:v>Nectarines frescos</c:v>
                </c:pt>
              </c:strCache>
            </c:strRef>
          </c:cat>
          <c:val>
            <c:numRef>
              <c:f>'prin prod exp e imp'!$E$7:$E$21</c:f>
              <c:numCache>
                <c:formatCode>#,##0</c:formatCode>
                <c:ptCount val="15"/>
                <c:pt idx="0">
                  <c:v>606345.32457000017</c:v>
                </c:pt>
                <c:pt idx="1">
                  <c:v>549548.80312000006</c:v>
                </c:pt>
                <c:pt idx="2">
                  <c:v>436830.21145000006</c:v>
                </c:pt>
                <c:pt idx="3">
                  <c:v>387471.79361000017</c:v>
                </c:pt>
                <c:pt idx="4">
                  <c:v>365477.57406000001</c:v>
                </c:pt>
                <c:pt idx="5">
                  <c:v>342390.36519999988</c:v>
                </c:pt>
                <c:pt idx="6">
                  <c:v>150055.23756000001</c:v>
                </c:pt>
                <c:pt idx="7">
                  <c:v>106943.56413</c:v>
                </c:pt>
                <c:pt idx="8">
                  <c:v>102874.72815000001</c:v>
                </c:pt>
                <c:pt idx="9">
                  <c:v>102397.51006</c:v>
                </c:pt>
                <c:pt idx="10">
                  <c:v>94816.899850000016</c:v>
                </c:pt>
                <c:pt idx="11">
                  <c:v>93370.188949999996</c:v>
                </c:pt>
                <c:pt idx="12">
                  <c:v>83299.8943</c:v>
                </c:pt>
                <c:pt idx="13">
                  <c:v>71493.273729999986</c:v>
                </c:pt>
                <c:pt idx="14">
                  <c:v>69162.915469999993</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marzo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imp'!$A$56:$A$70</c:f>
              <c:strCache>
                <c:ptCount val="15"/>
                <c:pt idx="0">
                  <c:v>Carne bovina deshuesada fresca o refrigerada</c:v>
                </c:pt>
                <c:pt idx="1">
                  <c:v>Maíz para consumo</c:v>
                </c:pt>
                <c:pt idx="2">
                  <c:v>Azúcar refinada</c:v>
                </c:pt>
                <c:pt idx="3">
                  <c:v>Tortas y residuos de soja</c:v>
                </c:pt>
                <c:pt idx="4">
                  <c:v>Trigo pan argentino (Triticum aestivum) para consumo, con contenido de gluten húmedo superior o igual a 18 % pero inferior a 25 %, en peso</c:v>
                </c:pt>
                <c:pt idx="5">
                  <c:v>Las demás preparaciones de los tipos utilizados para la alimentación de los animales</c:v>
                </c:pt>
                <c:pt idx="6">
                  <c:v>Las demás carnes porcinas congeladas</c:v>
                </c:pt>
                <c:pt idx="7">
                  <c:v>Cerveza de malta</c:v>
                </c:pt>
                <c:pt idx="8">
                  <c:v>Las demás preparaciones alimenticias nencop</c:v>
                </c:pt>
                <c:pt idx="9">
                  <c:v>Trozos y despojos comestibles de gallo o gallina, congelados</c:v>
                </c:pt>
                <c:pt idx="10">
                  <c:v>Los demás quesos</c:v>
                </c:pt>
                <c:pt idx="11">
                  <c:v>Aceite de girasol refinado</c:v>
                </c:pt>
                <c:pt idx="12">
                  <c:v>Aceites de nabo (nabina) o de colza, de bajo contenido ácido erúcico, en bruto</c:v>
                </c:pt>
                <c:pt idx="13">
                  <c:v>Harina de aves</c:v>
                </c:pt>
                <c:pt idx="14">
                  <c:v>Carne bovina deshuesada congelada</c:v>
                </c:pt>
              </c:strCache>
            </c:strRef>
          </c:cat>
          <c:val>
            <c:numRef>
              <c:f>'prin prod exp e imp'!$E$56:$E$70</c:f>
              <c:numCache>
                <c:formatCode>#,##0</c:formatCode>
                <c:ptCount val="15"/>
                <c:pt idx="0">
                  <c:v>225799.66900999998</c:v>
                </c:pt>
                <c:pt idx="1">
                  <c:v>83832.033779999969</c:v>
                </c:pt>
                <c:pt idx="2">
                  <c:v>59853.884509999996</c:v>
                </c:pt>
                <c:pt idx="3">
                  <c:v>45736.683189999996</c:v>
                </c:pt>
                <c:pt idx="4">
                  <c:v>40047.990700000002</c:v>
                </c:pt>
                <c:pt idx="5">
                  <c:v>38309.622970000004</c:v>
                </c:pt>
                <c:pt idx="6">
                  <c:v>37102.391870000007</c:v>
                </c:pt>
                <c:pt idx="7">
                  <c:v>35384.883679999999</c:v>
                </c:pt>
                <c:pt idx="8">
                  <c:v>33633.46529</c:v>
                </c:pt>
                <c:pt idx="9">
                  <c:v>33594.824980000005</c:v>
                </c:pt>
                <c:pt idx="10">
                  <c:v>33294.872439999999</c:v>
                </c:pt>
                <c:pt idx="11">
                  <c:v>32470.191710000006</c:v>
                </c:pt>
                <c:pt idx="12">
                  <c:v>30578.40393</c:v>
                </c:pt>
                <c:pt idx="13">
                  <c:v>26690.837070000001</c:v>
                </c:pt>
                <c:pt idx="14">
                  <c:v>26378.054210000002</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max val="800000"/>
          <c:min val="0"/>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ajorUnit val="100000"/>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9"/>
    </mc:Choice>
    <mc:Fallback>
      <c:style val="19"/>
    </mc:Fallback>
  </mc:AlternateContent>
  <c:chart>
    <c:title>
      <c:tx>
        <c:strRef>
          <c:f>TitulosGraficos!$J$5</c:f>
          <c:strCache>
            <c:ptCount val="1"/>
            <c:pt idx="0">
              <c:v>Gráfico  Nº 13
Principales rubros exportados
Millones de dólares  enero - marzo 2018</c:v>
            </c:pt>
          </c:strCache>
        </c:strRef>
      </c:tx>
      <c:layout>
        <c:manualLayout>
          <c:xMode val="edge"/>
          <c:yMode val="edge"/>
          <c:x val="0.30296184819900923"/>
          <c:y val="1.74673552339623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7"/>
          <c:order val="0"/>
          <c:invertIfNegative val="0"/>
          <c:cat>
            <c:strRef>
              <c:f>'Principales Rubros'!$A$9:$A$22</c:f>
              <c:strCache>
                <c:ptCount val="14"/>
                <c:pt idx="0">
                  <c:v>Fruta fresca y frutos secos</c:v>
                </c:pt>
                <c:pt idx="1">
                  <c:v>Celulosa</c:v>
                </c:pt>
                <c:pt idx="2">
                  <c:v>Vinos y alcoholes</c:v>
                </c:pt>
                <c:pt idx="3">
                  <c:v>Fruta procesada</c:v>
                </c:pt>
                <c:pt idx="4">
                  <c:v>Maderas elaboradas</c:v>
                </c:pt>
                <c:pt idx="5">
                  <c:v>Maderas aserradas</c:v>
                </c:pt>
                <c:pt idx="6">
                  <c:v>Carnes y subproductos</c:v>
                </c:pt>
                <c:pt idx="7">
                  <c:v>Semillas para siembra</c:v>
                </c:pt>
                <c:pt idx="8">
                  <c:v>Maderas en plaquitas</c:v>
                </c:pt>
                <c:pt idx="9">
                  <c:v>Lácteos</c:v>
                </c:pt>
                <c:pt idx="10">
                  <c:v>Hortalizas procesadas</c:v>
                </c:pt>
                <c:pt idx="11">
                  <c:v>Hortalizas frescas</c:v>
                </c:pt>
                <c:pt idx="12">
                  <c:v>Flores, bulbos y tubérculos</c:v>
                </c:pt>
                <c:pt idx="13">
                  <c:v>Apícolas</c:v>
                </c:pt>
              </c:strCache>
            </c:strRef>
          </c:cat>
          <c:val>
            <c:numRef>
              <c:f>'Principales Rubros'!$I$9:$I$22</c:f>
              <c:numCache>
                <c:formatCode>#,##0</c:formatCode>
                <c:ptCount val="14"/>
                <c:pt idx="0">
                  <c:v>1996046.1545000004</c:v>
                </c:pt>
                <c:pt idx="1">
                  <c:v>846319.55662000016</c:v>
                </c:pt>
                <c:pt idx="2">
                  <c:v>482542.59674999979</c:v>
                </c:pt>
                <c:pt idx="3">
                  <c:v>256891.60016999999</c:v>
                </c:pt>
                <c:pt idx="4">
                  <c:v>276864.00722000003</c:v>
                </c:pt>
                <c:pt idx="5">
                  <c:v>224897.08251000001</c:v>
                </c:pt>
                <c:pt idx="6">
                  <c:v>238387.86783999996</c:v>
                </c:pt>
                <c:pt idx="7">
                  <c:v>70492.014279999989</c:v>
                </c:pt>
                <c:pt idx="8">
                  <c:v>107920.42012999998</c:v>
                </c:pt>
                <c:pt idx="9">
                  <c:v>58857.247920000002</c:v>
                </c:pt>
                <c:pt idx="10">
                  <c:v>42713.595720000005</c:v>
                </c:pt>
                <c:pt idx="11">
                  <c:v>19476.572600000003</c:v>
                </c:pt>
                <c:pt idx="12">
                  <c:v>2221.1521200000002</c:v>
                </c:pt>
                <c:pt idx="13">
                  <c:v>5184.7752200000014</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0768"/>
        <c:crosses val="autoZero"/>
        <c:auto val="1"/>
        <c:lblAlgn val="ctr"/>
        <c:lblOffset val="100"/>
        <c:noMultiLvlLbl val="0"/>
      </c:catAx>
      <c:valAx>
        <c:axId val="1978350768"/>
        <c:scaling>
          <c:orientation val="minMax"/>
          <c:max val="4500000"/>
          <c:min val="0"/>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978353488"/>
        <c:crosses val="autoZero"/>
        <c:crossBetween val="between"/>
        <c:majorUnit val="500000"/>
        <c:dispUnits>
          <c:builtInUnit val="thousands"/>
        </c:dispUnits>
      </c:valAx>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balanza_anuales!$O$24</c:f>
              <c:strCache>
                <c:ptCount val="1"/>
                <c:pt idx="0">
                  <c:v>Agrícola</c:v>
                </c:pt>
              </c:strCache>
            </c:strRef>
          </c:tx>
          <c:cat>
            <c:numRef>
              <c:f>balanza_anuales!$N$25:$N$29</c:f>
              <c:numCache>
                <c:formatCode>0</c:formatCode>
                <c:ptCount val="5"/>
                <c:pt idx="0">
                  <c:v>2013</c:v>
                </c:pt>
                <c:pt idx="1">
                  <c:v>2014</c:v>
                </c:pt>
                <c:pt idx="2">
                  <c:v>2015</c:v>
                </c:pt>
                <c:pt idx="3">
                  <c:v>2016</c:v>
                </c:pt>
                <c:pt idx="4">
                  <c:v>2017</c:v>
                </c:pt>
              </c:numCache>
            </c:numRef>
          </c:cat>
          <c:val>
            <c:numRef>
              <c:f>balanza_anuales!$O$25:$O$29</c:f>
              <c:numCache>
                <c:formatCode>_-* #,##0\ _p_t_a_-;\-* #,##0\ _p_t_a_-;_-* "-"??\ _p_t_a_-;_-@_-</c:formatCode>
                <c:ptCount val="5"/>
                <c:pt idx="0">
                  <c:v>5309603</c:v>
                </c:pt>
                <c:pt idx="1">
                  <c:v>5424524</c:v>
                </c:pt>
                <c:pt idx="2">
                  <c:v>5149872</c:v>
                </c:pt>
                <c:pt idx="3">
                  <c:v>5928552</c:v>
                </c:pt>
                <c:pt idx="4">
                  <c:v>5479683</c:v>
                </c:pt>
              </c:numCache>
            </c:numRef>
          </c:val>
          <c:smooth val="0"/>
          <c:extLst>
            <c:ext xmlns:c16="http://schemas.microsoft.com/office/drawing/2014/chart" uri="{C3380CC4-5D6E-409C-BE32-E72D297353CC}">
              <c16:uniqueId val="{00000000-3E2D-40E0-8240-5AF26ED72D9A}"/>
            </c:ext>
          </c:extLst>
        </c:ser>
        <c:ser>
          <c:idx val="1"/>
          <c:order val="1"/>
          <c:tx>
            <c:strRef>
              <c:f>balanza_anuales!$P$24</c:f>
              <c:strCache>
                <c:ptCount val="1"/>
                <c:pt idx="0">
                  <c:v>Pecuario</c:v>
                </c:pt>
              </c:strCache>
            </c:strRef>
          </c:tx>
          <c:cat>
            <c:numRef>
              <c:f>balanza_anuales!$N$25:$N$29</c:f>
              <c:numCache>
                <c:formatCode>0</c:formatCode>
                <c:ptCount val="5"/>
                <c:pt idx="0">
                  <c:v>2013</c:v>
                </c:pt>
                <c:pt idx="1">
                  <c:v>2014</c:v>
                </c:pt>
                <c:pt idx="2">
                  <c:v>2015</c:v>
                </c:pt>
                <c:pt idx="3">
                  <c:v>2016</c:v>
                </c:pt>
                <c:pt idx="4">
                  <c:v>2017</c:v>
                </c:pt>
              </c:numCache>
            </c:numRef>
          </c:cat>
          <c:val>
            <c:numRef>
              <c:f>balanza_anuales!$P$25:$P$29</c:f>
              <c:numCache>
                <c:formatCode>_-* #,##0\ _p_t_a_-;\-* #,##0\ _p_t_a_-;_-* "-"??\ _p_t_a_-;_-@_-</c:formatCode>
                <c:ptCount val="5"/>
                <c:pt idx="0">
                  <c:v>-322473</c:v>
                </c:pt>
                <c:pt idx="1">
                  <c:v>-195643</c:v>
                </c:pt>
                <c:pt idx="2">
                  <c:v>-127785</c:v>
                </c:pt>
                <c:pt idx="3">
                  <c:v>-325380</c:v>
                </c:pt>
                <c:pt idx="4">
                  <c:v>-782415</c:v>
                </c:pt>
              </c:numCache>
            </c:numRef>
          </c:val>
          <c:smooth val="0"/>
          <c:extLst>
            <c:ext xmlns:c16="http://schemas.microsoft.com/office/drawing/2014/chart" uri="{C3380CC4-5D6E-409C-BE32-E72D297353CC}">
              <c16:uniqueId val="{00000001-3E2D-40E0-8240-5AF26ED72D9A}"/>
            </c:ext>
          </c:extLst>
        </c:ser>
        <c:ser>
          <c:idx val="2"/>
          <c:order val="2"/>
          <c:tx>
            <c:strRef>
              <c:f>balanza_anuales!$Q$24</c:f>
              <c:strCache>
                <c:ptCount val="1"/>
                <c:pt idx="0">
                  <c:v>Forestal</c:v>
                </c:pt>
              </c:strCache>
            </c:strRef>
          </c:tx>
          <c:cat>
            <c:numRef>
              <c:f>balanza_anuales!$N$25:$N$29</c:f>
              <c:numCache>
                <c:formatCode>0</c:formatCode>
                <c:ptCount val="5"/>
                <c:pt idx="0">
                  <c:v>2013</c:v>
                </c:pt>
                <c:pt idx="1">
                  <c:v>2014</c:v>
                </c:pt>
                <c:pt idx="2">
                  <c:v>2015</c:v>
                </c:pt>
                <c:pt idx="3">
                  <c:v>2016</c:v>
                </c:pt>
                <c:pt idx="4">
                  <c:v>2017</c:v>
                </c:pt>
              </c:numCache>
            </c:numRef>
          </c:cat>
          <c:val>
            <c:numRef>
              <c:f>balanza_anuales!$Q$25:$Q$29</c:f>
              <c:numCache>
                <c:formatCode>_-* #,##0\ _p_t_a_-;\-* #,##0\ _p_t_a_-;_-* "-"??\ _p_t_a_-;_-@_-</c:formatCode>
                <c:ptCount val="5"/>
                <c:pt idx="0">
                  <c:v>4781973</c:v>
                </c:pt>
                <c:pt idx="1">
                  <c:v>5149868</c:v>
                </c:pt>
                <c:pt idx="2">
                  <c:v>4591408</c:v>
                </c:pt>
                <c:pt idx="3">
                  <c:v>4468117</c:v>
                </c:pt>
                <c:pt idx="4">
                  <c:v>4647025</c:v>
                </c:pt>
              </c:numCache>
            </c:numRef>
          </c:val>
          <c:smooth val="0"/>
          <c:extLst>
            <c:ext xmlns:c16="http://schemas.microsoft.com/office/drawing/2014/chart" uri="{C3380CC4-5D6E-409C-BE32-E72D297353CC}">
              <c16:uniqueId val="{00000002-3E2D-40E0-8240-5AF26ED72D9A}"/>
            </c:ext>
          </c:extLst>
        </c:ser>
        <c:ser>
          <c:idx val="3"/>
          <c:order val="3"/>
          <c:tx>
            <c:strRef>
              <c:f>balanza_anuales!$R$24</c:f>
              <c:strCache>
                <c:ptCount val="1"/>
                <c:pt idx="0">
                  <c:v>Total</c:v>
                </c:pt>
              </c:strCache>
            </c:strRef>
          </c:tx>
          <c:cat>
            <c:numRef>
              <c:f>balanza_anuales!$N$25:$N$29</c:f>
              <c:numCache>
                <c:formatCode>0</c:formatCode>
                <c:ptCount val="5"/>
                <c:pt idx="0">
                  <c:v>2013</c:v>
                </c:pt>
                <c:pt idx="1">
                  <c:v>2014</c:v>
                </c:pt>
                <c:pt idx="2">
                  <c:v>2015</c:v>
                </c:pt>
                <c:pt idx="3">
                  <c:v>2016</c:v>
                </c:pt>
                <c:pt idx="4">
                  <c:v>2017</c:v>
                </c:pt>
              </c:numCache>
            </c:numRef>
          </c:cat>
          <c:val>
            <c:numRef>
              <c:f>balanza_anuales!$R$25:$R$29</c:f>
              <c:numCache>
                <c:formatCode>_-* #,##0\ _p_t_a_-;\-* #,##0\ _p_t_a_-;_-* "-"??\ _p_t_a_-;_-@_-</c:formatCode>
                <c:ptCount val="5"/>
                <c:pt idx="0">
                  <c:v>9769103</c:v>
                </c:pt>
                <c:pt idx="1">
                  <c:v>10378749</c:v>
                </c:pt>
                <c:pt idx="2">
                  <c:v>9613495</c:v>
                </c:pt>
                <c:pt idx="3">
                  <c:v>10071289</c:v>
                </c:pt>
                <c:pt idx="4">
                  <c:v>9344293</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ene-mar 14</c:v>
                </c:pt>
                <c:pt idx="1">
                  <c:v>ene-mar 15</c:v>
                </c:pt>
                <c:pt idx="2">
                  <c:v>ene-mar 16</c:v>
                </c:pt>
                <c:pt idx="3">
                  <c:v>ene-mar 17</c:v>
                </c:pt>
                <c:pt idx="4">
                  <c:v>ene-mar 18</c:v>
                </c:pt>
              </c:strCache>
            </c:strRef>
          </c:cat>
          <c:val>
            <c:numRef>
              <c:f>evolución_comercio!$R$3:$R$7</c:f>
              <c:numCache>
                <c:formatCode>_-* #,##0\ _p_t_a_-;\-* #,##0\ _p_t_a_-;_-* "-"??\ _p_t_a_-;_-@_-</c:formatCode>
                <c:ptCount val="5"/>
                <c:pt idx="0">
                  <c:v>2872362</c:v>
                </c:pt>
                <c:pt idx="1">
                  <c:v>2787931</c:v>
                </c:pt>
                <c:pt idx="2">
                  <c:v>2946300</c:v>
                </c:pt>
                <c:pt idx="3">
                  <c:v>2751458</c:v>
                </c:pt>
                <c:pt idx="4">
                  <c:v>2974938</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ene-mar 14</c:v>
                </c:pt>
                <c:pt idx="1">
                  <c:v>ene-mar 15</c:v>
                </c:pt>
                <c:pt idx="2">
                  <c:v>ene-mar 16</c:v>
                </c:pt>
                <c:pt idx="3">
                  <c:v>ene-mar 17</c:v>
                </c:pt>
                <c:pt idx="4">
                  <c:v>ene-mar 18</c:v>
                </c:pt>
              </c:strCache>
            </c:strRef>
          </c:cat>
          <c:val>
            <c:numRef>
              <c:f>evolución_comercio!$S$3:$S$7</c:f>
              <c:numCache>
                <c:formatCode>_-* #,##0\ _p_t_a_-;\-* #,##0\ _p_t_a_-;_-* "-"??\ _p_t_a_-;_-@_-</c:formatCode>
                <c:ptCount val="5"/>
                <c:pt idx="0">
                  <c:v>294279</c:v>
                </c:pt>
                <c:pt idx="1">
                  <c:v>334076</c:v>
                </c:pt>
                <c:pt idx="2">
                  <c:v>302652</c:v>
                </c:pt>
                <c:pt idx="3">
                  <c:v>277112</c:v>
                </c:pt>
                <c:pt idx="4">
                  <c:v>363977</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ene-mar 14</c:v>
                </c:pt>
                <c:pt idx="1">
                  <c:v>ene-mar 15</c:v>
                </c:pt>
                <c:pt idx="2">
                  <c:v>ene-mar 16</c:v>
                </c:pt>
                <c:pt idx="3">
                  <c:v>ene-mar 17</c:v>
                </c:pt>
                <c:pt idx="4">
                  <c:v>ene-mar 18</c:v>
                </c:pt>
              </c:strCache>
            </c:strRef>
          </c:cat>
          <c:val>
            <c:numRef>
              <c:f>evolución_comercio!$T$3:$T$7</c:f>
              <c:numCache>
                <c:formatCode>_-* #,##0\ _p_t_a_-;\-* #,##0\ _p_t_a_-;_-* "-"??\ _p_t_a_-;_-@_-</c:formatCode>
                <c:ptCount val="5"/>
                <c:pt idx="0">
                  <c:v>1214556</c:v>
                </c:pt>
                <c:pt idx="1">
                  <c:v>1222173</c:v>
                </c:pt>
                <c:pt idx="2">
                  <c:v>1151680</c:v>
                </c:pt>
                <c:pt idx="3">
                  <c:v>1187824</c:v>
                </c:pt>
                <c:pt idx="4">
                  <c:v>1473565</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ene-mar 14</c:v>
                </c:pt>
                <c:pt idx="1">
                  <c:v>ene-mar 15</c:v>
                </c:pt>
                <c:pt idx="2">
                  <c:v>ene-mar 16</c:v>
                </c:pt>
                <c:pt idx="3">
                  <c:v>ene-mar 17</c:v>
                </c:pt>
                <c:pt idx="4">
                  <c:v>ene-mar 18</c:v>
                </c:pt>
              </c:strCache>
            </c:strRef>
          </c:cat>
          <c:val>
            <c:numRef>
              <c:f>evolución_comercio!$U$3:$U$7</c:f>
              <c:numCache>
                <c:formatCode>_-* #,##0\ _p_t_a_-;\-* #,##0\ _p_t_a_-;_-* "-"??\ _p_t_a_-;_-@_-</c:formatCode>
                <c:ptCount val="5"/>
                <c:pt idx="0">
                  <c:v>4381197</c:v>
                </c:pt>
                <c:pt idx="1">
                  <c:v>4344180</c:v>
                </c:pt>
                <c:pt idx="2">
                  <c:v>4400632</c:v>
                </c:pt>
                <c:pt idx="3">
                  <c:v>4216394</c:v>
                </c:pt>
                <c:pt idx="4">
                  <c:v>4812480</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ene-mar 14</c:v>
                </c:pt>
                <c:pt idx="1">
                  <c:v>ene-mar 15</c:v>
                </c:pt>
                <c:pt idx="2">
                  <c:v>ene-mar 16</c:v>
                </c:pt>
                <c:pt idx="3">
                  <c:v>ene-mar 17</c:v>
                </c:pt>
                <c:pt idx="4">
                  <c:v>ene-mar 18</c:v>
                </c:pt>
              </c:strCache>
            </c:strRef>
          </c:cat>
          <c:val>
            <c:numRef>
              <c:f>evolución_comercio!$R$12:$R$16</c:f>
              <c:numCache>
                <c:formatCode>_-* #,##0\ _p_t_a_-;\-* #,##0\ _p_t_a_-;_-* "-"??\ _p_t_a_-;_-@_-</c:formatCode>
                <c:ptCount val="5"/>
                <c:pt idx="0">
                  <c:v>899162</c:v>
                </c:pt>
                <c:pt idx="1">
                  <c:v>885430</c:v>
                </c:pt>
                <c:pt idx="2">
                  <c:v>771462</c:v>
                </c:pt>
                <c:pt idx="3">
                  <c:v>864552</c:v>
                </c:pt>
                <c:pt idx="4">
                  <c:v>948394</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ene-mar 14</c:v>
                </c:pt>
                <c:pt idx="1">
                  <c:v>ene-mar 15</c:v>
                </c:pt>
                <c:pt idx="2">
                  <c:v>ene-mar 16</c:v>
                </c:pt>
                <c:pt idx="3">
                  <c:v>ene-mar 17</c:v>
                </c:pt>
                <c:pt idx="4">
                  <c:v>ene-mar 18</c:v>
                </c:pt>
              </c:strCache>
            </c:strRef>
          </c:cat>
          <c:val>
            <c:numRef>
              <c:f>evolución_comercio!$S$12:$S$16</c:f>
              <c:numCache>
                <c:formatCode>_-* #,##0\ _p_t_a_-;\-* #,##0\ _p_t_a_-;_-* "-"??\ _p_t_a_-;_-@_-</c:formatCode>
                <c:ptCount val="5"/>
                <c:pt idx="0">
                  <c:v>362497</c:v>
                </c:pt>
                <c:pt idx="1">
                  <c:v>346935</c:v>
                </c:pt>
                <c:pt idx="2">
                  <c:v>346118</c:v>
                </c:pt>
                <c:pt idx="3">
                  <c:v>418756</c:v>
                </c:pt>
                <c:pt idx="4">
                  <c:v>501682</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ene-mar 14</c:v>
                </c:pt>
                <c:pt idx="1">
                  <c:v>ene-mar 15</c:v>
                </c:pt>
                <c:pt idx="2">
                  <c:v>ene-mar 16</c:v>
                </c:pt>
                <c:pt idx="3">
                  <c:v>ene-mar 17</c:v>
                </c:pt>
                <c:pt idx="4">
                  <c:v>ene-mar 18</c:v>
                </c:pt>
              </c:strCache>
            </c:strRef>
          </c:cat>
          <c:val>
            <c:numRef>
              <c:f>evolución_comercio!$T$12:$T$16</c:f>
              <c:numCache>
                <c:formatCode>_-* #,##0\ _p_t_a_-;\-* #,##0\ _p_t_a_-;_-* "-"??\ _p_t_a_-;_-@_-</c:formatCode>
                <c:ptCount val="5"/>
                <c:pt idx="0">
                  <c:v>70785</c:v>
                </c:pt>
                <c:pt idx="1">
                  <c:v>67134</c:v>
                </c:pt>
                <c:pt idx="2">
                  <c:v>63907</c:v>
                </c:pt>
                <c:pt idx="3">
                  <c:v>63155</c:v>
                </c:pt>
                <c:pt idx="4">
                  <c:v>84232</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ene-mar 14</c:v>
                </c:pt>
                <c:pt idx="1">
                  <c:v>ene-mar 15</c:v>
                </c:pt>
                <c:pt idx="2">
                  <c:v>ene-mar 16</c:v>
                </c:pt>
                <c:pt idx="3">
                  <c:v>ene-mar 17</c:v>
                </c:pt>
                <c:pt idx="4">
                  <c:v>ene-mar 18</c:v>
                </c:pt>
              </c:strCache>
            </c:strRef>
          </c:cat>
          <c:val>
            <c:numRef>
              <c:f>evolución_comercio!$U$12:$U$16</c:f>
              <c:numCache>
                <c:formatCode>_-* #,##0\ _p_t_a_-;\-* #,##0\ _p_t_a_-;_-* "-"??\ _p_t_a_-;_-@_-</c:formatCode>
                <c:ptCount val="5"/>
                <c:pt idx="0">
                  <c:v>1332444</c:v>
                </c:pt>
                <c:pt idx="1">
                  <c:v>1299499</c:v>
                </c:pt>
                <c:pt idx="2">
                  <c:v>1181487</c:v>
                </c:pt>
                <c:pt idx="3">
                  <c:v>1346463</c:v>
                </c:pt>
                <c:pt idx="4">
                  <c:v>1534308</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marzo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2259248</c:v>
                </c:pt>
                <c:pt idx="1">
                  <c:v>2553231</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marzo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2974937</c:v>
                </c:pt>
                <c:pt idx="1">
                  <c:v>363977</c:v>
                </c:pt>
                <c:pt idx="2">
                  <c:v>1473565</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marzo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2276519.9476799998</c:v>
                </c:pt>
                <c:pt idx="1">
                  <c:v>147659.81088000003</c:v>
                </c:pt>
                <c:pt idx="2">
                  <c:v>1315862.4063499994</c:v>
                </c:pt>
                <c:pt idx="3">
                  <c:v>712170.02560000005</c:v>
                </c:pt>
                <c:pt idx="4">
                  <c:v>360267.80949000083</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marzo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116833.07237000013</c:v>
                </c:pt>
                <c:pt idx="1">
                  <c:v>752542.18027999985</c:v>
                </c:pt>
                <c:pt idx="2">
                  <c:v>276216.63712999993</c:v>
                </c:pt>
                <c:pt idx="3">
                  <c:v>230700.51553</c:v>
                </c:pt>
                <c:pt idx="4">
                  <c:v>158015.59468999994</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131</xdr:row>
      <xdr:rowOff>57150</xdr:rowOff>
    </xdr:from>
    <xdr:to>
      <xdr:col>1</xdr:col>
      <xdr:colOff>476250</xdr:colOff>
      <xdr:row>131</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xdr:from>
      <xdr:col>0</xdr:col>
      <xdr:colOff>0</xdr:colOff>
      <xdr:row>0</xdr:row>
      <xdr:rowOff>0</xdr:rowOff>
    </xdr:from>
    <xdr:to>
      <xdr:col>3</xdr:col>
      <xdr:colOff>472440</xdr:colOff>
      <xdr:row>5</xdr:row>
      <xdr:rowOff>160020</xdr:rowOff>
    </xdr:to>
    <xdr:pic>
      <xdr:nvPicPr>
        <xdr:cNvPr id="7" name="Imagen 1" descr="image002">
          <a:extLst>
            <a:ext uri="{FF2B5EF4-FFF2-40B4-BE49-F238E27FC236}">
              <a16:creationId xmlns:a16="http://schemas.microsoft.com/office/drawing/2014/main" id="{E581BF8C-FD04-4911-AE58-681403DBAC8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77368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5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5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5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6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6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7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7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22</xdr:row>
      <xdr:rowOff>95250</xdr:rowOff>
    </xdr:from>
    <xdr:to>
      <xdr:col>5</xdr:col>
      <xdr:colOff>762001</xdr:colOff>
      <xdr:row>40</xdr:row>
      <xdr:rowOff>9525</xdr:rowOff>
    </xdr:to>
    <xdr:graphicFrame macro="">
      <xdr:nvGraphicFramePr>
        <xdr:cNvPr id="15596872" name="7 Gráfico">
          <a:extLst>
            <a:ext uri="{FF2B5EF4-FFF2-40B4-BE49-F238E27FC236}">
              <a16:creationId xmlns:a16="http://schemas.microsoft.com/office/drawing/2014/main" id="{00000000-0008-0000-02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771525</xdr:colOff>
      <xdr:row>29</xdr:row>
      <xdr:rowOff>28575</xdr:rowOff>
    </xdr:from>
    <xdr:to>
      <xdr:col>10</xdr:col>
      <xdr:colOff>247650</xdr:colOff>
      <xdr:row>53</xdr:row>
      <xdr:rowOff>114300</xdr:rowOff>
    </xdr:to>
    <xdr:graphicFrame macro="">
      <xdr:nvGraphicFramePr>
        <xdr:cNvPr id="17425600" name="7 Gráfico">
          <a:extLst>
            <a:ext uri="{FF2B5EF4-FFF2-40B4-BE49-F238E27FC236}">
              <a16:creationId xmlns:a16="http://schemas.microsoft.com/office/drawing/2014/main" id="{00000000-0008-0000-08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0.94811</cdr:y>
    </cdr:from>
    <cdr:to>
      <cdr:x>0.73997</cdr:x>
      <cdr:y>0.99057</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22</xdr:row>
      <xdr:rowOff>95250</xdr:rowOff>
    </xdr:from>
    <xdr:to>
      <xdr:col>7</xdr:col>
      <xdr:colOff>762001</xdr:colOff>
      <xdr:row>40</xdr:row>
      <xdr:rowOff>9525</xdr:rowOff>
    </xdr:to>
    <xdr:graphicFrame macro="">
      <xdr:nvGraphicFramePr>
        <xdr:cNvPr id="2" name="7 Gráfico">
          <a:extLst>
            <a:ext uri="{FF2B5EF4-FFF2-40B4-BE49-F238E27FC236}">
              <a16:creationId xmlns:a16="http://schemas.microsoft.com/office/drawing/2014/main" id="{3BD5FEC7-DAF3-4639-AED6-13623E56B6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3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3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4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4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4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4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133"/>
  <sheetViews>
    <sheetView tabSelected="1" view="pageBreakPreview" topLeftCell="A54" zoomScaleNormal="100" zoomScaleSheetLayoutView="100" workbookViewId="0">
      <selection activeCell="J61" sqref="J61"/>
    </sheetView>
  </sheetViews>
  <sheetFormatPr baseColWidth="10" defaultColWidth="11.44140625" defaultRowHeight="13.2" x14ac:dyDescent="0.25"/>
  <cols>
    <col min="2" max="2" width="11.44140625" customWidth="1"/>
    <col min="3" max="3" width="10.6640625" customWidth="1"/>
    <col min="7" max="7" width="11.109375" customWidth="1"/>
    <col min="8" max="8" width="4.44140625" customWidth="1"/>
  </cols>
  <sheetData>
    <row r="1" spans="1:9" ht="16.2" x14ac:dyDescent="0.3">
      <c r="A1" s="149"/>
      <c r="B1" s="150"/>
      <c r="C1" s="150"/>
      <c r="D1" s="150"/>
      <c r="E1" s="150"/>
      <c r="F1" s="150"/>
      <c r="G1" s="150"/>
      <c r="H1" s="151"/>
      <c r="I1" s="151"/>
    </row>
    <row r="2" spans="1:9" ht="14.4" x14ac:dyDescent="0.3">
      <c r="A2" s="150"/>
      <c r="B2" s="150"/>
      <c r="C2" s="150"/>
      <c r="D2" s="150"/>
      <c r="E2" s="150"/>
      <c r="F2" s="150"/>
      <c r="G2" s="150"/>
      <c r="H2" s="151"/>
      <c r="I2" s="151"/>
    </row>
    <row r="3" spans="1:9" ht="16.2" x14ac:dyDescent="0.3">
      <c r="A3" s="149"/>
      <c r="B3" s="150"/>
      <c r="C3" s="150"/>
      <c r="D3" s="150"/>
      <c r="E3" s="150"/>
      <c r="F3" s="150"/>
      <c r="G3" s="150"/>
      <c r="H3" s="151"/>
      <c r="I3" s="151"/>
    </row>
    <row r="4" spans="1:9" ht="14.4" x14ac:dyDescent="0.3">
      <c r="A4" s="150"/>
      <c r="B4" s="150"/>
      <c r="C4" s="150"/>
      <c r="D4" s="152"/>
      <c r="E4" s="150"/>
      <c r="F4" s="150"/>
      <c r="G4" s="150"/>
      <c r="H4" s="151"/>
      <c r="I4" s="151"/>
    </row>
    <row r="5" spans="1:9" ht="16.2" x14ac:dyDescent="0.3">
      <c r="A5" s="149"/>
      <c r="B5" s="150"/>
      <c r="C5" s="150"/>
      <c r="D5" s="153"/>
      <c r="E5" s="150"/>
      <c r="F5" s="150"/>
      <c r="G5" s="150"/>
      <c r="H5" s="151"/>
      <c r="I5" s="151"/>
    </row>
    <row r="6" spans="1:9" ht="16.2" x14ac:dyDescent="0.3">
      <c r="A6" s="149"/>
      <c r="B6" s="150"/>
      <c r="C6" s="150"/>
      <c r="D6" s="150"/>
      <c r="E6" s="150"/>
      <c r="F6" s="150"/>
      <c r="G6" s="150"/>
      <c r="H6" s="151"/>
      <c r="I6" s="151"/>
    </row>
    <row r="7" spans="1:9" ht="16.2" x14ac:dyDescent="0.3">
      <c r="A7" s="149"/>
      <c r="B7" s="150"/>
      <c r="C7" s="150"/>
      <c r="D7" s="150"/>
      <c r="E7" s="150"/>
      <c r="F7" s="150"/>
      <c r="G7" s="150"/>
      <c r="H7" s="151"/>
      <c r="I7" s="151"/>
    </row>
    <row r="8" spans="1:9" ht="14.4" x14ac:dyDescent="0.3">
      <c r="A8" s="150"/>
      <c r="B8" s="150"/>
      <c r="C8" s="150"/>
      <c r="D8" s="152"/>
      <c r="E8" s="150"/>
      <c r="F8" s="150"/>
      <c r="G8" s="150"/>
      <c r="H8" s="151"/>
      <c r="I8" s="151"/>
    </row>
    <row r="9" spans="1:9" ht="16.2" x14ac:dyDescent="0.3">
      <c r="A9" s="154"/>
      <c r="B9" s="150"/>
      <c r="C9" s="150"/>
      <c r="D9" s="150"/>
      <c r="E9" s="150"/>
      <c r="F9" s="150"/>
      <c r="G9" s="150"/>
      <c r="H9" s="151"/>
      <c r="I9" s="151"/>
    </row>
    <row r="10" spans="1:9" ht="16.2" x14ac:dyDescent="0.3">
      <c r="A10" s="149"/>
      <c r="B10" s="150"/>
      <c r="C10" s="150"/>
      <c r="D10" s="150"/>
      <c r="E10" s="150"/>
      <c r="F10" s="150"/>
      <c r="G10" s="150"/>
      <c r="H10" s="151"/>
      <c r="I10" s="151"/>
    </row>
    <row r="11" spans="1:9" ht="16.2" x14ac:dyDescent="0.3">
      <c r="A11" s="149"/>
      <c r="B11" s="150"/>
      <c r="C11" s="150"/>
      <c r="D11" s="150"/>
      <c r="E11" s="150"/>
      <c r="F11" s="150"/>
      <c r="G11" s="150"/>
      <c r="H11" s="151"/>
      <c r="I11" s="151"/>
    </row>
    <row r="12" spans="1:9" ht="16.2" x14ac:dyDescent="0.3">
      <c r="A12" s="149"/>
      <c r="B12" s="150"/>
      <c r="C12" s="150"/>
      <c r="D12" s="150"/>
      <c r="E12" s="150"/>
      <c r="F12" s="150"/>
      <c r="G12" s="150"/>
      <c r="H12" s="151"/>
      <c r="I12" s="151"/>
    </row>
    <row r="13" spans="1:9" ht="19.8" x14ac:dyDescent="0.3">
      <c r="A13" s="150"/>
      <c r="B13" s="150"/>
      <c r="C13" s="295" t="s">
        <v>280</v>
      </c>
      <c r="D13" s="295"/>
      <c r="E13" s="295"/>
      <c r="F13" s="295"/>
      <c r="G13" s="295"/>
      <c r="H13" s="295"/>
      <c r="I13" s="151"/>
    </row>
    <row r="14" spans="1:9" ht="19.8" x14ac:dyDescent="0.3">
      <c r="A14" s="150"/>
      <c r="B14" s="150"/>
      <c r="C14" s="295" t="s">
        <v>281</v>
      </c>
      <c r="D14" s="295"/>
      <c r="E14" s="295"/>
      <c r="F14" s="295"/>
      <c r="G14" s="295"/>
      <c r="H14" s="295"/>
      <c r="I14" s="151"/>
    </row>
    <row r="15" spans="1:9" ht="14.4" x14ac:dyDescent="0.3">
      <c r="A15" s="150"/>
      <c r="B15" s="150"/>
      <c r="C15" s="150"/>
      <c r="D15" s="150"/>
      <c r="E15" s="150"/>
      <c r="F15" s="150"/>
      <c r="G15" s="150"/>
      <c r="H15" s="151"/>
      <c r="I15" s="151"/>
    </row>
    <row r="16" spans="1:9" ht="14.4" x14ac:dyDescent="0.3">
      <c r="A16" s="150"/>
      <c r="B16" s="150"/>
      <c r="C16" s="150"/>
      <c r="D16" s="155"/>
      <c r="E16" s="150"/>
      <c r="F16" s="150"/>
      <c r="G16" s="150"/>
      <c r="H16" s="151"/>
      <c r="I16" s="151"/>
    </row>
    <row r="17" spans="1:9" ht="16.2" x14ac:dyDescent="0.3">
      <c r="A17" s="150"/>
      <c r="B17" s="150"/>
      <c r="C17" s="156" t="s">
        <v>487</v>
      </c>
      <c r="D17" s="156"/>
      <c r="E17" s="156"/>
      <c r="F17" s="156"/>
      <c r="G17" s="156"/>
      <c r="H17" s="151"/>
      <c r="I17" s="151"/>
    </row>
    <row r="18" spans="1:9" ht="14.4" x14ac:dyDescent="0.3">
      <c r="A18" s="150"/>
      <c r="B18" s="150"/>
      <c r="C18" s="151"/>
      <c r="D18" s="150"/>
      <c r="E18" s="150"/>
      <c r="F18" s="150"/>
      <c r="G18" s="150"/>
      <c r="H18" s="151"/>
      <c r="I18" s="151"/>
    </row>
    <row r="19" spans="1:9" ht="14.4" x14ac:dyDescent="0.3">
      <c r="A19" s="150"/>
      <c r="B19" s="150"/>
      <c r="C19" s="150"/>
      <c r="D19" s="150"/>
      <c r="E19" s="150"/>
      <c r="F19" s="150"/>
      <c r="G19" s="150"/>
      <c r="H19" s="151"/>
      <c r="I19" s="151"/>
    </row>
    <row r="20" spans="1:9" ht="14.4" x14ac:dyDescent="0.3">
      <c r="A20" s="150"/>
      <c r="B20" s="150"/>
      <c r="C20" s="150"/>
      <c r="D20" s="150"/>
      <c r="E20" s="150"/>
      <c r="F20" s="150"/>
      <c r="G20" s="150"/>
      <c r="H20" s="151"/>
      <c r="I20" s="151"/>
    </row>
    <row r="21" spans="1:9" ht="16.2" x14ac:dyDescent="0.3">
      <c r="A21" s="149"/>
      <c r="B21" s="150"/>
      <c r="C21" s="150"/>
      <c r="D21" s="150"/>
      <c r="E21" s="150"/>
      <c r="F21" s="150"/>
      <c r="G21" s="150"/>
      <c r="H21" s="151"/>
      <c r="I21" s="151"/>
    </row>
    <row r="22" spans="1:9" ht="16.2" x14ac:dyDescent="0.3">
      <c r="A22" s="149"/>
      <c r="B22" s="150"/>
      <c r="C22" s="150"/>
      <c r="D22" s="152"/>
      <c r="E22" s="150"/>
      <c r="F22" s="150"/>
      <c r="G22" s="150"/>
      <c r="H22" s="151"/>
      <c r="I22" s="151"/>
    </row>
    <row r="23" spans="1:9" ht="16.2" x14ac:dyDescent="0.3">
      <c r="A23" s="149"/>
      <c r="B23" s="150"/>
      <c r="C23" s="150"/>
      <c r="D23" s="155"/>
      <c r="E23" s="150"/>
      <c r="F23" s="150"/>
      <c r="G23" s="150"/>
      <c r="H23" s="151"/>
      <c r="I23" s="151"/>
    </row>
    <row r="24" spans="1:9" ht="16.2" x14ac:dyDescent="0.3">
      <c r="A24" s="149"/>
      <c r="B24" s="150"/>
      <c r="C24" s="150"/>
      <c r="D24" s="150"/>
      <c r="E24" s="150"/>
      <c r="F24" s="150"/>
      <c r="G24" s="150"/>
      <c r="H24" s="151"/>
      <c r="I24" s="151"/>
    </row>
    <row r="25" spans="1:9" ht="16.2" x14ac:dyDescent="0.3">
      <c r="A25" s="149"/>
      <c r="B25" s="150"/>
      <c r="C25" s="150"/>
      <c r="D25" s="150"/>
      <c r="E25" s="150"/>
      <c r="F25" s="150"/>
      <c r="G25" s="150"/>
      <c r="H25" s="151"/>
      <c r="I25" s="151"/>
    </row>
    <row r="26" spans="1:9" ht="16.2" x14ac:dyDescent="0.3">
      <c r="A26" s="149"/>
      <c r="B26" s="150"/>
      <c r="C26" s="150"/>
      <c r="D26" s="150"/>
      <c r="E26" s="150"/>
      <c r="F26" s="150"/>
      <c r="G26" s="150"/>
      <c r="H26" s="151"/>
      <c r="I26" s="151"/>
    </row>
    <row r="27" spans="1:9" ht="16.2" x14ac:dyDescent="0.3">
      <c r="A27" s="149"/>
      <c r="B27" s="150"/>
      <c r="C27" s="150"/>
      <c r="D27" s="152"/>
      <c r="E27" s="150"/>
      <c r="F27" s="150"/>
      <c r="G27" s="150"/>
      <c r="H27" s="151"/>
      <c r="I27" s="151"/>
    </row>
    <row r="28" spans="1:9" ht="16.2" x14ac:dyDescent="0.3">
      <c r="A28" s="149"/>
      <c r="B28" s="150"/>
      <c r="C28" s="150"/>
      <c r="D28" s="150"/>
      <c r="E28" s="150"/>
      <c r="F28" s="150"/>
      <c r="G28" s="150"/>
      <c r="H28" s="151"/>
      <c r="I28" s="151"/>
    </row>
    <row r="29" spans="1:9" ht="16.2" x14ac:dyDescent="0.3">
      <c r="A29" s="149"/>
      <c r="B29" s="150"/>
      <c r="C29" s="150"/>
      <c r="D29" s="150"/>
      <c r="E29" s="150"/>
      <c r="F29" s="150"/>
      <c r="G29" s="150"/>
      <c r="H29" s="151"/>
      <c r="I29" s="151"/>
    </row>
    <row r="30" spans="1:9" ht="16.2" x14ac:dyDescent="0.3">
      <c r="A30" s="149"/>
      <c r="B30" s="150"/>
      <c r="C30" s="150"/>
      <c r="D30" s="150"/>
      <c r="E30" s="150"/>
      <c r="F30" s="150"/>
      <c r="G30" s="150"/>
      <c r="H30" s="151"/>
      <c r="I30" s="151"/>
    </row>
    <row r="31" spans="1:9" ht="16.2" x14ac:dyDescent="0.3">
      <c r="A31" s="149"/>
      <c r="B31" s="150"/>
      <c r="C31" s="150"/>
      <c r="D31" s="150"/>
      <c r="E31" s="150"/>
      <c r="F31" s="150"/>
      <c r="G31" s="150"/>
      <c r="H31" s="151"/>
      <c r="I31" s="151"/>
    </row>
    <row r="32" spans="1:9" ht="14.4" x14ac:dyDescent="0.3">
      <c r="A32" s="151"/>
      <c r="B32" s="151"/>
      <c r="C32" s="151"/>
      <c r="D32" s="151"/>
      <c r="E32" s="151"/>
      <c r="F32" s="150"/>
      <c r="G32" s="150"/>
      <c r="H32" s="151"/>
      <c r="I32" s="151"/>
    </row>
    <row r="33" spans="1:9" ht="14.4" x14ac:dyDescent="0.3">
      <c r="A33" s="151"/>
      <c r="B33" s="151"/>
      <c r="C33" s="151"/>
      <c r="D33" s="151"/>
      <c r="E33" s="151"/>
      <c r="F33" s="150"/>
      <c r="G33" s="150"/>
      <c r="H33" s="151"/>
      <c r="I33" s="151"/>
    </row>
    <row r="34" spans="1:9" ht="16.2" x14ac:dyDescent="0.3">
      <c r="A34" s="149"/>
      <c r="B34" s="150"/>
      <c r="C34" s="150"/>
      <c r="D34" s="150"/>
      <c r="E34" s="150"/>
      <c r="F34" s="150"/>
      <c r="G34" s="150"/>
      <c r="H34" s="151"/>
      <c r="I34" s="151"/>
    </row>
    <row r="35" spans="1:9" ht="16.2" x14ac:dyDescent="0.3">
      <c r="A35" s="149"/>
      <c r="B35" s="150"/>
      <c r="C35" s="150"/>
      <c r="D35" s="150"/>
      <c r="E35" s="150"/>
      <c r="F35" s="150"/>
      <c r="G35" s="150"/>
      <c r="H35" s="151"/>
      <c r="I35" s="151"/>
    </row>
    <row r="36" spans="1:9" ht="16.2" x14ac:dyDescent="0.3">
      <c r="A36" s="149"/>
      <c r="B36" s="150"/>
      <c r="C36" s="150"/>
      <c r="D36" s="150"/>
      <c r="E36" s="150"/>
      <c r="F36" s="150"/>
      <c r="G36" s="150"/>
      <c r="H36" s="151"/>
      <c r="I36" s="151"/>
    </row>
    <row r="37" spans="1:9" ht="16.2" x14ac:dyDescent="0.3">
      <c r="A37" s="157"/>
      <c r="B37" s="150"/>
      <c r="C37" s="157"/>
      <c r="D37" s="158"/>
      <c r="E37" s="150"/>
      <c r="F37" s="150"/>
      <c r="G37" s="150"/>
      <c r="H37" s="151"/>
      <c r="I37" s="151"/>
    </row>
    <row r="38" spans="1:9" ht="16.2" x14ac:dyDescent="0.3">
      <c r="A38" s="149"/>
      <c r="B38" s="151"/>
      <c r="C38" s="151"/>
      <c r="D38" s="151"/>
      <c r="E38" s="150"/>
      <c r="F38" s="150"/>
      <c r="G38" s="150"/>
      <c r="H38" s="151"/>
      <c r="I38" s="151"/>
    </row>
    <row r="39" spans="1:9" ht="16.2" x14ac:dyDescent="0.3">
      <c r="A39" s="151"/>
      <c r="B39" s="151"/>
      <c r="C39" s="149" t="s">
        <v>488</v>
      </c>
      <c r="D39" s="158"/>
      <c r="E39" s="150"/>
      <c r="F39" s="150"/>
      <c r="G39" s="150"/>
      <c r="H39" s="151"/>
      <c r="I39" s="151"/>
    </row>
    <row r="40" spans="1:9" ht="14.4" x14ac:dyDescent="0.3">
      <c r="A40" s="151"/>
      <c r="B40" s="151"/>
      <c r="C40" s="151"/>
      <c r="D40" s="151"/>
      <c r="E40" s="151"/>
      <c r="F40" s="151"/>
      <c r="G40" s="151"/>
      <c r="H40" s="151"/>
      <c r="I40" s="151"/>
    </row>
    <row r="41" spans="1:9" ht="14.4" x14ac:dyDescent="0.3">
      <c r="A41" s="151"/>
      <c r="B41" s="151"/>
      <c r="C41" s="151"/>
      <c r="D41" s="151"/>
      <c r="E41" s="151"/>
      <c r="F41" s="151"/>
      <c r="G41" s="151"/>
      <c r="H41" s="151"/>
      <c r="I41" s="151"/>
    </row>
    <row r="42" spans="1:9" ht="14.4" x14ac:dyDescent="0.3">
      <c r="A42" s="151"/>
      <c r="B42" s="151"/>
      <c r="C42" s="151"/>
      <c r="D42" s="151"/>
      <c r="E42" s="151"/>
      <c r="F42" s="151"/>
      <c r="G42" s="151"/>
      <c r="H42" s="151"/>
      <c r="I42" s="151"/>
    </row>
    <row r="43" spans="1:9" ht="14.4" x14ac:dyDescent="0.3">
      <c r="A43" s="151"/>
      <c r="B43" s="151"/>
      <c r="C43" s="151"/>
      <c r="D43" s="151"/>
      <c r="E43" s="151"/>
      <c r="F43" s="151"/>
      <c r="G43" s="151"/>
      <c r="H43" s="151"/>
      <c r="I43" s="151"/>
    </row>
    <row r="44" spans="1:9" ht="14.4" x14ac:dyDescent="0.3">
      <c r="A44" s="151"/>
      <c r="B44" s="151"/>
      <c r="C44" s="151"/>
      <c r="D44" s="151"/>
      <c r="E44" s="151"/>
      <c r="F44" s="151"/>
      <c r="G44" s="151"/>
      <c r="H44" s="151"/>
      <c r="I44" s="151"/>
    </row>
    <row r="45" spans="1:9" ht="14.4" x14ac:dyDescent="0.3">
      <c r="A45" s="150"/>
      <c r="B45" s="150"/>
      <c r="C45" s="150"/>
      <c r="D45" s="152" t="s">
        <v>224</v>
      </c>
      <c r="E45" s="150"/>
      <c r="F45" s="150"/>
      <c r="G45" s="150"/>
      <c r="H45" s="151"/>
      <c r="I45" s="151"/>
    </row>
    <row r="46" spans="1:9" ht="16.2" x14ac:dyDescent="0.3">
      <c r="A46" s="149"/>
      <c r="B46" s="150"/>
      <c r="C46" s="150"/>
      <c r="D46" s="159" t="s">
        <v>489</v>
      </c>
      <c r="E46" s="150"/>
      <c r="F46" s="150"/>
      <c r="G46" s="150"/>
      <c r="H46" s="151"/>
      <c r="I46" s="151"/>
    </row>
    <row r="47" spans="1:9" ht="16.2" x14ac:dyDescent="0.3">
      <c r="A47" s="149"/>
      <c r="B47" s="150"/>
      <c r="C47" s="150"/>
      <c r="D47" s="159"/>
      <c r="E47" s="150"/>
      <c r="F47" s="150"/>
      <c r="G47" s="150"/>
      <c r="H47" s="151"/>
      <c r="I47" s="151"/>
    </row>
    <row r="48" spans="1:9" ht="16.2" x14ac:dyDescent="0.3">
      <c r="A48" s="149"/>
      <c r="B48" s="150"/>
      <c r="C48" s="150"/>
      <c r="D48" s="150"/>
      <c r="E48" s="150"/>
      <c r="F48" s="150"/>
      <c r="G48" s="150"/>
      <c r="H48" s="151"/>
      <c r="I48" s="151"/>
    </row>
    <row r="49" spans="1:9" ht="14.4" x14ac:dyDescent="0.3">
      <c r="A49" s="150"/>
      <c r="B49" s="150"/>
      <c r="C49" s="150"/>
      <c r="D49" s="152" t="s">
        <v>173</v>
      </c>
      <c r="E49" s="150"/>
      <c r="F49" s="150"/>
      <c r="G49" s="150"/>
      <c r="H49" s="151"/>
      <c r="I49" s="151"/>
    </row>
    <row r="50" spans="1:9" ht="16.2" x14ac:dyDescent="0.3">
      <c r="A50" s="154"/>
      <c r="B50" s="150"/>
      <c r="C50" s="150"/>
      <c r="D50" s="152" t="s">
        <v>386</v>
      </c>
      <c r="E50" s="150"/>
      <c r="F50" s="150"/>
      <c r="G50" s="150"/>
      <c r="H50" s="151"/>
      <c r="I50" s="151"/>
    </row>
    <row r="51" spans="1:9" ht="16.2" x14ac:dyDescent="0.3">
      <c r="A51" s="149"/>
      <c r="B51" s="150"/>
      <c r="C51" s="150"/>
      <c r="D51" s="150"/>
      <c r="E51" s="150"/>
      <c r="F51" s="150"/>
      <c r="G51" s="150"/>
      <c r="H51" s="151"/>
      <c r="I51" s="151"/>
    </row>
    <row r="52" spans="1:9" ht="16.2" x14ac:dyDescent="0.3">
      <c r="A52" s="149"/>
      <c r="B52" s="150"/>
      <c r="C52" s="150"/>
      <c r="D52" s="150"/>
      <c r="E52" s="150"/>
      <c r="F52" s="150"/>
      <c r="G52" s="150"/>
      <c r="H52" s="151"/>
      <c r="I52" s="151"/>
    </row>
    <row r="53" spans="1:9" ht="16.2" x14ac:dyDescent="0.3">
      <c r="A53" s="149"/>
      <c r="B53" s="150"/>
      <c r="C53" s="150"/>
      <c r="D53" s="150"/>
      <c r="E53" s="150"/>
      <c r="F53" s="150"/>
      <c r="G53" s="150"/>
      <c r="H53" s="151"/>
      <c r="I53" s="151"/>
    </row>
    <row r="54" spans="1:9" ht="14.4" x14ac:dyDescent="0.3">
      <c r="A54" s="150"/>
      <c r="B54" s="150"/>
      <c r="C54" s="150"/>
      <c r="D54" s="150"/>
      <c r="E54" s="150"/>
      <c r="F54" s="150"/>
      <c r="G54" s="150"/>
      <c r="H54" s="151"/>
      <c r="I54" s="151"/>
    </row>
    <row r="55" spans="1:9" ht="14.4" x14ac:dyDescent="0.3">
      <c r="A55" s="150"/>
      <c r="B55" s="150"/>
      <c r="C55" s="150"/>
      <c r="D55" s="150"/>
      <c r="E55" s="150"/>
      <c r="F55" s="150"/>
      <c r="G55" s="150"/>
      <c r="H55" s="151"/>
      <c r="I55" s="151"/>
    </row>
    <row r="56" spans="1:9" ht="14.4" x14ac:dyDescent="0.3">
      <c r="A56" s="150"/>
      <c r="B56" s="150"/>
      <c r="C56" s="150"/>
      <c r="D56" s="155" t="s">
        <v>282</v>
      </c>
      <c r="E56" s="150"/>
      <c r="F56" s="150"/>
      <c r="G56" s="150"/>
      <c r="H56" s="151"/>
      <c r="I56" s="151"/>
    </row>
    <row r="57" spans="1:9" ht="14.4" x14ac:dyDescent="0.3">
      <c r="A57" s="150"/>
      <c r="B57" s="150"/>
      <c r="C57" s="150"/>
      <c r="D57" s="155" t="s">
        <v>283</v>
      </c>
      <c r="E57" s="150"/>
      <c r="F57" s="150"/>
      <c r="G57" s="150"/>
      <c r="H57" s="151"/>
      <c r="I57" s="151"/>
    </row>
    <row r="58" spans="1:9" ht="14.4" x14ac:dyDescent="0.3">
      <c r="A58" s="150"/>
      <c r="B58" s="150"/>
      <c r="C58" s="150"/>
      <c r="D58" s="150"/>
      <c r="E58" s="150"/>
      <c r="F58" s="150"/>
      <c r="G58" s="150"/>
      <c r="H58" s="151"/>
      <c r="I58" s="151"/>
    </row>
    <row r="59" spans="1:9" ht="14.4" x14ac:dyDescent="0.3">
      <c r="A59" s="150"/>
      <c r="B59" s="150"/>
      <c r="C59" s="150"/>
      <c r="D59" s="150"/>
      <c r="E59" s="150"/>
      <c r="F59" s="150"/>
      <c r="G59" s="150"/>
      <c r="H59" s="151"/>
      <c r="I59" s="151"/>
    </row>
    <row r="60" spans="1:9" ht="14.4" x14ac:dyDescent="0.3">
      <c r="A60" s="150"/>
      <c r="B60" s="150"/>
      <c r="C60" s="150"/>
      <c r="D60" s="150"/>
      <c r="E60" s="150"/>
      <c r="F60" s="150"/>
      <c r="G60" s="150"/>
      <c r="H60" s="151"/>
      <c r="I60" s="151"/>
    </row>
    <row r="61" spans="1:9" ht="14.4" x14ac:dyDescent="0.3">
      <c r="A61" s="150"/>
      <c r="B61" s="150"/>
      <c r="C61" s="150"/>
      <c r="D61" s="150"/>
      <c r="E61" s="150"/>
      <c r="F61" s="150"/>
      <c r="G61" s="150"/>
      <c r="H61" s="151"/>
      <c r="I61" s="151"/>
    </row>
    <row r="62" spans="1:9" ht="16.2" x14ac:dyDescent="0.3">
      <c r="A62" s="149"/>
      <c r="B62" s="150"/>
      <c r="C62" s="150"/>
      <c r="D62" s="150"/>
      <c r="E62" s="150"/>
      <c r="F62" s="150"/>
      <c r="G62" s="150"/>
      <c r="H62" s="151"/>
      <c r="I62" s="151"/>
    </row>
    <row r="63" spans="1:9" ht="16.2" customHeight="1" x14ac:dyDescent="0.3">
      <c r="A63" s="298" t="s">
        <v>507</v>
      </c>
      <c r="B63" s="298"/>
      <c r="C63" s="298"/>
      <c r="D63" s="298"/>
      <c r="E63" s="298"/>
      <c r="F63" s="298"/>
      <c r="G63" s="298"/>
      <c r="H63" s="298"/>
      <c r="I63" s="151"/>
    </row>
    <row r="64" spans="1:9" ht="16.2" customHeight="1" x14ac:dyDescent="0.3">
      <c r="A64" s="299" t="s">
        <v>506</v>
      </c>
      <c r="B64" s="299"/>
      <c r="C64" s="299"/>
      <c r="D64" s="299"/>
      <c r="E64" s="299"/>
      <c r="F64" s="299"/>
      <c r="G64" s="299"/>
      <c r="H64" s="299"/>
      <c r="I64" s="151"/>
    </row>
    <row r="65" spans="1:9" ht="16.2" x14ac:dyDescent="0.3">
      <c r="A65" s="149"/>
      <c r="B65" s="150"/>
      <c r="C65" s="150"/>
      <c r="D65" s="150"/>
      <c r="E65" s="150"/>
      <c r="F65" s="150"/>
      <c r="G65" s="150"/>
      <c r="H65" s="151"/>
      <c r="I65" s="151"/>
    </row>
    <row r="66" spans="1:9" ht="16.2" x14ac:dyDescent="0.3">
      <c r="A66" s="149"/>
      <c r="B66" s="150"/>
      <c r="C66" s="150"/>
      <c r="D66" s="150"/>
      <c r="E66" s="150"/>
      <c r="F66" s="150"/>
      <c r="G66" s="150"/>
      <c r="H66" s="151"/>
      <c r="I66" s="151"/>
    </row>
    <row r="67" spans="1:9" ht="16.2" x14ac:dyDescent="0.3">
      <c r="A67" s="149"/>
      <c r="B67" s="150"/>
      <c r="C67" s="150"/>
      <c r="D67" s="150"/>
      <c r="E67" s="150"/>
      <c r="F67" s="150"/>
      <c r="G67" s="150"/>
      <c r="H67" s="151"/>
      <c r="I67" s="151"/>
    </row>
    <row r="68" spans="1:9" ht="16.2" x14ac:dyDescent="0.3">
      <c r="A68" s="149"/>
      <c r="B68" s="150"/>
      <c r="C68" s="150"/>
      <c r="D68" s="152" t="s">
        <v>242</v>
      </c>
      <c r="E68" s="150"/>
      <c r="F68" s="150"/>
      <c r="G68" s="150"/>
      <c r="H68" s="151"/>
      <c r="I68" s="151"/>
    </row>
    <row r="69" spans="1:9" ht="16.2" x14ac:dyDescent="0.3">
      <c r="A69" s="149"/>
      <c r="B69" s="150"/>
      <c r="C69" s="150"/>
      <c r="D69" s="150"/>
      <c r="E69" s="150"/>
      <c r="F69" s="150"/>
      <c r="G69" s="150"/>
      <c r="H69" s="151"/>
      <c r="I69" s="151"/>
    </row>
    <row r="70" spans="1:9" ht="16.2" x14ac:dyDescent="0.3">
      <c r="A70" s="149"/>
      <c r="B70" s="150"/>
      <c r="C70" s="150"/>
      <c r="D70" s="150"/>
      <c r="E70" s="150"/>
      <c r="F70" s="150"/>
      <c r="G70" s="150"/>
      <c r="H70" s="151"/>
      <c r="I70" s="151"/>
    </row>
    <row r="71" spans="1:9" ht="16.2" x14ac:dyDescent="0.3">
      <c r="A71" s="149"/>
      <c r="B71" s="150"/>
      <c r="C71" s="150"/>
      <c r="D71" s="150"/>
      <c r="E71" s="150"/>
      <c r="F71" s="150"/>
      <c r="G71" s="150"/>
      <c r="H71" s="151"/>
      <c r="I71" s="151"/>
    </row>
    <row r="72" spans="1:9" ht="16.2" x14ac:dyDescent="0.3">
      <c r="A72" s="149"/>
      <c r="B72" s="150"/>
      <c r="C72" s="150"/>
      <c r="D72" s="150"/>
      <c r="E72" s="150"/>
      <c r="F72" s="150"/>
      <c r="G72" s="150"/>
      <c r="H72" s="151"/>
      <c r="I72" s="151"/>
    </row>
    <row r="73" spans="1:9" ht="16.2" x14ac:dyDescent="0.3">
      <c r="A73" s="149"/>
      <c r="B73" s="150"/>
      <c r="C73" s="150"/>
      <c r="D73" s="150"/>
      <c r="E73" s="150"/>
      <c r="F73" s="150"/>
      <c r="G73" s="150"/>
      <c r="H73" s="151"/>
      <c r="I73" s="151"/>
    </row>
    <row r="74" spans="1:9" ht="16.2" x14ac:dyDescent="0.3">
      <c r="A74" s="149"/>
      <c r="B74" s="150"/>
      <c r="C74" s="150"/>
      <c r="D74" s="150"/>
      <c r="E74" s="150"/>
      <c r="F74" s="150"/>
      <c r="G74" s="150"/>
      <c r="H74" s="151"/>
      <c r="I74" s="151"/>
    </row>
    <row r="75" spans="1:9" ht="16.2" x14ac:dyDescent="0.3">
      <c r="A75" s="149"/>
      <c r="B75" s="150"/>
      <c r="C75" s="150"/>
      <c r="D75" s="150"/>
      <c r="E75" s="150"/>
      <c r="F75" s="150"/>
      <c r="G75" s="150"/>
      <c r="H75" s="151"/>
      <c r="I75" s="151"/>
    </row>
    <row r="76" spans="1:9" ht="16.2" x14ac:dyDescent="0.3">
      <c r="A76" s="149"/>
      <c r="B76" s="150"/>
      <c r="C76" s="150"/>
      <c r="D76" s="150"/>
      <c r="E76" s="150"/>
      <c r="F76" s="150"/>
      <c r="G76" s="150"/>
      <c r="H76" s="151"/>
      <c r="I76" s="151"/>
    </row>
    <row r="77" spans="1:9" ht="16.2" x14ac:dyDescent="0.3">
      <c r="A77" s="149"/>
      <c r="B77" s="150"/>
      <c r="C77" s="150"/>
      <c r="D77" s="150"/>
      <c r="E77" s="150"/>
      <c r="F77" s="150"/>
      <c r="G77" s="150"/>
      <c r="H77" s="151"/>
      <c r="I77" s="151"/>
    </row>
    <row r="78" spans="1:9" ht="16.2" x14ac:dyDescent="0.3">
      <c r="A78" s="149"/>
      <c r="B78" s="150"/>
      <c r="C78" s="150"/>
      <c r="D78" s="150"/>
      <c r="E78" s="150"/>
      <c r="F78" s="150"/>
      <c r="G78" s="150"/>
      <c r="H78" s="151"/>
      <c r="I78" s="151"/>
    </row>
    <row r="79" spans="1:9" ht="16.2" x14ac:dyDescent="0.3">
      <c r="A79" s="149"/>
      <c r="B79" s="150"/>
      <c r="C79" s="150"/>
      <c r="D79" s="150"/>
      <c r="E79" s="150"/>
      <c r="F79" s="150"/>
      <c r="G79" s="150"/>
      <c r="H79" s="151"/>
      <c r="I79" s="151"/>
    </row>
    <row r="80" spans="1:9" ht="11.1" customHeight="1" x14ac:dyDescent="0.3">
      <c r="A80" s="157" t="s">
        <v>410</v>
      </c>
      <c r="B80" s="150"/>
      <c r="C80" s="150"/>
      <c r="D80" s="150"/>
      <c r="E80" s="150"/>
      <c r="F80" s="150"/>
      <c r="G80" s="150"/>
      <c r="H80" s="151"/>
      <c r="I80" s="151"/>
    </row>
    <row r="81" spans="1:9" ht="11.1" customHeight="1" x14ac:dyDescent="0.3">
      <c r="A81" s="157" t="s">
        <v>408</v>
      </c>
      <c r="B81" s="150"/>
      <c r="C81" s="150"/>
      <c r="D81" s="150"/>
      <c r="E81" s="150"/>
      <c r="F81" s="150"/>
      <c r="G81" s="150"/>
      <c r="H81" s="151"/>
      <c r="I81" s="151"/>
    </row>
    <row r="82" spans="1:9" ht="11.1" customHeight="1" x14ac:dyDescent="0.3">
      <c r="A82" s="157" t="s">
        <v>409</v>
      </c>
      <c r="B82" s="150"/>
      <c r="C82" s="157"/>
      <c r="D82" s="158"/>
      <c r="E82" s="150"/>
      <c r="F82" s="150"/>
      <c r="G82" s="150"/>
      <c r="H82" s="151"/>
      <c r="I82" s="151"/>
    </row>
    <row r="83" spans="1:9" ht="11.1" customHeight="1" x14ac:dyDescent="0.3">
      <c r="A83" s="160" t="s">
        <v>284</v>
      </c>
      <c r="B83" s="150"/>
      <c r="C83" s="150"/>
      <c r="D83" s="150"/>
      <c r="E83" s="150"/>
      <c r="F83" s="150"/>
      <c r="G83" s="150"/>
      <c r="H83" s="151"/>
      <c r="I83" s="151"/>
    </row>
    <row r="84" spans="1:9" ht="14.4" x14ac:dyDescent="0.3">
      <c r="A84" s="150"/>
      <c r="B84" s="150"/>
      <c r="C84" s="150"/>
      <c r="D84" s="150"/>
      <c r="E84" s="150"/>
      <c r="F84" s="150"/>
      <c r="G84" s="150"/>
      <c r="H84" s="151"/>
      <c r="I84" s="151"/>
    </row>
    <row r="85" spans="1:9" ht="14.4" x14ac:dyDescent="0.3">
      <c r="A85" s="296" t="s">
        <v>285</v>
      </c>
      <c r="B85" s="296"/>
      <c r="C85" s="296"/>
      <c r="D85" s="296"/>
      <c r="E85" s="296"/>
      <c r="F85" s="296"/>
      <c r="G85" s="296"/>
      <c r="H85" s="151"/>
      <c r="I85" s="151"/>
    </row>
    <row r="86" spans="1:9" ht="6.9" customHeight="1" x14ac:dyDescent="0.3">
      <c r="A86" s="161"/>
      <c r="B86" s="161"/>
      <c r="C86" s="161"/>
      <c r="D86" s="161"/>
      <c r="E86" s="161"/>
      <c r="F86" s="161"/>
      <c r="G86" s="161"/>
      <c r="H86" s="151"/>
      <c r="I86" s="151"/>
    </row>
    <row r="87" spans="1:9" ht="14.4" x14ac:dyDescent="0.3">
      <c r="A87" s="162" t="s">
        <v>41</v>
      </c>
      <c r="B87" s="163" t="s">
        <v>42</v>
      </c>
      <c r="C87" s="163"/>
      <c r="D87" s="163"/>
      <c r="E87" s="163"/>
      <c r="F87" s="163"/>
      <c r="G87" s="164" t="s">
        <v>43</v>
      </c>
      <c r="H87" s="151"/>
      <c r="I87" s="151"/>
    </row>
    <row r="88" spans="1:9" ht="6.9" customHeight="1" x14ac:dyDescent="0.3">
      <c r="A88" s="165"/>
      <c r="B88" s="165"/>
      <c r="C88" s="165"/>
      <c r="D88" s="165"/>
      <c r="E88" s="165"/>
      <c r="F88" s="165"/>
      <c r="G88" s="166"/>
      <c r="H88" s="151"/>
      <c r="I88" s="151"/>
    </row>
    <row r="89" spans="1:9" ht="12.9" customHeight="1" x14ac:dyDescent="0.3">
      <c r="A89" s="167" t="s">
        <v>44</v>
      </c>
      <c r="B89" s="168" t="s">
        <v>485</v>
      </c>
      <c r="C89" s="161"/>
      <c r="D89" s="161"/>
      <c r="E89" s="161"/>
      <c r="F89" s="161"/>
      <c r="G89" s="243">
        <v>4</v>
      </c>
      <c r="H89" s="151"/>
      <c r="I89" s="151"/>
    </row>
    <row r="90" spans="1:9" ht="12.9" customHeight="1" x14ac:dyDescent="0.3">
      <c r="A90" s="167" t="s">
        <v>45</v>
      </c>
      <c r="B90" s="168" t="s">
        <v>484</v>
      </c>
      <c r="C90" s="161"/>
      <c r="D90" s="161"/>
      <c r="E90" s="161"/>
      <c r="F90" s="161"/>
      <c r="G90" s="243">
        <v>5</v>
      </c>
      <c r="H90" s="151"/>
      <c r="I90" s="151"/>
    </row>
    <row r="91" spans="1:9" ht="12.9" customHeight="1" x14ac:dyDescent="0.3">
      <c r="A91" s="167" t="s">
        <v>46</v>
      </c>
      <c r="B91" s="168" t="s">
        <v>481</v>
      </c>
      <c r="C91" s="161"/>
      <c r="D91" s="161"/>
      <c r="E91" s="161"/>
      <c r="F91" s="161"/>
      <c r="G91" s="291">
        <v>6</v>
      </c>
      <c r="H91" s="151"/>
      <c r="I91" s="151"/>
    </row>
    <row r="92" spans="1:9" ht="12.9" customHeight="1" x14ac:dyDescent="0.3">
      <c r="A92" s="167" t="s">
        <v>47</v>
      </c>
      <c r="B92" s="168" t="s">
        <v>252</v>
      </c>
      <c r="C92" s="161"/>
      <c r="D92" s="161"/>
      <c r="E92" s="161"/>
      <c r="F92" s="161"/>
      <c r="G92" s="291">
        <v>7</v>
      </c>
      <c r="H92" s="151"/>
      <c r="I92" s="151"/>
    </row>
    <row r="93" spans="1:9" ht="12.9" customHeight="1" x14ac:dyDescent="0.3">
      <c r="A93" s="167" t="s">
        <v>48</v>
      </c>
      <c r="B93" s="168" t="s">
        <v>225</v>
      </c>
      <c r="C93" s="161"/>
      <c r="D93" s="161"/>
      <c r="E93" s="161"/>
      <c r="F93" s="161"/>
      <c r="G93" s="291">
        <v>8</v>
      </c>
      <c r="H93" s="151"/>
      <c r="I93" s="151"/>
    </row>
    <row r="94" spans="1:9" ht="12.9" customHeight="1" x14ac:dyDescent="0.3">
      <c r="A94" s="167" t="s">
        <v>49</v>
      </c>
      <c r="B94" s="168" t="s">
        <v>238</v>
      </c>
      <c r="C94" s="161"/>
      <c r="D94" s="161"/>
      <c r="E94" s="161"/>
      <c r="F94" s="161"/>
      <c r="G94" s="291">
        <v>10</v>
      </c>
      <c r="H94" s="151"/>
      <c r="I94" s="151"/>
    </row>
    <row r="95" spans="1:9" ht="12.9" customHeight="1" x14ac:dyDescent="0.3">
      <c r="A95" s="167" t="s">
        <v>50</v>
      </c>
      <c r="B95" s="168" t="s">
        <v>236</v>
      </c>
      <c r="C95" s="161"/>
      <c r="D95" s="161"/>
      <c r="E95" s="161"/>
      <c r="F95" s="161"/>
      <c r="G95" s="291">
        <v>12</v>
      </c>
      <c r="H95" s="151"/>
      <c r="I95" s="151"/>
    </row>
    <row r="96" spans="1:9" ht="12.9" customHeight="1" x14ac:dyDescent="0.3">
      <c r="A96" s="167" t="s">
        <v>51</v>
      </c>
      <c r="B96" s="168" t="s">
        <v>237</v>
      </c>
      <c r="C96" s="161"/>
      <c r="D96" s="161"/>
      <c r="E96" s="161"/>
      <c r="F96" s="161"/>
      <c r="G96" s="291">
        <v>13</v>
      </c>
      <c r="H96" s="151"/>
      <c r="I96" s="151"/>
    </row>
    <row r="97" spans="1:9" ht="12.9" customHeight="1" x14ac:dyDescent="0.3">
      <c r="A97" s="167" t="s">
        <v>52</v>
      </c>
      <c r="B97" s="168" t="s">
        <v>226</v>
      </c>
      <c r="C97" s="161"/>
      <c r="D97" s="161"/>
      <c r="E97" s="161"/>
      <c r="F97" s="161"/>
      <c r="G97" s="291">
        <v>14</v>
      </c>
      <c r="H97" s="151"/>
      <c r="I97" s="151"/>
    </row>
    <row r="98" spans="1:9" ht="12.9" customHeight="1" x14ac:dyDescent="0.3">
      <c r="A98" s="167" t="s">
        <v>76</v>
      </c>
      <c r="B98" s="168" t="s">
        <v>156</v>
      </c>
      <c r="C98" s="161"/>
      <c r="D98" s="161"/>
      <c r="E98" s="161"/>
      <c r="F98" s="161"/>
      <c r="G98" s="291">
        <v>15</v>
      </c>
      <c r="H98" s="151"/>
      <c r="I98" s="151"/>
    </row>
    <row r="99" spans="1:9" ht="12.9" customHeight="1" x14ac:dyDescent="0.3">
      <c r="A99" s="167" t="s">
        <v>90</v>
      </c>
      <c r="B99" s="168" t="s">
        <v>258</v>
      </c>
      <c r="C99" s="168"/>
      <c r="D99" s="168"/>
      <c r="E99" s="161"/>
      <c r="F99" s="161"/>
      <c r="G99" s="291">
        <v>16</v>
      </c>
      <c r="H99" s="151"/>
      <c r="I99" s="151"/>
    </row>
    <row r="100" spans="1:9" ht="12.9" customHeight="1" x14ac:dyDescent="0.3">
      <c r="A100" s="167" t="s">
        <v>91</v>
      </c>
      <c r="B100" s="168" t="s">
        <v>227</v>
      </c>
      <c r="C100" s="161"/>
      <c r="D100" s="161"/>
      <c r="E100" s="161"/>
      <c r="F100" s="161"/>
      <c r="G100" s="291">
        <v>17</v>
      </c>
      <c r="H100" s="151"/>
      <c r="I100" s="151"/>
    </row>
    <row r="101" spans="1:9" ht="12.9" customHeight="1" x14ac:dyDescent="0.3">
      <c r="A101" s="167" t="s">
        <v>107</v>
      </c>
      <c r="B101" s="168" t="s">
        <v>286</v>
      </c>
      <c r="C101" s="161"/>
      <c r="D101" s="161"/>
      <c r="E101" s="161"/>
      <c r="F101" s="161"/>
      <c r="G101" s="291">
        <v>19</v>
      </c>
      <c r="H101" s="151"/>
      <c r="I101" s="151"/>
    </row>
    <row r="102" spans="1:9" ht="12.9" customHeight="1" x14ac:dyDescent="0.3">
      <c r="A102" s="167" t="s">
        <v>108</v>
      </c>
      <c r="B102" s="168" t="s">
        <v>228</v>
      </c>
      <c r="C102" s="161"/>
      <c r="D102" s="161"/>
      <c r="E102" s="161"/>
      <c r="F102" s="161"/>
      <c r="G102" s="291">
        <v>20</v>
      </c>
      <c r="H102" s="151"/>
      <c r="I102" s="151"/>
    </row>
    <row r="103" spans="1:9" ht="12.9" customHeight="1" x14ac:dyDescent="0.3">
      <c r="A103" s="167" t="s">
        <v>110</v>
      </c>
      <c r="B103" s="168" t="s">
        <v>239</v>
      </c>
      <c r="C103" s="161"/>
      <c r="D103" s="161"/>
      <c r="E103" s="161"/>
      <c r="F103" s="161"/>
      <c r="G103" s="291">
        <v>21</v>
      </c>
      <c r="H103" s="151"/>
      <c r="I103" s="151"/>
    </row>
    <row r="104" spans="1:9" ht="12.9" customHeight="1" x14ac:dyDescent="0.3">
      <c r="A104" s="167" t="s">
        <v>198</v>
      </c>
      <c r="B104" s="168" t="s">
        <v>229</v>
      </c>
      <c r="C104" s="161"/>
      <c r="D104" s="161"/>
      <c r="E104" s="161"/>
      <c r="F104" s="161"/>
      <c r="G104" s="291">
        <v>22</v>
      </c>
      <c r="H104" s="151"/>
      <c r="I104" s="151"/>
    </row>
    <row r="105" spans="1:9" ht="12.9" customHeight="1" x14ac:dyDescent="0.3">
      <c r="A105" s="167" t="s">
        <v>208</v>
      </c>
      <c r="B105" s="168" t="s">
        <v>230</v>
      </c>
      <c r="C105" s="161"/>
      <c r="D105" s="161"/>
      <c r="E105" s="161"/>
      <c r="F105" s="161"/>
      <c r="G105" s="291">
        <v>23</v>
      </c>
      <c r="H105" s="151"/>
      <c r="I105" s="151"/>
    </row>
    <row r="106" spans="1:9" ht="12.9" customHeight="1" x14ac:dyDescent="0.3">
      <c r="A106" s="167" t="s">
        <v>209</v>
      </c>
      <c r="B106" s="168" t="s">
        <v>231</v>
      </c>
      <c r="C106" s="161"/>
      <c r="D106" s="161"/>
      <c r="E106" s="161"/>
      <c r="F106" s="161"/>
      <c r="G106" s="291">
        <v>24</v>
      </c>
      <c r="H106" s="151"/>
      <c r="I106" s="151"/>
    </row>
    <row r="107" spans="1:9" ht="12.9" customHeight="1" x14ac:dyDescent="0.3">
      <c r="A107" s="167" t="s">
        <v>267</v>
      </c>
      <c r="B107" s="168" t="s">
        <v>289</v>
      </c>
      <c r="C107" s="161"/>
      <c r="D107" s="161"/>
      <c r="E107" s="161"/>
      <c r="F107" s="161"/>
      <c r="G107" s="291">
        <v>25</v>
      </c>
      <c r="H107" s="151"/>
      <c r="I107" s="151"/>
    </row>
    <row r="108" spans="1:9" ht="12.9" customHeight="1" x14ac:dyDescent="0.3">
      <c r="A108" s="167" t="s">
        <v>290</v>
      </c>
      <c r="B108" s="168" t="s">
        <v>232</v>
      </c>
      <c r="C108" s="161"/>
      <c r="D108" s="161"/>
      <c r="E108" s="161"/>
      <c r="F108" s="161"/>
      <c r="G108" s="291">
        <v>26</v>
      </c>
      <c r="H108" s="151"/>
      <c r="I108" s="151"/>
    </row>
    <row r="109" spans="1:9" ht="12.9" customHeight="1" x14ac:dyDescent="0.3">
      <c r="A109" s="167" t="s">
        <v>486</v>
      </c>
      <c r="B109" s="168" t="s">
        <v>233</v>
      </c>
      <c r="C109" s="161"/>
      <c r="D109" s="161"/>
      <c r="E109" s="161"/>
      <c r="F109" s="161"/>
      <c r="G109" s="292">
        <v>27</v>
      </c>
      <c r="H109" s="151"/>
      <c r="I109" s="151"/>
    </row>
    <row r="110" spans="1:9" ht="6.9" customHeight="1" x14ac:dyDescent="0.3">
      <c r="A110" s="167"/>
      <c r="B110" s="161"/>
      <c r="C110" s="161"/>
      <c r="D110" s="161"/>
      <c r="E110" s="161"/>
      <c r="F110" s="161"/>
      <c r="G110" s="169"/>
      <c r="H110" s="151"/>
      <c r="I110" s="151"/>
    </row>
    <row r="111" spans="1:9" ht="14.4" x14ac:dyDescent="0.3">
      <c r="A111" s="162" t="s">
        <v>53</v>
      </c>
      <c r="B111" s="163" t="s">
        <v>42</v>
      </c>
      <c r="C111" s="163"/>
      <c r="D111" s="163"/>
      <c r="E111" s="163"/>
      <c r="F111" s="163"/>
      <c r="G111" s="164" t="s">
        <v>43</v>
      </c>
      <c r="H111" s="151"/>
      <c r="I111" s="151"/>
    </row>
    <row r="112" spans="1:9" ht="6.9" customHeight="1" x14ac:dyDescent="0.3">
      <c r="A112" s="170"/>
      <c r="B112" s="165"/>
      <c r="C112" s="165"/>
      <c r="D112" s="165"/>
      <c r="E112" s="165"/>
      <c r="F112" s="165"/>
      <c r="G112" s="171"/>
      <c r="H112" s="151"/>
      <c r="I112" s="151"/>
    </row>
    <row r="113" spans="1:9" ht="12.9" customHeight="1" x14ac:dyDescent="0.3">
      <c r="A113" s="167" t="s">
        <v>44</v>
      </c>
      <c r="B113" s="168" t="s">
        <v>485</v>
      </c>
      <c r="C113" s="161"/>
      <c r="D113" s="161"/>
      <c r="E113" s="161"/>
      <c r="F113" s="161"/>
      <c r="G113" s="243">
        <v>4</v>
      </c>
      <c r="H113" s="151"/>
      <c r="I113" s="151"/>
    </row>
    <row r="114" spans="1:9" ht="12.9" customHeight="1" x14ac:dyDescent="0.3">
      <c r="A114" s="167" t="s">
        <v>45</v>
      </c>
      <c r="B114" s="168" t="s">
        <v>484</v>
      </c>
      <c r="C114" s="161"/>
      <c r="D114" s="161"/>
      <c r="E114" s="161"/>
      <c r="F114" s="161"/>
      <c r="G114" s="243">
        <v>5</v>
      </c>
      <c r="H114" s="151"/>
      <c r="I114" s="151"/>
    </row>
    <row r="115" spans="1:9" ht="12.9" customHeight="1" x14ac:dyDescent="0.3">
      <c r="A115" s="167" t="s">
        <v>46</v>
      </c>
      <c r="B115" s="168" t="s">
        <v>482</v>
      </c>
      <c r="C115" s="161"/>
      <c r="D115" s="161"/>
      <c r="E115" s="161"/>
      <c r="F115" s="161"/>
      <c r="G115" s="243">
        <v>6</v>
      </c>
      <c r="H115" s="151"/>
      <c r="I115" s="151"/>
    </row>
    <row r="116" spans="1:9" ht="12.9" customHeight="1" x14ac:dyDescent="0.3">
      <c r="A116" s="167" t="s">
        <v>47</v>
      </c>
      <c r="B116" s="168" t="s">
        <v>483</v>
      </c>
      <c r="C116" s="161"/>
      <c r="D116" s="161"/>
      <c r="E116" s="161"/>
      <c r="F116" s="161"/>
      <c r="G116" s="243">
        <v>7</v>
      </c>
      <c r="H116" s="151"/>
      <c r="I116" s="151"/>
    </row>
    <row r="117" spans="1:9" ht="12.9" customHeight="1" x14ac:dyDescent="0.3">
      <c r="A117" s="167" t="s">
        <v>48</v>
      </c>
      <c r="B117" s="168" t="s">
        <v>234</v>
      </c>
      <c r="C117" s="161"/>
      <c r="D117" s="161"/>
      <c r="E117" s="161"/>
      <c r="F117" s="161"/>
      <c r="G117" s="243">
        <v>9</v>
      </c>
      <c r="H117" s="151"/>
      <c r="I117" s="151"/>
    </row>
    <row r="118" spans="1:9" ht="12.9" customHeight="1" x14ac:dyDescent="0.3">
      <c r="A118" s="167" t="s">
        <v>49</v>
      </c>
      <c r="B118" s="168" t="s">
        <v>235</v>
      </c>
      <c r="C118" s="161"/>
      <c r="D118" s="161"/>
      <c r="E118" s="161"/>
      <c r="F118" s="161"/>
      <c r="G118" s="243">
        <v>9</v>
      </c>
      <c r="H118" s="151"/>
      <c r="I118" s="151"/>
    </row>
    <row r="119" spans="1:9" ht="12.9" customHeight="1" x14ac:dyDescent="0.3">
      <c r="A119" s="167" t="s">
        <v>50</v>
      </c>
      <c r="B119" s="168" t="s">
        <v>240</v>
      </c>
      <c r="C119" s="161"/>
      <c r="D119" s="161"/>
      <c r="E119" s="161"/>
      <c r="F119" s="161"/>
      <c r="G119" s="243">
        <v>11</v>
      </c>
      <c r="H119" s="151"/>
      <c r="I119" s="151"/>
    </row>
    <row r="120" spans="1:9" ht="12.9" customHeight="1" x14ac:dyDescent="0.3">
      <c r="A120" s="167" t="s">
        <v>51</v>
      </c>
      <c r="B120" s="168" t="s">
        <v>241</v>
      </c>
      <c r="C120" s="161"/>
      <c r="D120" s="161"/>
      <c r="E120" s="161"/>
      <c r="F120" s="161"/>
      <c r="G120" s="243">
        <v>11</v>
      </c>
      <c r="H120" s="151"/>
      <c r="I120" s="151"/>
    </row>
    <row r="121" spans="1:9" ht="12.9" customHeight="1" x14ac:dyDescent="0.3">
      <c r="A121" s="167" t="s">
        <v>52</v>
      </c>
      <c r="B121" s="168" t="s">
        <v>236</v>
      </c>
      <c r="C121" s="161"/>
      <c r="D121" s="161"/>
      <c r="E121" s="161"/>
      <c r="F121" s="161"/>
      <c r="G121" s="243">
        <v>12</v>
      </c>
      <c r="H121" s="151"/>
      <c r="I121" s="151"/>
    </row>
    <row r="122" spans="1:9" ht="12.9" customHeight="1" x14ac:dyDescent="0.3">
      <c r="A122" s="167" t="s">
        <v>76</v>
      </c>
      <c r="B122" s="168" t="s">
        <v>237</v>
      </c>
      <c r="C122" s="161"/>
      <c r="D122" s="161"/>
      <c r="E122" s="161"/>
      <c r="F122" s="161"/>
      <c r="G122" s="243">
        <v>13</v>
      </c>
      <c r="H122" s="151"/>
      <c r="I122" s="151"/>
    </row>
    <row r="123" spans="1:9" ht="12.9" customHeight="1" x14ac:dyDescent="0.3">
      <c r="A123" s="167" t="s">
        <v>90</v>
      </c>
      <c r="B123" s="168" t="s">
        <v>226</v>
      </c>
      <c r="C123" s="161"/>
      <c r="D123" s="161"/>
      <c r="E123" s="161"/>
      <c r="F123" s="161"/>
      <c r="G123" s="243">
        <v>14</v>
      </c>
      <c r="H123" s="151"/>
      <c r="I123" s="151"/>
    </row>
    <row r="124" spans="1:9" ht="12.9" customHeight="1" x14ac:dyDescent="0.3">
      <c r="A124" s="167" t="s">
        <v>91</v>
      </c>
      <c r="B124" s="168" t="s">
        <v>156</v>
      </c>
      <c r="C124" s="161"/>
      <c r="D124" s="161"/>
      <c r="E124" s="161"/>
      <c r="F124" s="161"/>
      <c r="G124" s="243">
        <v>15</v>
      </c>
      <c r="H124" s="151"/>
      <c r="I124" s="151"/>
    </row>
    <row r="125" spans="1:9" ht="12.9" customHeight="1" x14ac:dyDescent="0.3">
      <c r="A125" s="167" t="s">
        <v>107</v>
      </c>
      <c r="B125" s="168" t="s">
        <v>258</v>
      </c>
      <c r="C125" s="161"/>
      <c r="D125" s="161"/>
      <c r="E125" s="161"/>
      <c r="F125" s="161"/>
      <c r="G125" s="243">
        <v>16</v>
      </c>
      <c r="H125" s="151"/>
      <c r="I125" s="151"/>
    </row>
    <row r="126" spans="1:9" ht="54.75" customHeight="1" x14ac:dyDescent="0.3">
      <c r="A126" s="297" t="s">
        <v>244</v>
      </c>
      <c r="B126" s="297"/>
      <c r="C126" s="297"/>
      <c r="D126" s="297"/>
      <c r="E126" s="297"/>
      <c r="F126" s="297"/>
      <c r="G126" s="297"/>
      <c r="H126" s="151"/>
      <c r="I126" s="151"/>
    </row>
    <row r="127" spans="1:9" ht="15" customHeight="1" x14ac:dyDescent="0.3">
      <c r="A127" s="168"/>
      <c r="B127" s="168"/>
      <c r="C127" s="168"/>
      <c r="D127" s="168"/>
      <c r="E127" s="168"/>
      <c r="F127" s="168"/>
      <c r="G127" s="168"/>
      <c r="H127" s="151"/>
      <c r="I127" s="151"/>
    </row>
    <row r="128" spans="1:9" ht="11.1" customHeight="1" x14ac:dyDescent="0.3">
      <c r="A128" s="172" t="s">
        <v>410</v>
      </c>
      <c r="B128" s="151"/>
      <c r="C128" s="173"/>
      <c r="D128" s="173"/>
      <c r="E128" s="173"/>
      <c r="F128" s="173"/>
      <c r="G128" s="173"/>
      <c r="H128" s="151"/>
      <c r="I128" s="151"/>
    </row>
    <row r="129" spans="1:9" ht="11.1" customHeight="1" x14ac:dyDescent="0.3">
      <c r="A129" s="172" t="s">
        <v>408</v>
      </c>
      <c r="B129" s="151"/>
      <c r="C129" s="173"/>
      <c r="D129" s="173"/>
      <c r="E129" s="173"/>
      <c r="F129" s="173"/>
      <c r="G129" s="173"/>
      <c r="H129" s="151"/>
      <c r="I129" s="151"/>
    </row>
    <row r="130" spans="1:9" ht="11.1" customHeight="1" x14ac:dyDescent="0.3">
      <c r="A130" s="172" t="s">
        <v>409</v>
      </c>
      <c r="B130" s="151"/>
      <c r="C130" s="173"/>
      <c r="D130" s="173"/>
      <c r="E130" s="173"/>
      <c r="F130" s="173"/>
      <c r="G130" s="173"/>
      <c r="H130" s="151"/>
      <c r="I130" s="151"/>
    </row>
    <row r="131" spans="1:9" ht="11.1" customHeight="1" x14ac:dyDescent="0.3">
      <c r="A131" s="160" t="s">
        <v>284</v>
      </c>
      <c r="B131" s="174"/>
      <c r="C131" s="173"/>
      <c r="D131" s="173"/>
      <c r="E131" s="173"/>
      <c r="F131" s="173"/>
      <c r="G131" s="173"/>
      <c r="H131" s="151"/>
      <c r="I131" s="151"/>
    </row>
    <row r="132" spans="1:9" ht="11.1" customHeight="1" x14ac:dyDescent="0.3">
      <c r="A132" s="151"/>
      <c r="B132" s="151"/>
      <c r="C132" s="151"/>
      <c r="D132" s="151"/>
      <c r="E132" s="151"/>
      <c r="F132" s="151"/>
      <c r="G132" s="151"/>
      <c r="H132" s="151"/>
      <c r="I132" s="151"/>
    </row>
    <row r="133" spans="1:9" ht="14.4" x14ac:dyDescent="0.3">
      <c r="A133" s="151"/>
      <c r="B133" s="151"/>
      <c r="C133" s="151"/>
      <c r="D133" s="151"/>
      <c r="E133" s="151"/>
      <c r="F133" s="151"/>
      <c r="G133" s="151"/>
      <c r="H133" s="151"/>
      <c r="I133" s="151"/>
    </row>
  </sheetData>
  <mergeCells count="6">
    <mergeCell ref="C13:H13"/>
    <mergeCell ref="C14:H14"/>
    <mergeCell ref="A85:G85"/>
    <mergeCell ref="A126:G126"/>
    <mergeCell ref="A63:H63"/>
    <mergeCell ref="A64:H64"/>
  </mergeCells>
  <hyperlinks>
    <hyperlink ref="G89" location="balanza_periodos!A1" display="balanza_periodos!A1"/>
    <hyperlink ref="G113" location="balanza_periodos!A23" display="balanza_periodos!A23"/>
    <hyperlink ref="G115" location="evolución_comercio!A13" display="evolución_comercio!A13"/>
    <hyperlink ref="G116" location="evolución_comercio!A54" display="evolución_comercio!A54"/>
    <hyperlink ref="G117" location="'balanza productos_clase_sector'!A38" display="'balanza productos_clase_sector'!A38"/>
    <hyperlink ref="G118" location="'balanza productos_clase_sector'!A60" display="'balanza productos_clase_sector'!A60"/>
    <hyperlink ref="G119" location="'zona economica'!A42" display="'zona economica'!A42"/>
    <hyperlink ref="G120" location="'zona economica'!A64" display="'zona economica'!A64"/>
    <hyperlink ref="G121" location="'prin paises exp e imp'!A25" display="'prin paises exp e imp'!A25"/>
    <hyperlink ref="G122" location="'prin paises exp e imp'!A73" display="'prin paises exp e imp'!A73"/>
    <hyperlink ref="G123" location="'prin prod exp e imp'!A26" display="'prin prod exp e imp'!A26"/>
    <hyperlink ref="G124" location="'prin prod exp e imp'!A76" display="'prin prod exp e imp'!A76"/>
    <hyperlink ref="G125" location="'Principales Rubros'!A30" display="'Principales Rubros'!A30"/>
    <hyperlink ref="G90" location="balanza_anuales!A1" display="balanza_anuales!A1"/>
    <hyperlink ref="G91" location="evolución_comercio!A1" display="evolución_comercio!A1"/>
    <hyperlink ref="G92" location="evolución_comercio!A37" display="evolución_comercio!A37"/>
    <hyperlink ref="G93" location="'balanza productos_clase_sector'!A1" display="'balanza productos_clase_sector'!A1"/>
    <hyperlink ref="G94" location="'zona economica'!A1" display="'zona economica'!A1"/>
    <hyperlink ref="G95" location="'prin paises exp e imp'!A1" display="'prin paises exp e imp'!A1"/>
    <hyperlink ref="G96" location="'prin paises exp e imp'!A49" display="'prin paises exp e imp'!A49"/>
    <hyperlink ref="G97" location="'prin prod exp e imp'!A1" display="'prin prod exp e imp'!A1"/>
    <hyperlink ref="G98" location="'prin prod exp e imp'!A50" display="'prin prod exp e imp'!A50"/>
    <hyperlink ref="G99" location="'Principales Rubros'!A1" display="'Principales Rubros'!A1"/>
    <hyperlink ref="G100" location="productos!A1" display="productos!A1"/>
    <hyperlink ref="G101" location="productos!A96" display="productos!A96"/>
    <hyperlink ref="G102" location="productos!A128" display="productos!A128"/>
    <hyperlink ref="G103" location="productos!A158" display="productos!A158"/>
    <hyperlink ref="G104" location="productos!A193" display="productos!A193"/>
    <hyperlink ref="G105" location="productos!A231" display="productos!A231"/>
    <hyperlink ref="G106" location="productos!A271" display="productos!A271"/>
    <hyperlink ref="G107" location="productos!A310" display="productos!A310"/>
    <hyperlink ref="G108" location="productos!A350" display="productos!A350"/>
    <hyperlink ref="G109" location="productos!A390" display="productos!A390"/>
    <hyperlink ref="G114" location="balanza_anuales!A23" display="balanza_anuales!A23"/>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37"/>
  <sheetViews>
    <sheetView view="pageBreakPreview" zoomScaleNormal="100" zoomScaleSheetLayoutView="100" workbookViewId="0">
      <selection activeCell="B9" sqref="B9"/>
    </sheetView>
  </sheetViews>
  <sheetFormatPr baseColWidth="10" defaultRowHeight="13.2" x14ac:dyDescent="0.25"/>
  <cols>
    <col min="1" max="1" width="19.88671875" bestFit="1" customWidth="1"/>
    <col min="2" max="4" width="8.5546875" customWidth="1"/>
    <col min="5" max="5" width="9.6640625" bestFit="1" customWidth="1"/>
    <col min="6" max="6" width="2.33203125" customWidth="1"/>
    <col min="7" max="9" width="8.5546875" customWidth="1"/>
    <col min="10" max="10" width="9.6640625" bestFit="1" customWidth="1"/>
    <col min="11" max="11" width="9.33203125" bestFit="1" customWidth="1"/>
    <col min="12" max="12" width="7.5546875" customWidth="1"/>
  </cols>
  <sheetData>
    <row r="1" spans="1:17" s="14" customFormat="1" ht="20.100000000000001" customHeight="1" x14ac:dyDescent="0.25">
      <c r="A1" s="337" t="s">
        <v>262</v>
      </c>
      <c r="B1" s="337"/>
      <c r="C1" s="337"/>
      <c r="D1" s="337"/>
      <c r="E1" s="337"/>
      <c r="F1" s="337"/>
      <c r="G1" s="337"/>
      <c r="H1" s="337"/>
      <c r="I1" s="337"/>
      <c r="J1" s="337"/>
      <c r="K1" s="337"/>
      <c r="L1" s="88"/>
      <c r="M1" s="88"/>
      <c r="N1" s="88"/>
      <c r="O1" s="88"/>
    </row>
    <row r="2" spans="1:17" s="14" customFormat="1" ht="20.100000000000001" customHeight="1" x14ac:dyDescent="0.2">
      <c r="A2" s="338" t="s">
        <v>268</v>
      </c>
      <c r="B2" s="338"/>
      <c r="C2" s="338"/>
      <c r="D2" s="338"/>
      <c r="E2" s="338"/>
      <c r="F2" s="338"/>
      <c r="G2" s="338"/>
      <c r="H2" s="338"/>
      <c r="I2" s="338"/>
      <c r="J2" s="338"/>
      <c r="K2" s="338"/>
      <c r="L2" s="90"/>
      <c r="M2" s="90"/>
      <c r="N2" s="90"/>
      <c r="O2" s="90"/>
    </row>
    <row r="3" spans="1:17" s="20" customFormat="1" ht="11.4" x14ac:dyDescent="0.2">
      <c r="A3" s="17"/>
      <c r="B3" s="339" t="s">
        <v>269</v>
      </c>
      <c r="C3" s="339"/>
      <c r="D3" s="339"/>
      <c r="E3" s="339"/>
      <c r="F3" s="129"/>
      <c r="G3" s="339" t="s">
        <v>462</v>
      </c>
      <c r="H3" s="339"/>
      <c r="I3" s="339"/>
      <c r="J3" s="339"/>
      <c r="K3" s="339"/>
      <c r="L3" s="96"/>
      <c r="M3" s="96"/>
      <c r="N3" s="96"/>
      <c r="O3" s="96"/>
    </row>
    <row r="4" spans="1:17" s="20" customFormat="1" ht="10.199999999999999" x14ac:dyDescent="0.2">
      <c r="A4" s="17" t="s">
        <v>272</v>
      </c>
      <c r="B4" s="130">
        <v>2017</v>
      </c>
      <c r="C4" s="340" t="s">
        <v>490</v>
      </c>
      <c r="D4" s="340"/>
      <c r="E4" s="340"/>
      <c r="F4" s="129"/>
      <c r="G4" s="130">
        <v>2017</v>
      </c>
      <c r="H4" s="340" t="s">
        <v>490</v>
      </c>
      <c r="I4" s="340"/>
      <c r="J4" s="340"/>
      <c r="K4" s="340"/>
      <c r="L4" s="96"/>
      <c r="M4" s="96"/>
      <c r="N4" s="96"/>
      <c r="O4" s="96"/>
    </row>
    <row r="5" spans="1:17" s="20" customFormat="1" ht="10.199999999999999" x14ac:dyDescent="0.2">
      <c r="A5" s="131"/>
      <c r="B5" s="131"/>
      <c r="C5" s="132">
        <v>2017</v>
      </c>
      <c r="D5" s="132">
        <v>2018</v>
      </c>
      <c r="E5" s="133" t="s">
        <v>502</v>
      </c>
      <c r="F5" s="134"/>
      <c r="G5" s="131"/>
      <c r="H5" s="132">
        <v>2017</v>
      </c>
      <c r="I5" s="132">
        <v>2018</v>
      </c>
      <c r="J5" s="133" t="s">
        <v>502</v>
      </c>
      <c r="K5" s="133" t="s">
        <v>503</v>
      </c>
    </row>
    <row r="7" spans="1:17" x14ac:dyDescent="0.25">
      <c r="A7" s="17" t="s">
        <v>260</v>
      </c>
      <c r="B7" s="135"/>
      <c r="C7" s="135"/>
      <c r="D7" s="135"/>
      <c r="E7" s="136"/>
      <c r="F7" s="2"/>
      <c r="G7" s="135">
        <v>15183777</v>
      </c>
      <c r="H7" s="135">
        <v>4216394</v>
      </c>
      <c r="I7" s="135">
        <v>4812480</v>
      </c>
      <c r="J7" s="137">
        <v>0.14137341054939356</v>
      </c>
    </row>
    <row r="9" spans="1:17" s="113" customFormat="1" ht="10.199999999999999" x14ac:dyDescent="0.2">
      <c r="A9" s="9" t="s">
        <v>287</v>
      </c>
      <c r="B9" s="123">
        <v>2652628.8543114001</v>
      </c>
      <c r="C9" s="123">
        <v>882162.3651847</v>
      </c>
      <c r="D9" s="123">
        <v>912476.95143109944</v>
      </c>
      <c r="E9" s="126">
        <v>3.4363953216313359E-2</v>
      </c>
      <c r="G9" s="123">
        <v>4881038.5324000018</v>
      </c>
      <c r="H9" s="123">
        <v>1831412.1261200004</v>
      </c>
      <c r="I9" s="123">
        <v>1996046.1545000004</v>
      </c>
      <c r="J9" s="127">
        <v>8.9894582454682626E-2</v>
      </c>
      <c r="K9" s="127">
        <v>0.41476456099557824</v>
      </c>
    </row>
    <row r="10" spans="1:17" s="113" customFormat="1" ht="10.199999999999999" x14ac:dyDescent="0.2">
      <c r="A10" s="10" t="s">
        <v>79</v>
      </c>
      <c r="B10" s="123">
        <v>4489228.4679769995</v>
      </c>
      <c r="C10" s="98">
        <v>1134824.5759999999</v>
      </c>
      <c r="D10" s="98">
        <v>1162878.149</v>
      </c>
      <c r="E10" s="126">
        <v>2.4720625190267409E-2</v>
      </c>
      <c r="F10" s="98"/>
      <c r="G10" s="98">
        <v>2639644.9574099989</v>
      </c>
      <c r="H10" s="98">
        <v>601042.72369000013</v>
      </c>
      <c r="I10" s="98">
        <v>846319.55662000016</v>
      </c>
      <c r="J10" s="127">
        <v>0.40808552081649774</v>
      </c>
      <c r="K10" s="127">
        <v>0.17585934001180267</v>
      </c>
      <c r="L10" s="15"/>
      <c r="M10" s="15"/>
      <c r="N10" s="15"/>
      <c r="O10" s="14"/>
      <c r="P10" s="14"/>
      <c r="Q10" s="15"/>
    </row>
    <row r="11" spans="1:17" s="113" customFormat="1" ht="10.199999999999999" x14ac:dyDescent="0.2">
      <c r="A11" s="113" t="s">
        <v>270</v>
      </c>
      <c r="B11" s="123">
        <v>952583.80695730005</v>
      </c>
      <c r="C11" s="123">
        <v>241597.5097013</v>
      </c>
      <c r="D11" s="123">
        <v>217357.5634782</v>
      </c>
      <c r="E11" s="126">
        <v>-0.10033193741553526</v>
      </c>
      <c r="G11" s="123">
        <v>2047552.4828500003</v>
      </c>
      <c r="H11" s="123">
        <v>462386.71224999998</v>
      </c>
      <c r="I11" s="123">
        <v>482542.59674999979</v>
      </c>
      <c r="J11" s="127">
        <v>4.3590968265329488E-2</v>
      </c>
      <c r="K11" s="127">
        <v>0.10026900823483938</v>
      </c>
    </row>
    <row r="12" spans="1:17" s="113" customFormat="1" ht="10.199999999999999" x14ac:dyDescent="0.2">
      <c r="A12" s="9" t="s">
        <v>253</v>
      </c>
      <c r="B12" s="123">
        <v>647492.56304090004</v>
      </c>
      <c r="C12" s="123">
        <v>130798.3728252</v>
      </c>
      <c r="D12" s="123">
        <v>126615.8187878</v>
      </c>
      <c r="E12" s="126">
        <v>-3.1977110624989202E-2</v>
      </c>
      <c r="G12" s="123">
        <v>1227013.2651899997</v>
      </c>
      <c r="H12" s="123">
        <v>243846.3045</v>
      </c>
      <c r="I12" s="123">
        <v>256891.60016999999</v>
      </c>
      <c r="J12" s="127">
        <v>5.3498024900352714E-2</v>
      </c>
      <c r="K12" s="127">
        <v>5.3380294602782763E-2</v>
      </c>
    </row>
    <row r="13" spans="1:17" s="113" customFormat="1" ht="10.199999999999999" x14ac:dyDescent="0.2">
      <c r="A13" s="113" t="s">
        <v>375</v>
      </c>
      <c r="B13" s="143" t="s">
        <v>124</v>
      </c>
      <c r="C13" s="143" t="s">
        <v>124</v>
      </c>
      <c r="D13" s="143" t="s">
        <v>124</v>
      </c>
      <c r="E13" s="143" t="s">
        <v>124</v>
      </c>
      <c r="G13" s="123">
        <v>1041969.3530900001</v>
      </c>
      <c r="H13" s="123">
        <v>258538.32867000002</v>
      </c>
      <c r="I13" s="123">
        <v>276864.00722000003</v>
      </c>
      <c r="J13" s="127">
        <v>7.0881863607121121E-2</v>
      </c>
      <c r="K13" s="127">
        <v>5.7530422405911302E-2</v>
      </c>
    </row>
    <row r="14" spans="1:17" s="113" customFormat="1" ht="10.199999999999999" x14ac:dyDescent="0.2">
      <c r="A14" s="113" t="s">
        <v>273</v>
      </c>
      <c r="B14" s="143" t="s">
        <v>124</v>
      </c>
      <c r="C14" s="143" t="s">
        <v>124</v>
      </c>
      <c r="D14" s="143" t="s">
        <v>124</v>
      </c>
      <c r="E14" s="144" t="s">
        <v>124</v>
      </c>
      <c r="G14" s="123">
        <v>805066.19069999992</v>
      </c>
      <c r="H14" s="123">
        <v>212339.89139999993</v>
      </c>
      <c r="I14" s="123">
        <v>224897.08251000001</v>
      </c>
      <c r="J14" s="127">
        <v>5.913722111849995E-2</v>
      </c>
      <c r="K14" s="127">
        <v>4.6732055511919009E-2</v>
      </c>
    </row>
    <row r="15" spans="1:17" s="113" customFormat="1" ht="10.199999999999999" x14ac:dyDescent="0.2">
      <c r="A15" s="113" t="s">
        <v>69</v>
      </c>
      <c r="B15" s="123">
        <v>281627.89109809999</v>
      </c>
      <c r="C15" s="123">
        <v>65912.155337000004</v>
      </c>
      <c r="D15" s="123">
        <v>82445.704284099993</v>
      </c>
      <c r="E15" s="126">
        <v>0.25084218324474716</v>
      </c>
      <c r="G15" s="123">
        <v>777017.23113999993</v>
      </c>
      <c r="H15" s="123">
        <v>177368.33580999999</v>
      </c>
      <c r="I15" s="123">
        <v>238387.86783999996</v>
      </c>
      <c r="J15" s="127">
        <v>0.34402720052222358</v>
      </c>
      <c r="K15" s="127">
        <v>4.953534723053394E-2</v>
      </c>
    </row>
    <row r="16" spans="1:17" s="113" customFormat="1" ht="10.199999999999999" x14ac:dyDescent="0.2">
      <c r="A16" s="113" t="s">
        <v>256</v>
      </c>
      <c r="B16" s="123">
        <v>45604.46375119999</v>
      </c>
      <c r="C16" s="123">
        <v>11830.814643300002</v>
      </c>
      <c r="D16" s="123">
        <v>12436.737320500002</v>
      </c>
      <c r="E16" s="126">
        <v>5.1215634380946451E-2</v>
      </c>
      <c r="G16" s="123">
        <v>315298.08785000001</v>
      </c>
      <c r="H16" s="123">
        <v>70465.843349999996</v>
      </c>
      <c r="I16" s="123">
        <v>70492.014279999989</v>
      </c>
      <c r="J16" s="127">
        <v>3.7139880480818732E-4</v>
      </c>
      <c r="K16" s="127">
        <v>1.4647752152736216E-2</v>
      </c>
    </row>
    <row r="17" spans="1:17" s="113" customFormat="1" ht="10.199999999999999" x14ac:dyDescent="0.2">
      <c r="A17" s="113" t="s">
        <v>77</v>
      </c>
      <c r="B17" s="123">
        <v>5744267.5870632995</v>
      </c>
      <c r="C17" s="123">
        <v>1532798.5657299999</v>
      </c>
      <c r="D17" s="123">
        <v>1651179.7205999999</v>
      </c>
      <c r="E17" s="126">
        <v>7.7232036561582174E-2</v>
      </c>
      <c r="G17" s="123">
        <v>364392.45859000011</v>
      </c>
      <c r="H17" s="123">
        <v>103463.79939999999</v>
      </c>
      <c r="I17" s="123">
        <v>107920.42012999998</v>
      </c>
      <c r="J17" s="127">
        <v>4.3074203304387826E-2</v>
      </c>
      <c r="K17" s="127">
        <v>2.2425115559960764E-2</v>
      </c>
    </row>
    <row r="18" spans="1:17" s="113" customFormat="1" ht="10.199999999999999" x14ac:dyDescent="0.2">
      <c r="A18" s="113" t="s">
        <v>62</v>
      </c>
      <c r="B18" s="123">
        <v>85121.899865199986</v>
      </c>
      <c r="C18" s="123">
        <v>25127.803596199999</v>
      </c>
      <c r="D18" s="123">
        <v>22540.433965999997</v>
      </c>
      <c r="E18" s="126">
        <v>-0.10296839595607488</v>
      </c>
      <c r="G18" s="123">
        <v>204538.10495000001</v>
      </c>
      <c r="H18" s="123">
        <v>57286.120939999993</v>
      </c>
      <c r="I18" s="123">
        <v>58857.247920000002</v>
      </c>
      <c r="J18" s="127">
        <v>2.7425962069339116E-2</v>
      </c>
      <c r="K18" s="127">
        <v>1.2230128316377419E-2</v>
      </c>
    </row>
    <row r="19" spans="1:17" s="113" customFormat="1" ht="10.199999999999999" x14ac:dyDescent="0.2">
      <c r="A19" s="113" t="s">
        <v>255</v>
      </c>
      <c r="B19" s="123">
        <v>149182.25615500001</v>
      </c>
      <c r="C19" s="123">
        <v>29630.462599999999</v>
      </c>
      <c r="D19" s="123">
        <v>29397.796880000002</v>
      </c>
      <c r="E19" s="126">
        <v>-7.8522473017346162E-3</v>
      </c>
      <c r="G19" s="123">
        <v>180577.05846999999</v>
      </c>
      <c r="H19" s="123">
        <v>38498.894520000009</v>
      </c>
      <c r="I19" s="123">
        <v>42713.595720000005</v>
      </c>
      <c r="J19" s="127">
        <v>0.10947590190701395</v>
      </c>
      <c r="K19" s="127">
        <v>8.8755892429682841E-3</v>
      </c>
    </row>
    <row r="20" spans="1:17" s="113" customFormat="1" ht="10.199999999999999" x14ac:dyDescent="0.2">
      <c r="A20" s="113" t="s">
        <v>254</v>
      </c>
      <c r="B20" s="123">
        <v>43106.366659999992</v>
      </c>
      <c r="C20" s="123">
        <v>13807.913</v>
      </c>
      <c r="D20" s="123">
        <v>14981.206000000006</v>
      </c>
      <c r="E20" s="126">
        <v>8.4972508155287896E-2</v>
      </c>
      <c r="G20" s="123">
        <v>49595.554080000009</v>
      </c>
      <c r="H20" s="123">
        <v>24958.864239999999</v>
      </c>
      <c r="I20" s="123">
        <v>19476.572600000003</v>
      </c>
      <c r="J20" s="127">
        <v>-0.21965308947086915</v>
      </c>
      <c r="K20" s="127">
        <v>4.0470968398829714E-3</v>
      </c>
    </row>
    <row r="21" spans="1:17" s="113" customFormat="1" ht="10.199999999999999" x14ac:dyDescent="0.2">
      <c r="A21" s="208" t="s">
        <v>257</v>
      </c>
      <c r="B21" s="209">
        <v>179729.69821099998</v>
      </c>
      <c r="C21" s="209">
        <v>17030.8907</v>
      </c>
      <c r="D21" s="209">
        <v>8586.8645499999984</v>
      </c>
      <c r="E21" s="210">
        <v>-0.49580649061414039</v>
      </c>
      <c r="F21" s="208"/>
      <c r="G21" s="209">
        <v>39619.210699999989</v>
      </c>
      <c r="H21" s="209">
        <v>3615.2048100000002</v>
      </c>
      <c r="I21" s="209">
        <v>2221.1521200000002</v>
      </c>
      <c r="J21" s="210">
        <v>-0.38560821952435942</v>
      </c>
      <c r="K21" s="210">
        <v>4.6154002094554161E-4</v>
      </c>
    </row>
    <row r="22" spans="1:17" s="14" customFormat="1" ht="10.199999999999999" x14ac:dyDescent="0.2">
      <c r="A22" s="124" t="s">
        <v>259</v>
      </c>
      <c r="B22" s="125">
        <v>5211.5070019999994</v>
      </c>
      <c r="C22" s="125">
        <v>1172.6909219999998</v>
      </c>
      <c r="D22" s="125">
        <v>1508.5498899999998</v>
      </c>
      <c r="E22" s="287">
        <v>0.28640024553716126</v>
      </c>
      <c r="F22" s="124"/>
      <c r="G22" s="125">
        <v>16434.041269999994</v>
      </c>
      <c r="H22" s="125">
        <v>3355.5059899999997</v>
      </c>
      <c r="I22" s="125">
        <v>5184.7752200000014</v>
      </c>
      <c r="J22" s="128">
        <v>0.54515451185351682</v>
      </c>
      <c r="K22" s="128">
        <v>1.0773603672119159E-3</v>
      </c>
      <c r="L22" s="113"/>
      <c r="M22" s="113"/>
      <c r="N22" s="113"/>
      <c r="O22" s="113"/>
      <c r="P22" s="113"/>
      <c r="Q22" s="113"/>
    </row>
    <row r="23" spans="1:17" s="14" customFormat="1" ht="10.199999999999999" x14ac:dyDescent="0.2">
      <c r="A23" s="9" t="s">
        <v>451</v>
      </c>
      <c r="B23" s="9"/>
      <c r="C23" s="9"/>
      <c r="D23" s="9"/>
      <c r="E23" s="9"/>
      <c r="F23" s="9"/>
      <c r="G23" s="9"/>
      <c r="H23" s="9"/>
      <c r="I23" s="9"/>
      <c r="J23" s="9"/>
      <c r="K23" s="9"/>
      <c r="L23" s="15"/>
      <c r="M23" s="15"/>
      <c r="N23" s="15"/>
      <c r="Q23" s="15"/>
    </row>
    <row r="24" spans="1:17" s="113" customFormat="1" ht="11.4" x14ac:dyDescent="0.2">
      <c r="A24" s="113" t="s">
        <v>271</v>
      </c>
    </row>
    <row r="25" spans="1:17" s="113" customFormat="1" ht="10.199999999999999" x14ac:dyDescent="0.2"/>
    <row r="26" spans="1:17" s="113" customFormat="1" ht="10.199999999999999" x14ac:dyDescent="0.2"/>
    <row r="27" spans="1:17" s="113" customFormat="1" ht="10.199999999999999" x14ac:dyDescent="0.2"/>
    <row r="28" spans="1:17" s="113" customFormat="1" ht="10.199999999999999" x14ac:dyDescent="0.2"/>
    <row r="29" spans="1:17" s="113" customFormat="1" ht="10.199999999999999" x14ac:dyDescent="0.2"/>
    <row r="30" spans="1:17" s="113" customFormat="1" ht="10.199999999999999" x14ac:dyDescent="0.2"/>
    <row r="31" spans="1:17" s="113" customFormat="1" ht="10.199999999999999" x14ac:dyDescent="0.2"/>
    <row r="32" spans="1:17" s="113" customFormat="1" ht="10.199999999999999" x14ac:dyDescent="0.2"/>
    <row r="33" spans="9:10" s="113" customFormat="1" ht="10.199999999999999" x14ac:dyDescent="0.2"/>
    <row r="34" spans="9:10" s="113" customFormat="1" ht="10.199999999999999" x14ac:dyDescent="0.2"/>
    <row r="35" spans="9:10" s="113" customFormat="1" ht="10.199999999999999" x14ac:dyDescent="0.2"/>
    <row r="36" spans="9:10" s="113" customFormat="1" ht="10.199999999999999" x14ac:dyDescent="0.2">
      <c r="I36" s="127"/>
      <c r="J36" s="127"/>
    </row>
    <row r="37" spans="9:10" s="113" customFormat="1" ht="10.199999999999999" x14ac:dyDescent="0.2"/>
  </sheetData>
  <sortState ref="A9:I22">
    <sortCondition descending="1" ref="I9:I22"/>
  </sortState>
  <mergeCells count="6">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8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C000"/>
  </sheetPr>
  <dimension ref="A1:U430"/>
  <sheetViews>
    <sheetView view="pageBreakPreview" zoomScale="94" zoomScaleNormal="100" zoomScaleSheetLayoutView="94" workbookViewId="0">
      <selection sqref="A1:J1"/>
    </sheetView>
  </sheetViews>
  <sheetFormatPr baseColWidth="10" defaultColWidth="11.44140625" defaultRowHeight="10.199999999999999" x14ac:dyDescent="0.25"/>
  <cols>
    <col min="1" max="1" width="34.88671875" style="14" customWidth="1"/>
    <col min="2" max="5" width="11.6640625" style="14" customWidth="1"/>
    <col min="6" max="6" width="2.6640625" style="14" customWidth="1"/>
    <col min="7" max="10" width="11.6640625" style="14" customWidth="1"/>
    <col min="11" max="11" width="4.5546875" style="14" customWidth="1"/>
    <col min="12" max="12" width="15.5546875" style="182" customWidth="1"/>
    <col min="13" max="13" width="20.109375" style="182" customWidth="1"/>
    <col min="14" max="14" width="15.5546875" style="182" customWidth="1"/>
    <col min="15" max="15" width="15.44140625" style="14" customWidth="1"/>
    <col min="16" max="16" width="12" style="14" customWidth="1"/>
    <col min="17" max="17" width="14" style="14" customWidth="1"/>
    <col min="18" max="18" width="12" style="14" customWidth="1"/>
    <col min="19" max="20" width="15.109375" style="14" bestFit="1" customWidth="1"/>
    <col min="21" max="16384" width="11.44140625" style="14"/>
  </cols>
  <sheetData>
    <row r="1" spans="1:15" ht="20.100000000000001" customHeight="1" x14ac:dyDescent="0.25">
      <c r="A1" s="337" t="s">
        <v>162</v>
      </c>
      <c r="B1" s="337"/>
      <c r="C1" s="337"/>
      <c r="D1" s="337"/>
      <c r="E1" s="337"/>
      <c r="F1" s="337"/>
      <c r="G1" s="337"/>
      <c r="H1" s="337"/>
      <c r="I1" s="337"/>
      <c r="J1" s="337"/>
      <c r="K1" s="88"/>
      <c r="L1" s="179"/>
      <c r="M1" s="179"/>
      <c r="N1" s="179"/>
      <c r="O1" s="88"/>
    </row>
    <row r="2" spans="1:15" ht="20.100000000000001" customHeight="1" x14ac:dyDescent="0.2">
      <c r="A2" s="338" t="s">
        <v>157</v>
      </c>
      <c r="B2" s="338"/>
      <c r="C2" s="338"/>
      <c r="D2" s="338"/>
      <c r="E2" s="338"/>
      <c r="F2" s="338"/>
      <c r="G2" s="338"/>
      <c r="H2" s="338"/>
      <c r="I2" s="338"/>
      <c r="J2" s="338"/>
      <c r="K2" s="278"/>
      <c r="L2" s="278"/>
      <c r="M2" s="278"/>
      <c r="N2" s="278"/>
      <c r="O2" s="278"/>
    </row>
    <row r="3" spans="1:15" s="20" customFormat="1" x14ac:dyDescent="0.2">
      <c r="A3" s="17"/>
      <c r="B3" s="339" t="s">
        <v>105</v>
      </c>
      <c r="C3" s="339"/>
      <c r="D3" s="339"/>
      <c r="E3" s="339"/>
      <c r="F3" s="275"/>
      <c r="G3" s="339" t="s">
        <v>463</v>
      </c>
      <c r="H3" s="339"/>
      <c r="I3" s="339"/>
      <c r="J3" s="339"/>
      <c r="K3" s="96"/>
      <c r="L3" s="180"/>
      <c r="M3" s="180"/>
      <c r="N3" s="180"/>
      <c r="O3" s="96"/>
    </row>
    <row r="4" spans="1:15" s="20" customFormat="1" x14ac:dyDescent="0.2">
      <c r="A4" s="17" t="s">
        <v>266</v>
      </c>
      <c r="B4" s="343">
        <v>2017</v>
      </c>
      <c r="C4" s="340" t="s">
        <v>490</v>
      </c>
      <c r="D4" s="340"/>
      <c r="E4" s="340"/>
      <c r="F4" s="275"/>
      <c r="G4" s="343">
        <v>2017</v>
      </c>
      <c r="H4" s="340" t="s">
        <v>504</v>
      </c>
      <c r="I4" s="340"/>
      <c r="J4" s="340"/>
      <c r="K4" s="96"/>
      <c r="L4" s="180"/>
      <c r="M4" s="180"/>
      <c r="N4" s="180"/>
      <c r="O4" s="96"/>
    </row>
    <row r="5" spans="1:15" s="20" customFormat="1" x14ac:dyDescent="0.2">
      <c r="A5" s="131"/>
      <c r="B5" s="345"/>
      <c r="C5" s="277">
        <v>2017</v>
      </c>
      <c r="D5" s="277">
        <v>2018</v>
      </c>
      <c r="E5" s="276" t="s">
        <v>502</v>
      </c>
      <c r="F5" s="134"/>
      <c r="G5" s="345"/>
      <c r="H5" s="277">
        <v>2017</v>
      </c>
      <c r="I5" s="277">
        <v>2018</v>
      </c>
      <c r="J5" s="276" t="s">
        <v>502</v>
      </c>
      <c r="L5" s="181"/>
      <c r="M5" s="181"/>
      <c r="N5" s="181"/>
    </row>
    <row r="6" spans="1:15" x14ac:dyDescent="0.2">
      <c r="A6" s="9"/>
      <c r="B6" s="9"/>
      <c r="C6" s="9"/>
      <c r="D6" s="9"/>
      <c r="E6" s="9"/>
      <c r="F6" s="9"/>
      <c r="G6" s="9"/>
      <c r="H6" s="9"/>
      <c r="I6" s="9"/>
      <c r="J6" s="9"/>
    </row>
    <row r="7" spans="1:15" s="21" customFormat="1" x14ac:dyDescent="0.2">
      <c r="A7" s="91" t="s">
        <v>297</v>
      </c>
      <c r="B7" s="91">
        <v>3300121.4173523001</v>
      </c>
      <c r="C7" s="91">
        <v>1012960.7380099</v>
      </c>
      <c r="D7" s="91">
        <v>1039092.7702188995</v>
      </c>
      <c r="E7" s="92">
        <v>2.5797675298195202</v>
      </c>
      <c r="F7" s="91"/>
      <c r="G7" s="91">
        <v>6108051.7975900015</v>
      </c>
      <c r="H7" s="91">
        <v>2075258.4306200005</v>
      </c>
      <c r="I7" s="91">
        <v>2252937.7546700006</v>
      </c>
      <c r="J7" s="16">
        <v>8.5617926629464165</v>
      </c>
      <c r="L7" s="183"/>
      <c r="M7" s="216"/>
      <c r="N7" s="216"/>
    </row>
    <row r="8" spans="1:15" s="20" customFormat="1" ht="11.25" customHeight="1" x14ac:dyDescent="0.2">
      <c r="A8" s="17"/>
      <c r="B8" s="18"/>
      <c r="C8" s="18"/>
      <c r="D8" s="18"/>
      <c r="E8" s="16"/>
      <c r="F8" s="16"/>
      <c r="G8" s="18"/>
      <c r="H8" s="18"/>
      <c r="I8" s="18"/>
      <c r="J8" s="16"/>
      <c r="L8" s="183"/>
      <c r="M8" s="192"/>
      <c r="N8" s="192"/>
    </row>
    <row r="9" spans="1:15" s="20" customFormat="1" ht="11.25" customHeight="1" x14ac:dyDescent="0.2">
      <c r="A9" s="17" t="s">
        <v>263</v>
      </c>
      <c r="B9" s="18">
        <v>2652628.8543114001</v>
      </c>
      <c r="C9" s="18">
        <v>882162.3651847</v>
      </c>
      <c r="D9" s="18">
        <v>912476.95143109944</v>
      </c>
      <c r="E9" s="16">
        <v>3.4363953216313377</v>
      </c>
      <c r="F9" s="16"/>
      <c r="G9" s="18">
        <v>4881038.5324000018</v>
      </c>
      <c r="H9" s="18">
        <v>1831412.1261200004</v>
      </c>
      <c r="I9" s="18">
        <v>1996046.1545000004</v>
      </c>
      <c r="J9" s="16">
        <v>8.9894582454682563</v>
      </c>
      <c r="L9" s="183"/>
      <c r="M9" s="181"/>
      <c r="N9" s="181"/>
    </row>
    <row r="10" spans="1:15" s="20" customFormat="1" ht="11.25" customHeight="1" x14ac:dyDescent="0.2">
      <c r="A10" s="17"/>
      <c r="B10" s="18"/>
      <c r="C10" s="18"/>
      <c r="D10" s="18"/>
      <c r="E10" s="16"/>
      <c r="F10" s="16"/>
      <c r="G10" s="18"/>
      <c r="H10" s="18"/>
      <c r="I10" s="18"/>
      <c r="J10" s="16"/>
      <c r="L10" s="183"/>
      <c r="M10" s="181"/>
      <c r="N10" s="181"/>
    </row>
    <row r="11" spans="1:15" s="20" customFormat="1" ht="11.25" customHeight="1" x14ac:dyDescent="0.2">
      <c r="A11" s="17" t="s">
        <v>179</v>
      </c>
      <c r="B11" s="18">
        <v>2555412.7904854999</v>
      </c>
      <c r="C11" s="18">
        <v>878802.51185849996</v>
      </c>
      <c r="D11" s="18">
        <v>909358.97675109946</v>
      </c>
      <c r="E11" s="16">
        <v>3.4770570725814594</v>
      </c>
      <c r="F11" s="16"/>
      <c r="G11" s="18">
        <v>4297055.8199000014</v>
      </c>
      <c r="H11" s="18">
        <v>1813558.5968700005</v>
      </c>
      <c r="I11" s="18">
        <v>1971573.3394100005</v>
      </c>
      <c r="J11" s="16">
        <v>8.7129659230595422</v>
      </c>
      <c r="L11" s="183"/>
      <c r="M11" s="192"/>
      <c r="N11" s="181"/>
    </row>
    <row r="12" spans="1:15" ht="11.25" customHeight="1" x14ac:dyDescent="0.2">
      <c r="A12" s="10" t="s">
        <v>175</v>
      </c>
      <c r="B12" s="11">
        <v>704379.54472660006</v>
      </c>
      <c r="C12" s="11">
        <v>423805.96363830008</v>
      </c>
      <c r="D12" s="11">
        <v>364474.83721199969</v>
      </c>
      <c r="E12" s="12">
        <v>-13.999596871396776</v>
      </c>
      <c r="F12" s="12"/>
      <c r="G12" s="11">
        <v>1223696.9514100009</v>
      </c>
      <c r="H12" s="11">
        <v>718979.84900000063</v>
      </c>
      <c r="I12" s="11">
        <v>549548.80312000017</v>
      </c>
      <c r="J12" s="12">
        <v>-23.565479076451879</v>
      </c>
      <c r="L12" s="184"/>
    </row>
    <row r="13" spans="1:15" ht="11.25" customHeight="1" x14ac:dyDescent="0.2">
      <c r="A13" s="10" t="s">
        <v>95</v>
      </c>
      <c r="B13" s="11">
        <v>716203.24416810006</v>
      </c>
      <c r="C13" s="11">
        <v>91487.437241299966</v>
      </c>
      <c r="D13" s="11">
        <v>70319.196716000006</v>
      </c>
      <c r="E13" s="12">
        <v>-23.137865879299142</v>
      </c>
      <c r="F13" s="12"/>
      <c r="G13" s="11">
        <v>667527.02421999967</v>
      </c>
      <c r="H13" s="11">
        <v>76793.402180000005</v>
      </c>
      <c r="I13" s="11">
        <v>57748.779150000002</v>
      </c>
      <c r="J13" s="12">
        <v>-24.799816767279466</v>
      </c>
      <c r="L13" s="184"/>
    </row>
    <row r="14" spans="1:15" ht="11.25" customHeight="1" x14ac:dyDescent="0.2">
      <c r="A14" s="10" t="s">
        <v>96</v>
      </c>
      <c r="B14" s="11">
        <v>175952.2916899999</v>
      </c>
      <c r="C14" s="11">
        <v>3400.3208</v>
      </c>
      <c r="D14" s="11">
        <v>1150.6088</v>
      </c>
      <c r="E14" s="12">
        <v>-66.161757443591796</v>
      </c>
      <c r="F14" s="12"/>
      <c r="G14" s="11">
        <v>204880.65692000001</v>
      </c>
      <c r="H14" s="11">
        <v>4626.4017100000001</v>
      </c>
      <c r="I14" s="11">
        <v>2200.94947</v>
      </c>
      <c r="J14" s="12">
        <v>-52.426321621777198</v>
      </c>
      <c r="L14" s="184"/>
    </row>
    <row r="15" spans="1:15" ht="11.25" customHeight="1" x14ac:dyDescent="0.2">
      <c r="A15" s="10" t="s">
        <v>465</v>
      </c>
      <c r="B15" s="11">
        <v>177237.35482040007</v>
      </c>
      <c r="C15" s="11">
        <v>41787.623679999997</v>
      </c>
      <c r="D15" s="11">
        <v>25822.252700000001</v>
      </c>
      <c r="E15" s="12">
        <v>-38.205979603576246</v>
      </c>
      <c r="F15" s="12"/>
      <c r="G15" s="11">
        <v>477551.72779999999</v>
      </c>
      <c r="H15" s="11">
        <v>104297.84823000002</v>
      </c>
      <c r="I15" s="11">
        <v>64877.901730000005</v>
      </c>
      <c r="J15" s="12">
        <v>-37.795551077017656</v>
      </c>
      <c r="L15" s="184"/>
    </row>
    <row r="16" spans="1:15" ht="11.25" customHeight="1" x14ac:dyDescent="0.2">
      <c r="A16" s="10" t="s">
        <v>97</v>
      </c>
      <c r="B16" s="11">
        <v>97236.899698900001</v>
      </c>
      <c r="C16" s="11">
        <v>77053.776818900005</v>
      </c>
      <c r="D16" s="11">
        <v>84483.256299999979</v>
      </c>
      <c r="E16" s="12">
        <v>9.6419407170157569</v>
      </c>
      <c r="F16" s="12"/>
      <c r="G16" s="11">
        <v>137866.23857000002</v>
      </c>
      <c r="H16" s="11">
        <v>108775.73540000003</v>
      </c>
      <c r="I16" s="11">
        <v>103156.63121000001</v>
      </c>
      <c r="J16" s="12">
        <v>-5.165769892832202</v>
      </c>
      <c r="L16" s="184"/>
    </row>
    <row r="17" spans="1:19" ht="11.25" customHeight="1" x14ac:dyDescent="0.2">
      <c r="A17" s="10" t="s">
        <v>326</v>
      </c>
      <c r="B17" s="11">
        <v>151626.70304549998</v>
      </c>
      <c r="C17" s="11">
        <v>58609.949169999971</v>
      </c>
      <c r="D17" s="11">
        <v>42861.144290000004</v>
      </c>
      <c r="E17" s="12">
        <v>-26.870531544601874</v>
      </c>
      <c r="F17" s="12"/>
      <c r="G17" s="11">
        <v>140388.79154000006</v>
      </c>
      <c r="H17" s="11">
        <v>56570.461729999995</v>
      </c>
      <c r="I17" s="11">
        <v>42132.970440000005</v>
      </c>
      <c r="J17" s="12">
        <v>-25.521254111213338</v>
      </c>
      <c r="L17" s="184"/>
    </row>
    <row r="18" spans="1:19" ht="11.25" customHeight="1" x14ac:dyDescent="0.2">
      <c r="A18" s="10" t="s">
        <v>420</v>
      </c>
      <c r="B18" s="11">
        <v>88058.170831900017</v>
      </c>
      <c r="C18" s="11">
        <v>68140.533190000002</v>
      </c>
      <c r="D18" s="11">
        <v>89563.001143100002</v>
      </c>
      <c r="E18" s="12">
        <v>31.438656186276916</v>
      </c>
      <c r="F18" s="12"/>
      <c r="G18" s="11">
        <v>460596.57934999996</v>
      </c>
      <c r="H18" s="11">
        <v>343395.21219999989</v>
      </c>
      <c r="I18" s="11">
        <v>436830.21145000018</v>
      </c>
      <c r="J18" s="12">
        <v>27.209173550032475</v>
      </c>
      <c r="L18" s="184"/>
    </row>
    <row r="19" spans="1:19" ht="11.25" customHeight="1" x14ac:dyDescent="0.2">
      <c r="A19" s="10" t="s">
        <v>352</v>
      </c>
      <c r="B19" s="11">
        <v>58958.542200000011</v>
      </c>
      <c r="C19" s="11">
        <v>53888.115149999998</v>
      </c>
      <c r="D19" s="11">
        <v>59992.934999999998</v>
      </c>
      <c r="E19" s="12">
        <v>11.32869433827284</v>
      </c>
      <c r="F19" s="12"/>
      <c r="G19" s="11">
        <v>74564.944179999991</v>
      </c>
      <c r="H19" s="11">
        <v>67985.696380000009</v>
      </c>
      <c r="I19" s="11">
        <v>69162.915469999993</v>
      </c>
      <c r="J19" s="12">
        <v>1.7315687750258917</v>
      </c>
      <c r="L19" s="184"/>
    </row>
    <row r="20" spans="1:19" ht="11.25" customHeight="1" x14ac:dyDescent="0.2">
      <c r="A20" s="10" t="s">
        <v>98</v>
      </c>
      <c r="B20" s="11">
        <v>23977.31664999999</v>
      </c>
      <c r="C20" s="11">
        <v>20039.225589999991</v>
      </c>
      <c r="D20" s="11">
        <v>26181.819799999997</v>
      </c>
      <c r="E20" s="12">
        <v>30.652852239286602</v>
      </c>
      <c r="F20" s="12"/>
      <c r="G20" s="11">
        <v>31942.972760000008</v>
      </c>
      <c r="H20" s="11">
        <v>26541.607580000011</v>
      </c>
      <c r="I20" s="11">
        <v>28933.112160000008</v>
      </c>
      <c r="J20" s="12">
        <v>9.0103983822067875</v>
      </c>
      <c r="L20" s="184"/>
    </row>
    <row r="21" spans="1:19" ht="11.25" customHeight="1" x14ac:dyDescent="0.2">
      <c r="A21" s="10" t="s">
        <v>176</v>
      </c>
      <c r="B21" s="11">
        <v>76735.29181049997</v>
      </c>
      <c r="C21" s="11">
        <v>290.84479999999996</v>
      </c>
      <c r="D21" s="11">
        <v>0</v>
      </c>
      <c r="E21" s="12" t="s">
        <v>505</v>
      </c>
      <c r="F21" s="12"/>
      <c r="G21" s="11">
        <v>95905.767720000003</v>
      </c>
      <c r="H21" s="11">
        <v>393.96199999999999</v>
      </c>
      <c r="I21" s="11">
        <v>0</v>
      </c>
      <c r="J21" s="12" t="s">
        <v>505</v>
      </c>
      <c r="L21" s="184"/>
    </row>
    <row r="22" spans="1:19" ht="11.25" customHeight="1" x14ac:dyDescent="0.2">
      <c r="A22" s="10" t="s">
        <v>426</v>
      </c>
      <c r="B22" s="11">
        <v>116832.64767960001</v>
      </c>
      <c r="C22" s="11">
        <v>1.55</v>
      </c>
      <c r="D22" s="11">
        <v>0.1</v>
      </c>
      <c r="E22" s="12">
        <v>-93.548387096774192</v>
      </c>
      <c r="F22" s="12"/>
      <c r="G22" s="11">
        <v>173645.90014000004</v>
      </c>
      <c r="H22" s="11">
        <v>5.0993000000000004</v>
      </c>
      <c r="I22" s="11">
        <v>0.15</v>
      </c>
      <c r="J22" s="12">
        <v>-97.058419783107482</v>
      </c>
      <c r="L22" s="184"/>
    </row>
    <row r="23" spans="1:19" ht="11.25" customHeight="1" x14ac:dyDescent="0.2">
      <c r="A23" s="10" t="s">
        <v>99</v>
      </c>
      <c r="B23" s="11">
        <v>81549.121740000017</v>
      </c>
      <c r="C23" s="11">
        <v>37876.620380000008</v>
      </c>
      <c r="D23" s="11">
        <v>141141.60743</v>
      </c>
      <c r="E23" s="12">
        <v>272.63516653277497</v>
      </c>
      <c r="F23" s="12"/>
      <c r="G23" s="11">
        <v>505600.23809000017</v>
      </c>
      <c r="H23" s="11">
        <v>298185.20882999996</v>
      </c>
      <c r="I23" s="11">
        <v>609623.08655000024</v>
      </c>
      <c r="J23" s="12">
        <v>104.44444207745929</v>
      </c>
      <c r="L23" s="184"/>
    </row>
    <row r="24" spans="1:19" ht="11.25" customHeight="1" x14ac:dyDescent="0.2">
      <c r="A24" s="10" t="s">
        <v>101</v>
      </c>
      <c r="B24" s="11">
        <v>75679.507060000004</v>
      </c>
      <c r="C24" s="11">
        <v>0</v>
      </c>
      <c r="D24" s="11">
        <v>0</v>
      </c>
      <c r="E24" s="12" t="s">
        <v>505</v>
      </c>
      <c r="F24" s="12"/>
      <c r="G24" s="11">
        <v>78806.876220000035</v>
      </c>
      <c r="H24" s="11">
        <v>0</v>
      </c>
      <c r="I24" s="11">
        <v>0</v>
      </c>
      <c r="J24" s="12" t="s">
        <v>505</v>
      </c>
      <c r="L24" s="184"/>
    </row>
    <row r="25" spans="1:19" ht="11.25" customHeight="1" x14ac:dyDescent="0.2">
      <c r="A25" s="10" t="s">
        <v>0</v>
      </c>
      <c r="B25" s="11">
        <v>10986.154364000002</v>
      </c>
      <c r="C25" s="11">
        <v>2420.5513999999994</v>
      </c>
      <c r="D25" s="11">
        <v>3368.2173599999996</v>
      </c>
      <c r="E25" s="12">
        <v>39.150829848108174</v>
      </c>
      <c r="F25" s="12"/>
      <c r="G25" s="11">
        <v>24081.150980000006</v>
      </c>
      <c r="H25" s="11">
        <v>7008.1123300000008</v>
      </c>
      <c r="I25" s="11">
        <v>7357.8286600000001</v>
      </c>
      <c r="J25" s="12">
        <v>4.9901644484628065</v>
      </c>
      <c r="L25" s="184"/>
    </row>
    <row r="26" spans="1:19" ht="11.25" customHeight="1" x14ac:dyDescent="0.2">
      <c r="A26" s="9"/>
      <c r="B26" s="11"/>
      <c r="C26" s="11"/>
      <c r="D26" s="11"/>
      <c r="E26" s="12"/>
      <c r="F26" s="12"/>
      <c r="G26" s="11"/>
      <c r="H26" s="11"/>
      <c r="I26" s="11"/>
      <c r="J26" s="12"/>
      <c r="L26" s="184"/>
    </row>
    <row r="27" spans="1:19" s="20" customFormat="1" ht="11.25" customHeight="1" x14ac:dyDescent="0.2">
      <c r="A27" s="94" t="s">
        <v>178</v>
      </c>
      <c r="B27" s="18">
        <v>97216.063825899997</v>
      </c>
      <c r="C27" s="18">
        <v>3359.8533262000001</v>
      </c>
      <c r="D27" s="18">
        <v>3117.9746800000003</v>
      </c>
      <c r="E27" s="16">
        <v>-7.1990834931346512</v>
      </c>
      <c r="F27" s="16"/>
      <c r="G27" s="18">
        <v>583982.71250000014</v>
      </c>
      <c r="H27" s="18">
        <v>17853.52925</v>
      </c>
      <c r="I27" s="18">
        <v>24472.81509</v>
      </c>
      <c r="J27" s="16">
        <v>37.075503377014371</v>
      </c>
      <c r="L27" s="183"/>
      <c r="M27" s="181"/>
      <c r="N27" s="181"/>
    </row>
    <row r="28" spans="1:19" ht="11.25" customHeight="1" x14ac:dyDescent="0.2">
      <c r="A28" s="10" t="s">
        <v>337</v>
      </c>
      <c r="B28" s="11">
        <v>91.85</v>
      </c>
      <c r="C28" s="11">
        <v>0</v>
      </c>
      <c r="D28" s="11">
        <v>0</v>
      </c>
      <c r="E28" s="12" t="s">
        <v>505</v>
      </c>
      <c r="F28" s="12"/>
      <c r="G28" s="11">
        <v>492.90051</v>
      </c>
      <c r="H28" s="11">
        <v>0</v>
      </c>
      <c r="I28" s="11">
        <v>0</v>
      </c>
      <c r="J28" s="12" t="s">
        <v>505</v>
      </c>
      <c r="L28" s="214"/>
    </row>
    <row r="29" spans="1:19" ht="11.25" customHeight="1" x14ac:dyDescent="0.2">
      <c r="A29" s="10" t="s">
        <v>406</v>
      </c>
      <c r="B29" s="11">
        <v>5412.7366624999995</v>
      </c>
      <c r="C29" s="11">
        <v>556.9129825</v>
      </c>
      <c r="D29" s="11">
        <v>500.85656</v>
      </c>
      <c r="E29" s="12">
        <v>-10.065562172453042</v>
      </c>
      <c r="F29" s="12"/>
      <c r="G29" s="11">
        <v>41302.72683</v>
      </c>
      <c r="H29" s="11">
        <v>3583.9130399999995</v>
      </c>
      <c r="I29" s="11">
        <v>3525.1020800000006</v>
      </c>
      <c r="J29" s="12">
        <v>-1.6409706190861897</v>
      </c>
      <c r="L29" s="214"/>
    </row>
    <row r="30" spans="1:19" ht="11.25" customHeight="1" x14ac:dyDescent="0.2">
      <c r="A30" s="10" t="s">
        <v>177</v>
      </c>
      <c r="B30" s="11">
        <v>101.005</v>
      </c>
      <c r="C30" s="11">
        <v>0</v>
      </c>
      <c r="D30" s="11">
        <v>0</v>
      </c>
      <c r="E30" s="12" t="s">
        <v>505</v>
      </c>
      <c r="F30" s="12"/>
      <c r="G30" s="11">
        <v>450.23700000000002</v>
      </c>
      <c r="H30" s="11">
        <v>0</v>
      </c>
      <c r="I30" s="11">
        <v>0</v>
      </c>
      <c r="J30" s="12" t="s">
        <v>505</v>
      </c>
      <c r="L30" s="214"/>
    </row>
    <row r="31" spans="1:19" ht="11.25" customHeight="1" x14ac:dyDescent="0.2">
      <c r="A31" s="10" t="s">
        <v>353</v>
      </c>
      <c r="B31" s="11">
        <v>8140.1556400000009</v>
      </c>
      <c r="C31" s="11">
        <v>317.89499999999998</v>
      </c>
      <c r="D31" s="11">
        <v>601.303</v>
      </c>
      <c r="E31" s="12">
        <v>89.151449377939258</v>
      </c>
      <c r="F31" s="12"/>
      <c r="G31" s="11">
        <v>75628.063370000003</v>
      </c>
      <c r="H31" s="11">
        <v>1091.49658</v>
      </c>
      <c r="I31" s="11">
        <v>2311.0107000000003</v>
      </c>
      <c r="J31" s="12">
        <v>111.72862493073504</v>
      </c>
      <c r="L31" s="214"/>
      <c r="M31" s="234"/>
      <c r="N31" s="185"/>
      <c r="O31" s="13"/>
      <c r="P31" s="13"/>
      <c r="Q31" s="13"/>
      <c r="R31" s="13"/>
      <c r="S31" s="13"/>
    </row>
    <row r="32" spans="1:19" ht="11.25" customHeight="1" x14ac:dyDescent="0.2">
      <c r="A32" s="10" t="s">
        <v>390</v>
      </c>
      <c r="B32" s="11">
        <v>1179.03</v>
      </c>
      <c r="C32" s="11">
        <v>22.5</v>
      </c>
      <c r="D32" s="11">
        <v>0</v>
      </c>
      <c r="E32" s="12" t="s">
        <v>505</v>
      </c>
      <c r="F32" s="12"/>
      <c r="G32" s="11">
        <v>1440.5734000000002</v>
      </c>
      <c r="H32" s="11">
        <v>17.149549999999998</v>
      </c>
      <c r="I32" s="11">
        <v>0</v>
      </c>
      <c r="J32" s="12" t="s">
        <v>505</v>
      </c>
      <c r="L32" s="214"/>
      <c r="N32" s="185"/>
      <c r="O32" s="13"/>
      <c r="P32" s="13"/>
      <c r="Q32" s="13"/>
      <c r="R32" s="13"/>
      <c r="S32" s="13"/>
    </row>
    <row r="33" spans="1:15" ht="11.25" customHeight="1" x14ac:dyDescent="0.2">
      <c r="A33" s="10" t="s">
        <v>475</v>
      </c>
      <c r="B33" s="11">
        <v>67.431960000000004</v>
      </c>
      <c r="C33" s="11">
        <v>12.247</v>
      </c>
      <c r="D33" s="11">
        <v>3.5174799999999999</v>
      </c>
      <c r="E33" s="12">
        <v>-71.278843798481262</v>
      </c>
      <c r="F33" s="12"/>
      <c r="G33" s="11">
        <v>324.60636</v>
      </c>
      <c r="H33" s="11">
        <v>36.21</v>
      </c>
      <c r="I33" s="11">
        <v>12.176380000000002</v>
      </c>
      <c r="J33" s="12">
        <v>-66.372880419773537</v>
      </c>
      <c r="L33" s="214"/>
    </row>
    <row r="34" spans="1:15" ht="11.25" customHeight="1" x14ac:dyDescent="0.2">
      <c r="A34" s="10" t="s">
        <v>100</v>
      </c>
      <c r="B34" s="11">
        <v>56430.810299700002</v>
      </c>
      <c r="C34" s="11">
        <v>665.7</v>
      </c>
      <c r="D34" s="11">
        <v>119.15</v>
      </c>
      <c r="E34" s="12">
        <v>-82.101547243503077</v>
      </c>
      <c r="F34" s="12"/>
      <c r="G34" s="11">
        <v>208974.25376000005</v>
      </c>
      <c r="H34" s="11">
        <v>1496.1771000000001</v>
      </c>
      <c r="I34" s="11">
        <v>362.20963</v>
      </c>
      <c r="J34" s="12">
        <v>-75.790992256197484</v>
      </c>
      <c r="L34" s="214"/>
    </row>
    <row r="35" spans="1:15" ht="11.25" customHeight="1" x14ac:dyDescent="0.2">
      <c r="A35" s="10" t="s">
        <v>354</v>
      </c>
      <c r="B35" s="11">
        <v>25792.230183699998</v>
      </c>
      <c r="C35" s="11">
        <v>1784.5983437</v>
      </c>
      <c r="D35" s="11">
        <v>1893.0424399999999</v>
      </c>
      <c r="E35" s="12">
        <v>6.0766668692050558</v>
      </c>
      <c r="F35" s="12"/>
      <c r="G35" s="11">
        <v>255358.03419000015</v>
      </c>
      <c r="H35" s="11">
        <v>11628.582980000001</v>
      </c>
      <c r="I35" s="11">
        <v>18260.1986</v>
      </c>
      <c r="J35" s="12">
        <v>57.028578902568881</v>
      </c>
      <c r="L35" s="214"/>
    </row>
    <row r="36" spans="1:15" ht="11.25" customHeight="1" x14ac:dyDescent="0.2">
      <c r="A36" s="10" t="s">
        <v>351</v>
      </c>
      <c r="B36" s="11">
        <v>0</v>
      </c>
      <c r="C36" s="11">
        <v>0</v>
      </c>
      <c r="D36" s="11">
        <v>0</v>
      </c>
      <c r="E36" s="12" t="s">
        <v>505</v>
      </c>
      <c r="F36" s="12"/>
      <c r="G36" s="11">
        <v>0</v>
      </c>
      <c r="H36" s="11">
        <v>0</v>
      </c>
      <c r="I36" s="11">
        <v>0</v>
      </c>
      <c r="J36" s="12" t="s">
        <v>505</v>
      </c>
      <c r="L36" s="214"/>
    </row>
    <row r="37" spans="1:15" ht="11.25" customHeight="1" x14ac:dyDescent="0.2">
      <c r="A37" s="10" t="s">
        <v>243</v>
      </c>
      <c r="B37" s="11">
        <v>0.81407999999999991</v>
      </c>
      <c r="C37" s="11">
        <v>0</v>
      </c>
      <c r="D37" s="11">
        <v>0.10520000000000002</v>
      </c>
      <c r="E37" s="12" t="s">
        <v>505</v>
      </c>
      <c r="F37" s="12"/>
      <c r="G37" s="11">
        <v>11.317080000000001</v>
      </c>
      <c r="H37" s="11">
        <v>0</v>
      </c>
      <c r="I37" s="11">
        <v>2.1177000000000001</v>
      </c>
      <c r="J37" s="12" t="s">
        <v>505</v>
      </c>
      <c r="L37" s="214"/>
    </row>
    <row r="38" spans="1:15" ht="11.25" customHeight="1" x14ac:dyDescent="0.2">
      <c r="B38" s="11"/>
      <c r="C38" s="11"/>
      <c r="D38" s="11"/>
      <c r="E38" s="12"/>
      <c r="F38" s="12"/>
      <c r="G38" s="11"/>
      <c r="H38" s="11"/>
      <c r="I38" s="11"/>
      <c r="J38" s="12"/>
      <c r="L38" s="184"/>
    </row>
    <row r="39" spans="1:15" x14ac:dyDescent="0.2">
      <c r="A39" s="89"/>
      <c r="B39" s="95"/>
      <c r="C39" s="95"/>
      <c r="D39" s="95"/>
      <c r="E39" s="95"/>
      <c r="F39" s="95"/>
      <c r="G39" s="95"/>
      <c r="H39" s="95"/>
      <c r="I39" s="95"/>
      <c r="J39" s="95"/>
      <c r="L39" s="184"/>
    </row>
    <row r="40" spans="1:15" x14ac:dyDescent="0.2">
      <c r="A40" s="9" t="s">
        <v>474</v>
      </c>
      <c r="B40" s="9"/>
      <c r="C40" s="9"/>
      <c r="D40" s="9"/>
      <c r="E40" s="9"/>
      <c r="F40" s="9"/>
      <c r="G40" s="9"/>
      <c r="H40" s="9"/>
      <c r="I40" s="9"/>
      <c r="J40" s="9"/>
      <c r="L40" s="184"/>
    </row>
    <row r="41" spans="1:15" ht="11.25" customHeight="1" x14ac:dyDescent="0.2">
      <c r="A41" s="9"/>
      <c r="B41" s="11"/>
      <c r="C41" s="11"/>
      <c r="D41" s="11"/>
      <c r="E41" s="12"/>
      <c r="F41" s="12"/>
      <c r="G41" s="11"/>
      <c r="H41" s="11"/>
      <c r="I41" s="11"/>
      <c r="J41" s="12"/>
      <c r="L41" s="184"/>
    </row>
    <row r="42" spans="1:15" ht="20.100000000000001" customHeight="1" x14ac:dyDescent="0.25">
      <c r="A42" s="337" t="s">
        <v>479</v>
      </c>
      <c r="B42" s="337"/>
      <c r="C42" s="337"/>
      <c r="D42" s="337"/>
      <c r="E42" s="337"/>
      <c r="F42" s="337"/>
      <c r="G42" s="337"/>
      <c r="H42" s="337"/>
      <c r="I42" s="337"/>
      <c r="J42" s="337"/>
      <c r="K42" s="88"/>
      <c r="L42" s="179"/>
      <c r="M42" s="179"/>
      <c r="N42" s="179"/>
      <c r="O42" s="88"/>
    </row>
    <row r="43" spans="1:15" ht="20.100000000000001" customHeight="1" x14ac:dyDescent="0.2">
      <c r="A43" s="338" t="s">
        <v>157</v>
      </c>
      <c r="B43" s="338"/>
      <c r="C43" s="338"/>
      <c r="D43" s="338"/>
      <c r="E43" s="338"/>
      <c r="F43" s="338"/>
      <c r="G43" s="338"/>
      <c r="H43" s="338"/>
      <c r="I43" s="338"/>
      <c r="J43" s="338"/>
      <c r="K43" s="278"/>
      <c r="L43" s="278"/>
      <c r="M43" s="278"/>
      <c r="N43" s="278"/>
      <c r="O43" s="278"/>
    </row>
    <row r="44" spans="1:15" s="20" customFormat="1" x14ac:dyDescent="0.2">
      <c r="A44" s="17"/>
      <c r="B44" s="339" t="s">
        <v>105</v>
      </c>
      <c r="C44" s="339"/>
      <c r="D44" s="339"/>
      <c r="E44" s="339"/>
      <c r="F44" s="275"/>
      <c r="G44" s="339" t="s">
        <v>463</v>
      </c>
      <c r="H44" s="339"/>
      <c r="I44" s="339"/>
      <c r="J44" s="339"/>
      <c r="K44" s="96"/>
      <c r="L44" s="180"/>
      <c r="M44" s="180"/>
      <c r="N44" s="180"/>
      <c r="O44" s="96"/>
    </row>
    <row r="45" spans="1:15" s="20" customFormat="1" x14ac:dyDescent="0.2">
      <c r="A45" s="17" t="s">
        <v>266</v>
      </c>
      <c r="B45" s="343">
        <v>2017</v>
      </c>
      <c r="C45" s="340" t="s">
        <v>490</v>
      </c>
      <c r="D45" s="340"/>
      <c r="E45" s="340"/>
      <c r="F45" s="275"/>
      <c r="G45" s="343">
        <v>2017</v>
      </c>
      <c r="H45" s="340" t="s">
        <v>490</v>
      </c>
      <c r="I45" s="340"/>
      <c r="J45" s="340"/>
      <c r="K45" s="96"/>
      <c r="L45" s="180"/>
      <c r="M45" s="180"/>
      <c r="N45" s="180"/>
      <c r="O45" s="96"/>
    </row>
    <row r="46" spans="1:15" s="20" customFormat="1" x14ac:dyDescent="0.2">
      <c r="A46" s="131"/>
      <c r="B46" s="344"/>
      <c r="C46" s="277">
        <v>2017</v>
      </c>
      <c r="D46" s="277">
        <v>2018</v>
      </c>
      <c r="E46" s="276" t="s">
        <v>502</v>
      </c>
      <c r="F46" s="134"/>
      <c r="G46" s="344"/>
      <c r="H46" s="277">
        <v>2017</v>
      </c>
      <c r="I46" s="277">
        <v>2018</v>
      </c>
      <c r="J46" s="276" t="s">
        <v>502</v>
      </c>
      <c r="L46" s="181"/>
      <c r="M46" s="181"/>
      <c r="N46" s="181"/>
    </row>
    <row r="47" spans="1:15" s="20" customFormat="1" ht="11.25" customHeight="1" x14ac:dyDescent="0.2">
      <c r="A47" s="17" t="s">
        <v>264</v>
      </c>
      <c r="B47" s="18">
        <v>647492.56304090004</v>
      </c>
      <c r="C47" s="18">
        <v>130798.3728252</v>
      </c>
      <c r="D47" s="18">
        <v>126615.8187878</v>
      </c>
      <c r="E47" s="16">
        <v>-3.1977110624989251</v>
      </c>
      <c r="F47" s="16"/>
      <c r="G47" s="18">
        <v>1227013.2651899997</v>
      </c>
      <c r="H47" s="18">
        <v>243846.3045</v>
      </c>
      <c r="I47" s="18">
        <v>256891.60016999999</v>
      </c>
      <c r="J47" s="16">
        <v>5.3498024900352732</v>
      </c>
      <c r="K47" s="19"/>
      <c r="L47" s="183"/>
      <c r="M47" s="181"/>
      <c r="N47" s="181"/>
    </row>
    <row r="48" spans="1:15" ht="11.25" customHeight="1" x14ac:dyDescent="0.2">
      <c r="A48" s="9"/>
      <c r="B48" s="11"/>
      <c r="C48" s="11"/>
      <c r="D48" s="11"/>
      <c r="E48" s="12"/>
      <c r="F48" s="12"/>
      <c r="G48" s="11"/>
      <c r="H48" s="11"/>
      <c r="I48" s="11"/>
      <c r="J48" s="12"/>
      <c r="L48" s="184"/>
    </row>
    <row r="49" spans="1:17" s="20" customFormat="1" ht="11.25" customHeight="1" x14ac:dyDescent="0.2">
      <c r="A49" s="17" t="s">
        <v>324</v>
      </c>
      <c r="B49" s="18">
        <v>184347.88329660002</v>
      </c>
      <c r="C49" s="18">
        <v>41044.242115200002</v>
      </c>
      <c r="D49" s="18">
        <v>35551.148129999994</v>
      </c>
      <c r="E49" s="16">
        <v>-13.383348557837635</v>
      </c>
      <c r="F49" s="16"/>
      <c r="G49" s="18">
        <v>182006.41401999997</v>
      </c>
      <c r="H49" s="18">
        <v>38630.474889999998</v>
      </c>
      <c r="I49" s="18">
        <v>38832.586949999997</v>
      </c>
      <c r="J49" s="16">
        <v>0.52319330936394692</v>
      </c>
      <c r="L49" s="183"/>
      <c r="M49" s="181"/>
      <c r="N49" s="181"/>
    </row>
    <row r="50" spans="1:17" ht="11.25" customHeight="1" x14ac:dyDescent="0.2">
      <c r="A50" s="9" t="s">
        <v>322</v>
      </c>
      <c r="B50" s="11">
        <v>1072.5968300000002</v>
      </c>
      <c r="C50" s="11">
        <v>89.417400000000001</v>
      </c>
      <c r="D50" s="11">
        <v>93.491</v>
      </c>
      <c r="E50" s="12">
        <v>4.5557128702020009</v>
      </c>
      <c r="F50" s="12"/>
      <c r="G50" s="11">
        <v>1440.6458600000001</v>
      </c>
      <c r="H50" s="11">
        <v>131.62825000000001</v>
      </c>
      <c r="I50" s="11">
        <v>138.17992999999998</v>
      </c>
      <c r="J50" s="12">
        <v>4.9774117638120856</v>
      </c>
      <c r="L50" s="184"/>
    </row>
    <row r="51" spans="1:17" ht="11.25" customHeight="1" x14ac:dyDescent="0.2">
      <c r="A51" s="9" t="s">
        <v>323</v>
      </c>
      <c r="B51" s="11">
        <v>40451.947975700001</v>
      </c>
      <c r="C51" s="11">
        <v>11292.2744083</v>
      </c>
      <c r="D51" s="11">
        <v>6892.599686999999</v>
      </c>
      <c r="E51" s="12">
        <v>-38.961811962930781</v>
      </c>
      <c r="F51" s="12"/>
      <c r="G51" s="11">
        <v>39532.128400000016</v>
      </c>
      <c r="H51" s="11">
        <v>10581.430619999997</v>
      </c>
      <c r="I51" s="11">
        <v>6824.8021899999985</v>
      </c>
      <c r="J51" s="12">
        <v>-35.502084405293772</v>
      </c>
      <c r="L51" s="184"/>
      <c r="M51" s="184"/>
      <c r="N51" s="184"/>
      <c r="O51" s="13"/>
      <c r="P51" s="13"/>
      <c r="Q51" s="13"/>
    </row>
    <row r="52" spans="1:17" ht="11.25" customHeight="1" x14ac:dyDescent="0.2">
      <c r="A52" s="9" t="s">
        <v>210</v>
      </c>
      <c r="B52" s="11">
        <v>32413.57906</v>
      </c>
      <c r="C52" s="11">
        <v>9473.4121799999994</v>
      </c>
      <c r="D52" s="11">
        <v>6577.22768</v>
      </c>
      <c r="E52" s="12">
        <v>-30.571714235282016</v>
      </c>
      <c r="F52" s="12"/>
      <c r="G52" s="11">
        <v>26657.355769999987</v>
      </c>
      <c r="H52" s="11">
        <v>7619.3491799999993</v>
      </c>
      <c r="I52" s="11">
        <v>5503.1786500000017</v>
      </c>
      <c r="J52" s="12">
        <v>-27.773638929092854</v>
      </c>
      <c r="L52" s="184"/>
      <c r="M52" s="184"/>
      <c r="N52" s="184"/>
      <c r="O52" s="13"/>
      <c r="P52" s="13"/>
      <c r="Q52" s="13"/>
    </row>
    <row r="53" spans="1:17" ht="11.25" customHeight="1" x14ac:dyDescent="0.2">
      <c r="A53" s="9" t="s">
        <v>153</v>
      </c>
      <c r="B53" s="11">
        <v>110409.75943090001</v>
      </c>
      <c r="C53" s="11">
        <v>20189.138126900001</v>
      </c>
      <c r="D53" s="11">
        <v>21987.829762999994</v>
      </c>
      <c r="E53" s="12">
        <v>8.909204666361731</v>
      </c>
      <c r="F53" s="12"/>
      <c r="G53" s="11">
        <v>114376.28398999997</v>
      </c>
      <c r="H53" s="11">
        <v>20298.066840000003</v>
      </c>
      <c r="I53" s="11">
        <v>26366.426179999995</v>
      </c>
      <c r="J53" s="12">
        <v>29.896242769491209</v>
      </c>
      <c r="L53" s="184"/>
    </row>
    <row r="54" spans="1:17" ht="11.25" customHeight="1" x14ac:dyDescent="0.2">
      <c r="A54" s="9"/>
      <c r="B54" s="11"/>
      <c r="C54" s="11"/>
      <c r="D54" s="11"/>
      <c r="E54" s="12"/>
      <c r="F54" s="12"/>
      <c r="G54" s="11"/>
      <c r="H54" s="11"/>
      <c r="I54" s="11"/>
      <c r="J54" s="12"/>
      <c r="L54" s="184"/>
    </row>
    <row r="55" spans="1:17" s="20" customFormat="1" ht="11.25" customHeight="1" x14ac:dyDescent="0.2">
      <c r="A55" s="17" t="s">
        <v>109</v>
      </c>
      <c r="B55" s="18">
        <v>83986.2978496</v>
      </c>
      <c r="C55" s="18">
        <v>14837.814885600003</v>
      </c>
      <c r="D55" s="18">
        <v>13050.954154900001</v>
      </c>
      <c r="E55" s="16">
        <v>-12.042613716889932</v>
      </c>
      <c r="F55" s="16"/>
      <c r="G55" s="18">
        <v>132851.81285999998</v>
      </c>
      <c r="H55" s="18">
        <v>25159.242930000004</v>
      </c>
      <c r="I55" s="18">
        <v>21047.803450000003</v>
      </c>
      <c r="J55" s="16">
        <v>-16.341666128186631</v>
      </c>
      <c r="L55" s="183"/>
      <c r="M55" s="181"/>
      <c r="N55" s="181"/>
    </row>
    <row r="56" spans="1:17" ht="11.25" customHeight="1" x14ac:dyDescent="0.2">
      <c r="A56" s="9" t="s">
        <v>325</v>
      </c>
      <c r="B56" s="11">
        <v>1391.6487400000003</v>
      </c>
      <c r="C56" s="11">
        <v>745.47982000000002</v>
      </c>
      <c r="D56" s="11">
        <v>511.14</v>
      </c>
      <c r="E56" s="12">
        <v>-31.434763720364685</v>
      </c>
      <c r="F56" s="12"/>
      <c r="G56" s="11">
        <v>2804.3483099999999</v>
      </c>
      <c r="H56" s="11">
        <v>1349.5949500000002</v>
      </c>
      <c r="I56" s="11">
        <v>1186.1884899999998</v>
      </c>
      <c r="J56" s="12">
        <v>-12.107815015164391</v>
      </c>
      <c r="L56" s="184"/>
    </row>
    <row r="57" spans="1:17" ht="11.25" customHeight="1" x14ac:dyDescent="0.2">
      <c r="A57" s="9" t="s">
        <v>99</v>
      </c>
      <c r="B57" s="11">
        <v>4714.438830000001</v>
      </c>
      <c r="C57" s="11">
        <v>1122.4542000000001</v>
      </c>
      <c r="D57" s="11">
        <v>1103.6590599999997</v>
      </c>
      <c r="E57" s="12">
        <v>-1.6744683212910161</v>
      </c>
      <c r="F57" s="12"/>
      <c r="G57" s="11">
        <v>12134.028990000001</v>
      </c>
      <c r="H57" s="11">
        <v>2844.98054</v>
      </c>
      <c r="I57" s="11">
        <v>2890.5216300000002</v>
      </c>
      <c r="J57" s="12">
        <v>1.6007522497851738</v>
      </c>
      <c r="L57" s="184"/>
    </row>
    <row r="58" spans="1:17" ht="11.25" customHeight="1" x14ac:dyDescent="0.2">
      <c r="A58" s="9" t="s">
        <v>322</v>
      </c>
      <c r="B58" s="11">
        <v>49.1982</v>
      </c>
      <c r="C58" s="11">
        <v>20.5656</v>
      </c>
      <c r="D58" s="11">
        <v>17.3184</v>
      </c>
      <c r="E58" s="12">
        <v>-15.78947368421052</v>
      </c>
      <c r="F58" s="12"/>
      <c r="G58" s="11">
        <v>84.874300000000005</v>
      </c>
      <c r="H58" s="11">
        <v>36.386900000000004</v>
      </c>
      <c r="I58" s="11">
        <v>30.641599999999997</v>
      </c>
      <c r="J58" s="12">
        <v>-15.789473684210549</v>
      </c>
      <c r="L58" s="184"/>
    </row>
    <row r="59" spans="1:17" ht="11.25" customHeight="1" x14ac:dyDescent="0.2">
      <c r="A59" s="9" t="s">
        <v>323</v>
      </c>
      <c r="B59" s="11">
        <v>72139.297224000009</v>
      </c>
      <c r="C59" s="11">
        <v>11839.554260000001</v>
      </c>
      <c r="D59" s="11">
        <v>10451.897613000001</v>
      </c>
      <c r="E59" s="12">
        <v>-11.720514273820299</v>
      </c>
      <c r="F59" s="12"/>
      <c r="G59" s="11">
        <v>92590.468309999982</v>
      </c>
      <c r="H59" s="11">
        <v>14768.874080000005</v>
      </c>
      <c r="I59" s="11">
        <v>13077.991760000003</v>
      </c>
      <c r="J59" s="12">
        <v>-11.448958876897692</v>
      </c>
      <c r="L59" s="184"/>
    </row>
    <row r="60" spans="1:17" ht="11.25" customHeight="1" x14ac:dyDescent="0.2">
      <c r="A60" s="9" t="s">
        <v>355</v>
      </c>
      <c r="B60" s="11">
        <v>2891.5381200000006</v>
      </c>
      <c r="C60" s="11">
        <v>407.57190000000003</v>
      </c>
      <c r="D60" s="11">
        <v>323.7448</v>
      </c>
      <c r="E60" s="12">
        <v>-20.567438530477702</v>
      </c>
      <c r="F60" s="12"/>
      <c r="G60" s="11">
        <v>11490.277880000007</v>
      </c>
      <c r="H60" s="11">
        <v>2459.2047899999998</v>
      </c>
      <c r="I60" s="11">
        <v>1766.5678500000004</v>
      </c>
      <c r="J60" s="12">
        <v>-28.165077703837724</v>
      </c>
      <c r="L60" s="184"/>
    </row>
    <row r="61" spans="1:17" ht="11.25" customHeight="1" x14ac:dyDescent="0.2">
      <c r="A61" s="9" t="s">
        <v>356</v>
      </c>
      <c r="B61" s="11">
        <v>1172.5995455999998</v>
      </c>
      <c r="C61" s="11">
        <v>307.57046559999998</v>
      </c>
      <c r="D61" s="11">
        <v>163.68468189999999</v>
      </c>
      <c r="E61" s="12">
        <v>-46.781404521175851</v>
      </c>
      <c r="F61" s="12"/>
      <c r="G61" s="11">
        <v>11258.27529</v>
      </c>
      <c r="H61" s="11">
        <v>3134.7372100000002</v>
      </c>
      <c r="I61" s="11">
        <v>1568.0398099999998</v>
      </c>
      <c r="J61" s="12">
        <v>-49.978588157314796</v>
      </c>
      <c r="L61" s="184"/>
    </row>
    <row r="62" spans="1:17" ht="11.25" customHeight="1" x14ac:dyDescent="0.2">
      <c r="A62" s="9" t="s">
        <v>427</v>
      </c>
      <c r="B62" s="11">
        <v>0</v>
      </c>
      <c r="C62" s="11">
        <v>0</v>
      </c>
      <c r="D62" s="11">
        <v>0</v>
      </c>
      <c r="E62" s="12" t="s">
        <v>505</v>
      </c>
      <c r="F62" s="12"/>
      <c r="G62" s="11">
        <v>0</v>
      </c>
      <c r="H62" s="11">
        <v>0</v>
      </c>
      <c r="I62" s="11">
        <v>0</v>
      </c>
      <c r="J62" s="12" t="s">
        <v>505</v>
      </c>
      <c r="L62" s="184"/>
    </row>
    <row r="63" spans="1:17" ht="11.25" customHeight="1" x14ac:dyDescent="0.2">
      <c r="A63" s="9" t="s">
        <v>326</v>
      </c>
      <c r="B63" s="11">
        <v>1316.30556</v>
      </c>
      <c r="C63" s="11">
        <v>307.66464000000002</v>
      </c>
      <c r="D63" s="11">
        <v>419.28300000000002</v>
      </c>
      <c r="E63" s="12">
        <v>36.279229228292195</v>
      </c>
      <c r="F63" s="12"/>
      <c r="G63" s="11">
        <v>1612.09474</v>
      </c>
      <c r="H63" s="11">
        <v>350.51792000000006</v>
      </c>
      <c r="I63" s="11">
        <v>389.68774999999999</v>
      </c>
      <c r="J63" s="12">
        <v>11.174843785447536</v>
      </c>
      <c r="L63" s="184"/>
    </row>
    <row r="64" spans="1:17" ht="11.25" customHeight="1" x14ac:dyDescent="0.2">
      <c r="A64" s="9" t="s">
        <v>215</v>
      </c>
      <c r="B64" s="11">
        <v>311.27163000000002</v>
      </c>
      <c r="C64" s="11">
        <v>86.953999999999994</v>
      </c>
      <c r="D64" s="11">
        <v>60.226600000000005</v>
      </c>
      <c r="E64" s="12">
        <v>-30.737401384640137</v>
      </c>
      <c r="F64" s="12"/>
      <c r="G64" s="11">
        <v>877.44504000000006</v>
      </c>
      <c r="H64" s="11">
        <v>214.94654</v>
      </c>
      <c r="I64" s="11">
        <v>138.16455999999999</v>
      </c>
      <c r="J64" s="12">
        <v>-35.721431012567123</v>
      </c>
      <c r="L64" s="184"/>
    </row>
    <row r="65" spans="1:14" ht="11.25" customHeight="1" x14ac:dyDescent="0.2">
      <c r="A65" s="9"/>
      <c r="B65" s="11"/>
      <c r="C65" s="11"/>
      <c r="D65" s="11"/>
      <c r="E65" s="12"/>
      <c r="F65" s="12"/>
      <c r="G65" s="11"/>
      <c r="H65" s="11"/>
      <c r="I65" s="11"/>
      <c r="J65" s="12"/>
      <c r="L65" s="184"/>
    </row>
    <row r="66" spans="1:14" s="20" customFormat="1" ht="11.25" customHeight="1" x14ac:dyDescent="0.2">
      <c r="A66" s="17" t="s">
        <v>223</v>
      </c>
      <c r="B66" s="18">
        <v>129010.1960959</v>
      </c>
      <c r="C66" s="18">
        <v>35017.400520000003</v>
      </c>
      <c r="D66" s="18">
        <v>39420.735659999998</v>
      </c>
      <c r="E66" s="16">
        <v>12.574705930798771</v>
      </c>
      <c r="F66" s="16"/>
      <c r="G66" s="18">
        <v>328886.76488999999</v>
      </c>
      <c r="H66" s="18">
        <v>91675.274940000003</v>
      </c>
      <c r="I66" s="18">
        <v>100529.47149000001</v>
      </c>
      <c r="J66" s="16">
        <v>9.6582165210793676</v>
      </c>
      <c r="L66" s="183"/>
      <c r="M66" s="181"/>
      <c r="N66" s="181"/>
    </row>
    <row r="67" spans="1:14" s="20" customFormat="1" ht="11.25" customHeight="1" x14ac:dyDescent="0.2">
      <c r="A67" s="9" t="s">
        <v>420</v>
      </c>
      <c r="B67" s="11">
        <v>40719.947765999998</v>
      </c>
      <c r="C67" s="11">
        <v>10289.95674</v>
      </c>
      <c r="D67" s="11">
        <v>12607.127479999997</v>
      </c>
      <c r="E67" s="12">
        <v>22.518760754284742</v>
      </c>
      <c r="F67" s="12"/>
      <c r="G67" s="11">
        <v>119361.24527999999</v>
      </c>
      <c r="H67" s="11">
        <v>31278.96458</v>
      </c>
      <c r="I67" s="11">
        <v>34697.926939999998</v>
      </c>
      <c r="J67" s="12">
        <v>10.930548392212785</v>
      </c>
      <c r="L67" s="183"/>
      <c r="M67" s="181"/>
      <c r="N67" s="181"/>
    </row>
    <row r="68" spans="1:14" ht="11.25" customHeight="1" x14ac:dyDescent="0.2">
      <c r="A68" s="9" t="s">
        <v>211</v>
      </c>
      <c r="B68" s="11">
        <v>27165.024940000007</v>
      </c>
      <c r="C68" s="11">
        <v>5966.3669500000005</v>
      </c>
      <c r="D68" s="11">
        <v>5789.9744599999995</v>
      </c>
      <c r="E68" s="12">
        <v>-2.9564472228782535</v>
      </c>
      <c r="F68" s="12"/>
      <c r="G68" s="11">
        <v>75054.864680000028</v>
      </c>
      <c r="H68" s="11">
        <v>17483.684060000003</v>
      </c>
      <c r="I68" s="11">
        <v>16953.275369999999</v>
      </c>
      <c r="J68" s="12">
        <v>-3.0337352710090357</v>
      </c>
      <c r="L68" s="184"/>
    </row>
    <row r="69" spans="1:14" ht="11.25" customHeight="1" x14ac:dyDescent="0.2">
      <c r="A69" s="9" t="s">
        <v>212</v>
      </c>
      <c r="B69" s="11">
        <v>22467.012419999995</v>
      </c>
      <c r="C69" s="11">
        <v>9301.7251899999992</v>
      </c>
      <c r="D69" s="11">
        <v>9282.9400599999972</v>
      </c>
      <c r="E69" s="12">
        <v>-0.20195318197744427</v>
      </c>
      <c r="F69" s="12"/>
      <c r="G69" s="11">
        <v>49088.905960000004</v>
      </c>
      <c r="H69" s="11">
        <v>20076.70866</v>
      </c>
      <c r="I69" s="11">
        <v>21039.707350000004</v>
      </c>
      <c r="J69" s="12">
        <v>4.7965964257808906</v>
      </c>
      <c r="L69" s="184"/>
    </row>
    <row r="70" spans="1:14" ht="11.25" customHeight="1" x14ac:dyDescent="0.2">
      <c r="A70" s="9" t="s">
        <v>213</v>
      </c>
      <c r="B70" s="11">
        <v>14876.188299899999</v>
      </c>
      <c r="C70" s="11">
        <v>4570.7780300000004</v>
      </c>
      <c r="D70" s="11">
        <v>5579.59285</v>
      </c>
      <c r="E70" s="12">
        <v>22.070965016868243</v>
      </c>
      <c r="F70" s="12"/>
      <c r="G70" s="11">
        <v>25373.431519999995</v>
      </c>
      <c r="H70" s="11">
        <v>8222.6647699999994</v>
      </c>
      <c r="I70" s="11">
        <v>10261.956719999998</v>
      </c>
      <c r="J70" s="12">
        <v>24.800864525576415</v>
      </c>
      <c r="L70" s="184"/>
    </row>
    <row r="71" spans="1:14" ht="11.25" customHeight="1" x14ac:dyDescent="0.2">
      <c r="A71" s="9" t="s">
        <v>428</v>
      </c>
      <c r="B71" s="11">
        <v>3825.0839700000001</v>
      </c>
      <c r="C71" s="11">
        <v>651.14402000000007</v>
      </c>
      <c r="D71" s="11">
        <v>990.18780000000004</v>
      </c>
      <c r="E71" s="12">
        <v>52.068938604396607</v>
      </c>
      <c r="F71" s="12"/>
      <c r="G71" s="11">
        <v>12768.07524</v>
      </c>
      <c r="H71" s="11">
        <v>2225.5107899999998</v>
      </c>
      <c r="I71" s="11">
        <v>3447.0916599999996</v>
      </c>
      <c r="J71" s="12">
        <v>54.889910014770123</v>
      </c>
      <c r="L71" s="184"/>
    </row>
    <row r="72" spans="1:14" ht="11.25" customHeight="1" x14ac:dyDescent="0.2">
      <c r="A72" s="9" t="s">
        <v>214</v>
      </c>
      <c r="B72" s="11">
        <v>19956.938699999999</v>
      </c>
      <c r="C72" s="11">
        <v>4237.4295899999997</v>
      </c>
      <c r="D72" s="11">
        <v>5170.9130100000011</v>
      </c>
      <c r="E72" s="12">
        <v>22.02947329680589</v>
      </c>
      <c r="F72" s="12"/>
      <c r="G72" s="11">
        <v>47240.242209999989</v>
      </c>
      <c r="H72" s="11">
        <v>12387.742080000002</v>
      </c>
      <c r="I72" s="11">
        <v>14129.513449999999</v>
      </c>
      <c r="J72" s="12">
        <v>14.060442643636279</v>
      </c>
      <c r="L72" s="184"/>
    </row>
    <row r="73" spans="1:14" ht="11.25" customHeight="1" x14ac:dyDescent="0.2">
      <c r="A73" s="9"/>
      <c r="B73" s="11"/>
      <c r="C73" s="11"/>
      <c r="D73" s="11"/>
      <c r="E73" s="12"/>
      <c r="F73" s="12"/>
      <c r="G73" s="11"/>
      <c r="H73" s="11"/>
      <c r="I73" s="11"/>
      <c r="J73" s="12"/>
      <c r="L73" s="184"/>
    </row>
    <row r="74" spans="1:14" s="20" customFormat="1" ht="11.25" customHeight="1" x14ac:dyDescent="0.2">
      <c r="A74" s="17" t="s">
        <v>1</v>
      </c>
      <c r="B74" s="18">
        <v>139657.76331350001</v>
      </c>
      <c r="C74" s="18">
        <v>20334.373333700001</v>
      </c>
      <c r="D74" s="18">
        <v>22890.071330000002</v>
      </c>
      <c r="E74" s="16">
        <v>12.568363698056345</v>
      </c>
      <c r="F74" s="16"/>
      <c r="G74" s="18">
        <v>343411.14957999997</v>
      </c>
      <c r="H74" s="18">
        <v>48048.51354</v>
      </c>
      <c r="I74" s="18">
        <v>55906.910789999987</v>
      </c>
      <c r="J74" s="16">
        <v>16.355130827216826</v>
      </c>
      <c r="L74" s="183"/>
      <c r="M74" s="181"/>
      <c r="N74" s="181"/>
    </row>
    <row r="75" spans="1:14" ht="11.25" customHeight="1" x14ac:dyDescent="0.2">
      <c r="A75" s="9" t="s">
        <v>216</v>
      </c>
      <c r="B75" s="11">
        <v>76515.432549800011</v>
      </c>
      <c r="C75" s="11">
        <v>11705.24466</v>
      </c>
      <c r="D75" s="11">
        <v>13327.149310000001</v>
      </c>
      <c r="E75" s="12">
        <v>13.856221694728774</v>
      </c>
      <c r="F75" s="12"/>
      <c r="G75" s="11">
        <v>175265.06353000004</v>
      </c>
      <c r="H75" s="11">
        <v>25928.638569999999</v>
      </c>
      <c r="I75" s="11">
        <v>30872.111159999997</v>
      </c>
      <c r="J75" s="12">
        <v>19.065685136741834</v>
      </c>
      <c r="L75" s="184"/>
    </row>
    <row r="76" spans="1:14" ht="11.25" customHeight="1" x14ac:dyDescent="0.2">
      <c r="A76" s="9" t="s">
        <v>95</v>
      </c>
      <c r="B76" s="11">
        <v>4836.3193100000017</v>
      </c>
      <c r="C76" s="11">
        <v>780.79168000000004</v>
      </c>
      <c r="D76" s="11">
        <v>883.47219999999993</v>
      </c>
      <c r="E76" s="12">
        <v>13.15082148416333</v>
      </c>
      <c r="F76" s="12"/>
      <c r="G76" s="11">
        <v>27851.48358</v>
      </c>
      <c r="H76" s="11">
        <v>4360.3366100000012</v>
      </c>
      <c r="I76" s="11">
        <v>5146.77376</v>
      </c>
      <c r="J76" s="12">
        <v>18.036156846156842</v>
      </c>
      <c r="L76" s="184"/>
    </row>
    <row r="77" spans="1:14" ht="11.25" customHeight="1" x14ac:dyDescent="0.2">
      <c r="A77" s="9" t="s">
        <v>217</v>
      </c>
      <c r="B77" s="11">
        <v>6148.7552999999998</v>
      </c>
      <c r="C77" s="11">
        <v>621.88900000000001</v>
      </c>
      <c r="D77" s="11">
        <v>690.25300000000004</v>
      </c>
      <c r="E77" s="12">
        <v>10.992958550480878</v>
      </c>
      <c r="F77" s="12"/>
      <c r="G77" s="11">
        <v>20707.981499999998</v>
      </c>
      <c r="H77" s="11">
        <v>2222.4410699999999</v>
      </c>
      <c r="I77" s="11">
        <v>2250.7187200000003</v>
      </c>
      <c r="J77" s="12">
        <v>1.2723689451977549</v>
      </c>
      <c r="L77" s="184"/>
    </row>
    <row r="78" spans="1:14" ht="11.25" customHeight="1" x14ac:dyDescent="0.2">
      <c r="A78" s="9" t="s">
        <v>218</v>
      </c>
      <c r="B78" s="11">
        <v>51747.644628000009</v>
      </c>
      <c r="C78" s="11">
        <v>7141.4200680000004</v>
      </c>
      <c r="D78" s="11">
        <v>7875.7694499999989</v>
      </c>
      <c r="E78" s="12">
        <v>10.282960181694747</v>
      </c>
      <c r="F78" s="12"/>
      <c r="G78" s="11">
        <v>116447.96586999999</v>
      </c>
      <c r="H78" s="11">
        <v>14580.218369999997</v>
      </c>
      <c r="I78" s="11">
        <v>16910.716299999996</v>
      </c>
      <c r="J78" s="12">
        <v>15.983971370382164</v>
      </c>
      <c r="L78" s="184"/>
    </row>
    <row r="79" spans="1:14" ht="11.25" customHeight="1" x14ac:dyDescent="0.2">
      <c r="A79" s="9" t="s">
        <v>219</v>
      </c>
      <c r="B79" s="11">
        <v>409.6115256999999</v>
      </c>
      <c r="C79" s="11">
        <v>85.027925699999997</v>
      </c>
      <c r="D79" s="11">
        <v>113.42737000000001</v>
      </c>
      <c r="E79" s="12">
        <v>33.400137738512427</v>
      </c>
      <c r="F79" s="12"/>
      <c r="G79" s="11">
        <v>3138.6550999999995</v>
      </c>
      <c r="H79" s="11">
        <v>956.87891999999999</v>
      </c>
      <c r="I79" s="11">
        <v>726.59084999999993</v>
      </c>
      <c r="J79" s="12">
        <v>-24.066584098226357</v>
      </c>
      <c r="L79" s="184"/>
    </row>
    <row r="80" spans="1:14" ht="11.25" customHeight="1" x14ac:dyDescent="0.2">
      <c r="A80" s="9"/>
      <c r="B80" s="11"/>
      <c r="C80" s="11"/>
      <c r="D80" s="11"/>
      <c r="E80" s="12"/>
      <c r="F80" s="12"/>
      <c r="G80" s="11"/>
      <c r="H80" s="11"/>
      <c r="I80" s="11"/>
      <c r="J80" s="12"/>
      <c r="L80" s="184"/>
    </row>
    <row r="81" spans="1:14" s="20" customFormat="1" ht="11.25" customHeight="1" x14ac:dyDescent="0.2">
      <c r="A81" s="17" t="s">
        <v>291</v>
      </c>
      <c r="B81" s="18">
        <v>14574.585743399999</v>
      </c>
      <c r="C81" s="18">
        <v>1796.5704406999998</v>
      </c>
      <c r="D81" s="18">
        <v>2627.8748928999998</v>
      </c>
      <c r="E81" s="16">
        <v>46.271742725328266</v>
      </c>
      <c r="F81" s="16"/>
      <c r="G81" s="18">
        <v>78903.396580000001</v>
      </c>
      <c r="H81" s="18">
        <v>10624.54212</v>
      </c>
      <c r="I81" s="18">
        <v>15068.918070000003</v>
      </c>
      <c r="J81" s="16">
        <v>41.831223405230389</v>
      </c>
      <c r="L81" s="183"/>
      <c r="M81" s="181"/>
      <c r="N81" s="181"/>
    </row>
    <row r="82" spans="1:14" ht="11.25" customHeight="1" x14ac:dyDescent="0.2">
      <c r="A82" s="9" t="s">
        <v>220</v>
      </c>
      <c r="B82" s="11">
        <v>14035.519777799998</v>
      </c>
      <c r="C82" s="11">
        <v>1629.0303202999999</v>
      </c>
      <c r="D82" s="11">
        <v>2444.1648588999997</v>
      </c>
      <c r="E82" s="12">
        <v>50.038021296613181</v>
      </c>
      <c r="F82" s="12"/>
      <c r="G82" s="11">
        <v>66162.903300000005</v>
      </c>
      <c r="H82" s="11">
        <v>7594.2839300000014</v>
      </c>
      <c r="I82" s="11">
        <v>12081.192950000002</v>
      </c>
      <c r="J82" s="12">
        <v>59.082713542947573</v>
      </c>
      <c r="L82" s="184"/>
    </row>
    <row r="83" spans="1:14" ht="11.25" customHeight="1" x14ac:dyDescent="0.2">
      <c r="A83" s="9" t="s">
        <v>221</v>
      </c>
      <c r="B83" s="11">
        <v>150.59725209999999</v>
      </c>
      <c r="C83" s="11">
        <v>38.1815</v>
      </c>
      <c r="D83" s="11">
        <v>38.410299999999992</v>
      </c>
      <c r="E83" s="12">
        <v>0.59924308893049272</v>
      </c>
      <c r="F83" s="12"/>
      <c r="G83" s="11">
        <v>10455.434789999999</v>
      </c>
      <c r="H83" s="11">
        <v>2207.06322</v>
      </c>
      <c r="I83" s="11">
        <v>2300.4829400000003</v>
      </c>
      <c r="J83" s="12">
        <v>4.2327613977455769</v>
      </c>
      <c r="L83" s="184"/>
    </row>
    <row r="84" spans="1:14" ht="11.25" customHeight="1" x14ac:dyDescent="0.2">
      <c r="A84" s="9" t="s">
        <v>302</v>
      </c>
      <c r="B84" s="11">
        <v>10.632</v>
      </c>
      <c r="C84" s="11">
        <v>1.9610000000000001</v>
      </c>
      <c r="D84" s="11">
        <v>1.454</v>
      </c>
      <c r="E84" s="12">
        <v>-25.854156042835299</v>
      </c>
      <c r="F84" s="12"/>
      <c r="G84" s="11">
        <v>141.13425000000001</v>
      </c>
      <c r="H84" s="11">
        <v>9.29251</v>
      </c>
      <c r="I84" s="11">
        <v>19.834070000000001</v>
      </c>
      <c r="J84" s="12">
        <v>113.44147060374434</v>
      </c>
      <c r="L84" s="184"/>
    </row>
    <row r="85" spans="1:14" ht="11.25" customHeight="1" x14ac:dyDescent="0.2">
      <c r="A85" s="9" t="s">
        <v>0</v>
      </c>
      <c r="B85" s="11">
        <v>377.83671350000003</v>
      </c>
      <c r="C85" s="11">
        <v>127.39762040000001</v>
      </c>
      <c r="D85" s="11">
        <v>143.84573399999999</v>
      </c>
      <c r="E85" s="12">
        <v>12.910848372486555</v>
      </c>
      <c r="F85" s="12"/>
      <c r="G85" s="11">
        <v>2143.9242399999998</v>
      </c>
      <c r="H85" s="11">
        <v>813.90246000000013</v>
      </c>
      <c r="I85" s="11">
        <v>667.40810999999997</v>
      </c>
      <c r="J85" s="12">
        <v>-17.999005679378357</v>
      </c>
      <c r="L85" s="184"/>
    </row>
    <row r="86" spans="1:14" ht="11.25" customHeight="1" x14ac:dyDescent="0.2">
      <c r="A86" s="9"/>
      <c r="B86" s="11"/>
      <c r="C86" s="11"/>
      <c r="D86" s="11"/>
      <c r="E86" s="12"/>
      <c r="F86" s="12"/>
      <c r="G86" s="11"/>
      <c r="H86" s="11"/>
      <c r="I86" s="11"/>
      <c r="J86" s="12"/>
      <c r="L86" s="184"/>
    </row>
    <row r="87" spans="1:14" s="20" customFormat="1" ht="11.25" customHeight="1" x14ac:dyDescent="0.2">
      <c r="A87" s="17" t="s">
        <v>2</v>
      </c>
      <c r="B87" s="18">
        <v>93969.81389189999</v>
      </c>
      <c r="C87" s="18">
        <v>17184.53584</v>
      </c>
      <c r="D87" s="18">
        <v>12659.51496</v>
      </c>
      <c r="E87" s="16">
        <v>-26.331935422237166</v>
      </c>
      <c r="F87" s="16"/>
      <c r="G87" s="18">
        <v>147232.24880000003</v>
      </c>
      <c r="H87" s="18">
        <v>26755.15913</v>
      </c>
      <c r="I87" s="18">
        <v>23910.971570000002</v>
      </c>
      <c r="J87" s="16">
        <v>-10.630426626059091</v>
      </c>
      <c r="L87" s="183"/>
      <c r="M87" s="181"/>
      <c r="N87" s="181"/>
    </row>
    <row r="88" spans="1:14" ht="11.25" customHeight="1" x14ac:dyDescent="0.2">
      <c r="A88" s="9" t="s">
        <v>95</v>
      </c>
      <c r="B88" s="11">
        <v>59613.31738</v>
      </c>
      <c r="C88" s="11">
        <v>9370.1103999999996</v>
      </c>
      <c r="D88" s="11">
        <v>5535.0506999999998</v>
      </c>
      <c r="E88" s="12">
        <v>-40.928650104271981</v>
      </c>
      <c r="F88" s="12"/>
      <c r="G88" s="11">
        <v>68641.205650000004</v>
      </c>
      <c r="H88" s="11">
        <v>10817.465439999998</v>
      </c>
      <c r="I88" s="11">
        <v>6911.0154200000006</v>
      </c>
      <c r="J88" s="12">
        <v>-36.11243356096174</v>
      </c>
      <c r="L88" s="184"/>
    </row>
    <row r="89" spans="1:14" ht="11.25" customHeight="1" x14ac:dyDescent="0.2">
      <c r="A89" s="9" t="s">
        <v>222</v>
      </c>
      <c r="B89" s="11">
        <v>21357.180619999996</v>
      </c>
      <c r="C89" s="11">
        <v>4421.1464999999998</v>
      </c>
      <c r="D89" s="11">
        <v>4358.7674999999999</v>
      </c>
      <c r="E89" s="12">
        <v>-1.4109236144968236</v>
      </c>
      <c r="F89" s="12"/>
      <c r="G89" s="11">
        <v>45292.654410000017</v>
      </c>
      <c r="H89" s="11">
        <v>7478.8667699999996</v>
      </c>
      <c r="I89" s="11">
        <v>10731.332630000001</v>
      </c>
      <c r="J89" s="12">
        <v>43.488752507888336</v>
      </c>
      <c r="L89" s="184"/>
    </row>
    <row r="90" spans="1:14" ht="11.25" customHeight="1" x14ac:dyDescent="0.2">
      <c r="A90" s="9" t="s">
        <v>303</v>
      </c>
      <c r="B90" s="11">
        <v>246.29554999999999</v>
      </c>
      <c r="C90" s="11">
        <v>53.296999999999997</v>
      </c>
      <c r="D90" s="11">
        <v>4.9820000000000002</v>
      </c>
      <c r="E90" s="12">
        <v>-90.652381935193347</v>
      </c>
      <c r="F90" s="12"/>
      <c r="G90" s="11">
        <v>254.67543000000001</v>
      </c>
      <c r="H90" s="11">
        <v>43.999230000000004</v>
      </c>
      <c r="I90" s="11">
        <v>8.7410100000000011</v>
      </c>
      <c r="J90" s="12">
        <v>-80.133720521927316</v>
      </c>
      <c r="L90" s="184"/>
    </row>
    <row r="91" spans="1:14" ht="11.25" customHeight="1" x14ac:dyDescent="0.2">
      <c r="A91" s="9" t="s">
        <v>391</v>
      </c>
      <c r="B91" s="11">
        <v>12753.020341900001</v>
      </c>
      <c r="C91" s="11">
        <v>3339.9819400000006</v>
      </c>
      <c r="D91" s="11">
        <v>2760.7147599999998</v>
      </c>
      <c r="E91" s="12">
        <v>-17.343422521619999</v>
      </c>
      <c r="F91" s="12"/>
      <c r="G91" s="11">
        <v>33043.713310000006</v>
      </c>
      <c r="H91" s="11">
        <v>8414.8276900000001</v>
      </c>
      <c r="I91" s="11">
        <v>6259.8825099999995</v>
      </c>
      <c r="J91" s="12">
        <v>-25.608904417150342</v>
      </c>
      <c r="L91" s="184"/>
    </row>
    <row r="92" spans="1:14" s="20" customFormat="1" ht="11.25" customHeight="1" x14ac:dyDescent="0.2">
      <c r="A92" s="17"/>
      <c r="B92" s="18"/>
      <c r="C92" s="18"/>
      <c r="D92" s="18"/>
      <c r="E92" s="16"/>
      <c r="F92" s="16"/>
      <c r="G92" s="18"/>
      <c r="H92" s="18"/>
      <c r="I92" s="18"/>
      <c r="J92" s="12"/>
      <c r="L92" s="183"/>
      <c r="M92" s="181"/>
      <c r="N92" s="181"/>
    </row>
    <row r="93" spans="1:14" s="20" customFormat="1" ht="11.25" customHeight="1" x14ac:dyDescent="0.2">
      <c r="A93" s="17" t="s">
        <v>327</v>
      </c>
      <c r="B93" s="18">
        <v>1946.0228499999998</v>
      </c>
      <c r="C93" s="18">
        <v>583.43569000000002</v>
      </c>
      <c r="D93" s="18">
        <v>415.51965999999999</v>
      </c>
      <c r="E93" s="16">
        <v>-28.780555059975853</v>
      </c>
      <c r="F93" s="16"/>
      <c r="G93" s="18">
        <v>13721.478459999998</v>
      </c>
      <c r="H93" s="18">
        <v>2953.0969500000001</v>
      </c>
      <c r="I93" s="18">
        <v>1594.93785</v>
      </c>
      <c r="J93" s="16">
        <v>-45.991009540001727</v>
      </c>
      <c r="L93" s="183"/>
      <c r="M93" s="181"/>
      <c r="N93" s="181"/>
    </row>
    <row r="94" spans="1:14" x14ac:dyDescent="0.2">
      <c r="A94" s="89"/>
      <c r="B94" s="95"/>
      <c r="C94" s="95"/>
      <c r="D94" s="95"/>
      <c r="E94" s="95"/>
      <c r="F94" s="95"/>
      <c r="G94" s="95"/>
      <c r="H94" s="95"/>
      <c r="I94" s="95"/>
      <c r="J94" s="89"/>
      <c r="L94" s="184"/>
    </row>
    <row r="95" spans="1:14" x14ac:dyDescent="0.2">
      <c r="A95" s="9" t="s">
        <v>451</v>
      </c>
      <c r="B95" s="9"/>
      <c r="C95" s="9"/>
      <c r="D95" s="9"/>
      <c r="E95" s="9"/>
      <c r="F95" s="9"/>
      <c r="G95" s="9"/>
      <c r="H95" s="9"/>
      <c r="I95" s="9"/>
      <c r="J95" s="9"/>
      <c r="L95" s="184"/>
    </row>
    <row r="96" spans="1:14" ht="20.100000000000001" customHeight="1" x14ac:dyDescent="0.25">
      <c r="A96" s="337" t="s">
        <v>164</v>
      </c>
      <c r="B96" s="337"/>
      <c r="C96" s="337"/>
      <c r="D96" s="337"/>
      <c r="E96" s="337"/>
      <c r="F96" s="337"/>
      <c r="G96" s="337"/>
      <c r="H96" s="337"/>
      <c r="I96" s="337"/>
      <c r="J96" s="337"/>
      <c r="L96" s="184"/>
    </row>
    <row r="97" spans="1:21" ht="20.100000000000001" customHeight="1" x14ac:dyDescent="0.25">
      <c r="A97" s="338" t="s">
        <v>159</v>
      </c>
      <c r="B97" s="338"/>
      <c r="C97" s="338"/>
      <c r="D97" s="338"/>
      <c r="E97" s="338"/>
      <c r="F97" s="338"/>
      <c r="G97" s="338"/>
      <c r="H97" s="338"/>
      <c r="I97" s="338"/>
      <c r="J97" s="338"/>
      <c r="L97" s="184"/>
    </row>
    <row r="98" spans="1:21" s="20" customFormat="1" x14ac:dyDescent="0.2">
      <c r="A98" s="17"/>
      <c r="B98" s="339" t="s">
        <v>105</v>
      </c>
      <c r="C98" s="339"/>
      <c r="D98" s="339"/>
      <c r="E98" s="339"/>
      <c r="F98" s="275"/>
      <c r="G98" s="339" t="s">
        <v>463</v>
      </c>
      <c r="H98" s="339"/>
      <c r="I98" s="339"/>
      <c r="J98" s="339"/>
      <c r="K98" s="96"/>
      <c r="L98" s="180"/>
      <c r="M98" s="180"/>
      <c r="N98" s="180"/>
      <c r="O98" s="96"/>
    </row>
    <row r="99" spans="1:21" s="20" customFormat="1" x14ac:dyDescent="0.2">
      <c r="A99" s="17" t="s">
        <v>266</v>
      </c>
      <c r="B99" s="343">
        <v>2017</v>
      </c>
      <c r="C99" s="340" t="s">
        <v>490</v>
      </c>
      <c r="D99" s="340"/>
      <c r="E99" s="340"/>
      <c r="F99" s="275"/>
      <c r="G99" s="343">
        <v>2017</v>
      </c>
      <c r="H99" s="340" t="s">
        <v>490</v>
      </c>
      <c r="I99" s="340"/>
      <c r="J99" s="340"/>
      <c r="K99" s="96"/>
      <c r="L99" s="180"/>
      <c r="M99" s="180"/>
      <c r="N99" s="180"/>
      <c r="O99" s="96"/>
    </row>
    <row r="100" spans="1:21" s="20" customFormat="1" x14ac:dyDescent="0.2">
      <c r="A100" s="131"/>
      <c r="B100" s="344"/>
      <c r="C100" s="277">
        <v>2017</v>
      </c>
      <c r="D100" s="277">
        <v>2018</v>
      </c>
      <c r="E100" s="276" t="s">
        <v>502</v>
      </c>
      <c r="F100" s="134"/>
      <c r="G100" s="344"/>
      <c r="H100" s="277">
        <v>2017</v>
      </c>
      <c r="I100" s="277">
        <v>2018</v>
      </c>
      <c r="J100" s="276" t="s">
        <v>502</v>
      </c>
      <c r="L100" s="181"/>
      <c r="M100" s="181"/>
      <c r="N100" s="181"/>
    </row>
    <row r="101" spans="1:21" x14ac:dyDescent="0.2">
      <c r="A101" s="9"/>
      <c r="B101" s="9"/>
      <c r="C101" s="9"/>
      <c r="D101" s="9"/>
      <c r="E101" s="9"/>
      <c r="F101" s="9"/>
      <c r="G101" s="9"/>
      <c r="H101" s="9"/>
      <c r="I101" s="9"/>
      <c r="J101" s="11"/>
      <c r="L101" s="184"/>
    </row>
    <row r="102" spans="1:21" s="21" customFormat="1" x14ac:dyDescent="0.2">
      <c r="A102" s="91" t="s">
        <v>298</v>
      </c>
      <c r="B102" s="91">
        <v>45604.46375119999</v>
      </c>
      <c r="C102" s="91">
        <v>11830.814643300002</v>
      </c>
      <c r="D102" s="91">
        <v>12436.737320500002</v>
      </c>
      <c r="E102" s="16">
        <v>5.1215634380946398</v>
      </c>
      <c r="F102" s="91"/>
      <c r="G102" s="91">
        <v>315298.08785000001</v>
      </c>
      <c r="H102" s="91">
        <v>70465.843349999996</v>
      </c>
      <c r="I102" s="91">
        <v>70492.014279999989</v>
      </c>
      <c r="J102" s="16">
        <v>3.7139880480822285E-2</v>
      </c>
      <c r="L102" s="183"/>
      <c r="M102" s="216"/>
      <c r="N102" s="216"/>
    </row>
    <row r="103" spans="1:21" ht="11.25" customHeight="1" x14ac:dyDescent="0.2">
      <c r="A103" s="17"/>
      <c r="B103" s="18"/>
      <c r="C103" s="18"/>
      <c r="D103" s="18"/>
      <c r="E103" s="16"/>
      <c r="F103" s="16"/>
      <c r="G103" s="18"/>
      <c r="H103" s="18"/>
      <c r="I103" s="18"/>
      <c r="J103" s="12"/>
      <c r="K103" s="88"/>
      <c r="L103" s="186"/>
      <c r="M103" s="179"/>
      <c r="N103" s="179"/>
      <c r="O103" s="88"/>
      <c r="P103" s="88"/>
      <c r="Q103" s="88"/>
      <c r="R103" s="88"/>
      <c r="S103" s="88"/>
      <c r="T103" s="88"/>
      <c r="U103" s="88"/>
    </row>
    <row r="104" spans="1:21" ht="11.25" customHeight="1" x14ac:dyDescent="0.2">
      <c r="A104" s="9" t="s">
        <v>304</v>
      </c>
      <c r="B104" s="11">
        <v>715</v>
      </c>
      <c r="C104" s="11">
        <v>0</v>
      </c>
      <c r="D104" s="11">
        <v>0</v>
      </c>
      <c r="E104" s="12" t="s">
        <v>505</v>
      </c>
      <c r="F104" s="16"/>
      <c r="G104" s="11">
        <v>684.75049999999999</v>
      </c>
      <c r="H104" s="11">
        <v>0</v>
      </c>
      <c r="I104" s="11">
        <v>0</v>
      </c>
      <c r="J104" s="12" t="s">
        <v>505</v>
      </c>
      <c r="K104" s="88"/>
      <c r="L104" s="186"/>
      <c r="M104" s="179"/>
      <c r="N104" s="179"/>
      <c r="O104" s="88"/>
      <c r="P104" s="88"/>
      <c r="Q104" s="88"/>
      <c r="R104" s="88"/>
      <c r="S104" s="88"/>
      <c r="T104" s="88"/>
      <c r="U104" s="88"/>
    </row>
    <row r="105" spans="1:21" ht="11.25" customHeight="1" x14ac:dyDescent="0.2">
      <c r="A105" s="9" t="s">
        <v>328</v>
      </c>
      <c r="B105" s="11">
        <v>339.77246000000002</v>
      </c>
      <c r="C105" s="11">
        <v>292.44946000000004</v>
      </c>
      <c r="D105" s="11">
        <v>142.42150000000001</v>
      </c>
      <c r="E105" s="12">
        <v>-51.300474276820346</v>
      </c>
      <c r="F105" s="16"/>
      <c r="G105" s="11">
        <v>469.31966000000006</v>
      </c>
      <c r="H105" s="11">
        <v>389.27942000000002</v>
      </c>
      <c r="I105" s="11">
        <v>191.59820999999999</v>
      </c>
      <c r="J105" s="12">
        <v>-50.781315385231515</v>
      </c>
      <c r="K105" s="88"/>
      <c r="L105" s="186"/>
      <c r="M105" s="179"/>
      <c r="N105" s="179"/>
      <c r="O105" s="88"/>
      <c r="P105" s="88"/>
      <c r="Q105" s="88"/>
      <c r="R105" s="88"/>
      <c r="S105" s="88"/>
      <c r="T105" s="88"/>
      <c r="U105" s="88"/>
    </row>
    <row r="106" spans="1:21" ht="11.25" customHeight="1" x14ac:dyDescent="0.2">
      <c r="A106" s="9" t="s">
        <v>378</v>
      </c>
      <c r="B106" s="11">
        <v>1747.5138400000001</v>
      </c>
      <c r="C106" s="11">
        <v>14.516999999999999</v>
      </c>
      <c r="D106" s="11">
        <v>0</v>
      </c>
      <c r="E106" s="12" t="s">
        <v>505</v>
      </c>
      <c r="F106" s="16"/>
      <c r="G106" s="11">
        <v>5067.2413599999991</v>
      </c>
      <c r="H106" s="11">
        <v>51.540300000000002</v>
      </c>
      <c r="I106" s="11">
        <v>0</v>
      </c>
      <c r="J106" s="12" t="s">
        <v>505</v>
      </c>
      <c r="K106" s="88"/>
      <c r="L106" s="186"/>
      <c r="M106" s="179"/>
      <c r="N106" s="179"/>
      <c r="O106" s="88"/>
      <c r="P106" s="88"/>
      <c r="Q106" s="88"/>
      <c r="R106" s="88"/>
      <c r="S106" s="88"/>
      <c r="T106" s="88"/>
      <c r="U106" s="88"/>
    </row>
    <row r="107" spans="1:21" ht="11.25" customHeight="1" x14ac:dyDescent="0.2">
      <c r="A107" s="9" t="s">
        <v>335</v>
      </c>
      <c r="B107" s="11">
        <v>245.677988</v>
      </c>
      <c r="C107" s="11">
        <v>13.20571</v>
      </c>
      <c r="D107" s="11">
        <v>41.997160000000001</v>
      </c>
      <c r="E107" s="12">
        <v>218.02273410517114</v>
      </c>
      <c r="F107" s="16"/>
      <c r="G107" s="11">
        <v>4056.6807899999999</v>
      </c>
      <c r="H107" s="11">
        <v>551.71008999999992</v>
      </c>
      <c r="I107" s="11">
        <v>389.78146000000004</v>
      </c>
      <c r="J107" s="12">
        <v>-29.350311501462642</v>
      </c>
      <c r="K107" s="88"/>
      <c r="L107" s="186"/>
      <c r="M107" s="179"/>
      <c r="N107" s="179"/>
      <c r="O107" s="88"/>
      <c r="P107" s="88"/>
      <c r="Q107" s="88"/>
      <c r="R107" s="88"/>
      <c r="S107" s="88"/>
      <c r="T107" s="88"/>
      <c r="U107" s="88"/>
    </row>
    <row r="108" spans="1:21" ht="11.25" customHeight="1" x14ac:dyDescent="0.2">
      <c r="A108" s="9" t="s">
        <v>305</v>
      </c>
      <c r="B108" s="11">
        <v>0</v>
      </c>
      <c r="C108" s="11">
        <v>0</v>
      </c>
      <c r="D108" s="11">
        <v>7.335</v>
      </c>
      <c r="E108" s="12" t="s">
        <v>505</v>
      </c>
      <c r="F108" s="16"/>
      <c r="G108" s="11">
        <v>0</v>
      </c>
      <c r="H108" s="11">
        <v>0</v>
      </c>
      <c r="I108" s="11">
        <v>20.905000000000001</v>
      </c>
      <c r="J108" s="12" t="s">
        <v>505</v>
      </c>
      <c r="K108" s="88"/>
      <c r="L108" s="186"/>
      <c r="M108" s="179"/>
      <c r="N108" s="179"/>
      <c r="O108" s="88"/>
      <c r="P108" s="88"/>
      <c r="Q108" s="88"/>
      <c r="R108" s="88"/>
      <c r="S108" s="88"/>
      <c r="T108" s="88"/>
      <c r="U108" s="88"/>
    </row>
    <row r="109" spans="1:21" ht="11.25" customHeight="1" x14ac:dyDescent="0.2">
      <c r="A109" s="9" t="s">
        <v>81</v>
      </c>
      <c r="B109" s="11">
        <v>7.1739499999999996</v>
      </c>
      <c r="C109" s="11">
        <v>0</v>
      </c>
      <c r="D109" s="11">
        <v>11.3</v>
      </c>
      <c r="E109" s="12" t="s">
        <v>505</v>
      </c>
      <c r="F109" s="16"/>
      <c r="G109" s="11">
        <v>13.51557</v>
      </c>
      <c r="H109" s="11">
        <v>0</v>
      </c>
      <c r="I109" s="11">
        <v>3.4743600000000003</v>
      </c>
      <c r="J109" s="12" t="s">
        <v>505</v>
      </c>
      <c r="K109" s="88"/>
      <c r="L109" s="186"/>
      <c r="M109" s="179"/>
      <c r="N109" s="179"/>
      <c r="O109" s="88"/>
      <c r="P109" s="88"/>
      <c r="Q109" s="88"/>
      <c r="R109" s="88"/>
      <c r="S109" s="88"/>
      <c r="T109" s="88"/>
      <c r="U109" s="88"/>
    </row>
    <row r="110" spans="1:21" ht="11.25" customHeight="1" x14ac:dyDescent="0.2">
      <c r="A110" s="9" t="s">
        <v>379</v>
      </c>
      <c r="B110" s="11">
        <v>21991.563854999997</v>
      </c>
      <c r="C110" s="11">
        <v>7993.846912</v>
      </c>
      <c r="D110" s="11">
        <v>6538.0674061</v>
      </c>
      <c r="E110" s="12">
        <v>-18.211250752308629</v>
      </c>
      <c r="F110" s="16"/>
      <c r="G110" s="11">
        <v>81480.913409999994</v>
      </c>
      <c r="H110" s="11">
        <v>26909.744369999997</v>
      </c>
      <c r="I110" s="11">
        <v>20501.808290000001</v>
      </c>
      <c r="J110" s="12">
        <v>-23.812697704939197</v>
      </c>
      <c r="K110" s="88"/>
      <c r="L110" s="186"/>
      <c r="M110" s="179"/>
      <c r="N110" s="179"/>
      <c r="O110" s="88"/>
      <c r="P110" s="88"/>
      <c r="Q110" s="88"/>
      <c r="R110" s="88"/>
      <c r="S110" s="88"/>
      <c r="T110" s="88"/>
      <c r="U110" s="88"/>
    </row>
    <row r="111" spans="1:21" ht="11.25" customHeight="1" x14ac:dyDescent="0.2">
      <c r="A111" s="9" t="s">
        <v>370</v>
      </c>
      <c r="B111" s="11">
        <v>794.3</v>
      </c>
      <c r="C111" s="11">
        <v>205.8</v>
      </c>
      <c r="D111" s="11">
        <v>317.61200000000002</v>
      </c>
      <c r="E111" s="12">
        <v>54.330417881438279</v>
      </c>
      <c r="F111" s="16"/>
      <c r="G111" s="11">
        <v>630.32650000000001</v>
      </c>
      <c r="H111" s="11">
        <v>167.178</v>
      </c>
      <c r="I111" s="11">
        <v>245.71250000000001</v>
      </c>
      <c r="J111" s="12">
        <v>46.976575865245451</v>
      </c>
      <c r="K111" s="88"/>
      <c r="L111" s="186"/>
      <c r="M111" s="179"/>
      <c r="N111" s="179"/>
      <c r="O111" s="88"/>
      <c r="P111" s="88"/>
      <c r="Q111" s="88"/>
      <c r="R111" s="88"/>
      <c r="S111" s="88"/>
      <c r="T111" s="88"/>
      <c r="U111" s="88"/>
    </row>
    <row r="112" spans="1:21" ht="11.25" customHeight="1" x14ac:dyDescent="0.2">
      <c r="A112" s="9" t="s">
        <v>340</v>
      </c>
      <c r="B112" s="11">
        <v>2.8000000000000003E-4</v>
      </c>
      <c r="C112" s="11">
        <v>0</v>
      </c>
      <c r="D112" s="11">
        <v>0</v>
      </c>
      <c r="E112" s="12" t="s">
        <v>505</v>
      </c>
      <c r="F112" s="16"/>
      <c r="G112" s="11">
        <v>1.08778</v>
      </c>
      <c r="H112" s="11">
        <v>0</v>
      </c>
      <c r="I112" s="11">
        <v>0</v>
      </c>
      <c r="J112" s="12" t="s">
        <v>505</v>
      </c>
      <c r="K112" s="88"/>
      <c r="L112" s="186"/>
      <c r="M112" s="179"/>
      <c r="N112" s="179"/>
      <c r="O112" s="88"/>
      <c r="P112" s="88"/>
      <c r="Q112" s="88"/>
      <c r="R112" s="88"/>
      <c r="S112" s="88"/>
      <c r="T112" s="88"/>
      <c r="U112" s="88"/>
    </row>
    <row r="113" spans="1:21" ht="11.25" customHeight="1" x14ac:dyDescent="0.2">
      <c r="A113" s="9" t="s">
        <v>380</v>
      </c>
      <c r="B113" s="11">
        <v>7708.1022939999993</v>
      </c>
      <c r="C113" s="11">
        <v>5.3819999999999997</v>
      </c>
      <c r="D113" s="11">
        <v>0</v>
      </c>
      <c r="E113" s="12" t="s">
        <v>505</v>
      </c>
      <c r="F113" s="16"/>
      <c r="G113" s="11">
        <v>12700.167410000002</v>
      </c>
      <c r="H113" s="11">
        <v>43.599879999999999</v>
      </c>
      <c r="I113" s="11">
        <v>0</v>
      </c>
      <c r="J113" s="12" t="s">
        <v>505</v>
      </c>
      <c r="K113" s="88"/>
      <c r="L113" s="186"/>
      <c r="M113" s="179"/>
      <c r="N113" s="179"/>
      <c r="O113" s="88"/>
      <c r="P113" s="88"/>
      <c r="Q113" s="88"/>
      <c r="R113" s="88"/>
      <c r="S113" s="88"/>
      <c r="T113" s="88"/>
      <c r="U113" s="88"/>
    </row>
    <row r="114" spans="1:21" ht="11.25" customHeight="1" x14ac:dyDescent="0.2">
      <c r="A114" s="9" t="s">
        <v>306</v>
      </c>
      <c r="B114" s="11">
        <v>4477.3213250000008</v>
      </c>
      <c r="C114" s="11">
        <v>2675.5783000000001</v>
      </c>
      <c r="D114" s="11">
        <v>4626.9041099999995</v>
      </c>
      <c r="E114" s="12">
        <v>72.930992525989581</v>
      </c>
      <c r="F114" s="16"/>
      <c r="G114" s="11">
        <v>13436.91797</v>
      </c>
      <c r="H114" s="11">
        <v>7548.9250900000006</v>
      </c>
      <c r="I114" s="11">
        <v>12859.736560000001</v>
      </c>
      <c r="J114" s="12">
        <v>70.351889927152541</v>
      </c>
      <c r="K114" s="88"/>
      <c r="L114" s="186"/>
      <c r="M114" s="179"/>
      <c r="N114" s="179"/>
      <c r="O114" s="88"/>
      <c r="P114" s="88"/>
      <c r="Q114" s="88"/>
      <c r="R114" s="88"/>
      <c r="S114" s="88"/>
      <c r="T114" s="88"/>
      <c r="U114" s="88"/>
    </row>
    <row r="115" spans="1:21" ht="11.25" customHeight="1" x14ac:dyDescent="0.2">
      <c r="A115" s="9" t="s">
        <v>307</v>
      </c>
      <c r="B115" s="11">
        <v>4819.1322400000008</v>
      </c>
      <c r="C115" s="11">
        <v>206.89570999999998</v>
      </c>
      <c r="D115" s="11">
        <v>272.73424670000003</v>
      </c>
      <c r="E115" s="12">
        <v>31.82208886786492</v>
      </c>
      <c r="F115" s="16"/>
      <c r="G115" s="11">
        <v>21201.742610000005</v>
      </c>
      <c r="H115" s="11">
        <v>1368.3830700000001</v>
      </c>
      <c r="I115" s="11">
        <v>1383.5643699999998</v>
      </c>
      <c r="J115" s="12">
        <v>1.1094334863409188</v>
      </c>
      <c r="K115" s="88"/>
      <c r="L115" s="186"/>
      <c r="M115" s="179"/>
      <c r="N115" s="179"/>
      <c r="O115" s="88"/>
      <c r="P115" s="88"/>
      <c r="Q115" s="88"/>
      <c r="R115" s="88"/>
      <c r="S115" s="88"/>
      <c r="T115" s="88"/>
      <c r="U115" s="88"/>
    </row>
    <row r="116" spans="1:21" ht="11.25" customHeight="1" x14ac:dyDescent="0.2">
      <c r="A116" s="9" t="s">
        <v>308</v>
      </c>
      <c r="B116" s="11">
        <v>20.927499999999998</v>
      </c>
      <c r="C116" s="11">
        <v>20.924199999999999</v>
      </c>
      <c r="D116" s="11">
        <v>16.95</v>
      </c>
      <c r="E116" s="12">
        <v>-18.993318740979348</v>
      </c>
      <c r="F116" s="16"/>
      <c r="G116" s="11">
        <v>71.932289999999995</v>
      </c>
      <c r="H116" s="11">
        <v>70.120509999999996</v>
      </c>
      <c r="I116" s="11">
        <v>49.267900000000004</v>
      </c>
      <c r="J116" s="12">
        <v>-29.738246341904812</v>
      </c>
      <c r="K116" s="88"/>
      <c r="L116" s="186"/>
      <c r="M116" s="179"/>
      <c r="N116" s="179"/>
      <c r="O116" s="88"/>
      <c r="P116" s="88"/>
      <c r="Q116" s="88"/>
      <c r="R116" s="88"/>
      <c r="S116" s="88"/>
      <c r="T116" s="88"/>
      <c r="U116" s="88"/>
    </row>
    <row r="117" spans="1:21" ht="11.25" customHeight="1" x14ac:dyDescent="0.2">
      <c r="A117" s="9" t="s">
        <v>309</v>
      </c>
      <c r="B117" s="11">
        <v>0</v>
      </c>
      <c r="C117" s="11">
        <v>0</v>
      </c>
      <c r="D117" s="11">
        <v>0</v>
      </c>
      <c r="E117" s="12" t="s">
        <v>505</v>
      </c>
      <c r="F117" s="16"/>
      <c r="G117" s="11">
        <v>0</v>
      </c>
      <c r="H117" s="11">
        <v>0</v>
      </c>
      <c r="I117" s="11">
        <v>0</v>
      </c>
      <c r="J117" s="12" t="s">
        <v>505</v>
      </c>
      <c r="K117" s="88"/>
      <c r="L117" s="186"/>
      <c r="M117" s="179"/>
      <c r="N117" s="179"/>
      <c r="O117" s="88"/>
      <c r="P117" s="88"/>
      <c r="Q117" s="88"/>
      <c r="R117" s="88"/>
      <c r="S117" s="88"/>
      <c r="T117" s="88"/>
      <c r="U117" s="88"/>
    </row>
    <row r="118" spans="1:21" ht="11.25" customHeight="1" x14ac:dyDescent="0.2">
      <c r="A118" s="9" t="s">
        <v>334</v>
      </c>
      <c r="B118" s="11">
        <v>0</v>
      </c>
      <c r="C118" s="11">
        <v>0</v>
      </c>
      <c r="D118" s="11">
        <v>0</v>
      </c>
      <c r="E118" s="12" t="s">
        <v>505</v>
      </c>
      <c r="F118" s="16"/>
      <c r="G118" s="11">
        <v>0</v>
      </c>
      <c r="H118" s="11">
        <v>0</v>
      </c>
      <c r="I118" s="11">
        <v>0</v>
      </c>
      <c r="J118" s="12" t="s">
        <v>505</v>
      </c>
      <c r="K118" s="88"/>
      <c r="L118" s="186"/>
      <c r="M118" s="179"/>
      <c r="N118" s="179"/>
      <c r="O118" s="88"/>
      <c r="P118" s="88"/>
      <c r="Q118" s="88"/>
      <c r="R118" s="88"/>
      <c r="S118" s="88"/>
      <c r="T118" s="88"/>
      <c r="U118" s="88"/>
    </row>
    <row r="119" spans="1:21" ht="11.25" customHeight="1" x14ac:dyDescent="0.2">
      <c r="A119" s="9" t="s">
        <v>310</v>
      </c>
      <c r="B119" s="11">
        <v>0.14207999999999998</v>
      </c>
      <c r="C119" s="11">
        <v>0</v>
      </c>
      <c r="D119" s="11">
        <v>4.0807000000000002</v>
      </c>
      <c r="E119" s="12" t="s">
        <v>505</v>
      </c>
      <c r="F119" s="16"/>
      <c r="G119" s="11">
        <v>9.4749999999999996</v>
      </c>
      <c r="H119" s="11">
        <v>0</v>
      </c>
      <c r="I119" s="11">
        <v>7.56433</v>
      </c>
      <c r="J119" s="12" t="s">
        <v>505</v>
      </c>
      <c r="K119" s="88"/>
      <c r="L119" s="186"/>
      <c r="M119" s="179"/>
      <c r="N119" s="179"/>
      <c r="O119" s="88"/>
      <c r="P119" s="88"/>
      <c r="Q119" s="88"/>
      <c r="R119" s="88"/>
      <c r="S119" s="88"/>
      <c r="T119" s="88"/>
      <c r="U119" s="88"/>
    </row>
    <row r="120" spans="1:21" ht="11.25" customHeight="1" x14ac:dyDescent="0.2">
      <c r="A120" s="9" t="s">
        <v>381</v>
      </c>
      <c r="B120" s="11">
        <v>788.38146999999992</v>
      </c>
      <c r="C120" s="11">
        <v>18</v>
      </c>
      <c r="D120" s="11">
        <v>81</v>
      </c>
      <c r="E120" s="12">
        <v>350</v>
      </c>
      <c r="F120" s="12"/>
      <c r="G120" s="11">
        <v>3698.8163200000004</v>
      </c>
      <c r="H120" s="11">
        <v>111.13549999999999</v>
      </c>
      <c r="I120" s="11">
        <v>249.57344000000001</v>
      </c>
      <c r="J120" s="12">
        <v>124.56680358661276</v>
      </c>
      <c r="K120" s="279"/>
      <c r="L120" s="279"/>
      <c r="M120" s="279"/>
      <c r="N120" s="279"/>
      <c r="O120" s="279"/>
      <c r="P120" s="88"/>
      <c r="Q120" s="88"/>
      <c r="R120" s="88"/>
      <c r="S120" s="88"/>
      <c r="T120" s="88"/>
      <c r="U120" s="88"/>
    </row>
    <row r="121" spans="1:21" ht="11.25" customHeight="1" x14ac:dyDescent="0.2">
      <c r="A121" s="9" t="s">
        <v>311</v>
      </c>
      <c r="B121" s="11">
        <v>1231.0289309999996</v>
      </c>
      <c r="C121" s="11">
        <v>141.62518000000006</v>
      </c>
      <c r="D121" s="11">
        <v>207.83793100000003</v>
      </c>
      <c r="E121" s="12">
        <v>46.752103686646649</v>
      </c>
      <c r="F121" s="12"/>
      <c r="G121" s="11">
        <v>152322.21756000002</v>
      </c>
      <c r="H121" s="11">
        <v>27182.428900000006</v>
      </c>
      <c r="I121" s="11">
        <v>30027.612219999992</v>
      </c>
      <c r="J121" s="12">
        <v>10.466994434040373</v>
      </c>
      <c r="L121" s="184"/>
    </row>
    <row r="122" spans="1:21" ht="11.25" customHeight="1" x14ac:dyDescent="0.2">
      <c r="A122" s="9" t="s">
        <v>312</v>
      </c>
      <c r="B122" s="11">
        <v>33.920973399999994</v>
      </c>
      <c r="C122" s="11">
        <v>2.3184</v>
      </c>
      <c r="D122" s="11">
        <v>0.154</v>
      </c>
      <c r="E122" s="12">
        <v>-93.357487922705317</v>
      </c>
      <c r="F122" s="12"/>
      <c r="G122" s="11">
        <v>1161.1651400000001</v>
      </c>
      <c r="H122" s="11">
        <v>299.92809999999997</v>
      </c>
      <c r="I122" s="11">
        <v>117.73099999999999</v>
      </c>
      <c r="J122" s="12">
        <v>-60.746925679854598</v>
      </c>
      <c r="L122" s="184"/>
    </row>
    <row r="123" spans="1:21" x14ac:dyDescent="0.2">
      <c r="A123" s="9" t="s">
        <v>336</v>
      </c>
      <c r="B123" s="11">
        <v>22.053234799999998</v>
      </c>
      <c r="C123" s="11">
        <v>4.2470713</v>
      </c>
      <c r="D123" s="11">
        <v>0.90614669999999997</v>
      </c>
      <c r="E123" s="12">
        <v>-78.664198550186811</v>
      </c>
      <c r="F123" s="12"/>
      <c r="G123" s="11">
        <v>16405.96041</v>
      </c>
      <c r="H123" s="11">
        <v>5145.9652999999998</v>
      </c>
      <c r="I123" s="11">
        <v>3999.4128899999996</v>
      </c>
      <c r="J123" s="12">
        <v>-22.280609043360627</v>
      </c>
      <c r="L123" s="184"/>
    </row>
    <row r="124" spans="1:21" x14ac:dyDescent="0.2">
      <c r="A124" s="9"/>
      <c r="B124" s="11"/>
      <c r="C124" s="11"/>
      <c r="D124" s="11"/>
      <c r="E124" s="12"/>
      <c r="F124" s="12"/>
      <c r="G124" s="11"/>
      <c r="H124" s="11"/>
      <c r="I124" s="11"/>
      <c r="J124" s="12"/>
      <c r="L124" s="184"/>
    </row>
    <row r="125" spans="1:21" x14ac:dyDescent="0.2">
      <c r="A125" s="17" t="s">
        <v>412</v>
      </c>
      <c r="B125" s="18">
        <v>662.45132999999998</v>
      </c>
      <c r="C125" s="18">
        <v>236.02470000000002</v>
      </c>
      <c r="D125" s="18">
        <v>167.43711999999999</v>
      </c>
      <c r="E125" s="16">
        <v>-29.059492502267787</v>
      </c>
      <c r="F125" s="16"/>
      <c r="G125" s="18">
        <v>1885.8575700000001</v>
      </c>
      <c r="H125" s="18">
        <v>625.90481999999997</v>
      </c>
      <c r="I125" s="18">
        <v>444.27175</v>
      </c>
      <c r="J125" s="16">
        <v>-29.019279640632902</v>
      </c>
      <c r="L125" s="184"/>
    </row>
    <row r="126" spans="1:21" x14ac:dyDescent="0.2">
      <c r="A126" s="89"/>
      <c r="B126" s="95"/>
      <c r="C126" s="95"/>
      <c r="D126" s="95"/>
      <c r="E126" s="95"/>
      <c r="F126" s="95"/>
      <c r="G126" s="95"/>
      <c r="H126" s="95"/>
      <c r="I126" s="95"/>
      <c r="J126" s="89"/>
      <c r="L126" s="184"/>
    </row>
    <row r="127" spans="1:21" x14ac:dyDescent="0.2">
      <c r="A127" s="9" t="s">
        <v>451</v>
      </c>
      <c r="B127" s="9"/>
      <c r="C127" s="9"/>
      <c r="D127" s="9"/>
      <c r="E127" s="9"/>
      <c r="F127" s="9"/>
      <c r="G127" s="9"/>
      <c r="H127" s="9"/>
      <c r="I127" s="9"/>
      <c r="J127" s="9"/>
      <c r="L127" s="184"/>
    </row>
    <row r="128" spans="1:21" ht="20.100000000000001" customHeight="1" x14ac:dyDescent="0.25">
      <c r="A128" s="337" t="s">
        <v>167</v>
      </c>
      <c r="B128" s="337"/>
      <c r="C128" s="337"/>
      <c r="D128" s="337"/>
      <c r="E128" s="337"/>
      <c r="F128" s="337"/>
      <c r="G128" s="337"/>
      <c r="H128" s="337"/>
      <c r="I128" s="337"/>
      <c r="J128" s="337"/>
      <c r="L128" s="184"/>
    </row>
    <row r="129" spans="1:20" ht="20.100000000000001" customHeight="1" x14ac:dyDescent="0.25">
      <c r="A129" s="338" t="s">
        <v>160</v>
      </c>
      <c r="B129" s="338"/>
      <c r="C129" s="338"/>
      <c r="D129" s="338"/>
      <c r="E129" s="338"/>
      <c r="F129" s="338"/>
      <c r="G129" s="338"/>
      <c r="H129" s="338"/>
      <c r="I129" s="338"/>
      <c r="J129" s="338"/>
      <c r="L129" s="184"/>
    </row>
    <row r="130" spans="1:20" s="20" customFormat="1" x14ac:dyDescent="0.2">
      <c r="A130" s="17"/>
      <c r="B130" s="339" t="s">
        <v>313</v>
      </c>
      <c r="C130" s="339"/>
      <c r="D130" s="339"/>
      <c r="E130" s="339"/>
      <c r="F130" s="275"/>
      <c r="G130" s="339" t="s">
        <v>463</v>
      </c>
      <c r="H130" s="339"/>
      <c r="I130" s="339"/>
      <c r="J130" s="339"/>
      <c r="K130" s="96"/>
      <c r="L130" s="180"/>
      <c r="M130" s="180"/>
      <c r="N130" s="180"/>
      <c r="O130" s="96"/>
    </row>
    <row r="131" spans="1:20" s="20" customFormat="1" x14ac:dyDescent="0.2">
      <c r="A131" s="17" t="s">
        <v>266</v>
      </c>
      <c r="B131" s="343">
        <v>2017</v>
      </c>
      <c r="C131" s="340" t="s">
        <v>490</v>
      </c>
      <c r="D131" s="340"/>
      <c r="E131" s="340"/>
      <c r="F131" s="275"/>
      <c r="G131" s="343">
        <v>2017</v>
      </c>
      <c r="H131" s="340" t="s">
        <v>490</v>
      </c>
      <c r="I131" s="340"/>
      <c r="J131" s="340"/>
      <c r="K131" s="96"/>
      <c r="L131" s="180"/>
      <c r="M131" s="180"/>
      <c r="N131" s="180"/>
      <c r="O131" s="96"/>
    </row>
    <row r="132" spans="1:20" s="20" customFormat="1" x14ac:dyDescent="0.2">
      <c r="A132" s="131"/>
      <c r="B132" s="344"/>
      <c r="C132" s="277">
        <v>2017</v>
      </c>
      <c r="D132" s="277">
        <v>2018</v>
      </c>
      <c r="E132" s="276" t="s">
        <v>502</v>
      </c>
      <c r="F132" s="134"/>
      <c r="G132" s="344"/>
      <c r="H132" s="277">
        <v>2017</v>
      </c>
      <c r="I132" s="277">
        <v>2018</v>
      </c>
      <c r="J132" s="276" t="s">
        <v>502</v>
      </c>
      <c r="L132" s="181"/>
      <c r="M132" s="181"/>
      <c r="N132" s="181"/>
    </row>
    <row r="133" spans="1:20" ht="11.25" customHeight="1" x14ac:dyDescent="0.2">
      <c r="A133" s="9"/>
      <c r="B133" s="11"/>
      <c r="C133" s="11"/>
      <c r="D133" s="11"/>
      <c r="E133" s="12"/>
      <c r="F133" s="12"/>
      <c r="G133" s="11"/>
      <c r="H133" s="11"/>
      <c r="I133" s="11"/>
      <c r="J133" s="12"/>
      <c r="L133" s="184"/>
    </row>
    <row r="134" spans="1:20" s="21" customFormat="1" x14ac:dyDescent="0.2">
      <c r="A134" s="91" t="s">
        <v>299</v>
      </c>
      <c r="B134" s="91">
        <v>179729.69821099998</v>
      </c>
      <c r="C134" s="91">
        <v>17030.8907</v>
      </c>
      <c r="D134" s="91">
        <v>8586.8645499999984</v>
      </c>
      <c r="E134" s="16">
        <v>-49.580649061414036</v>
      </c>
      <c r="F134" s="91"/>
      <c r="G134" s="91">
        <v>39619.210699999989</v>
      </c>
      <c r="H134" s="91">
        <v>3615.2048100000002</v>
      </c>
      <c r="I134" s="91">
        <v>2221.1521200000002</v>
      </c>
      <c r="J134" s="16">
        <v>-38.560821952435944</v>
      </c>
      <c r="L134" s="217"/>
      <c r="M134" s="216"/>
      <c r="N134" s="216"/>
    </row>
    <row r="135" spans="1:20" ht="11.25" customHeight="1" x14ac:dyDescent="0.2">
      <c r="A135" s="17"/>
      <c r="B135" s="18"/>
      <c r="C135" s="18"/>
      <c r="D135" s="18"/>
      <c r="E135" s="16"/>
      <c r="F135" s="16"/>
      <c r="G135" s="18"/>
      <c r="H135" s="18"/>
      <c r="I135" s="18"/>
      <c r="J135" s="12"/>
      <c r="K135" s="88"/>
      <c r="L135" s="186"/>
      <c r="M135" s="179"/>
      <c r="N135" s="179"/>
      <c r="O135" s="88"/>
      <c r="P135" s="88"/>
      <c r="Q135" s="88"/>
      <c r="R135" s="88"/>
      <c r="S135" s="88"/>
      <c r="T135" s="88"/>
    </row>
    <row r="136" spans="1:20" s="20" customFormat="1" ht="11.25" customHeight="1" x14ac:dyDescent="0.2">
      <c r="A136" s="225" t="s">
        <v>314</v>
      </c>
      <c r="B136" s="18">
        <v>175039.12349999999</v>
      </c>
      <c r="C136" s="18">
        <v>13435.411</v>
      </c>
      <c r="D136" s="18">
        <v>8458.0249999999996</v>
      </c>
      <c r="E136" s="16">
        <v>-37.046771401336365</v>
      </c>
      <c r="F136" s="16"/>
      <c r="G136" s="18">
        <v>32650.901049999993</v>
      </c>
      <c r="H136" s="18">
        <v>2085.5100200000002</v>
      </c>
      <c r="I136" s="18">
        <v>1194.1858900000002</v>
      </c>
      <c r="J136" s="16">
        <v>-42.738904222574767</v>
      </c>
      <c r="K136" s="280"/>
      <c r="L136" s="280"/>
      <c r="M136" s="278"/>
      <c r="N136" s="278"/>
      <c r="O136" s="278"/>
      <c r="P136" s="96"/>
      <c r="Q136" s="96"/>
      <c r="R136" s="96"/>
      <c r="S136" s="96"/>
      <c r="T136" s="96"/>
    </row>
    <row r="137" spans="1:20" ht="11.25" customHeight="1" x14ac:dyDescent="0.2">
      <c r="A137" s="226" t="s">
        <v>122</v>
      </c>
      <c r="B137" s="11">
        <v>135614.6545</v>
      </c>
      <c r="C137" s="11">
        <v>13302.061</v>
      </c>
      <c r="D137" s="11">
        <v>8458.0249999999996</v>
      </c>
      <c r="E137" s="12">
        <v>-36.415680246842953</v>
      </c>
      <c r="F137" s="16"/>
      <c r="G137" s="11">
        <v>28628.945319999995</v>
      </c>
      <c r="H137" s="11">
        <v>2075.15717</v>
      </c>
      <c r="I137" s="11">
        <v>1194.1858900000002</v>
      </c>
      <c r="J137" s="12">
        <v>-42.453231626788046</v>
      </c>
      <c r="K137" s="88"/>
      <c r="L137" s="186"/>
      <c r="M137" s="179"/>
      <c r="N137" s="179"/>
      <c r="O137" s="88"/>
      <c r="P137" s="88"/>
      <c r="Q137" s="88"/>
      <c r="R137" s="88"/>
      <c r="S137" s="88"/>
      <c r="T137" s="88"/>
    </row>
    <row r="138" spans="1:20" ht="11.25" customHeight="1" x14ac:dyDescent="0.2">
      <c r="A138" s="226" t="s">
        <v>123</v>
      </c>
      <c r="B138" s="11">
        <v>36680.773000000001</v>
      </c>
      <c r="C138" s="11">
        <v>0</v>
      </c>
      <c r="D138" s="11">
        <v>0</v>
      </c>
      <c r="E138" s="12" t="s">
        <v>505</v>
      </c>
      <c r="F138" s="16"/>
      <c r="G138" s="11">
        <v>3900.6025200000004</v>
      </c>
      <c r="H138" s="11">
        <v>0</v>
      </c>
      <c r="I138" s="11">
        <v>0</v>
      </c>
      <c r="J138" s="12" t="s">
        <v>505</v>
      </c>
      <c r="L138" s="184"/>
    </row>
    <row r="139" spans="1:20" ht="11.25" customHeight="1" x14ac:dyDescent="0.2">
      <c r="A139" s="226" t="s">
        <v>346</v>
      </c>
      <c r="B139" s="11">
        <v>22.166</v>
      </c>
      <c r="C139" s="11">
        <v>0</v>
      </c>
      <c r="D139" s="11">
        <v>0</v>
      </c>
      <c r="E139" s="12" t="s">
        <v>505</v>
      </c>
      <c r="F139" s="16"/>
      <c r="G139" s="11">
        <v>38.10474</v>
      </c>
      <c r="H139" s="11">
        <v>0</v>
      </c>
      <c r="I139" s="11">
        <v>0</v>
      </c>
      <c r="J139" s="12" t="s">
        <v>505</v>
      </c>
      <c r="L139" s="184"/>
    </row>
    <row r="140" spans="1:20" ht="11.25" customHeight="1" x14ac:dyDescent="0.2">
      <c r="A140" s="226" t="s">
        <v>347</v>
      </c>
      <c r="B140" s="11">
        <v>2721.53</v>
      </c>
      <c r="C140" s="11">
        <v>133.35</v>
      </c>
      <c r="D140" s="11">
        <v>0</v>
      </c>
      <c r="E140" s="12" t="s">
        <v>505</v>
      </c>
      <c r="F140" s="16"/>
      <c r="G140" s="11">
        <v>83.248469999999998</v>
      </c>
      <c r="H140" s="11">
        <v>10.35285</v>
      </c>
      <c r="I140" s="11">
        <v>0</v>
      </c>
      <c r="J140" s="12" t="s">
        <v>505</v>
      </c>
      <c r="L140" s="184"/>
    </row>
    <row r="141" spans="1:20" ht="11.25" customHeight="1" x14ac:dyDescent="0.2">
      <c r="A141" s="226"/>
      <c r="B141" s="11"/>
      <c r="C141" s="11"/>
      <c r="D141" s="11"/>
      <c r="E141" s="12"/>
      <c r="F141" s="16"/>
      <c r="G141" s="11"/>
      <c r="H141" s="11"/>
      <c r="I141" s="11"/>
      <c r="J141" s="12"/>
      <c r="L141" s="184"/>
    </row>
    <row r="142" spans="1:20" s="20" customFormat="1" ht="11.25" customHeight="1" x14ac:dyDescent="0.2">
      <c r="A142" s="225" t="s">
        <v>315</v>
      </c>
      <c r="B142" s="18">
        <v>4249.0540000000001</v>
      </c>
      <c r="C142" s="18">
        <v>3473.65</v>
      </c>
      <c r="D142" s="18">
        <v>0</v>
      </c>
      <c r="E142" s="16" t="s">
        <v>505</v>
      </c>
      <c r="F142" s="16"/>
      <c r="G142" s="18">
        <v>595.89098000000001</v>
      </c>
      <c r="H142" s="18">
        <v>561.93060000000003</v>
      </c>
      <c r="I142" s="18">
        <v>0</v>
      </c>
      <c r="J142" s="16" t="s">
        <v>505</v>
      </c>
      <c r="L142" s="183"/>
      <c r="M142" s="181"/>
      <c r="N142" s="181"/>
    </row>
    <row r="143" spans="1:20" ht="11.25" customHeight="1" x14ac:dyDescent="0.2">
      <c r="A143" s="226" t="s">
        <v>122</v>
      </c>
      <c r="B143" s="11">
        <v>3473.65</v>
      </c>
      <c r="C143" s="11">
        <v>3473.65</v>
      </c>
      <c r="D143" s="11">
        <v>0</v>
      </c>
      <c r="E143" s="12" t="s">
        <v>505</v>
      </c>
      <c r="F143" s="16"/>
      <c r="G143" s="11">
        <v>561.93060000000003</v>
      </c>
      <c r="H143" s="11">
        <v>561.93060000000003</v>
      </c>
      <c r="I143" s="11">
        <v>0</v>
      </c>
      <c r="J143" s="12" t="s">
        <v>505</v>
      </c>
      <c r="L143" s="184"/>
    </row>
    <row r="144" spans="1:20" ht="11.25" customHeight="1" x14ac:dyDescent="0.2">
      <c r="A144" s="226" t="s">
        <v>123</v>
      </c>
      <c r="B144" s="11">
        <v>775.404</v>
      </c>
      <c r="C144" s="11">
        <v>0</v>
      </c>
      <c r="D144" s="11">
        <v>0</v>
      </c>
      <c r="E144" s="12" t="s">
        <v>505</v>
      </c>
      <c r="F144" s="16"/>
      <c r="G144" s="11">
        <v>33.960380000000001</v>
      </c>
      <c r="H144" s="11">
        <v>0</v>
      </c>
      <c r="I144" s="11">
        <v>0</v>
      </c>
      <c r="J144" s="12" t="s">
        <v>505</v>
      </c>
      <c r="L144" s="184"/>
    </row>
    <row r="145" spans="1:15" ht="11.25" customHeight="1" x14ac:dyDescent="0.2">
      <c r="A145" s="226" t="s">
        <v>385</v>
      </c>
      <c r="B145" s="11">
        <v>0</v>
      </c>
      <c r="C145" s="11">
        <v>0</v>
      </c>
      <c r="D145" s="11">
        <v>0</v>
      </c>
      <c r="E145" s="12" t="s">
        <v>505</v>
      </c>
      <c r="F145" s="16"/>
      <c r="G145" s="11">
        <v>0</v>
      </c>
      <c r="H145" s="11">
        <v>0</v>
      </c>
      <c r="I145" s="11">
        <v>0</v>
      </c>
      <c r="J145" s="12" t="s">
        <v>505</v>
      </c>
      <c r="L145" s="184"/>
    </row>
    <row r="146" spans="1:15" ht="11.25" customHeight="1" x14ac:dyDescent="0.2">
      <c r="A146" s="226"/>
      <c r="B146" s="11"/>
      <c r="C146" s="11"/>
      <c r="D146" s="11"/>
      <c r="E146" s="12"/>
      <c r="F146" s="16"/>
      <c r="G146" s="11"/>
      <c r="H146" s="11"/>
      <c r="I146" s="11"/>
      <c r="J146" s="12"/>
      <c r="L146" s="184"/>
    </row>
    <row r="147" spans="1:15" s="20" customFormat="1" ht="11.25" customHeight="1" x14ac:dyDescent="0.2">
      <c r="A147" s="225" t="s">
        <v>382</v>
      </c>
      <c r="B147" s="18">
        <v>267.08883100000003</v>
      </c>
      <c r="C147" s="18">
        <v>36.372</v>
      </c>
      <c r="D147" s="18">
        <v>56.013350000000003</v>
      </c>
      <c r="E147" s="16">
        <v>54.001292202793366</v>
      </c>
      <c r="F147" s="18"/>
      <c r="G147" s="18">
        <v>5586.2581499999997</v>
      </c>
      <c r="H147" s="18">
        <v>661.52650000000006</v>
      </c>
      <c r="I147" s="18">
        <v>763.37532999999996</v>
      </c>
      <c r="J147" s="16">
        <v>15.396031753829959</v>
      </c>
      <c r="L147" s="183"/>
      <c r="M147" s="181"/>
      <c r="N147" s="181"/>
    </row>
    <row r="148" spans="1:15" ht="11.25" customHeight="1" x14ac:dyDescent="0.2">
      <c r="A148" s="226" t="s">
        <v>316</v>
      </c>
      <c r="B148" s="11">
        <v>0</v>
      </c>
      <c r="C148" s="11">
        <v>0</v>
      </c>
      <c r="D148" s="11">
        <v>0</v>
      </c>
      <c r="E148" s="12" t="s">
        <v>505</v>
      </c>
      <c r="F148" s="16"/>
      <c r="G148" s="11">
        <v>0</v>
      </c>
      <c r="H148" s="11">
        <v>0</v>
      </c>
      <c r="I148" s="11">
        <v>0</v>
      </c>
      <c r="J148" s="12" t="s">
        <v>505</v>
      </c>
      <c r="L148" s="184"/>
    </row>
    <row r="149" spans="1:15" ht="11.25" customHeight="1" x14ac:dyDescent="0.2">
      <c r="A149" s="226" t="s">
        <v>357</v>
      </c>
      <c r="B149" s="11">
        <v>6.290381</v>
      </c>
      <c r="C149" s="11">
        <v>7.8E-2</v>
      </c>
      <c r="D149" s="11">
        <v>0</v>
      </c>
      <c r="E149" s="12" t="s">
        <v>505</v>
      </c>
      <c r="F149" s="16"/>
      <c r="G149" s="11">
        <v>107.23831</v>
      </c>
      <c r="H149" s="11">
        <v>1.6519999999999999</v>
      </c>
      <c r="I149" s="11">
        <v>0</v>
      </c>
      <c r="J149" s="12" t="s">
        <v>505</v>
      </c>
      <c r="L149" s="184"/>
    </row>
    <row r="150" spans="1:15" ht="11.25" customHeight="1" x14ac:dyDescent="0.2">
      <c r="A150" s="226" t="s">
        <v>429</v>
      </c>
      <c r="B150" s="11">
        <v>151.34899999999999</v>
      </c>
      <c r="C150" s="11">
        <v>8.1010000000000009</v>
      </c>
      <c r="D150" s="11">
        <v>29.789349999999999</v>
      </c>
      <c r="E150" s="12">
        <v>267.72435501789897</v>
      </c>
      <c r="F150" s="16"/>
      <c r="G150" s="11">
        <v>2784.7405699999995</v>
      </c>
      <c r="H150" s="11">
        <v>205.75800000000001</v>
      </c>
      <c r="I150" s="11">
        <v>462.42129999999997</v>
      </c>
      <c r="J150" s="12">
        <v>124.74037461483877</v>
      </c>
      <c r="L150" s="184"/>
    </row>
    <row r="151" spans="1:15" ht="11.25" customHeight="1" x14ac:dyDescent="0.2">
      <c r="A151" s="226" t="s">
        <v>358</v>
      </c>
      <c r="B151" s="11">
        <v>0.84</v>
      </c>
      <c r="C151" s="11">
        <v>0.7</v>
      </c>
      <c r="D151" s="11">
        <v>0</v>
      </c>
      <c r="E151" s="12" t="s">
        <v>505</v>
      </c>
      <c r="F151" s="16"/>
      <c r="G151" s="11">
        <v>18.528449999999999</v>
      </c>
      <c r="H151" s="11">
        <v>13.207960000000002</v>
      </c>
      <c r="I151" s="11">
        <v>0</v>
      </c>
      <c r="J151" s="12" t="s">
        <v>505</v>
      </c>
      <c r="L151" s="184"/>
    </row>
    <row r="152" spans="1:15" ht="11.25" customHeight="1" x14ac:dyDescent="0.2">
      <c r="A152" s="226" t="s">
        <v>317</v>
      </c>
      <c r="B152" s="11">
        <v>108.60945000000001</v>
      </c>
      <c r="C152" s="11">
        <v>27.492999999999999</v>
      </c>
      <c r="D152" s="11">
        <v>26.224</v>
      </c>
      <c r="E152" s="12">
        <v>-4.6157203651838614</v>
      </c>
      <c r="F152" s="16"/>
      <c r="G152" s="11">
        <v>2675.7508200000002</v>
      </c>
      <c r="H152" s="11">
        <v>440.90854000000002</v>
      </c>
      <c r="I152" s="11">
        <v>300.95402999999999</v>
      </c>
      <c r="J152" s="12">
        <v>-31.742299661512575</v>
      </c>
      <c r="L152" s="184"/>
    </row>
    <row r="153" spans="1:15" ht="11.25" customHeight="1" x14ac:dyDescent="0.2">
      <c r="A153" s="226"/>
      <c r="B153" s="11"/>
      <c r="C153" s="11"/>
      <c r="D153" s="11"/>
      <c r="E153" s="12"/>
      <c r="F153" s="16"/>
      <c r="G153" s="11"/>
      <c r="H153" s="11"/>
      <c r="I153" s="11"/>
      <c r="J153" s="12"/>
      <c r="L153" s="184"/>
    </row>
    <row r="154" spans="1:15" s="20" customFormat="1" ht="11.25" customHeight="1" x14ac:dyDescent="0.2">
      <c r="A154" s="225" t="s">
        <v>348</v>
      </c>
      <c r="B154" s="18">
        <v>174.43188000000001</v>
      </c>
      <c r="C154" s="18">
        <v>85.457700000000003</v>
      </c>
      <c r="D154" s="18">
        <v>72.8262</v>
      </c>
      <c r="E154" s="16">
        <v>-14.780996914262843</v>
      </c>
      <c r="F154" s="16"/>
      <c r="G154" s="18">
        <v>786.16051999999991</v>
      </c>
      <c r="H154" s="18">
        <v>306.23768999999993</v>
      </c>
      <c r="I154" s="18">
        <v>263.59090000000003</v>
      </c>
      <c r="J154" s="16">
        <v>-13.926042219035779</v>
      </c>
      <c r="L154" s="183"/>
      <c r="M154" s="181"/>
      <c r="N154" s="181"/>
    </row>
    <row r="155" spans="1:15" s="20" customFormat="1" ht="11.25" customHeight="1" x14ac:dyDescent="0.2">
      <c r="A155" s="225" t="s">
        <v>383</v>
      </c>
      <c r="B155" s="18">
        <v>0</v>
      </c>
      <c r="C155" s="18">
        <v>0</v>
      </c>
      <c r="D155" s="18">
        <v>0</v>
      </c>
      <c r="E155" s="16" t="s">
        <v>505</v>
      </c>
      <c r="F155" s="16"/>
      <c r="G155" s="18">
        <v>0</v>
      </c>
      <c r="H155" s="18">
        <v>0</v>
      </c>
      <c r="I155" s="18">
        <v>0</v>
      </c>
      <c r="J155" s="16" t="s">
        <v>505</v>
      </c>
      <c r="L155" s="183"/>
      <c r="M155" s="181"/>
      <c r="N155" s="181"/>
    </row>
    <row r="156" spans="1:15" x14ac:dyDescent="0.2">
      <c r="A156" s="88"/>
      <c r="B156" s="95"/>
      <c r="C156" s="95"/>
      <c r="D156" s="95"/>
      <c r="E156" s="95"/>
      <c r="F156" s="95"/>
      <c r="G156" s="95"/>
      <c r="H156" s="95"/>
      <c r="I156" s="95"/>
      <c r="J156" s="89"/>
      <c r="L156" s="184"/>
    </row>
    <row r="157" spans="1:15" x14ac:dyDescent="0.2">
      <c r="A157" s="9" t="s">
        <v>452</v>
      </c>
      <c r="B157" s="9"/>
      <c r="C157" s="9"/>
      <c r="D157" s="9"/>
      <c r="E157" s="9"/>
      <c r="F157" s="9"/>
      <c r="G157" s="9"/>
      <c r="H157" s="9"/>
      <c r="I157" s="9"/>
      <c r="J157" s="9"/>
      <c r="L157" s="184"/>
    </row>
    <row r="158" spans="1:15" ht="20.100000000000001" customHeight="1" x14ac:dyDescent="0.25">
      <c r="A158" s="337" t="s">
        <v>168</v>
      </c>
      <c r="B158" s="337"/>
      <c r="C158" s="337"/>
      <c r="D158" s="337"/>
      <c r="E158" s="337"/>
      <c r="F158" s="337"/>
      <c r="G158" s="337"/>
      <c r="H158" s="337"/>
      <c r="I158" s="337"/>
      <c r="J158" s="337"/>
      <c r="L158" s="184"/>
    </row>
    <row r="159" spans="1:15" ht="19.5" customHeight="1" x14ac:dyDescent="0.25">
      <c r="A159" s="338" t="s">
        <v>161</v>
      </c>
      <c r="B159" s="338"/>
      <c r="C159" s="338"/>
      <c r="D159" s="338"/>
      <c r="E159" s="338"/>
      <c r="F159" s="338"/>
      <c r="G159" s="338"/>
      <c r="H159" s="338"/>
      <c r="I159" s="338"/>
      <c r="J159" s="338"/>
      <c r="L159" s="184"/>
    </row>
    <row r="160" spans="1:15" s="20" customFormat="1" x14ac:dyDescent="0.2">
      <c r="A160" s="17"/>
      <c r="B160" s="339" t="s">
        <v>105</v>
      </c>
      <c r="C160" s="339"/>
      <c r="D160" s="339"/>
      <c r="E160" s="339"/>
      <c r="F160" s="275"/>
      <c r="G160" s="339" t="s">
        <v>463</v>
      </c>
      <c r="H160" s="339"/>
      <c r="I160" s="339"/>
      <c r="J160" s="339"/>
      <c r="K160" s="96"/>
      <c r="L160" s="180"/>
      <c r="M160" s="180"/>
      <c r="N160" s="180"/>
      <c r="O160" s="96"/>
    </row>
    <row r="161" spans="1:15" s="20" customFormat="1" x14ac:dyDescent="0.2">
      <c r="A161" s="17" t="s">
        <v>266</v>
      </c>
      <c r="B161" s="343">
        <v>2017</v>
      </c>
      <c r="C161" s="340" t="s">
        <v>490</v>
      </c>
      <c r="D161" s="340"/>
      <c r="E161" s="340"/>
      <c r="F161" s="275"/>
      <c r="G161" s="343">
        <v>2017</v>
      </c>
      <c r="H161" s="340" t="s">
        <v>490</v>
      </c>
      <c r="I161" s="340"/>
      <c r="J161" s="340"/>
      <c r="K161" s="96"/>
      <c r="L161" s="180"/>
      <c r="M161" s="180"/>
      <c r="N161" s="180"/>
      <c r="O161" s="96"/>
    </row>
    <row r="162" spans="1:15" s="20" customFormat="1" x14ac:dyDescent="0.2">
      <c r="A162" s="131"/>
      <c r="B162" s="344"/>
      <c r="C162" s="277">
        <v>2017</v>
      </c>
      <c r="D162" s="277">
        <v>2018</v>
      </c>
      <c r="E162" s="276" t="s">
        <v>502</v>
      </c>
      <c r="F162" s="134"/>
      <c r="G162" s="344"/>
      <c r="H162" s="277">
        <v>2017</v>
      </c>
      <c r="I162" s="277">
        <v>2018</v>
      </c>
      <c r="J162" s="276" t="s">
        <v>502</v>
      </c>
      <c r="L162" s="181"/>
      <c r="M162" s="181"/>
      <c r="N162" s="181"/>
    </row>
    <row r="163" spans="1:15" x14ac:dyDescent="0.2">
      <c r="A163" s="9"/>
      <c r="B163" s="9"/>
      <c r="C163" s="9"/>
      <c r="D163" s="9"/>
      <c r="E163" s="9"/>
      <c r="F163" s="9"/>
      <c r="G163" s="9"/>
      <c r="H163" s="9"/>
      <c r="I163" s="9"/>
      <c r="J163" s="9"/>
      <c r="L163" s="184"/>
    </row>
    <row r="164" spans="1:15" s="21" customFormat="1" x14ac:dyDescent="0.2">
      <c r="A164" s="91" t="s">
        <v>300</v>
      </c>
      <c r="B164" s="91">
        <v>192288.62281500001</v>
      </c>
      <c r="C164" s="91">
        <v>43438.375599999999</v>
      </c>
      <c r="D164" s="91">
        <v>44379.002880000007</v>
      </c>
      <c r="E164" s="16">
        <v>2.1654292247521596</v>
      </c>
      <c r="F164" s="91"/>
      <c r="G164" s="91">
        <v>230172.61254999999</v>
      </c>
      <c r="H164" s="91">
        <v>63457.758760000012</v>
      </c>
      <c r="I164" s="91">
        <v>62190.168320000012</v>
      </c>
      <c r="J164" s="16">
        <v>-1.997534209794722</v>
      </c>
      <c r="L164" s="183"/>
      <c r="M164" s="216"/>
      <c r="N164" s="216"/>
    </row>
    <row r="165" spans="1:15" ht="11.25" customHeight="1" x14ac:dyDescent="0.2">
      <c r="A165" s="17"/>
      <c r="B165" s="11"/>
      <c r="C165" s="11"/>
      <c r="D165" s="11"/>
      <c r="E165" s="12"/>
      <c r="F165" s="12"/>
      <c r="G165" s="11"/>
      <c r="H165" s="11"/>
      <c r="I165" s="11"/>
      <c r="J165" s="12"/>
      <c r="L165" s="184"/>
    </row>
    <row r="166" spans="1:15" s="20" customFormat="1" ht="11.25" customHeight="1" x14ac:dyDescent="0.2">
      <c r="A166" s="17" t="s">
        <v>263</v>
      </c>
      <c r="B166" s="18">
        <v>43106.366659999992</v>
      </c>
      <c r="C166" s="18">
        <v>13807.913</v>
      </c>
      <c r="D166" s="18">
        <v>14981.206000000006</v>
      </c>
      <c r="E166" s="16">
        <v>8.4972508155287869</v>
      </c>
      <c r="F166" s="16"/>
      <c r="G166" s="18">
        <v>49595.554080000009</v>
      </c>
      <c r="H166" s="18">
        <v>24958.864239999999</v>
      </c>
      <c r="I166" s="18">
        <v>19476.572600000003</v>
      </c>
      <c r="J166" s="16">
        <v>-21.965308947086911</v>
      </c>
      <c r="L166" s="183"/>
      <c r="M166" s="181"/>
      <c r="N166" s="181"/>
    </row>
    <row r="167" spans="1:15" ht="11.25" customHeight="1" x14ac:dyDescent="0.2">
      <c r="A167" s="17"/>
      <c r="B167" s="18"/>
      <c r="C167" s="18"/>
      <c r="D167" s="18"/>
      <c r="E167" s="16"/>
      <c r="F167" s="16"/>
      <c r="G167" s="18"/>
      <c r="H167" s="18"/>
      <c r="I167" s="18"/>
      <c r="J167" s="12"/>
      <c r="L167" s="184"/>
    </row>
    <row r="168" spans="1:15" ht="11.25" customHeight="1" x14ac:dyDescent="0.2">
      <c r="A168" s="10" t="s">
        <v>120</v>
      </c>
      <c r="B168" s="11">
        <v>10.032</v>
      </c>
      <c r="C168" s="11">
        <v>0</v>
      </c>
      <c r="D168" s="11">
        <v>0</v>
      </c>
      <c r="E168" s="12" t="s">
        <v>505</v>
      </c>
      <c r="F168" s="12"/>
      <c r="G168" s="11">
        <v>4.2316400000000005</v>
      </c>
      <c r="H168" s="11">
        <v>0</v>
      </c>
      <c r="I168" s="11">
        <v>0</v>
      </c>
      <c r="J168" s="12" t="s">
        <v>505</v>
      </c>
      <c r="L168" s="184"/>
    </row>
    <row r="169" spans="1:15" ht="11.25" customHeight="1" x14ac:dyDescent="0.2">
      <c r="A169" s="10" t="s">
        <v>111</v>
      </c>
      <c r="B169" s="11">
        <v>11197.933999999999</v>
      </c>
      <c r="C169" s="11">
        <v>6748.027</v>
      </c>
      <c r="D169" s="11">
        <v>8837.9990000000016</v>
      </c>
      <c r="E169" s="12">
        <v>30.971601032420324</v>
      </c>
      <c r="F169" s="12"/>
      <c r="G169" s="11">
        <v>30344.924749999995</v>
      </c>
      <c r="H169" s="11">
        <v>20425.92078</v>
      </c>
      <c r="I169" s="11">
        <v>14884.39623</v>
      </c>
      <c r="J169" s="12">
        <v>-27.129864105935297</v>
      </c>
      <c r="L169" s="184"/>
    </row>
    <row r="170" spans="1:15" ht="11.25" customHeight="1" x14ac:dyDescent="0.2">
      <c r="A170" s="10" t="s">
        <v>339</v>
      </c>
      <c r="B170" s="11">
        <v>0</v>
      </c>
      <c r="C170" s="11">
        <v>0</v>
      </c>
      <c r="D170" s="11">
        <v>0</v>
      </c>
      <c r="E170" s="12" t="s">
        <v>505</v>
      </c>
      <c r="F170" s="12"/>
      <c r="G170" s="11">
        <v>0</v>
      </c>
      <c r="H170" s="11">
        <v>0</v>
      </c>
      <c r="I170" s="11">
        <v>0</v>
      </c>
      <c r="J170" s="12" t="s">
        <v>505</v>
      </c>
      <c r="L170" s="184"/>
    </row>
    <row r="171" spans="1:15" ht="11.25" customHeight="1" x14ac:dyDescent="0.2">
      <c r="A171" s="10" t="s">
        <v>112</v>
      </c>
      <c r="B171" s="11">
        <v>21918.950999999997</v>
      </c>
      <c r="C171" s="11">
        <v>6740.8670000000002</v>
      </c>
      <c r="D171" s="11">
        <v>5907.9080000000004</v>
      </c>
      <c r="E171" s="12">
        <v>-12.35685261257936</v>
      </c>
      <c r="F171" s="12"/>
      <c r="G171" s="11">
        <v>9140.1755899999989</v>
      </c>
      <c r="H171" s="11">
        <v>3914.5280700000003</v>
      </c>
      <c r="I171" s="11">
        <v>4192.7902899999999</v>
      </c>
      <c r="J171" s="12">
        <v>7.108448707585822</v>
      </c>
      <c r="L171" s="184"/>
    </row>
    <row r="172" spans="1:15" ht="11.25" customHeight="1" x14ac:dyDescent="0.2">
      <c r="A172" s="10" t="s">
        <v>113</v>
      </c>
      <c r="B172" s="11">
        <v>0</v>
      </c>
      <c r="C172" s="11">
        <v>0</v>
      </c>
      <c r="D172" s="11">
        <v>0</v>
      </c>
      <c r="E172" s="12" t="s">
        <v>505</v>
      </c>
      <c r="F172" s="12"/>
      <c r="G172" s="11">
        <v>0</v>
      </c>
      <c r="H172" s="11">
        <v>0</v>
      </c>
      <c r="I172" s="11">
        <v>0</v>
      </c>
      <c r="J172" s="12" t="s">
        <v>505</v>
      </c>
      <c r="L172" s="184"/>
    </row>
    <row r="173" spans="1:15" ht="11.25" customHeight="1" x14ac:dyDescent="0.2">
      <c r="A173" s="10" t="s">
        <v>114</v>
      </c>
      <c r="B173" s="11">
        <v>13.571</v>
      </c>
      <c r="C173" s="11">
        <v>0.42</v>
      </c>
      <c r="D173" s="11">
        <v>0</v>
      </c>
      <c r="E173" s="12" t="s">
        <v>505</v>
      </c>
      <c r="F173" s="12"/>
      <c r="G173" s="11">
        <v>47.783349999999999</v>
      </c>
      <c r="H173" s="11">
        <v>2.73</v>
      </c>
      <c r="I173" s="11">
        <v>0</v>
      </c>
      <c r="J173" s="12" t="s">
        <v>505</v>
      </c>
      <c r="L173" s="184"/>
    </row>
    <row r="174" spans="1:15" ht="11.25" customHeight="1" x14ac:dyDescent="0.2">
      <c r="A174" s="10" t="s">
        <v>430</v>
      </c>
      <c r="B174" s="11">
        <v>0</v>
      </c>
      <c r="C174" s="11">
        <v>0</v>
      </c>
      <c r="D174" s="11">
        <v>0</v>
      </c>
      <c r="E174" s="12" t="s">
        <v>505</v>
      </c>
      <c r="F174" s="12"/>
      <c r="G174" s="11">
        <v>0</v>
      </c>
      <c r="H174" s="11">
        <v>0</v>
      </c>
      <c r="I174" s="11">
        <v>0</v>
      </c>
      <c r="J174" s="12" t="s">
        <v>505</v>
      </c>
      <c r="L174" s="184"/>
    </row>
    <row r="175" spans="1:15" ht="11.25" customHeight="1" x14ac:dyDescent="0.2">
      <c r="A175" s="10" t="s">
        <v>115</v>
      </c>
      <c r="B175" s="11">
        <v>3.19</v>
      </c>
      <c r="C175" s="11">
        <v>0.65</v>
      </c>
      <c r="D175" s="11">
        <v>0</v>
      </c>
      <c r="E175" s="12" t="s">
        <v>505</v>
      </c>
      <c r="F175" s="12"/>
      <c r="G175" s="11">
        <v>10.08</v>
      </c>
      <c r="H175" s="11">
        <v>1.95</v>
      </c>
      <c r="I175" s="11">
        <v>0</v>
      </c>
      <c r="J175" s="12" t="s">
        <v>505</v>
      </c>
      <c r="L175" s="184"/>
    </row>
    <row r="176" spans="1:15" ht="11.25" customHeight="1" x14ac:dyDescent="0.2">
      <c r="A176" s="10" t="s">
        <v>116</v>
      </c>
      <c r="B176" s="11">
        <v>1.37</v>
      </c>
      <c r="C176" s="11">
        <v>0.36</v>
      </c>
      <c r="D176" s="11">
        <v>0</v>
      </c>
      <c r="E176" s="12" t="s">
        <v>505</v>
      </c>
      <c r="F176" s="12"/>
      <c r="G176" s="11">
        <v>2.0975000000000001</v>
      </c>
      <c r="H176" s="11">
        <v>0.36</v>
      </c>
      <c r="I176" s="11">
        <v>0</v>
      </c>
      <c r="J176" s="12" t="s">
        <v>505</v>
      </c>
      <c r="L176" s="184"/>
    </row>
    <row r="177" spans="1:14" ht="11.25" customHeight="1" x14ac:dyDescent="0.2">
      <c r="A177" s="10" t="s">
        <v>117</v>
      </c>
      <c r="B177" s="11">
        <v>548.971</v>
      </c>
      <c r="C177" s="11">
        <v>122.03</v>
      </c>
      <c r="D177" s="11">
        <v>84.79</v>
      </c>
      <c r="E177" s="12">
        <v>-30.517085962468244</v>
      </c>
      <c r="F177" s="12"/>
      <c r="G177" s="11">
        <v>2384.0717300000001</v>
      </c>
      <c r="H177" s="11">
        <v>491.32094999999993</v>
      </c>
      <c r="I177" s="11">
        <v>307.35616000000005</v>
      </c>
      <c r="J177" s="12">
        <v>-37.442895524809174</v>
      </c>
      <c r="L177" s="184"/>
    </row>
    <row r="178" spans="1:14" ht="11.25" customHeight="1" x14ac:dyDescent="0.2">
      <c r="A178" s="10" t="s">
        <v>121</v>
      </c>
      <c r="B178" s="11">
        <v>8723.8349999999991</v>
      </c>
      <c r="C178" s="11">
        <v>136</v>
      </c>
      <c r="D178" s="11">
        <v>72.599999999999994</v>
      </c>
      <c r="E178" s="12">
        <v>-46.617647058823529</v>
      </c>
      <c r="F178" s="12"/>
      <c r="G178" s="11">
        <v>1819.0809999999999</v>
      </c>
      <c r="H178" s="11">
        <v>37.299999999999997</v>
      </c>
      <c r="I178" s="11">
        <v>28.1325</v>
      </c>
      <c r="J178" s="12">
        <v>-24.577747989276133</v>
      </c>
      <c r="L178" s="184"/>
    </row>
    <row r="179" spans="1:14" ht="11.25" customHeight="1" x14ac:dyDescent="0.2">
      <c r="A179" s="10" t="s">
        <v>359</v>
      </c>
      <c r="B179" s="11">
        <v>1.6922000000000001</v>
      </c>
      <c r="C179" s="11">
        <v>0.41</v>
      </c>
      <c r="D179" s="11">
        <v>1.2E-2</v>
      </c>
      <c r="E179" s="12">
        <v>-97.073170731707322</v>
      </c>
      <c r="F179" s="12"/>
      <c r="G179" s="11">
        <v>10.559200000000001</v>
      </c>
      <c r="H179" s="11">
        <v>1.3</v>
      </c>
      <c r="I179" s="11">
        <v>9.6000000000000002E-2</v>
      </c>
      <c r="J179" s="12">
        <v>-92.615384615384613</v>
      </c>
      <c r="L179" s="184"/>
    </row>
    <row r="180" spans="1:14" x14ac:dyDescent="0.2">
      <c r="A180" s="224" t="s">
        <v>118</v>
      </c>
      <c r="B180" s="11">
        <v>342.02800000000002</v>
      </c>
      <c r="C180" s="11">
        <v>1.03</v>
      </c>
      <c r="D180" s="11">
        <v>0.18</v>
      </c>
      <c r="E180" s="12">
        <v>-82.524271844660191</v>
      </c>
      <c r="F180" s="12"/>
      <c r="G180" s="11">
        <v>385.17500000000001</v>
      </c>
      <c r="H180" s="11">
        <v>2.2250000000000001</v>
      </c>
      <c r="I180" s="11">
        <v>0.45</v>
      </c>
      <c r="J180" s="12">
        <v>-79.775280898876403</v>
      </c>
      <c r="L180" s="184"/>
    </row>
    <row r="181" spans="1:14" ht="11.25" customHeight="1" x14ac:dyDescent="0.2">
      <c r="A181" s="10" t="s">
        <v>119</v>
      </c>
      <c r="B181" s="11">
        <v>0.57499999999999996</v>
      </c>
      <c r="C181" s="11">
        <v>0.4</v>
      </c>
      <c r="D181" s="11">
        <v>24.15</v>
      </c>
      <c r="E181" s="12">
        <v>5937.4999999999991</v>
      </c>
      <c r="F181" s="12"/>
      <c r="G181" s="11">
        <v>0.79</v>
      </c>
      <c r="H181" s="11">
        <v>0.44</v>
      </c>
      <c r="I181" s="11">
        <v>12.705</v>
      </c>
      <c r="J181" s="12">
        <v>2787.5</v>
      </c>
      <c r="L181" s="184"/>
    </row>
    <row r="182" spans="1:14" ht="11.25" customHeight="1" x14ac:dyDescent="0.2">
      <c r="A182" s="10" t="s">
        <v>329</v>
      </c>
      <c r="B182" s="11">
        <v>269.98400000000004</v>
      </c>
      <c r="C182" s="11">
        <v>41.865000000000002</v>
      </c>
      <c r="D182" s="11">
        <v>50.725000000000001</v>
      </c>
      <c r="E182" s="12">
        <v>21.163262868744766</v>
      </c>
      <c r="F182" s="12"/>
      <c r="G182" s="11">
        <v>5223.9412999999995</v>
      </c>
      <c r="H182" s="11">
        <v>11.386799999999999</v>
      </c>
      <c r="I182" s="11">
        <v>15.46942</v>
      </c>
      <c r="J182" s="12">
        <v>35.853971264973495</v>
      </c>
      <c r="L182" s="184"/>
    </row>
    <row r="183" spans="1:14" ht="11.25" customHeight="1" x14ac:dyDescent="0.2">
      <c r="A183" s="10" t="s">
        <v>125</v>
      </c>
      <c r="B183" s="11">
        <v>74.233459999999994</v>
      </c>
      <c r="C183" s="11">
        <v>15.854000000000001</v>
      </c>
      <c r="D183" s="11">
        <v>2.8420000000000001</v>
      </c>
      <c r="E183" s="12">
        <v>-82.073924561624835</v>
      </c>
      <c r="F183" s="12"/>
      <c r="G183" s="11">
        <v>222.64302000000004</v>
      </c>
      <c r="H183" s="11">
        <v>69.402640000000005</v>
      </c>
      <c r="I183" s="11">
        <v>35.177</v>
      </c>
      <c r="J183" s="12">
        <v>-49.314608205105749</v>
      </c>
      <c r="L183" s="184"/>
    </row>
    <row r="184" spans="1:14" ht="11.25" customHeight="1" x14ac:dyDescent="0.2">
      <c r="A184" s="10"/>
      <c r="B184" s="11"/>
      <c r="C184" s="11"/>
      <c r="D184" s="11"/>
      <c r="E184" s="12"/>
      <c r="F184" s="11"/>
      <c r="G184" s="11"/>
      <c r="H184" s="11"/>
      <c r="I184" s="11"/>
      <c r="J184" s="12"/>
      <c r="L184" s="184"/>
    </row>
    <row r="185" spans="1:14" s="20" customFormat="1" ht="11.25" customHeight="1" x14ac:dyDescent="0.2">
      <c r="A185" s="94" t="s">
        <v>264</v>
      </c>
      <c r="B185" s="18">
        <v>149182.25615500001</v>
      </c>
      <c r="C185" s="18">
        <v>29630.462599999999</v>
      </c>
      <c r="D185" s="18">
        <v>29397.796880000002</v>
      </c>
      <c r="E185" s="16">
        <v>-0.78522473017346783</v>
      </c>
      <c r="F185" s="16"/>
      <c r="G185" s="18">
        <v>180577.05846999999</v>
      </c>
      <c r="H185" s="18">
        <v>38498.894520000009</v>
      </c>
      <c r="I185" s="18">
        <v>42713.595720000005</v>
      </c>
      <c r="J185" s="16">
        <v>10.947590190701391</v>
      </c>
      <c r="L185" s="183"/>
      <c r="M185" s="181"/>
      <c r="N185" s="181"/>
    </row>
    <row r="186" spans="1:14" ht="11.25" customHeight="1" x14ac:dyDescent="0.2">
      <c r="A186" s="17"/>
      <c r="B186" s="18"/>
      <c r="C186" s="18"/>
      <c r="D186" s="18"/>
      <c r="E186" s="12"/>
      <c r="F186" s="16"/>
      <c r="G186" s="18"/>
      <c r="H186" s="18"/>
      <c r="I186" s="18"/>
      <c r="J186" s="12"/>
      <c r="L186" s="184"/>
    </row>
    <row r="187" spans="1:14" ht="11.25" customHeight="1" x14ac:dyDescent="0.2">
      <c r="A187" s="9" t="s">
        <v>223</v>
      </c>
      <c r="B187" s="11">
        <v>13447.098216000002</v>
      </c>
      <c r="C187" s="11">
        <v>3521.3924299999999</v>
      </c>
      <c r="D187" s="11">
        <v>4444.1471599999995</v>
      </c>
      <c r="E187" s="12">
        <v>26.204257217648404</v>
      </c>
      <c r="G187" s="11">
        <v>45032.441019999998</v>
      </c>
      <c r="H187" s="11">
        <v>11795.973349999998</v>
      </c>
      <c r="I187" s="11">
        <v>15393.993989999999</v>
      </c>
      <c r="J187" s="12">
        <v>30.502108925161309</v>
      </c>
      <c r="L187" s="184"/>
    </row>
    <row r="188" spans="1:14" ht="11.25" customHeight="1" x14ac:dyDescent="0.2">
      <c r="A188" s="9" t="s">
        <v>109</v>
      </c>
      <c r="B188" s="11">
        <v>2744.3471100000002</v>
      </c>
      <c r="C188" s="11">
        <v>886.62748999999997</v>
      </c>
      <c r="D188" s="11">
        <v>1865.8791000000001</v>
      </c>
      <c r="E188" s="12">
        <v>110.44679090651704</v>
      </c>
      <c r="G188" s="11">
        <v>10672.74273</v>
      </c>
      <c r="H188" s="11">
        <v>2988.77124</v>
      </c>
      <c r="I188" s="11">
        <v>5055.0974399999996</v>
      </c>
      <c r="J188" s="12">
        <v>69.136311683727257</v>
      </c>
      <c r="L188" s="184"/>
    </row>
    <row r="189" spans="1:14" ht="11.25" customHeight="1" x14ac:dyDescent="0.2">
      <c r="A189" s="9" t="s">
        <v>1</v>
      </c>
      <c r="B189" s="11">
        <v>1698.99191</v>
      </c>
      <c r="C189" s="11">
        <v>313.46893999999998</v>
      </c>
      <c r="D189" s="11">
        <v>430.35910999999993</v>
      </c>
      <c r="E189" s="12">
        <v>37.289235099337105</v>
      </c>
      <c r="G189" s="11">
        <v>7026.6972599999999</v>
      </c>
      <c r="H189" s="11">
        <v>1408.4938500000001</v>
      </c>
      <c r="I189" s="11">
        <v>2015.9199500000002</v>
      </c>
      <c r="J189" s="12">
        <v>43.12593200176201</v>
      </c>
      <c r="L189" s="184"/>
    </row>
    <row r="190" spans="1:14" ht="11.25" customHeight="1" x14ac:dyDescent="0.2">
      <c r="A190" s="9" t="s">
        <v>126</v>
      </c>
      <c r="B190" s="11">
        <v>131291.81891900001</v>
      </c>
      <c r="C190" s="11">
        <v>24908.973740000001</v>
      </c>
      <c r="D190" s="11">
        <v>22657.411510000002</v>
      </c>
      <c r="E190" s="12">
        <v>-9.0391609606313637</v>
      </c>
      <c r="G190" s="11">
        <v>117845.17746000001</v>
      </c>
      <c r="H190" s="11">
        <v>22305.656080000012</v>
      </c>
      <c r="I190" s="11">
        <v>20248.584340000005</v>
      </c>
      <c r="J190" s="12">
        <v>-9.2221978704515379</v>
      </c>
      <c r="L190" s="184"/>
    </row>
    <row r="191" spans="1:14" x14ac:dyDescent="0.2">
      <c r="A191" s="89"/>
      <c r="B191" s="95"/>
      <c r="C191" s="95"/>
      <c r="D191" s="95"/>
      <c r="E191" s="95"/>
      <c r="F191" s="95"/>
      <c r="G191" s="95"/>
      <c r="H191" s="95"/>
      <c r="I191" s="95"/>
      <c r="J191" s="89"/>
      <c r="L191" s="184"/>
    </row>
    <row r="192" spans="1:14" x14ac:dyDescent="0.2">
      <c r="A192" s="9" t="s">
        <v>451</v>
      </c>
      <c r="B192" s="9"/>
      <c r="C192" s="9"/>
      <c r="D192" s="9"/>
      <c r="E192" s="9"/>
      <c r="F192" s="9"/>
      <c r="G192" s="9"/>
      <c r="H192" s="9"/>
      <c r="I192" s="9"/>
      <c r="J192" s="9"/>
      <c r="L192" s="184"/>
    </row>
    <row r="193" spans="1:17" ht="20.100000000000001" customHeight="1" x14ac:dyDescent="0.25">
      <c r="A193" s="337" t="s">
        <v>204</v>
      </c>
      <c r="B193" s="337"/>
      <c r="C193" s="337"/>
      <c r="D193" s="337"/>
      <c r="E193" s="337"/>
      <c r="F193" s="337"/>
      <c r="G193" s="337"/>
      <c r="H193" s="337"/>
      <c r="I193" s="337"/>
      <c r="J193" s="337"/>
      <c r="L193" s="184"/>
    </row>
    <row r="194" spans="1:17" ht="20.100000000000001" customHeight="1" x14ac:dyDescent="0.25">
      <c r="A194" s="338" t="s">
        <v>163</v>
      </c>
      <c r="B194" s="338"/>
      <c r="C194" s="338"/>
      <c r="D194" s="338"/>
      <c r="E194" s="338"/>
      <c r="F194" s="338"/>
      <c r="G194" s="338"/>
      <c r="H194" s="338"/>
      <c r="I194" s="338"/>
      <c r="J194" s="338"/>
      <c r="L194" s="184"/>
    </row>
    <row r="195" spans="1:17" s="20" customFormat="1" x14ac:dyDescent="0.2">
      <c r="A195" s="17"/>
      <c r="B195" s="339" t="s">
        <v>130</v>
      </c>
      <c r="C195" s="339"/>
      <c r="D195" s="339"/>
      <c r="E195" s="339"/>
      <c r="F195" s="275"/>
      <c r="G195" s="339" t="s">
        <v>463</v>
      </c>
      <c r="H195" s="339"/>
      <c r="I195" s="339"/>
      <c r="J195" s="339"/>
      <c r="K195" s="96"/>
      <c r="L195" s="180"/>
      <c r="M195" s="180"/>
      <c r="N195" s="180"/>
      <c r="O195" s="96"/>
    </row>
    <row r="196" spans="1:17" s="20" customFormat="1" x14ac:dyDescent="0.2">
      <c r="A196" s="17" t="s">
        <v>266</v>
      </c>
      <c r="B196" s="343">
        <v>2017</v>
      </c>
      <c r="C196" s="340" t="s">
        <v>490</v>
      </c>
      <c r="D196" s="340"/>
      <c r="E196" s="340"/>
      <c r="F196" s="275"/>
      <c r="G196" s="343">
        <v>2017</v>
      </c>
      <c r="H196" s="340" t="s">
        <v>490</v>
      </c>
      <c r="I196" s="340"/>
      <c r="J196" s="340"/>
      <c r="K196" s="96"/>
      <c r="L196" s="180"/>
      <c r="M196" s="180"/>
      <c r="N196" s="180"/>
      <c r="O196" s="96"/>
    </row>
    <row r="197" spans="1:17" s="20" customFormat="1" x14ac:dyDescent="0.2">
      <c r="A197" s="131"/>
      <c r="B197" s="344"/>
      <c r="C197" s="277">
        <v>2017</v>
      </c>
      <c r="D197" s="277">
        <v>2018</v>
      </c>
      <c r="E197" s="276" t="s">
        <v>502</v>
      </c>
      <c r="F197" s="134"/>
      <c r="G197" s="344"/>
      <c r="H197" s="277">
        <v>2017</v>
      </c>
      <c r="I197" s="277">
        <v>2018</v>
      </c>
      <c r="J197" s="276" t="s">
        <v>502</v>
      </c>
      <c r="L197" s="181"/>
      <c r="M197" s="181"/>
      <c r="N197" s="181"/>
    </row>
    <row r="198" spans="1:17" ht="11.25" customHeight="1" x14ac:dyDescent="0.2">
      <c r="A198" s="9"/>
      <c r="B198" s="9"/>
      <c r="C198" s="9"/>
      <c r="D198" s="9"/>
      <c r="E198" s="9"/>
      <c r="F198" s="9"/>
      <c r="G198" s="9"/>
      <c r="H198" s="9"/>
      <c r="I198" s="9"/>
      <c r="J198" s="9"/>
      <c r="L198" s="184"/>
    </row>
    <row r="199" spans="1:17" s="21" customFormat="1" x14ac:dyDescent="0.2">
      <c r="A199" s="91" t="s">
        <v>301</v>
      </c>
      <c r="B199" s="91">
        <v>952583.80695730005</v>
      </c>
      <c r="C199" s="91">
        <v>241597.5097013</v>
      </c>
      <c r="D199" s="91">
        <v>217357.5634782</v>
      </c>
      <c r="E199" s="16">
        <v>-10.033193741553532</v>
      </c>
      <c r="F199" s="91"/>
      <c r="G199" s="91">
        <v>2047552.4828500003</v>
      </c>
      <c r="H199" s="91">
        <v>462386.71224999998</v>
      </c>
      <c r="I199" s="91">
        <v>482542.59674999979</v>
      </c>
      <c r="J199" s="16">
        <v>4.3590968265329479</v>
      </c>
      <c r="L199" s="183"/>
      <c r="M199" s="216"/>
      <c r="N199" s="216"/>
    </row>
    <row r="200" spans="1:17" ht="11.25" customHeight="1" x14ac:dyDescent="0.2">
      <c r="A200" s="9"/>
      <c r="B200" s="11"/>
      <c r="C200" s="11"/>
      <c r="D200" s="11"/>
      <c r="E200" s="12"/>
      <c r="F200" s="12"/>
      <c r="G200" s="11"/>
      <c r="H200" s="11"/>
      <c r="I200" s="11"/>
      <c r="J200" s="12"/>
      <c r="L200" s="184"/>
    </row>
    <row r="201" spans="1:17" s="20" customFormat="1" ht="24" customHeight="1" x14ac:dyDescent="0.25">
      <c r="A201" s="223" t="s">
        <v>102</v>
      </c>
      <c r="B201" s="18">
        <v>477166.95564270002</v>
      </c>
      <c r="C201" s="18">
        <v>102858.4257332</v>
      </c>
      <c r="D201" s="18">
        <v>102151.49820849999</v>
      </c>
      <c r="E201" s="16">
        <v>-0.68728207695271237</v>
      </c>
      <c r="F201" s="16"/>
      <c r="G201" s="18">
        <v>1521945.0746800001</v>
      </c>
      <c r="H201" s="18">
        <v>324757.09880999994</v>
      </c>
      <c r="I201" s="18">
        <v>342390.36519999977</v>
      </c>
      <c r="J201" s="16">
        <v>5.4296785057549073</v>
      </c>
      <c r="L201" s="218"/>
      <c r="M201" s="218"/>
      <c r="N201" s="219"/>
      <c r="O201" s="120"/>
      <c r="P201" s="120"/>
      <c r="Q201" s="120"/>
    </row>
    <row r="202" spans="1:17" s="20" customFormat="1" ht="11.25" customHeight="1" x14ac:dyDescent="0.25">
      <c r="A202" s="17"/>
      <c r="B202" s="18"/>
      <c r="C202" s="18"/>
      <c r="D202" s="18"/>
      <c r="E202" s="16"/>
      <c r="F202" s="16"/>
      <c r="G202" s="18"/>
      <c r="H202" s="18"/>
      <c r="I202" s="18"/>
      <c r="J202" s="12"/>
      <c r="L202" s="281"/>
      <c r="M202" s="281"/>
      <c r="N202" s="282"/>
      <c r="O202" s="283"/>
      <c r="P202" s="283"/>
      <c r="Q202" s="283"/>
    </row>
    <row r="203" spans="1:17" s="20" customFormat="1" ht="15" customHeight="1" x14ac:dyDescent="0.25">
      <c r="A203" s="224" t="s">
        <v>364</v>
      </c>
      <c r="B203" s="11">
        <v>34409.795815400001</v>
      </c>
      <c r="C203" s="11">
        <v>8765.2750280000018</v>
      </c>
      <c r="D203" s="11">
        <v>6866.8773001</v>
      </c>
      <c r="E203" s="12">
        <v>-21.658164995801215</v>
      </c>
      <c r="F203" s="16"/>
      <c r="G203" s="11">
        <v>107921.92009</v>
      </c>
      <c r="H203" s="11">
        <v>26211.576700000001</v>
      </c>
      <c r="I203" s="11">
        <v>23195.029989999992</v>
      </c>
      <c r="J203" s="12">
        <v>-11.508451950545989</v>
      </c>
      <c r="L203" s="281"/>
      <c r="M203" s="281"/>
      <c r="N203" s="282"/>
      <c r="O203" s="283"/>
      <c r="P203" s="283"/>
      <c r="Q203" s="283"/>
    </row>
    <row r="204" spans="1:17" s="20" customFormat="1" ht="11.25" customHeight="1" x14ac:dyDescent="0.25">
      <c r="A204" s="224" t="s">
        <v>431</v>
      </c>
      <c r="B204" s="11">
        <v>2.4209999999999998</v>
      </c>
      <c r="C204" s="11">
        <v>0</v>
      </c>
      <c r="D204" s="11">
        <v>0.40500000000000003</v>
      </c>
      <c r="E204" s="12" t="s">
        <v>505</v>
      </c>
      <c r="F204" s="18"/>
      <c r="G204" s="11">
        <v>8.9954999999999998</v>
      </c>
      <c r="H204" s="11">
        <v>0</v>
      </c>
      <c r="I204" s="11">
        <v>1.71</v>
      </c>
      <c r="J204" s="12" t="s">
        <v>505</v>
      </c>
      <c r="L204" s="281"/>
      <c r="M204" s="281"/>
      <c r="N204" s="282"/>
      <c r="O204" s="283"/>
      <c r="P204" s="283"/>
      <c r="Q204" s="283"/>
    </row>
    <row r="205" spans="1:17" s="20" customFormat="1" ht="11.25" customHeight="1" x14ac:dyDescent="0.25">
      <c r="A205" s="224" t="s">
        <v>432</v>
      </c>
      <c r="B205" s="11">
        <v>49.891500000000001</v>
      </c>
      <c r="C205" s="11">
        <v>13.891500000000001</v>
      </c>
      <c r="D205" s="11">
        <v>20.97</v>
      </c>
      <c r="E205" s="12">
        <v>50.955620343375443</v>
      </c>
      <c r="F205" s="16"/>
      <c r="G205" s="11">
        <v>173.79263999999998</v>
      </c>
      <c r="H205" s="11">
        <v>44.441600000000001</v>
      </c>
      <c r="I205" s="11">
        <v>76.068550000000002</v>
      </c>
      <c r="J205" s="12">
        <v>71.165192072292626</v>
      </c>
      <c r="L205" s="281"/>
      <c r="M205" s="281"/>
      <c r="N205" s="282"/>
      <c r="O205" s="283"/>
      <c r="P205" s="283"/>
      <c r="Q205" s="283"/>
    </row>
    <row r="206" spans="1:17" s="20" customFormat="1" ht="11.25" customHeight="1" x14ac:dyDescent="0.25">
      <c r="A206" s="224" t="s">
        <v>433</v>
      </c>
      <c r="B206" s="11">
        <v>117.90900000000001</v>
      </c>
      <c r="C206" s="11">
        <v>19.125</v>
      </c>
      <c r="D206" s="11">
        <v>22.248000000000001</v>
      </c>
      <c r="E206" s="12">
        <v>16.329411764705881</v>
      </c>
      <c r="F206" s="16"/>
      <c r="G206" s="11">
        <v>429.66831000000002</v>
      </c>
      <c r="H206" s="11">
        <v>58.86985</v>
      </c>
      <c r="I206" s="11">
        <v>78.033969999999997</v>
      </c>
      <c r="J206" s="12">
        <v>32.553369848912467</v>
      </c>
      <c r="L206" s="281"/>
      <c r="M206" s="281"/>
      <c r="N206" s="282"/>
      <c r="O206" s="283"/>
      <c r="P206" s="283"/>
      <c r="Q206" s="283"/>
    </row>
    <row r="207" spans="1:17" s="20" customFormat="1" ht="11.25" customHeight="1" x14ac:dyDescent="0.25">
      <c r="A207" s="224" t="s">
        <v>434</v>
      </c>
      <c r="B207" s="11">
        <v>1911.9576599999998</v>
      </c>
      <c r="C207" s="11">
        <v>433.39049999999997</v>
      </c>
      <c r="D207" s="11">
        <v>402.27479999999997</v>
      </c>
      <c r="E207" s="12">
        <v>-7.1795989990551305</v>
      </c>
      <c r="F207" s="16"/>
      <c r="G207" s="11">
        <v>6213.8861099999995</v>
      </c>
      <c r="H207" s="11">
        <v>1367.1474700000001</v>
      </c>
      <c r="I207" s="11">
        <v>1415.6982200000002</v>
      </c>
      <c r="J207" s="12">
        <v>3.551244548622094</v>
      </c>
      <c r="L207" s="281"/>
      <c r="M207" s="281"/>
      <c r="N207" s="282"/>
      <c r="O207" s="283"/>
      <c r="P207" s="283"/>
      <c r="Q207" s="283"/>
    </row>
    <row r="208" spans="1:17" s="20" customFormat="1" ht="11.25" customHeight="1" x14ac:dyDescent="0.25">
      <c r="A208" s="224" t="s">
        <v>435</v>
      </c>
      <c r="B208" s="11">
        <v>46487.671121399995</v>
      </c>
      <c r="C208" s="11">
        <v>10742.003690000003</v>
      </c>
      <c r="D208" s="11">
        <v>8901.9429593000004</v>
      </c>
      <c r="E208" s="12">
        <v>-17.129585725361096</v>
      </c>
      <c r="F208" s="16"/>
      <c r="G208" s="11">
        <v>130925.36826000006</v>
      </c>
      <c r="H208" s="11">
        <v>29793.000540000001</v>
      </c>
      <c r="I208" s="11">
        <v>26718.33184999998</v>
      </c>
      <c r="J208" s="12">
        <v>-10.320104166319126</v>
      </c>
      <c r="L208" s="281"/>
      <c r="M208" s="281"/>
      <c r="N208" s="282"/>
      <c r="O208" s="283"/>
      <c r="P208" s="283"/>
      <c r="Q208" s="283"/>
    </row>
    <row r="209" spans="1:19" s="20" customFormat="1" ht="11.25" customHeight="1" x14ac:dyDescent="0.25">
      <c r="A209" s="224" t="s">
        <v>365</v>
      </c>
      <c r="B209" s="11">
        <v>3755.26253</v>
      </c>
      <c r="C209" s="11">
        <v>801.36727000000008</v>
      </c>
      <c r="D209" s="11">
        <v>848.8338</v>
      </c>
      <c r="E209" s="12">
        <v>5.9231929948923181</v>
      </c>
      <c r="F209" s="16"/>
      <c r="G209" s="11">
        <v>11207.394759999999</v>
      </c>
      <c r="H209" s="11">
        <v>2514.3945099999992</v>
      </c>
      <c r="I209" s="11">
        <v>2586.2703000000001</v>
      </c>
      <c r="J209" s="12">
        <v>2.8585724998262378</v>
      </c>
      <c r="L209" s="281"/>
      <c r="M209" s="281"/>
      <c r="N209" s="282"/>
      <c r="O209" s="283"/>
      <c r="P209" s="283"/>
      <c r="Q209" s="283"/>
    </row>
    <row r="210" spans="1:19" s="20" customFormat="1" ht="11.25" customHeight="1" x14ac:dyDescent="0.25">
      <c r="A210" s="224" t="s">
        <v>318</v>
      </c>
      <c r="B210" s="11">
        <v>43830.46935420001</v>
      </c>
      <c r="C210" s="11">
        <v>8357.3451191000004</v>
      </c>
      <c r="D210" s="11">
        <v>10930.184144000001</v>
      </c>
      <c r="E210" s="12">
        <v>30.78536291411487</v>
      </c>
      <c r="F210" s="16"/>
      <c r="G210" s="11">
        <v>117896.94979000003</v>
      </c>
      <c r="H210" s="11">
        <v>22129.964899999992</v>
      </c>
      <c r="I210" s="11">
        <v>30823.440170000002</v>
      </c>
      <c r="J210" s="12">
        <v>39.283728235827482</v>
      </c>
      <c r="L210" s="281"/>
      <c r="M210" s="281"/>
      <c r="N210" s="282"/>
      <c r="O210" s="283"/>
      <c r="P210" s="283"/>
      <c r="Q210" s="283"/>
    </row>
    <row r="211" spans="1:19" s="20" customFormat="1" ht="11.25" customHeight="1" x14ac:dyDescent="0.25">
      <c r="A211" s="224" t="s">
        <v>436</v>
      </c>
      <c r="B211" s="11">
        <v>113.32599999999999</v>
      </c>
      <c r="C211" s="11">
        <v>21.068999999999999</v>
      </c>
      <c r="D211" s="11">
        <v>32.777999999999999</v>
      </c>
      <c r="E211" s="12">
        <v>55.574540794532254</v>
      </c>
      <c r="F211" s="16"/>
      <c r="G211" s="11">
        <v>806.68103000000031</v>
      </c>
      <c r="H211" s="11">
        <v>162.35622999999998</v>
      </c>
      <c r="I211" s="11">
        <v>250.20449000000002</v>
      </c>
      <c r="J211" s="12">
        <v>54.108339421283688</v>
      </c>
      <c r="L211" s="281"/>
      <c r="M211" s="281"/>
      <c r="N211" s="282"/>
      <c r="O211" s="283"/>
      <c r="P211" s="283"/>
      <c r="Q211" s="283"/>
    </row>
    <row r="212" spans="1:19" s="20" customFormat="1" ht="11.25" customHeight="1" x14ac:dyDescent="0.25">
      <c r="A212" s="224" t="s">
        <v>437</v>
      </c>
      <c r="B212" s="11">
        <v>91295.878093499981</v>
      </c>
      <c r="C212" s="11">
        <v>20532.479146000001</v>
      </c>
      <c r="D212" s="11">
        <v>16739.250021199998</v>
      </c>
      <c r="E212" s="12">
        <v>-18.474286995873925</v>
      </c>
      <c r="F212" s="16"/>
      <c r="G212" s="11">
        <v>312454.02253999998</v>
      </c>
      <c r="H212" s="11">
        <v>70972.081950000007</v>
      </c>
      <c r="I212" s="11">
        <v>59756.127729999964</v>
      </c>
      <c r="J212" s="12">
        <v>-15.803332679322708</v>
      </c>
      <c r="L212" s="281"/>
      <c r="M212" s="281"/>
      <c r="N212" s="282"/>
      <c r="O212" s="283"/>
      <c r="P212" s="283"/>
      <c r="Q212" s="283"/>
    </row>
    <row r="213" spans="1:19" s="20" customFormat="1" ht="11.25" customHeight="1" x14ac:dyDescent="0.2">
      <c r="A213" s="224" t="s">
        <v>438</v>
      </c>
      <c r="B213" s="11">
        <v>30709.463023100001</v>
      </c>
      <c r="C213" s="11">
        <v>6425.124272</v>
      </c>
      <c r="D213" s="11">
        <v>6387.8329922000003</v>
      </c>
      <c r="E213" s="12">
        <v>-0.58039779810191305</v>
      </c>
      <c r="F213" s="16"/>
      <c r="G213" s="11">
        <v>106575.43286000002</v>
      </c>
      <c r="H213" s="11">
        <v>22909.099340000012</v>
      </c>
      <c r="I213" s="11">
        <v>23260.606999999996</v>
      </c>
      <c r="J213" s="12">
        <v>1.5343582686650592</v>
      </c>
      <c r="L213" s="183"/>
      <c r="M213" s="286"/>
      <c r="N213" s="192"/>
      <c r="O213" s="193"/>
      <c r="P213" s="193"/>
      <c r="Q213" s="193"/>
    </row>
    <row r="214" spans="1:19" ht="11.25" customHeight="1" x14ac:dyDescent="0.25">
      <c r="A214" s="224" t="s">
        <v>439</v>
      </c>
      <c r="B214" s="11">
        <v>3704.0685640000002</v>
      </c>
      <c r="C214" s="11">
        <v>894.93810999999994</v>
      </c>
      <c r="D214" s="11">
        <v>1252.8111115000002</v>
      </c>
      <c r="E214" s="12">
        <v>39.988575466967234</v>
      </c>
      <c r="F214" s="12"/>
      <c r="G214" s="11">
        <v>13241.843180000002</v>
      </c>
      <c r="H214" s="11">
        <v>3248.7099600000006</v>
      </c>
      <c r="I214" s="11">
        <v>4286.4498000000003</v>
      </c>
      <c r="J214" s="12">
        <v>31.943135976349197</v>
      </c>
      <c r="L214" s="282"/>
      <c r="M214" s="285"/>
      <c r="N214" s="282"/>
      <c r="O214" s="283"/>
      <c r="P214" s="283"/>
      <c r="Q214" s="283"/>
    </row>
    <row r="215" spans="1:19" ht="11.25" customHeight="1" x14ac:dyDescent="0.2">
      <c r="A215" s="224" t="s">
        <v>319</v>
      </c>
      <c r="B215" s="11">
        <v>37078.864057999992</v>
      </c>
      <c r="C215" s="11">
        <v>8064.2060680000004</v>
      </c>
      <c r="D215" s="11">
        <v>7614.5203189000013</v>
      </c>
      <c r="E215" s="12">
        <v>-5.5763176846933646</v>
      </c>
      <c r="F215" s="12"/>
      <c r="G215" s="11">
        <v>99282.844290000037</v>
      </c>
      <c r="H215" s="11">
        <v>22100.3269</v>
      </c>
      <c r="I215" s="11">
        <v>20960.879389999991</v>
      </c>
      <c r="J215" s="12">
        <v>-5.1557948222024237</v>
      </c>
      <c r="L215" s="184"/>
    </row>
    <row r="216" spans="1:19" ht="11.25" customHeight="1" x14ac:dyDescent="0.25">
      <c r="A216" s="224" t="s">
        <v>361</v>
      </c>
      <c r="B216" s="11">
        <v>11648.458697400001</v>
      </c>
      <c r="C216" s="11">
        <v>2606.2068599999998</v>
      </c>
      <c r="D216" s="11">
        <v>2280.8337812999998</v>
      </c>
      <c r="E216" s="12">
        <v>-12.484545401741443</v>
      </c>
      <c r="F216" s="12"/>
      <c r="G216" s="11">
        <v>41503.539779999977</v>
      </c>
      <c r="H216" s="11">
        <v>9624.5810600000023</v>
      </c>
      <c r="I216" s="11">
        <v>10073.407319999998</v>
      </c>
      <c r="J216" s="12">
        <v>4.6633329513461064</v>
      </c>
      <c r="L216" s="184"/>
      <c r="M216" s="185"/>
      <c r="N216" s="282"/>
      <c r="O216" s="283"/>
      <c r="P216" s="283"/>
      <c r="Q216" s="283"/>
      <c r="R216" s="283"/>
      <c r="S216" s="283"/>
    </row>
    <row r="217" spans="1:19" ht="11.25" customHeight="1" x14ac:dyDescent="0.2">
      <c r="A217" s="224" t="s">
        <v>320</v>
      </c>
      <c r="B217" s="11">
        <v>7707.4778680000018</v>
      </c>
      <c r="C217" s="11">
        <v>1948.8043600000001</v>
      </c>
      <c r="D217" s="11">
        <v>1523.6494559999999</v>
      </c>
      <c r="E217" s="12">
        <v>-21.81619215999703</v>
      </c>
      <c r="F217" s="12"/>
      <c r="G217" s="11">
        <v>33538.709509999986</v>
      </c>
      <c r="H217" s="11">
        <v>8931.6293900000019</v>
      </c>
      <c r="I217" s="11">
        <v>6972.2300699999978</v>
      </c>
      <c r="J217" s="12">
        <v>-21.937758884104383</v>
      </c>
      <c r="L217" s="184"/>
      <c r="N217" s="194"/>
      <c r="O217" s="195"/>
      <c r="P217" s="195"/>
      <c r="Q217" s="195"/>
      <c r="R217" s="195"/>
      <c r="S217" s="195"/>
    </row>
    <row r="218" spans="1:19" ht="11.25" customHeight="1" x14ac:dyDescent="0.2">
      <c r="A218" s="224" t="s">
        <v>321</v>
      </c>
      <c r="B218" s="11">
        <v>2119.5311445000002</v>
      </c>
      <c r="C218" s="11">
        <v>452.35650399999997</v>
      </c>
      <c r="D218" s="11">
        <v>559.41552000000001</v>
      </c>
      <c r="E218" s="12">
        <v>23.66695627305495</v>
      </c>
      <c r="F218" s="12"/>
      <c r="G218" s="11">
        <v>9518.2091800000035</v>
      </c>
      <c r="H218" s="11">
        <v>1969.9091699999999</v>
      </c>
      <c r="I218" s="11">
        <v>2506.3539499999997</v>
      </c>
      <c r="J218" s="12">
        <v>27.231955065217534</v>
      </c>
      <c r="L218" s="184"/>
      <c r="N218" s="185"/>
      <c r="O218" s="13"/>
      <c r="P218" s="13"/>
      <c r="Q218" s="13"/>
    </row>
    <row r="219" spans="1:19" ht="11.25" customHeight="1" x14ac:dyDescent="0.2">
      <c r="A219" s="224" t="s">
        <v>362</v>
      </c>
      <c r="B219" s="11">
        <v>153695.77813720005</v>
      </c>
      <c r="C219" s="11">
        <v>30984.832426099998</v>
      </c>
      <c r="D219" s="11">
        <v>36029.220862299997</v>
      </c>
      <c r="E219" s="12">
        <v>16.280186275756222</v>
      </c>
      <c r="F219" s="12"/>
      <c r="G219" s="11">
        <v>507282.47927000001</v>
      </c>
      <c r="H219" s="11">
        <v>97702.124129999938</v>
      </c>
      <c r="I219" s="11">
        <v>124409.37790999991</v>
      </c>
      <c r="J219" s="12">
        <v>27.335387042828245</v>
      </c>
      <c r="L219" s="184"/>
    </row>
    <row r="220" spans="1:19" ht="11.25" customHeight="1" x14ac:dyDescent="0.2">
      <c r="A220" s="224" t="s">
        <v>384</v>
      </c>
      <c r="B220" s="11">
        <v>8528.7320760000021</v>
      </c>
      <c r="C220" s="11">
        <v>1796.0108799999998</v>
      </c>
      <c r="D220" s="11">
        <v>1737.4501417000001</v>
      </c>
      <c r="E220" s="12">
        <v>-3.2606004201934269</v>
      </c>
      <c r="F220" s="12"/>
      <c r="G220" s="11">
        <v>22963.337580000007</v>
      </c>
      <c r="H220" s="11">
        <v>5016.8851100000002</v>
      </c>
      <c r="I220" s="11">
        <v>5020.1444899999997</v>
      </c>
      <c r="J220" s="12">
        <v>6.4968200956045052E-2</v>
      </c>
      <c r="L220" s="184"/>
    </row>
    <row r="221" spans="1:19" ht="11.25" customHeight="1" x14ac:dyDescent="0.2">
      <c r="A221" s="9"/>
      <c r="B221" s="11"/>
      <c r="C221" s="11"/>
      <c r="D221" s="11"/>
      <c r="E221" s="12"/>
      <c r="F221" s="12"/>
      <c r="G221" s="11"/>
      <c r="H221" s="11"/>
      <c r="I221" s="11"/>
      <c r="J221" s="12"/>
      <c r="L221" s="184"/>
      <c r="M221" s="185"/>
      <c r="N221" s="185"/>
      <c r="O221" s="13"/>
      <c r="P221" s="13"/>
      <c r="Q221" s="13"/>
    </row>
    <row r="222" spans="1:19" s="20" customFormat="1" ht="11.25" customHeight="1" x14ac:dyDescent="0.2">
      <c r="A222" s="17" t="s">
        <v>180</v>
      </c>
      <c r="B222" s="18">
        <v>475416.85131459998</v>
      </c>
      <c r="C222" s="18">
        <v>138739.08396809999</v>
      </c>
      <c r="D222" s="18">
        <v>115206.0652697</v>
      </c>
      <c r="E222" s="16">
        <v>-16.962068672596175</v>
      </c>
      <c r="F222" s="16"/>
      <c r="G222" s="18">
        <v>525607.40817000007</v>
      </c>
      <c r="H222" s="18">
        <v>137629.61344000004</v>
      </c>
      <c r="I222" s="18">
        <v>140152.23155000003</v>
      </c>
      <c r="J222" s="16">
        <v>1.832903578632596</v>
      </c>
      <c r="L222" s="183"/>
      <c r="M222" s="181"/>
      <c r="N222" s="181"/>
    </row>
    <row r="223" spans="1:19" ht="11.25" customHeight="1" x14ac:dyDescent="0.2">
      <c r="A223" s="9" t="s">
        <v>103</v>
      </c>
      <c r="B223" s="11">
        <v>393929.50050000002</v>
      </c>
      <c r="C223" s="11">
        <v>121126.356</v>
      </c>
      <c r="D223" s="11">
        <v>94667.588600000003</v>
      </c>
      <c r="E223" s="12">
        <v>-21.843939068058816</v>
      </c>
      <c r="F223" s="12"/>
      <c r="G223" s="11">
        <v>340154.10304000002</v>
      </c>
      <c r="H223" s="11">
        <v>98142.116070000033</v>
      </c>
      <c r="I223" s="11">
        <v>94816.899850000016</v>
      </c>
      <c r="J223" s="12">
        <v>-3.3881643815671367</v>
      </c>
      <c r="L223" s="184"/>
      <c r="M223" s="185"/>
      <c r="N223" s="185"/>
    </row>
    <row r="224" spans="1:19" ht="11.25" customHeight="1" x14ac:dyDescent="0.2">
      <c r="A224" s="9" t="s">
        <v>466</v>
      </c>
      <c r="B224" s="11">
        <v>19624.073</v>
      </c>
      <c r="C224" s="11">
        <v>4175.7039999999997</v>
      </c>
      <c r="D224" s="11">
        <v>4890.6220000000003</v>
      </c>
      <c r="E224" s="12">
        <v>17.120897458248962</v>
      </c>
      <c r="F224" s="12"/>
      <c r="G224" s="11">
        <v>36869.372360000008</v>
      </c>
      <c r="H224" s="11">
        <v>7695.6336100000008</v>
      </c>
      <c r="I224" s="11">
        <v>9863.8184799999999</v>
      </c>
      <c r="J224" s="12">
        <v>28.174221641510798</v>
      </c>
      <c r="L224" s="184"/>
      <c r="M224" s="185"/>
      <c r="N224" s="185"/>
    </row>
    <row r="225" spans="1:14" ht="11.25" customHeight="1" x14ac:dyDescent="0.2">
      <c r="A225" s="9" t="s">
        <v>363</v>
      </c>
      <c r="B225" s="11">
        <v>43374.8425278</v>
      </c>
      <c r="C225" s="11">
        <v>9659.5571</v>
      </c>
      <c r="D225" s="11">
        <v>11594.1265</v>
      </c>
      <c r="E225" s="12">
        <v>20.027516582514963</v>
      </c>
      <c r="F225" s="12"/>
      <c r="G225" s="11">
        <v>87133.917900000044</v>
      </c>
      <c r="H225" s="11">
        <v>18803.857379999998</v>
      </c>
      <c r="I225" s="11">
        <v>22482.876899999992</v>
      </c>
      <c r="J225" s="12">
        <v>19.565238374510557</v>
      </c>
      <c r="L225" s="184"/>
      <c r="M225" s="185"/>
      <c r="N225" s="185"/>
    </row>
    <row r="226" spans="1:14" ht="11.25" customHeight="1" x14ac:dyDescent="0.2">
      <c r="A226" s="9" t="s">
        <v>54</v>
      </c>
      <c r="B226" s="11">
        <v>5444.7751401999994</v>
      </c>
      <c r="C226" s="11">
        <v>1043.222</v>
      </c>
      <c r="D226" s="11">
        <v>796.19044999999994</v>
      </c>
      <c r="E226" s="12">
        <v>-23.67967220783305</v>
      </c>
      <c r="F226" s="12"/>
      <c r="G226" s="11">
        <v>21909.907539999993</v>
      </c>
      <c r="H226" s="11">
        <v>4222.6326899999995</v>
      </c>
      <c r="I226" s="11">
        <v>3521.8521799999999</v>
      </c>
      <c r="J226" s="12">
        <v>-16.595819751492513</v>
      </c>
      <c r="L226" s="184"/>
    </row>
    <row r="227" spans="1:14" ht="11.25" customHeight="1" x14ac:dyDescent="0.2">
      <c r="A227" s="9" t="s">
        <v>55</v>
      </c>
      <c r="B227" s="11">
        <v>411.69547999999998</v>
      </c>
      <c r="C227" s="11">
        <v>104.03216999999998</v>
      </c>
      <c r="D227" s="11">
        <v>115.55752000000003</v>
      </c>
      <c r="E227" s="12">
        <v>11.078640385949896</v>
      </c>
      <c r="F227" s="12"/>
      <c r="G227" s="11">
        <v>2799.9796200000001</v>
      </c>
      <c r="H227" s="11">
        <v>763.0160699999999</v>
      </c>
      <c r="I227" s="11">
        <v>787.07633999999996</v>
      </c>
      <c r="J227" s="12">
        <v>3.1533110436324137</v>
      </c>
      <c r="L227" s="184"/>
    </row>
    <row r="228" spans="1:14" ht="11.25" customHeight="1" x14ac:dyDescent="0.2">
      <c r="A228" s="9" t="s">
        <v>0</v>
      </c>
      <c r="B228" s="11">
        <v>12631.964666599999</v>
      </c>
      <c r="C228" s="11">
        <v>2630.2126981000001</v>
      </c>
      <c r="D228" s="11">
        <v>3141.9801997000004</v>
      </c>
      <c r="E228" s="12">
        <v>19.457266781872363</v>
      </c>
      <c r="F228" s="12"/>
      <c r="G228" s="11">
        <v>36740.127710000001</v>
      </c>
      <c r="H228" s="11">
        <v>8002.3576200000007</v>
      </c>
      <c r="I228" s="11">
        <v>8679.7078000000001</v>
      </c>
      <c r="J228" s="12">
        <v>8.4643827752351797</v>
      </c>
      <c r="L228" s="184"/>
    </row>
    <row r="229" spans="1:14" x14ac:dyDescent="0.2">
      <c r="A229" s="89"/>
      <c r="B229" s="95"/>
      <c r="C229" s="95"/>
      <c r="D229" s="95"/>
      <c r="E229" s="95"/>
      <c r="F229" s="95"/>
      <c r="G229" s="95"/>
      <c r="H229" s="95"/>
      <c r="I229" s="95"/>
      <c r="J229" s="89"/>
      <c r="L229" s="184"/>
    </row>
    <row r="230" spans="1:14" x14ac:dyDescent="0.2">
      <c r="A230" s="9" t="s">
        <v>451</v>
      </c>
      <c r="B230" s="9"/>
      <c r="C230" s="9"/>
      <c r="D230" s="9"/>
      <c r="E230" s="9"/>
      <c r="F230" s="9"/>
      <c r="G230" s="9"/>
      <c r="H230" s="9"/>
      <c r="I230" s="9"/>
      <c r="J230" s="9"/>
      <c r="L230" s="184"/>
    </row>
    <row r="231" spans="1:14" ht="20.100000000000001" customHeight="1" x14ac:dyDescent="0.25">
      <c r="A231" s="337" t="s">
        <v>205</v>
      </c>
      <c r="B231" s="337"/>
      <c r="C231" s="337"/>
      <c r="D231" s="337"/>
      <c r="E231" s="337"/>
      <c r="F231" s="337"/>
      <c r="G231" s="337"/>
      <c r="H231" s="337"/>
      <c r="I231" s="337"/>
      <c r="J231" s="337"/>
      <c r="L231" s="184"/>
    </row>
    <row r="232" spans="1:14" ht="20.100000000000001" customHeight="1" x14ac:dyDescent="0.25">
      <c r="A232" s="338" t="s">
        <v>165</v>
      </c>
      <c r="B232" s="338"/>
      <c r="C232" s="338"/>
      <c r="D232" s="338"/>
      <c r="E232" s="338"/>
      <c r="F232" s="338"/>
      <c r="G232" s="338"/>
      <c r="H232" s="338"/>
      <c r="I232" s="338"/>
      <c r="J232" s="338"/>
      <c r="L232" s="264"/>
      <c r="M232" s="264"/>
      <c r="N232" s="264"/>
    </row>
    <row r="233" spans="1:14" s="20" customFormat="1" x14ac:dyDescent="0.2">
      <c r="A233" s="17"/>
      <c r="B233" s="339" t="s">
        <v>105</v>
      </c>
      <c r="C233" s="339"/>
      <c r="D233" s="339"/>
      <c r="E233" s="339"/>
      <c r="F233" s="275"/>
      <c r="G233" s="339" t="s">
        <v>463</v>
      </c>
      <c r="H233" s="339"/>
      <c r="I233" s="339"/>
      <c r="J233" s="339"/>
      <c r="K233" s="96"/>
    </row>
    <row r="234" spans="1:14" s="20" customFormat="1" x14ac:dyDescent="0.2">
      <c r="A234" s="17" t="s">
        <v>266</v>
      </c>
      <c r="B234" s="343">
        <v>2017</v>
      </c>
      <c r="C234" s="340" t="s">
        <v>490</v>
      </c>
      <c r="D234" s="340"/>
      <c r="E234" s="340"/>
      <c r="F234" s="275"/>
      <c r="G234" s="343">
        <v>2017</v>
      </c>
      <c r="H234" s="340" t="s">
        <v>490</v>
      </c>
      <c r="I234" s="340"/>
      <c r="J234" s="340"/>
      <c r="K234" s="96"/>
    </row>
    <row r="235" spans="1:14" s="20" customFormat="1" x14ac:dyDescent="0.2">
      <c r="A235" s="131"/>
      <c r="B235" s="344"/>
      <c r="C235" s="277">
        <v>2017</v>
      </c>
      <c r="D235" s="277">
        <v>2018</v>
      </c>
      <c r="E235" s="276" t="s">
        <v>502</v>
      </c>
      <c r="F235" s="134"/>
      <c r="G235" s="344"/>
      <c r="H235" s="277">
        <v>2017</v>
      </c>
      <c r="I235" s="277">
        <v>2018</v>
      </c>
      <c r="J235" s="276" t="s">
        <v>502</v>
      </c>
    </row>
    <row r="236" spans="1:14" x14ac:dyDescent="0.2">
      <c r="A236" s="9"/>
      <c r="B236" s="9"/>
      <c r="C236" s="9"/>
      <c r="D236" s="9"/>
      <c r="E236" s="9"/>
      <c r="F236" s="9"/>
      <c r="G236" s="9"/>
      <c r="H236" s="9"/>
      <c r="I236" s="9"/>
      <c r="J236" s="9"/>
    </row>
    <row r="237" spans="1:14" s="20" customFormat="1" ht="11.25" customHeight="1" x14ac:dyDescent="0.2">
      <c r="A237" s="17" t="s">
        <v>263</v>
      </c>
      <c r="B237" s="18"/>
      <c r="C237" s="18"/>
      <c r="D237" s="18"/>
      <c r="E237" s="12" t="s">
        <v>505</v>
      </c>
      <c r="F237" s="16"/>
      <c r="G237" s="18">
        <v>93138</v>
      </c>
      <c r="H237" s="18">
        <v>18913</v>
      </c>
      <c r="I237" s="18">
        <v>30366</v>
      </c>
      <c r="J237" s="16">
        <v>60.5562311637498</v>
      </c>
      <c r="L237" s="181"/>
      <c r="M237" s="181"/>
      <c r="N237" s="181"/>
    </row>
    <row r="238" spans="1:14" ht="11.25" customHeight="1" x14ac:dyDescent="0.2">
      <c r="A238" s="17"/>
      <c r="B238" s="11"/>
      <c r="C238" s="11"/>
      <c r="D238" s="11"/>
      <c r="E238" s="12"/>
      <c r="F238" s="12"/>
      <c r="G238" s="11"/>
      <c r="H238" s="11"/>
      <c r="I238" s="11"/>
      <c r="J238" s="12"/>
    </row>
    <row r="239" spans="1:14" ht="11.25" customHeight="1" x14ac:dyDescent="0.2">
      <c r="A239" s="9" t="s">
        <v>56</v>
      </c>
      <c r="B239" s="11">
        <v>0</v>
      </c>
      <c r="C239" s="11">
        <v>0</v>
      </c>
      <c r="D239" s="11">
        <v>0</v>
      </c>
      <c r="E239" s="12" t="s">
        <v>505</v>
      </c>
      <c r="F239" s="12"/>
      <c r="G239" s="11">
        <v>0</v>
      </c>
      <c r="H239" s="11">
        <v>0</v>
      </c>
      <c r="I239" s="11">
        <v>0</v>
      </c>
      <c r="J239" s="12" t="s">
        <v>505</v>
      </c>
    </row>
    <row r="240" spans="1:14" ht="11.25" customHeight="1" x14ac:dyDescent="0.2">
      <c r="A240" s="9" t="s">
        <v>57</v>
      </c>
      <c r="B240" s="11">
        <v>2598.0000000000005</v>
      </c>
      <c r="C240" s="11">
        <v>2515</v>
      </c>
      <c r="D240" s="11">
        <v>26.000000000000004</v>
      </c>
      <c r="E240" s="12">
        <v>-98.966202783300204</v>
      </c>
      <c r="F240" s="12"/>
      <c r="G240" s="11">
        <v>4334.1749499999996</v>
      </c>
      <c r="H240" s="11">
        <v>371.48158999999998</v>
      </c>
      <c r="I240" s="11">
        <v>2510.6999999999998</v>
      </c>
      <c r="J240" s="12">
        <v>575.86121831770981</v>
      </c>
    </row>
    <row r="241" spans="1:16" ht="11.25" customHeight="1" x14ac:dyDescent="0.2">
      <c r="A241" s="9" t="s">
        <v>58</v>
      </c>
      <c r="B241" s="11">
        <v>172</v>
      </c>
      <c r="C241" s="11">
        <v>0</v>
      </c>
      <c r="D241" s="11">
        <v>14</v>
      </c>
      <c r="E241" s="12" t="s">
        <v>505</v>
      </c>
      <c r="F241" s="12"/>
      <c r="G241" s="11">
        <v>584.69799999999998</v>
      </c>
      <c r="H241" s="11">
        <v>0</v>
      </c>
      <c r="I241" s="11">
        <v>18.5</v>
      </c>
      <c r="J241" s="12" t="s">
        <v>505</v>
      </c>
    </row>
    <row r="242" spans="1:16" ht="11.25" customHeight="1" x14ac:dyDescent="0.25">
      <c r="A242" s="9" t="s">
        <v>59</v>
      </c>
      <c r="B242" s="11">
        <v>3236.4409999999998</v>
      </c>
      <c r="C242" s="11">
        <v>846.202</v>
      </c>
      <c r="D242" s="11">
        <v>1590.9495000000002</v>
      </c>
      <c r="E242" s="12">
        <v>88.010605032840886</v>
      </c>
      <c r="F242" s="12"/>
      <c r="G242" s="11">
        <v>12841.869159999998</v>
      </c>
      <c r="H242" s="11">
        <v>4286.0319600000003</v>
      </c>
      <c r="I242" s="11">
        <v>8132.4059700000007</v>
      </c>
      <c r="J242" s="12">
        <v>89.742074858443175</v>
      </c>
      <c r="M242" s="264"/>
      <c r="N242" s="264"/>
      <c r="O242" s="264"/>
      <c r="P242" s="13"/>
    </row>
    <row r="243" spans="1:16" ht="11.25" customHeight="1" x14ac:dyDescent="0.2">
      <c r="A243" s="9" t="s">
        <v>60</v>
      </c>
      <c r="B243" s="11">
        <v>5211.5070019999994</v>
      </c>
      <c r="C243" s="11">
        <v>1172.6909219999998</v>
      </c>
      <c r="D243" s="11">
        <v>1508.5498899999998</v>
      </c>
      <c r="E243" s="12">
        <v>28.640024553716131</v>
      </c>
      <c r="F243" s="12"/>
      <c r="G243" s="11">
        <v>16434.041269999994</v>
      </c>
      <c r="H243" s="11">
        <v>3355.5059899999997</v>
      </c>
      <c r="I243" s="11">
        <v>5184.7752200000014</v>
      </c>
      <c r="J243" s="12">
        <v>54.515451185351679</v>
      </c>
      <c r="M243" s="185"/>
      <c r="N243" s="185"/>
      <c r="O243" s="13"/>
      <c r="P243" s="13"/>
    </row>
    <row r="244" spans="1:16" ht="11.25" customHeight="1" x14ac:dyDescent="0.2">
      <c r="A244" s="9" t="s">
        <v>61</v>
      </c>
      <c r="B244" s="11"/>
      <c r="C244" s="11"/>
      <c r="D244" s="11"/>
      <c r="E244" s="12"/>
      <c r="F244" s="12"/>
      <c r="G244" s="11">
        <v>58943.216620000007</v>
      </c>
      <c r="H244" s="11">
        <v>10899.980459999999</v>
      </c>
      <c r="I244" s="11">
        <v>14519.618809999998</v>
      </c>
      <c r="J244" s="12">
        <v>33.207750814628525</v>
      </c>
    </row>
    <row r="245" spans="1:16" ht="11.25" customHeight="1" x14ac:dyDescent="0.2">
      <c r="A245" s="9"/>
      <c r="B245" s="11"/>
      <c r="C245" s="11"/>
      <c r="D245" s="11"/>
      <c r="E245" s="12"/>
      <c r="F245" s="12"/>
      <c r="G245" s="11"/>
      <c r="H245" s="11"/>
      <c r="I245" s="11"/>
      <c r="J245" s="12"/>
    </row>
    <row r="246" spans="1:16" s="20" customFormat="1" ht="11.25" customHeight="1" x14ac:dyDescent="0.2">
      <c r="A246" s="17" t="s">
        <v>264</v>
      </c>
      <c r="B246" s="18"/>
      <c r="C246" s="18"/>
      <c r="D246" s="18"/>
      <c r="E246" s="12"/>
      <c r="F246" s="16"/>
      <c r="G246" s="18">
        <v>1090087</v>
      </c>
      <c r="H246" s="18">
        <v>258199</v>
      </c>
      <c r="I246" s="18">
        <v>333611</v>
      </c>
      <c r="J246" s="16">
        <v>29.206929538844065</v>
      </c>
      <c r="L246" s="181"/>
      <c r="M246" s="181"/>
    </row>
    <row r="247" spans="1:16" ht="11.25" customHeight="1" x14ac:dyDescent="0.2">
      <c r="A247" s="17"/>
      <c r="B247" s="11"/>
      <c r="C247" s="11"/>
      <c r="D247" s="11"/>
      <c r="E247" s="12"/>
      <c r="F247" s="12"/>
      <c r="G247" s="11"/>
      <c r="H247" s="11"/>
      <c r="I247" s="11"/>
      <c r="J247" s="12"/>
    </row>
    <row r="248" spans="1:16" s="20" customFormat="1" ht="11.25" customHeight="1" x14ac:dyDescent="0.2">
      <c r="A248" s="17" t="s">
        <v>62</v>
      </c>
      <c r="B248" s="18">
        <v>85121.899865199986</v>
      </c>
      <c r="C248" s="18">
        <v>25127.803596199999</v>
      </c>
      <c r="D248" s="18">
        <v>22540.433965999997</v>
      </c>
      <c r="E248" s="16">
        <v>-10.296839595607494</v>
      </c>
      <c r="F248" s="16"/>
      <c r="G248" s="18">
        <v>204538.10495000001</v>
      </c>
      <c r="H248" s="18">
        <v>57286.120939999993</v>
      </c>
      <c r="I248" s="18">
        <v>58857.247920000002</v>
      </c>
      <c r="J248" s="16">
        <v>2.7425962069339107</v>
      </c>
      <c r="L248" s="192"/>
      <c r="M248" s="181"/>
      <c r="N248" s="181"/>
    </row>
    <row r="249" spans="1:16" ht="11.25" customHeight="1" x14ac:dyDescent="0.2">
      <c r="A249" s="9" t="s">
        <v>63</v>
      </c>
      <c r="B249" s="11">
        <v>1463.1930800000002</v>
      </c>
      <c r="C249" s="11">
        <v>938.66399999999999</v>
      </c>
      <c r="D249" s="11">
        <v>49.367999999999995</v>
      </c>
      <c r="E249" s="12">
        <v>-94.740610058551297</v>
      </c>
      <c r="F249" s="12"/>
      <c r="G249" s="11">
        <v>2423.4768300000001</v>
      </c>
      <c r="H249" s="11">
        <v>1890.0200199999999</v>
      </c>
      <c r="I249" s="11">
        <v>58.326920000000001</v>
      </c>
      <c r="J249" s="12">
        <v>-96.913952265965946</v>
      </c>
      <c r="L249" s="185"/>
    </row>
    <row r="250" spans="1:16" ht="11.25" customHeight="1" x14ac:dyDescent="0.2">
      <c r="A250" s="9" t="s">
        <v>64</v>
      </c>
      <c r="B250" s="11">
        <v>1143.7261811999999</v>
      </c>
      <c r="C250" s="11">
        <v>131.3045712</v>
      </c>
      <c r="D250" s="11">
        <v>1217.7961299999999</v>
      </c>
      <c r="E250" s="12">
        <v>827.45905102197992</v>
      </c>
      <c r="F250" s="12"/>
      <c r="G250" s="11">
        <v>3067.4046400000007</v>
      </c>
      <c r="H250" s="11">
        <v>328.11692000000005</v>
      </c>
      <c r="I250" s="11">
        <v>3203.6436699999999</v>
      </c>
      <c r="J250" s="12">
        <v>876.37258999017774</v>
      </c>
      <c r="L250" s="185"/>
      <c r="N250" s="185"/>
      <c r="O250" s="13"/>
      <c r="P250" s="13"/>
    </row>
    <row r="251" spans="1:16" ht="11.25" customHeight="1" x14ac:dyDescent="0.2">
      <c r="A251" s="9" t="s">
        <v>65</v>
      </c>
      <c r="B251" s="11">
        <v>3847.6214000000004</v>
      </c>
      <c r="C251" s="11">
        <v>1522.6471999999999</v>
      </c>
      <c r="D251" s="11">
        <v>1106.7008000000001</v>
      </c>
      <c r="E251" s="12">
        <v>-27.317319468357468</v>
      </c>
      <c r="F251" s="12"/>
      <c r="G251" s="11">
        <v>12735.258379999999</v>
      </c>
      <c r="H251" s="11">
        <v>4470.2426999999998</v>
      </c>
      <c r="I251" s="11">
        <v>5532.6241200000004</v>
      </c>
      <c r="J251" s="12">
        <v>23.765631785495685</v>
      </c>
      <c r="L251" s="185"/>
      <c r="N251" s="185"/>
      <c r="O251" s="13"/>
      <c r="P251" s="13"/>
    </row>
    <row r="252" spans="1:16" ht="11.25" customHeight="1" x14ac:dyDescent="0.2">
      <c r="A252" s="9" t="s">
        <v>66</v>
      </c>
      <c r="B252" s="11">
        <v>326.83792</v>
      </c>
      <c r="C252" s="11">
        <v>79.92698</v>
      </c>
      <c r="D252" s="11">
        <v>113.02706000000001</v>
      </c>
      <c r="E252" s="12">
        <v>41.412899624131938</v>
      </c>
      <c r="F252" s="12"/>
      <c r="G252" s="11">
        <v>998.34792000000004</v>
      </c>
      <c r="H252" s="11">
        <v>243.65439999999998</v>
      </c>
      <c r="I252" s="11">
        <v>400.51407</v>
      </c>
      <c r="J252" s="12">
        <v>64.377934484253132</v>
      </c>
      <c r="L252" s="185"/>
    </row>
    <row r="253" spans="1:16" ht="11.25" customHeight="1" x14ac:dyDescent="0.2">
      <c r="A253" s="9" t="s">
        <v>67</v>
      </c>
      <c r="B253" s="11">
        <v>9345.2141300000021</v>
      </c>
      <c r="C253" s="11">
        <v>2351.2536</v>
      </c>
      <c r="D253" s="11">
        <v>2090.0842299999999</v>
      </c>
      <c r="E253" s="12">
        <v>-11.107664864394039</v>
      </c>
      <c r="F253" s="12"/>
      <c r="G253" s="11">
        <v>38071.532770000005</v>
      </c>
      <c r="H253" s="11">
        <v>9247.5644900000007</v>
      </c>
      <c r="I253" s="11">
        <v>8591.3302899999999</v>
      </c>
      <c r="J253" s="12">
        <v>-7.0962922260194006</v>
      </c>
    </row>
    <row r="254" spans="1:16" ht="11.25" customHeight="1" x14ac:dyDescent="0.2">
      <c r="A254" s="9" t="s">
        <v>104</v>
      </c>
      <c r="B254" s="11">
        <v>28659.933352</v>
      </c>
      <c r="C254" s="11">
        <v>8586.321684999999</v>
      </c>
      <c r="D254" s="11">
        <v>7412.1937959999996</v>
      </c>
      <c r="E254" s="12">
        <v>-13.674399027597104</v>
      </c>
      <c r="F254" s="12"/>
      <c r="G254" s="11">
        <v>45765.745919999994</v>
      </c>
      <c r="H254" s="11">
        <v>13392.377479999999</v>
      </c>
      <c r="I254" s="11">
        <v>12482.558369999999</v>
      </c>
      <c r="J254" s="12">
        <v>-6.7935593314832516</v>
      </c>
    </row>
    <row r="255" spans="1:16" ht="11.25" customHeight="1" x14ac:dyDescent="0.2">
      <c r="A255" s="9" t="s">
        <v>68</v>
      </c>
      <c r="B255" s="11">
        <v>5657.7023479999998</v>
      </c>
      <c r="C255" s="11">
        <v>1268.9387399999998</v>
      </c>
      <c r="D255" s="11">
        <v>1642.32204</v>
      </c>
      <c r="E255" s="12">
        <v>29.424848357927857</v>
      </c>
      <c r="F255" s="12"/>
      <c r="G255" s="11">
        <v>8039.7493599999989</v>
      </c>
      <c r="H255" s="11">
        <v>1865.5870299999997</v>
      </c>
      <c r="I255" s="11">
        <v>2627.2755000000006</v>
      </c>
      <c r="J255" s="12">
        <v>40.828353636227888</v>
      </c>
    </row>
    <row r="256" spans="1:16" ht="11.25" customHeight="1" x14ac:dyDescent="0.2">
      <c r="A256" s="9" t="s">
        <v>360</v>
      </c>
      <c r="B256" s="11">
        <v>34677.671453999996</v>
      </c>
      <c r="C256" s="11">
        <v>10248.74682</v>
      </c>
      <c r="D256" s="11">
        <v>8908.9419099999996</v>
      </c>
      <c r="E256" s="12">
        <v>-13.072865722328388</v>
      </c>
      <c r="F256" s="12"/>
      <c r="G256" s="11">
        <v>93436.589130000008</v>
      </c>
      <c r="H256" s="11">
        <v>25848.5579</v>
      </c>
      <c r="I256" s="11">
        <v>25960.974979999999</v>
      </c>
      <c r="J256" s="12">
        <v>0.43490658331852217</v>
      </c>
    </row>
    <row r="257" spans="1:21" ht="11.25" customHeight="1" x14ac:dyDescent="0.2">
      <c r="A257" s="9"/>
      <c r="B257" s="11"/>
      <c r="C257" s="11"/>
      <c r="D257" s="11"/>
      <c r="E257" s="12"/>
      <c r="F257" s="12"/>
      <c r="G257" s="11"/>
      <c r="H257" s="11"/>
      <c r="I257" s="11"/>
      <c r="J257" s="12"/>
    </row>
    <row r="258" spans="1:21" s="20" customFormat="1" ht="11.25" customHeight="1" x14ac:dyDescent="0.2">
      <c r="A258" s="17" t="s">
        <v>69</v>
      </c>
      <c r="B258" s="18">
        <v>281627.89109809999</v>
      </c>
      <c r="C258" s="18">
        <v>65912.155337000004</v>
      </c>
      <c r="D258" s="18">
        <v>82445.704284099993</v>
      </c>
      <c r="E258" s="16">
        <v>25.084218324474719</v>
      </c>
      <c r="F258" s="16"/>
      <c r="G258" s="18">
        <v>777017.23113999993</v>
      </c>
      <c r="H258" s="18">
        <v>177368.33580999999</v>
      </c>
      <c r="I258" s="18">
        <v>238387.86783999996</v>
      </c>
      <c r="J258" s="16">
        <v>34.40272005222235</v>
      </c>
      <c r="L258" s="181"/>
      <c r="M258" s="181"/>
      <c r="N258" s="181"/>
    </row>
    <row r="259" spans="1:21" ht="11.25" customHeight="1" x14ac:dyDescent="0.2">
      <c r="A259" s="9" t="s">
        <v>70</v>
      </c>
      <c r="B259" s="11">
        <v>7516.9727299999995</v>
      </c>
      <c r="C259" s="11">
        <v>1815.5535300000001</v>
      </c>
      <c r="D259" s="11">
        <v>2127.6039499999997</v>
      </c>
      <c r="E259" s="12">
        <v>17.187618808463313</v>
      </c>
      <c r="F259" s="12"/>
      <c r="G259" s="11">
        <v>31846.307049999999</v>
      </c>
      <c r="H259" s="11">
        <v>7483.9225200000019</v>
      </c>
      <c r="I259" s="11">
        <v>9462.3952800000006</v>
      </c>
      <c r="J259" s="12">
        <v>26.436307360381363</v>
      </c>
    </row>
    <row r="260" spans="1:21" ht="11.25" customHeight="1" x14ac:dyDescent="0.2">
      <c r="A260" s="9" t="s">
        <v>71</v>
      </c>
      <c r="B260" s="11">
        <v>95948.233973099996</v>
      </c>
      <c r="C260" s="11">
        <v>21789.694350000002</v>
      </c>
      <c r="D260" s="11">
        <v>31762.826897100003</v>
      </c>
      <c r="E260" s="12">
        <v>45.769951550972536</v>
      </c>
      <c r="F260" s="12"/>
      <c r="G260" s="11">
        <v>274216.97123999993</v>
      </c>
      <c r="H260" s="11">
        <v>61522.592809999987</v>
      </c>
      <c r="I260" s="11">
        <v>92280.420979999995</v>
      </c>
      <c r="J260" s="12">
        <v>49.994362664443116</v>
      </c>
    </row>
    <row r="261" spans="1:21" ht="11.25" customHeight="1" x14ac:dyDescent="0.2">
      <c r="A261" s="9" t="s">
        <v>72</v>
      </c>
      <c r="B261" s="11">
        <v>5385.4571399999995</v>
      </c>
      <c r="C261" s="11">
        <v>949.40053000000012</v>
      </c>
      <c r="D261" s="11">
        <v>1139.7742200000002</v>
      </c>
      <c r="E261" s="12">
        <v>20.051989016690356</v>
      </c>
      <c r="F261" s="12"/>
      <c r="G261" s="11">
        <v>30558.267509999994</v>
      </c>
      <c r="H261" s="11">
        <v>5823.1917700000004</v>
      </c>
      <c r="I261" s="11">
        <v>7722.711150000001</v>
      </c>
      <c r="J261" s="12">
        <v>32.619900821160854</v>
      </c>
      <c r="P261" s="13"/>
      <c r="Q261" s="13"/>
      <c r="R261" s="13"/>
      <c r="S261" s="13"/>
      <c r="T261" s="13"/>
      <c r="U261" s="13"/>
    </row>
    <row r="262" spans="1:21" ht="11.25" customHeight="1" x14ac:dyDescent="0.25">
      <c r="A262" s="9" t="s">
        <v>73</v>
      </c>
      <c r="B262" s="11">
        <v>127470.15548400002</v>
      </c>
      <c r="C262" s="11">
        <v>30050.990683999997</v>
      </c>
      <c r="D262" s="11">
        <v>34974.653180000001</v>
      </c>
      <c r="E262" s="12">
        <v>16.384359995896915</v>
      </c>
      <c r="F262" s="12"/>
      <c r="G262" s="11">
        <v>383688.50211</v>
      </c>
      <c r="H262" s="11">
        <v>88710.71146999998</v>
      </c>
      <c r="I262" s="11">
        <v>114836.88411999996</v>
      </c>
      <c r="J262" s="12">
        <v>29.450978598943237</v>
      </c>
      <c r="L262" s="185"/>
      <c r="M262" s="177"/>
      <c r="N262" s="177"/>
      <c r="O262" s="264"/>
    </row>
    <row r="263" spans="1:21" ht="11.25" customHeight="1" x14ac:dyDescent="0.25">
      <c r="A263" s="9" t="s">
        <v>74</v>
      </c>
      <c r="B263" s="11">
        <v>45307.071771000003</v>
      </c>
      <c r="C263" s="11">
        <v>11306.516243000002</v>
      </c>
      <c r="D263" s="11">
        <v>12440.846036999998</v>
      </c>
      <c r="E263" s="12">
        <v>10.032531414813747</v>
      </c>
      <c r="F263" s="12"/>
      <c r="G263" s="11">
        <v>56707.183229999981</v>
      </c>
      <c r="H263" s="11">
        <v>13827.917239999999</v>
      </c>
      <c r="I263" s="11">
        <v>14085.456309999998</v>
      </c>
      <c r="J263" s="12">
        <v>1.8624574151703541</v>
      </c>
      <c r="L263" s="185"/>
      <c r="M263" s="176"/>
      <c r="N263" s="177"/>
      <c r="O263" s="264"/>
      <c r="P263" s="13"/>
      <c r="Q263" s="13"/>
      <c r="R263" s="13"/>
      <c r="S263" s="13"/>
    </row>
    <row r="264" spans="1:21" ht="11.25" customHeight="1" x14ac:dyDescent="0.2">
      <c r="A264" s="9"/>
      <c r="B264" s="11"/>
      <c r="C264" s="11"/>
      <c r="D264" s="11"/>
      <c r="E264" s="12"/>
      <c r="F264" s="12"/>
      <c r="G264" s="11"/>
      <c r="H264" s="11"/>
      <c r="I264" s="11"/>
      <c r="J264" s="12"/>
      <c r="K264" s="139"/>
      <c r="L264" s="187"/>
      <c r="M264" s="187"/>
      <c r="N264" s="188"/>
      <c r="O264" s="140"/>
      <c r="P264" s="140"/>
      <c r="Q264" s="13"/>
      <c r="R264" s="13"/>
      <c r="S264" s="13"/>
    </row>
    <row r="265" spans="1:21" s="20" customFormat="1" ht="11.25" customHeight="1" x14ac:dyDescent="0.25">
      <c r="A265" s="17" t="s">
        <v>75</v>
      </c>
      <c r="B265" s="18"/>
      <c r="C265" s="18"/>
      <c r="D265" s="18"/>
      <c r="E265" s="16"/>
      <c r="F265" s="16"/>
      <c r="G265" s="18">
        <v>108531.66391000012</v>
      </c>
      <c r="H265" s="18">
        <v>23544.543250000017</v>
      </c>
      <c r="I265" s="18">
        <v>36365.884240000043</v>
      </c>
      <c r="J265" s="16">
        <v>54.455679406734788</v>
      </c>
      <c r="K265" s="220"/>
      <c r="L265" s="175"/>
      <c r="M265" s="175"/>
      <c r="N265" s="175"/>
      <c r="O265" s="146"/>
      <c r="P265" s="146"/>
      <c r="Q265" s="146"/>
      <c r="R265" s="146"/>
      <c r="S265" s="146"/>
      <c r="T265" s="146"/>
    </row>
    <row r="266" spans="1:21" ht="11.25" customHeight="1" x14ac:dyDescent="0.2">
      <c r="A266" s="88" t="s">
        <v>389</v>
      </c>
      <c r="B266" s="11">
        <v>287.12132000000003</v>
      </c>
      <c r="C266" s="11">
        <v>45.182979999999993</v>
      </c>
      <c r="D266" s="11">
        <v>22.609919999999999</v>
      </c>
      <c r="E266" s="12">
        <v>-49.959210304411087</v>
      </c>
      <c r="F266" s="12"/>
      <c r="G266" s="11">
        <v>474.40838000000002</v>
      </c>
      <c r="H266" s="11">
        <v>67.036140000000003</v>
      </c>
      <c r="I266" s="11">
        <v>32.758510000000001</v>
      </c>
      <c r="J266" s="12">
        <v>-51.13306046559363</v>
      </c>
      <c r="K266" s="139"/>
      <c r="L266" s="235"/>
      <c r="M266" s="235"/>
      <c r="N266" s="235"/>
      <c r="O266" s="138"/>
      <c r="P266" s="138"/>
      <c r="Q266" s="138"/>
      <c r="R266" s="138"/>
      <c r="S266" s="138"/>
      <c r="T266" s="138"/>
    </row>
    <row r="267" spans="1:21" ht="15" x14ac:dyDescent="0.2">
      <c r="A267" s="9" t="s">
        <v>0</v>
      </c>
      <c r="B267" s="11"/>
      <c r="C267" s="11"/>
      <c r="D267" s="11"/>
      <c r="E267" s="12" t="s">
        <v>505</v>
      </c>
      <c r="F267" s="11"/>
      <c r="G267" s="11">
        <v>108057.25553000013</v>
      </c>
      <c r="H267" s="11">
        <v>23477.507110000017</v>
      </c>
      <c r="I267" s="11">
        <v>36333.125730000043</v>
      </c>
      <c r="J267" s="12">
        <v>54.75717059638032</v>
      </c>
      <c r="K267" s="139"/>
      <c r="L267" s="188"/>
      <c r="M267" s="188"/>
      <c r="N267" s="188"/>
      <c r="O267" s="138"/>
      <c r="P267" s="138"/>
      <c r="Q267" s="138"/>
      <c r="R267" s="138"/>
      <c r="S267" s="138"/>
      <c r="T267" s="138"/>
    </row>
    <row r="268" spans="1:21" ht="15" x14ac:dyDescent="0.2">
      <c r="A268" s="89"/>
      <c r="B268" s="95"/>
      <c r="C268" s="95"/>
      <c r="D268" s="95"/>
      <c r="E268" s="95"/>
      <c r="F268" s="95"/>
      <c r="G268" s="95"/>
      <c r="H268" s="95"/>
      <c r="I268" s="95"/>
      <c r="J268" s="89"/>
      <c r="K268" s="139"/>
      <c r="L268" s="190"/>
      <c r="M268" s="189"/>
      <c r="N268" s="189"/>
      <c r="O268" s="138"/>
      <c r="P268" s="138"/>
      <c r="Q268" s="138"/>
      <c r="R268" s="138"/>
      <c r="S268" s="138"/>
      <c r="T268" s="138"/>
    </row>
    <row r="269" spans="1:21" ht="15" x14ac:dyDescent="0.2">
      <c r="A269" s="9" t="s">
        <v>451</v>
      </c>
      <c r="B269" s="9"/>
      <c r="C269" s="9"/>
      <c r="D269" s="9"/>
      <c r="E269" s="9"/>
      <c r="F269" s="9"/>
      <c r="G269" s="9"/>
      <c r="H269" s="9"/>
      <c r="I269" s="9"/>
      <c r="J269" s="9"/>
      <c r="K269" s="139"/>
      <c r="L269" s="190"/>
      <c r="M269" s="189"/>
      <c r="N269" s="189"/>
      <c r="O269" s="138"/>
      <c r="P269" s="138"/>
      <c r="Q269" s="138"/>
      <c r="R269" s="138"/>
      <c r="S269" s="138"/>
      <c r="T269" s="138"/>
    </row>
    <row r="270" spans="1:21" ht="15" x14ac:dyDescent="0.2">
      <c r="A270" s="9" t="s">
        <v>440</v>
      </c>
      <c r="B270" s="9"/>
      <c r="C270" s="9"/>
      <c r="D270" s="9"/>
      <c r="E270" s="9"/>
      <c r="F270" s="9"/>
      <c r="G270" s="9"/>
      <c r="H270" s="9"/>
      <c r="I270" s="9"/>
      <c r="J270" s="9"/>
      <c r="K270" s="139"/>
      <c r="L270" s="190"/>
      <c r="M270" s="189"/>
      <c r="N270" s="189"/>
      <c r="O270" s="138"/>
      <c r="P270" s="138"/>
      <c r="Q270" s="138"/>
      <c r="R270" s="138"/>
      <c r="S270" s="138"/>
      <c r="T270" s="138"/>
    </row>
    <row r="271" spans="1:21" ht="20.100000000000001" customHeight="1" x14ac:dyDescent="0.25">
      <c r="A271" s="337" t="s">
        <v>206</v>
      </c>
      <c r="B271" s="337"/>
      <c r="C271" s="337"/>
      <c r="D271" s="337"/>
      <c r="E271" s="337"/>
      <c r="F271" s="337"/>
      <c r="G271" s="337"/>
      <c r="H271" s="337"/>
      <c r="I271" s="337"/>
      <c r="J271" s="337"/>
      <c r="K271" s="139"/>
      <c r="L271" s="190"/>
      <c r="M271" s="189"/>
      <c r="N271" s="189"/>
      <c r="O271" s="138"/>
      <c r="P271" s="138"/>
      <c r="Q271" s="138"/>
      <c r="R271" s="138"/>
      <c r="S271" s="138"/>
      <c r="T271" s="138"/>
    </row>
    <row r="272" spans="1:21" ht="20.100000000000001" customHeight="1" x14ac:dyDescent="0.25">
      <c r="A272" s="338" t="s">
        <v>166</v>
      </c>
      <c r="B272" s="338"/>
      <c r="C272" s="338"/>
      <c r="D272" s="338"/>
      <c r="E272" s="338"/>
      <c r="F272" s="338"/>
      <c r="G272" s="338"/>
      <c r="H272" s="338"/>
      <c r="I272" s="338"/>
      <c r="J272" s="338"/>
      <c r="K272" s="139"/>
      <c r="L272" s="190"/>
      <c r="S272" s="138"/>
      <c r="T272" s="138"/>
    </row>
    <row r="273" spans="1:20" s="20" customFormat="1" ht="15.6" x14ac:dyDescent="0.25">
      <c r="A273" s="17"/>
      <c r="B273" s="339" t="s">
        <v>105</v>
      </c>
      <c r="C273" s="339"/>
      <c r="D273" s="339"/>
      <c r="E273" s="339"/>
      <c r="F273" s="275"/>
      <c r="G273" s="339" t="s">
        <v>463</v>
      </c>
      <c r="H273" s="339"/>
      <c r="I273" s="339"/>
      <c r="J273" s="339"/>
      <c r="K273" s="145"/>
      <c r="L273" s="26"/>
      <c r="S273" s="146"/>
      <c r="T273" s="146"/>
    </row>
    <row r="274" spans="1:20" s="20" customFormat="1" ht="15.6" x14ac:dyDescent="0.25">
      <c r="A274" s="17" t="s">
        <v>266</v>
      </c>
      <c r="B274" s="343">
        <v>2017</v>
      </c>
      <c r="C274" s="340" t="s">
        <v>490</v>
      </c>
      <c r="D274" s="340"/>
      <c r="E274" s="340"/>
      <c r="F274" s="275"/>
      <c r="G274" s="343">
        <v>2017</v>
      </c>
      <c r="H274" s="340" t="s">
        <v>490</v>
      </c>
      <c r="I274" s="340"/>
      <c r="J274" s="340"/>
      <c r="K274" s="145"/>
      <c r="L274" s="26"/>
      <c r="M274" s="26"/>
      <c r="N274" s="22"/>
      <c r="O274" s="22"/>
      <c r="P274" s="22"/>
      <c r="S274" s="146"/>
      <c r="T274" s="146"/>
    </row>
    <row r="275" spans="1:20" s="20" customFormat="1" ht="13.2" x14ac:dyDescent="0.25">
      <c r="A275" s="131"/>
      <c r="B275" s="344"/>
      <c r="C275" s="277">
        <v>2017</v>
      </c>
      <c r="D275" s="277">
        <v>2018</v>
      </c>
      <c r="E275" s="276" t="s">
        <v>502</v>
      </c>
      <c r="F275" s="134"/>
      <c r="G275" s="344"/>
      <c r="H275" s="277">
        <v>2017</v>
      </c>
      <c r="I275" s="277">
        <v>2018</v>
      </c>
      <c r="J275" s="276" t="s">
        <v>502</v>
      </c>
      <c r="L275" s="26"/>
      <c r="M275" s="117"/>
      <c r="N275" s="264"/>
      <c r="O275" s="264"/>
      <c r="P275" s="264"/>
    </row>
    <row r="276" spans="1:20" ht="13.2" x14ac:dyDescent="0.25">
      <c r="A276" s="9"/>
      <c r="B276" s="11"/>
      <c r="C276" s="11"/>
      <c r="D276" s="11"/>
      <c r="E276" s="12"/>
      <c r="F276" s="12"/>
      <c r="G276" s="11"/>
      <c r="H276" s="11"/>
      <c r="I276" s="11"/>
      <c r="J276" s="12"/>
      <c r="L276" s="117"/>
      <c r="M276" s="117"/>
      <c r="N276" s="264"/>
      <c r="O276" s="264"/>
      <c r="P276" s="264"/>
    </row>
    <row r="277" spans="1:20" s="20" customFormat="1" ht="15" customHeight="1" x14ac:dyDescent="0.25">
      <c r="A277" s="17" t="s">
        <v>263</v>
      </c>
      <c r="B277" s="18"/>
      <c r="C277" s="18"/>
      <c r="D277" s="18"/>
      <c r="E277" s="16"/>
      <c r="F277" s="16"/>
      <c r="G277" s="18">
        <v>385334</v>
      </c>
      <c r="H277" s="18">
        <v>106374</v>
      </c>
      <c r="I277" s="18">
        <v>116045</v>
      </c>
      <c r="J277" s="16">
        <v>9.0915073232180816</v>
      </c>
      <c r="L277" s="26"/>
      <c r="M277" s="26"/>
      <c r="N277" s="22"/>
      <c r="O277" s="22"/>
      <c r="P277" s="22"/>
    </row>
    <row r="278" spans="1:20" ht="13.2" x14ac:dyDescent="0.25">
      <c r="A278" s="17"/>
      <c r="B278" s="11"/>
      <c r="C278" s="11"/>
      <c r="D278" s="11"/>
      <c r="E278" s="12"/>
      <c r="F278" s="12"/>
      <c r="G278" s="11"/>
      <c r="H278" s="11"/>
      <c r="I278" s="11"/>
      <c r="J278" s="12"/>
      <c r="L278" s="117"/>
      <c r="M278" s="117"/>
      <c r="N278" s="264"/>
      <c r="O278" s="264"/>
      <c r="P278" s="264"/>
    </row>
    <row r="279" spans="1:20" s="20" customFormat="1" ht="14.25" customHeight="1" x14ac:dyDescent="0.25">
      <c r="A279" s="17" t="s">
        <v>77</v>
      </c>
      <c r="B279" s="18">
        <v>5744267.5870632995</v>
      </c>
      <c r="C279" s="18">
        <v>1532798.5657299999</v>
      </c>
      <c r="D279" s="18">
        <v>1651179.7205999999</v>
      </c>
      <c r="E279" s="16">
        <v>7.7232036561582191</v>
      </c>
      <c r="F279" s="18"/>
      <c r="G279" s="18">
        <v>364392.45859000011</v>
      </c>
      <c r="H279" s="18">
        <v>103463.79939999999</v>
      </c>
      <c r="I279" s="18">
        <v>107920.42012999998</v>
      </c>
      <c r="J279" s="16">
        <v>4.3074203304387879</v>
      </c>
      <c r="L279" s="26"/>
      <c r="M279" s="26"/>
      <c r="N279" s="22"/>
      <c r="O279" s="22"/>
      <c r="P279" s="22"/>
    </row>
    <row r="280" spans="1:20" ht="11.25" customHeight="1" x14ac:dyDescent="0.25">
      <c r="A280" s="9" t="s">
        <v>368</v>
      </c>
      <c r="B280" s="11">
        <v>57036.53</v>
      </c>
      <c r="C280" s="11">
        <v>0</v>
      </c>
      <c r="D280" s="11">
        <v>17067.3</v>
      </c>
      <c r="E280" s="12" t="s">
        <v>505</v>
      </c>
      <c r="F280" s="12"/>
      <c r="G280" s="11">
        <v>3026.1520800000003</v>
      </c>
      <c r="H280" s="11">
        <v>0</v>
      </c>
      <c r="I280" s="11">
        <v>976.85599999999999</v>
      </c>
      <c r="J280" s="12" t="s">
        <v>505</v>
      </c>
      <c r="L280" s="215"/>
      <c r="M280" s="264"/>
      <c r="N280" s="264"/>
      <c r="O280" s="264"/>
      <c r="P280" s="264"/>
    </row>
    <row r="281" spans="1:20" ht="11.25" customHeight="1" x14ac:dyDescent="0.25">
      <c r="A281" s="9" t="s">
        <v>92</v>
      </c>
      <c r="B281" s="11">
        <v>5687231.0570632992</v>
      </c>
      <c r="C281" s="11">
        <v>1532798.5657299999</v>
      </c>
      <c r="D281" s="11">
        <v>1634112.4205999998</v>
      </c>
      <c r="E281" s="12">
        <v>6.6097305370160626</v>
      </c>
      <c r="F281" s="12"/>
      <c r="G281" s="11">
        <v>361366.30651000008</v>
      </c>
      <c r="H281" s="11">
        <v>103463.79939999999</v>
      </c>
      <c r="I281" s="11">
        <v>106943.56412999998</v>
      </c>
      <c r="J281" s="12">
        <v>3.3632678774408191</v>
      </c>
      <c r="L281" s="117"/>
      <c r="M281" s="264"/>
      <c r="N281" s="264"/>
      <c r="O281" s="264"/>
      <c r="P281" s="264"/>
    </row>
    <row r="282" spans="1:20" s="20" customFormat="1" ht="13.2" x14ac:dyDescent="0.25">
      <c r="A282" s="17" t="s">
        <v>395</v>
      </c>
      <c r="B282" s="18"/>
      <c r="C282" s="18"/>
      <c r="D282" s="18"/>
      <c r="E282" s="16"/>
      <c r="F282" s="16"/>
      <c r="G282" s="18">
        <v>20978.690060000001</v>
      </c>
      <c r="H282" s="18">
        <v>3060.4637800000005</v>
      </c>
      <c r="I282" s="18">
        <v>8412.1107799999991</v>
      </c>
      <c r="J282" s="16">
        <v>174.86392209484006</v>
      </c>
      <c r="L282" s="26"/>
      <c r="M282" s="22"/>
      <c r="N282" s="22"/>
      <c r="O282" s="22"/>
      <c r="P282" s="22"/>
    </row>
    <row r="283" spans="1:20" ht="11.25" customHeight="1" x14ac:dyDescent="0.25">
      <c r="A283" s="9" t="s">
        <v>368</v>
      </c>
      <c r="B283" s="11"/>
      <c r="C283" s="11"/>
      <c r="D283" s="11"/>
      <c r="E283" s="12"/>
      <c r="F283" s="12"/>
      <c r="G283" s="11">
        <v>17581.779450000002</v>
      </c>
      <c r="H283" s="11">
        <v>2328.3667400000004</v>
      </c>
      <c r="I283" s="11">
        <v>7098.4553799999994</v>
      </c>
      <c r="J283" s="12">
        <v>204.86844095702889</v>
      </c>
      <c r="M283" s="264"/>
      <c r="N283" s="264"/>
      <c r="O283" s="264"/>
    </row>
    <row r="284" spans="1:20" ht="11.25" customHeight="1" x14ac:dyDescent="0.25">
      <c r="A284" s="9" t="s">
        <v>92</v>
      </c>
      <c r="B284" s="11"/>
      <c r="C284" s="11"/>
      <c r="D284" s="11"/>
      <c r="E284" s="12"/>
      <c r="F284" s="12"/>
      <c r="G284" s="11">
        <v>3396.9106099999999</v>
      </c>
      <c r="H284" s="11">
        <v>732.09703999999999</v>
      </c>
      <c r="I284" s="11">
        <v>1313.6553999999999</v>
      </c>
      <c r="J284" s="12">
        <v>79.437332515372532</v>
      </c>
      <c r="M284" s="264"/>
      <c r="N284" s="264"/>
      <c r="O284" s="264"/>
      <c r="P284" s="13"/>
    </row>
    <row r="285" spans="1:20" s="20" customFormat="1" ht="11.25" customHeight="1" x14ac:dyDescent="0.2">
      <c r="A285" s="17" t="s">
        <v>78</v>
      </c>
      <c r="B285" s="18"/>
      <c r="C285" s="18"/>
      <c r="D285" s="18"/>
      <c r="E285" s="16" t="s">
        <v>505</v>
      </c>
      <c r="F285" s="16"/>
      <c r="G285" s="18">
        <v>-37.148650000104681</v>
      </c>
      <c r="H285" s="18">
        <v>-150.26317999999446</v>
      </c>
      <c r="I285" s="18">
        <v>-287.53090999998676</v>
      </c>
      <c r="J285" s="16">
        <v>91.351540676829387</v>
      </c>
      <c r="L285" s="181"/>
      <c r="M285" s="181"/>
      <c r="N285" s="181"/>
      <c r="O285" s="193"/>
    </row>
    <row r="286" spans="1:20" ht="11.25" customHeight="1" x14ac:dyDescent="0.2">
      <c r="A286" s="9"/>
      <c r="B286" s="11"/>
      <c r="C286" s="11"/>
      <c r="D286" s="11"/>
      <c r="E286" s="12"/>
      <c r="F286" s="12"/>
      <c r="G286" s="11"/>
      <c r="H286" s="11"/>
      <c r="I286" s="11"/>
      <c r="J286" s="12"/>
    </row>
    <row r="287" spans="1:20" s="20" customFormat="1" ht="11.25" customHeight="1" x14ac:dyDescent="0.2">
      <c r="A287" s="17" t="s">
        <v>264</v>
      </c>
      <c r="B287" s="18"/>
      <c r="C287" s="18"/>
      <c r="D287" s="18"/>
      <c r="E287" s="12" t="s">
        <v>505</v>
      </c>
      <c r="F287" s="16"/>
      <c r="G287" s="18">
        <v>4522283</v>
      </c>
      <c r="H287" s="18">
        <v>1081450</v>
      </c>
      <c r="I287" s="18">
        <v>1357520</v>
      </c>
      <c r="J287" s="16">
        <v>25.527763650654208</v>
      </c>
      <c r="L287" s="192"/>
      <c r="M287" s="181"/>
      <c r="N287" s="181"/>
    </row>
    <row r="288" spans="1:20" ht="11.25" customHeight="1" x14ac:dyDescent="0.2">
      <c r="A288" s="9"/>
      <c r="B288" s="11"/>
      <c r="C288" s="11"/>
      <c r="D288" s="11"/>
      <c r="E288" s="12"/>
      <c r="F288" s="12"/>
      <c r="G288" s="11"/>
      <c r="H288" s="11"/>
      <c r="I288" s="11"/>
      <c r="J288" s="12"/>
    </row>
    <row r="289" spans="1:16" s="20" customFormat="1" x14ac:dyDescent="0.2">
      <c r="A289" s="17" t="s">
        <v>79</v>
      </c>
      <c r="B289" s="18">
        <v>4489228.4679769995</v>
      </c>
      <c r="C289" s="18">
        <v>1134824.5759999999</v>
      </c>
      <c r="D289" s="18">
        <v>1162878.149</v>
      </c>
      <c r="E289" s="16">
        <v>2.4720625190267356</v>
      </c>
      <c r="F289" s="16"/>
      <c r="G289" s="18">
        <v>2639644.9574099989</v>
      </c>
      <c r="H289" s="18">
        <v>601042.72369000013</v>
      </c>
      <c r="I289" s="18">
        <v>846319.55662000016</v>
      </c>
      <c r="J289" s="16">
        <v>40.808552081649765</v>
      </c>
      <c r="L289" s="183"/>
      <c r="M289" s="181"/>
      <c r="N289" s="181"/>
      <c r="O289" s="193"/>
      <c r="P289" s="193"/>
    </row>
    <row r="290" spans="1:16" ht="13.2" x14ac:dyDescent="0.25">
      <c r="A290" s="9" t="s">
        <v>293</v>
      </c>
      <c r="B290" s="11">
        <v>451769.62099999998</v>
      </c>
      <c r="C290" s="11">
        <v>115763.74400000001</v>
      </c>
      <c r="D290" s="11">
        <v>116096.43799999999</v>
      </c>
      <c r="E290" s="12">
        <v>0.28739049766737423</v>
      </c>
      <c r="F290" s="12"/>
      <c r="G290" s="11">
        <v>279195.43402000004</v>
      </c>
      <c r="H290" s="11">
        <v>64807.736130000012</v>
      </c>
      <c r="I290" s="11">
        <v>93370.188949999996</v>
      </c>
      <c r="J290" s="12">
        <v>44.072597695289943</v>
      </c>
      <c r="L290" s="293"/>
      <c r="M290" s="293"/>
      <c r="N290" s="294"/>
    </row>
    <row r="291" spans="1:16" ht="13.2" x14ac:dyDescent="0.25">
      <c r="A291" s="9" t="s">
        <v>294</v>
      </c>
      <c r="B291" s="11">
        <v>0</v>
      </c>
      <c r="C291" s="11">
        <v>0</v>
      </c>
      <c r="D291" s="11">
        <v>0</v>
      </c>
      <c r="E291" s="12" t="s">
        <v>505</v>
      </c>
      <c r="F291" s="12"/>
      <c r="G291" s="11">
        <v>0</v>
      </c>
      <c r="H291" s="11">
        <v>0</v>
      </c>
      <c r="I291" s="11">
        <v>0</v>
      </c>
      <c r="J291" s="12" t="s">
        <v>505</v>
      </c>
      <c r="L291" s="293"/>
      <c r="M291" s="293"/>
      <c r="N291" s="294"/>
    </row>
    <row r="292" spans="1:16" ht="13.2" x14ac:dyDescent="0.25">
      <c r="A292" s="9" t="s">
        <v>441</v>
      </c>
      <c r="B292" s="11">
        <v>1896876.5159769999</v>
      </c>
      <c r="C292" s="11">
        <v>497016.64299999998</v>
      </c>
      <c r="D292" s="11">
        <v>506481.33899999998</v>
      </c>
      <c r="E292" s="12">
        <v>1.9043016231550922</v>
      </c>
      <c r="F292" s="12"/>
      <c r="G292" s="11">
        <v>1144667.6734299995</v>
      </c>
      <c r="H292" s="11">
        <v>278102.16169000004</v>
      </c>
      <c r="I292" s="11">
        <v>387471.79361000017</v>
      </c>
      <c r="J292" s="12">
        <v>39.327141959404912</v>
      </c>
      <c r="L292" s="293"/>
      <c r="M292" s="293"/>
      <c r="N292" s="294"/>
    </row>
    <row r="293" spans="1:16" ht="13.2" x14ac:dyDescent="0.25">
      <c r="A293" s="9" t="s">
        <v>442</v>
      </c>
      <c r="B293" s="11">
        <v>2140582.3309999998</v>
      </c>
      <c r="C293" s="11">
        <v>522044.18900000001</v>
      </c>
      <c r="D293" s="11">
        <v>540300.37199999997</v>
      </c>
      <c r="E293" s="12">
        <v>3.4970570278677968</v>
      </c>
      <c r="F293" s="12"/>
      <c r="G293" s="11">
        <v>1215731.9379599995</v>
      </c>
      <c r="H293" s="11">
        <v>258132.82587</v>
      </c>
      <c r="I293" s="11">
        <v>365477.57405999996</v>
      </c>
      <c r="J293" s="12">
        <v>41.585082342088697</v>
      </c>
      <c r="L293" s="293"/>
      <c r="M293" s="293"/>
      <c r="N293" s="294"/>
    </row>
    <row r="294" spans="1:16" x14ac:dyDescent="0.2">
      <c r="A294" s="9" t="s">
        <v>350</v>
      </c>
      <c r="B294" s="11">
        <v>71.762</v>
      </c>
      <c r="C294" s="11">
        <v>0</v>
      </c>
      <c r="D294" s="11">
        <v>0</v>
      </c>
      <c r="E294" s="12" t="s">
        <v>505</v>
      </c>
      <c r="F294" s="12"/>
      <c r="G294" s="11">
        <v>49.911999999999999</v>
      </c>
      <c r="H294" s="11">
        <v>0</v>
      </c>
      <c r="I294" s="11">
        <v>0</v>
      </c>
      <c r="J294" s="12" t="s">
        <v>505</v>
      </c>
      <c r="L294" s="184"/>
      <c r="N294" s="185"/>
    </row>
    <row r="295" spans="1:16" x14ac:dyDescent="0.2">
      <c r="A295" s="9"/>
      <c r="B295" s="11"/>
      <c r="C295" s="11"/>
      <c r="D295" s="11"/>
      <c r="E295" s="12"/>
      <c r="F295" s="12"/>
      <c r="G295" s="11"/>
      <c r="H295" s="11"/>
      <c r="I295" s="11"/>
      <c r="J295" s="12"/>
      <c r="L295" s="184"/>
    </row>
    <row r="296" spans="1:16" s="20" customFormat="1" ht="13.2" x14ac:dyDescent="0.25">
      <c r="A296" s="17" t="s">
        <v>443</v>
      </c>
      <c r="B296" s="18"/>
      <c r="C296" s="18"/>
      <c r="D296" s="18"/>
      <c r="E296" s="16" t="s">
        <v>505</v>
      </c>
      <c r="F296" s="16"/>
      <c r="G296" s="18">
        <v>805066.19069999992</v>
      </c>
      <c r="H296" s="18">
        <v>212339.89139999993</v>
      </c>
      <c r="I296" s="18">
        <v>224897.08251000001</v>
      </c>
      <c r="J296" s="16">
        <v>5.9137221118499923</v>
      </c>
      <c r="L296" s="175"/>
      <c r="M296" s="175"/>
      <c r="N296" s="175"/>
    </row>
    <row r="297" spans="1:16" x14ac:dyDescent="0.2">
      <c r="A297" s="9" t="s">
        <v>295</v>
      </c>
      <c r="B297" s="11"/>
      <c r="C297" s="11"/>
      <c r="D297" s="11"/>
      <c r="E297" s="12"/>
      <c r="F297" s="12"/>
      <c r="G297" s="11">
        <v>799024.70085000002</v>
      </c>
      <c r="H297" s="11">
        <v>210969.99436999994</v>
      </c>
      <c r="I297" s="11">
        <v>223766.93259000001</v>
      </c>
      <c r="J297" s="12">
        <v>6.0657622228290649</v>
      </c>
      <c r="L297" s="184"/>
    </row>
    <row r="298" spans="1:16" x14ac:dyDescent="0.2">
      <c r="A298" s="9" t="s">
        <v>296</v>
      </c>
      <c r="B298" s="11"/>
      <c r="C298" s="11"/>
      <c r="D298" s="11"/>
      <c r="E298" s="12"/>
      <c r="F298" s="12"/>
      <c r="G298" s="11">
        <v>4013.09573</v>
      </c>
      <c r="H298" s="11">
        <v>932.37601000000006</v>
      </c>
      <c r="I298" s="11">
        <v>773.91640000000007</v>
      </c>
      <c r="J298" s="12">
        <v>-16.995247443142603</v>
      </c>
      <c r="L298" s="184"/>
    </row>
    <row r="299" spans="1:16" x14ac:dyDescent="0.2">
      <c r="A299" s="9" t="s">
        <v>93</v>
      </c>
      <c r="B299" s="11"/>
      <c r="C299" s="11"/>
      <c r="D299" s="11"/>
      <c r="E299" s="12" t="s">
        <v>505</v>
      </c>
      <c r="F299" s="12"/>
      <c r="G299" s="11">
        <v>2028.3941199999999</v>
      </c>
      <c r="H299" s="11">
        <v>437.52101999999991</v>
      </c>
      <c r="I299" s="11">
        <v>356.23352</v>
      </c>
      <c r="J299" s="12">
        <v>-18.579107353516392</v>
      </c>
      <c r="L299" s="184"/>
    </row>
    <row r="300" spans="1:16" ht="13.2" x14ac:dyDescent="0.25">
      <c r="A300" s="9"/>
      <c r="B300" s="11"/>
      <c r="C300" s="11"/>
      <c r="D300" s="11"/>
      <c r="E300" s="12"/>
      <c r="F300" s="12"/>
      <c r="G300" s="11"/>
      <c r="H300" s="11"/>
      <c r="I300" s="11"/>
      <c r="J300" s="12"/>
      <c r="L300" s="184"/>
      <c r="M300" s="177"/>
      <c r="N300" s="177"/>
      <c r="O300" s="264"/>
    </row>
    <row r="301" spans="1:16" s="20" customFormat="1" x14ac:dyDescent="0.2">
      <c r="A301" s="17" t="s">
        <v>375</v>
      </c>
      <c r="B301" s="18"/>
      <c r="C301" s="18"/>
      <c r="D301" s="18"/>
      <c r="E301" s="16" t="s">
        <v>505</v>
      </c>
      <c r="F301" s="16"/>
      <c r="G301" s="18">
        <v>1041969.3530900001</v>
      </c>
      <c r="H301" s="18">
        <v>258538.32867000002</v>
      </c>
      <c r="I301" s="18">
        <v>276864.00722000003</v>
      </c>
      <c r="J301" s="16">
        <v>7.0881863607121147</v>
      </c>
      <c r="L301" s="183"/>
      <c r="M301" s="181"/>
      <c r="N301" s="181"/>
    </row>
    <row r="302" spans="1:16" x14ac:dyDescent="0.2">
      <c r="A302" s="9" t="s">
        <v>376</v>
      </c>
      <c r="B302" s="11"/>
      <c r="C302" s="11"/>
      <c r="D302" s="11"/>
      <c r="E302" s="12"/>
      <c r="F302" s="12"/>
      <c r="G302" s="11">
        <v>260531.52541999999</v>
      </c>
      <c r="H302" s="11">
        <v>68063.476630000005</v>
      </c>
      <c r="I302" s="11">
        <v>75111.108519999994</v>
      </c>
      <c r="J302" s="12">
        <v>10.354498828074313</v>
      </c>
      <c r="L302" s="184"/>
      <c r="O302" s="13"/>
    </row>
    <row r="303" spans="1:16" x14ac:dyDescent="0.2">
      <c r="A303" s="9" t="s">
        <v>377</v>
      </c>
      <c r="B303" s="11"/>
      <c r="C303" s="11"/>
      <c r="D303" s="11"/>
      <c r="E303" s="12"/>
      <c r="F303" s="12"/>
      <c r="G303" s="11">
        <v>310939.70190000004</v>
      </c>
      <c r="H303" s="11">
        <v>76877.069630000013</v>
      </c>
      <c r="I303" s="11">
        <v>83672.745030000005</v>
      </c>
      <c r="J303" s="12">
        <v>8.8396649777453149</v>
      </c>
      <c r="L303" s="184"/>
    </row>
    <row r="304" spans="1:16" x14ac:dyDescent="0.2">
      <c r="A304" s="9" t="s">
        <v>349</v>
      </c>
      <c r="B304" s="11"/>
      <c r="C304" s="11"/>
      <c r="D304" s="11"/>
      <c r="E304" s="12"/>
      <c r="F304" s="12"/>
      <c r="G304" s="11">
        <v>470498.12577000004</v>
      </c>
      <c r="H304" s="11">
        <v>113597.78240999999</v>
      </c>
      <c r="I304" s="11">
        <v>118080.15367000001</v>
      </c>
      <c r="J304" s="12">
        <v>3.945826375221074</v>
      </c>
      <c r="L304" s="184"/>
    </row>
    <row r="305" spans="1:15" s="20" customFormat="1" x14ac:dyDescent="0.2">
      <c r="A305" s="17" t="s">
        <v>11</v>
      </c>
      <c r="B305" s="18">
        <v>57619.048000000003</v>
      </c>
      <c r="C305" s="18">
        <v>16003.454</v>
      </c>
      <c r="D305" s="18">
        <v>14841.319</v>
      </c>
      <c r="E305" s="16">
        <v>-7.2617761140813712</v>
      </c>
      <c r="F305" s="16"/>
      <c r="G305" s="18">
        <v>28706.85715</v>
      </c>
      <c r="H305" s="18">
        <v>7945.0600300000006</v>
      </c>
      <c r="I305" s="18">
        <v>7720.6718800000008</v>
      </c>
      <c r="J305" s="16">
        <v>-2.8242473833139883</v>
      </c>
      <c r="L305" s="183"/>
      <c r="M305" s="181"/>
      <c r="N305" s="181"/>
    </row>
    <row r="306" spans="1:15" s="20" customFormat="1" ht="13.2" x14ac:dyDescent="0.25">
      <c r="A306" s="17" t="s">
        <v>78</v>
      </c>
      <c r="B306" s="18"/>
      <c r="C306" s="18"/>
      <c r="D306" s="18"/>
      <c r="E306" s="16" t="s">
        <v>505</v>
      </c>
      <c r="F306" s="16"/>
      <c r="G306" s="18">
        <v>6895.6416500015184</v>
      </c>
      <c r="H306" s="18">
        <v>1583.9962099997792</v>
      </c>
      <c r="I306" s="18">
        <v>1718.6817699996755</v>
      </c>
      <c r="J306" s="16">
        <v>8.5028966073040522</v>
      </c>
      <c r="L306" s="175"/>
      <c r="M306" s="181"/>
      <c r="N306" s="181"/>
    </row>
    <row r="307" spans="1:15" x14ac:dyDescent="0.2">
      <c r="A307" s="89"/>
      <c r="B307" s="95"/>
      <c r="C307" s="95"/>
      <c r="D307" s="95"/>
      <c r="E307" s="95"/>
      <c r="F307" s="95"/>
      <c r="G307" s="95"/>
      <c r="H307" s="95"/>
      <c r="I307" s="95"/>
      <c r="J307" s="95"/>
      <c r="L307" s="184"/>
    </row>
    <row r="308" spans="1:15" x14ac:dyDescent="0.2">
      <c r="A308" s="9" t="s">
        <v>451</v>
      </c>
      <c r="B308" s="9"/>
      <c r="C308" s="9"/>
      <c r="D308" s="9"/>
      <c r="E308" s="9"/>
      <c r="F308" s="9"/>
      <c r="G308" s="9"/>
      <c r="H308" s="9"/>
      <c r="I308" s="9"/>
      <c r="J308" s="9"/>
      <c r="L308" s="184"/>
    </row>
    <row r="309" spans="1:15" x14ac:dyDescent="0.2">
      <c r="A309" s="9" t="s">
        <v>396</v>
      </c>
      <c r="B309" s="9"/>
      <c r="C309" s="9"/>
      <c r="D309" s="9"/>
      <c r="E309" s="9"/>
      <c r="F309" s="9"/>
      <c r="G309" s="9"/>
      <c r="H309" s="9"/>
      <c r="I309" s="9"/>
      <c r="J309" s="9"/>
      <c r="L309" s="184"/>
    </row>
    <row r="310" spans="1:15" ht="20.100000000000001" customHeight="1" x14ac:dyDescent="0.25">
      <c r="A310" s="337" t="s">
        <v>207</v>
      </c>
      <c r="B310" s="337"/>
      <c r="C310" s="337"/>
      <c r="D310" s="337"/>
      <c r="E310" s="337"/>
      <c r="F310" s="337"/>
      <c r="G310" s="337"/>
      <c r="H310" s="337"/>
      <c r="I310" s="337"/>
      <c r="J310" s="337"/>
      <c r="L310" s="184"/>
    </row>
    <row r="311" spans="1:15" ht="20.100000000000001" customHeight="1" x14ac:dyDescent="0.25">
      <c r="A311" s="338" t="s">
        <v>289</v>
      </c>
      <c r="B311" s="338"/>
      <c r="C311" s="338"/>
      <c r="D311" s="338"/>
      <c r="E311" s="338"/>
      <c r="F311" s="338"/>
      <c r="G311" s="338"/>
      <c r="H311" s="338"/>
      <c r="I311" s="338"/>
      <c r="J311" s="338"/>
      <c r="L311" s="184"/>
      <c r="M311" s="185"/>
      <c r="N311" s="185"/>
    </row>
    <row r="312" spans="1:15" s="20" customFormat="1" ht="13.2" x14ac:dyDescent="0.25">
      <c r="A312" s="17"/>
      <c r="B312" s="339" t="s">
        <v>105</v>
      </c>
      <c r="C312" s="339"/>
      <c r="D312" s="339"/>
      <c r="E312" s="339"/>
      <c r="F312" s="275"/>
      <c r="G312" s="339" t="s">
        <v>463</v>
      </c>
      <c r="H312" s="339"/>
      <c r="I312" s="339"/>
      <c r="J312" s="339"/>
      <c r="K312" s="96"/>
      <c r="L312" s="175"/>
      <c r="M312" s="175"/>
      <c r="N312" s="175"/>
      <c r="O312" s="96"/>
    </row>
    <row r="313" spans="1:15" s="20" customFormat="1" ht="13.2" x14ac:dyDescent="0.25">
      <c r="A313" s="17" t="s">
        <v>266</v>
      </c>
      <c r="B313" s="343">
        <v>2017</v>
      </c>
      <c r="C313" s="340" t="s">
        <v>490</v>
      </c>
      <c r="D313" s="340"/>
      <c r="E313" s="340"/>
      <c r="F313" s="275"/>
      <c r="G313" s="343">
        <v>2017</v>
      </c>
      <c r="H313" s="340" t="s">
        <v>490</v>
      </c>
      <c r="I313" s="340"/>
      <c r="J313" s="340"/>
      <c r="K313" s="96"/>
      <c r="L313" s="175"/>
      <c r="M313" s="181"/>
      <c r="N313" s="181"/>
    </row>
    <row r="314" spans="1:15" s="20" customFormat="1" ht="13.2" x14ac:dyDescent="0.25">
      <c r="A314" s="131"/>
      <c r="B314" s="344"/>
      <c r="C314" s="277">
        <v>2017</v>
      </c>
      <c r="D314" s="277">
        <v>2018</v>
      </c>
      <c r="E314" s="276" t="s">
        <v>502</v>
      </c>
      <c r="F314" s="134"/>
      <c r="G314" s="344"/>
      <c r="H314" s="277">
        <v>2017</v>
      </c>
      <c r="I314" s="277">
        <v>2018</v>
      </c>
      <c r="J314" s="276" t="s">
        <v>502</v>
      </c>
      <c r="L314" s="175"/>
      <c r="M314" s="181"/>
      <c r="N314" s="181"/>
    </row>
    <row r="315" spans="1:15" s="20" customFormat="1" ht="13.2" x14ac:dyDescent="0.25">
      <c r="A315" s="17"/>
      <c r="B315" s="17"/>
      <c r="C315" s="274"/>
      <c r="D315" s="274"/>
      <c r="E315" s="275"/>
      <c r="F315" s="275"/>
      <c r="G315" s="17"/>
      <c r="H315" s="274"/>
      <c r="I315" s="274"/>
      <c r="J315" s="275"/>
      <c r="L315" s="175"/>
      <c r="M315" s="181"/>
      <c r="N315" s="181"/>
    </row>
    <row r="316" spans="1:15" s="20" customFormat="1" ht="13.2" x14ac:dyDescent="0.25">
      <c r="A316" s="17" t="s">
        <v>421</v>
      </c>
      <c r="B316" s="17"/>
      <c r="C316" s="274"/>
      <c r="D316" s="274"/>
      <c r="E316" s="275"/>
      <c r="F316" s="275"/>
      <c r="G316" s="18">
        <v>663641.07530999999</v>
      </c>
      <c r="H316" s="18">
        <v>147487.41139999998</v>
      </c>
      <c r="I316" s="18">
        <v>162674.12745000003</v>
      </c>
      <c r="J316" s="16">
        <v>10.296957486637439</v>
      </c>
      <c r="L316" s="175"/>
      <c r="M316" s="181"/>
      <c r="N316" s="181"/>
    </row>
    <row r="317" spans="1:15" s="20" customFormat="1" ht="13.2" x14ac:dyDescent="0.25">
      <c r="A317" s="17"/>
      <c r="B317" s="17"/>
      <c r="C317" s="274"/>
      <c r="D317" s="274"/>
      <c r="E317" s="275"/>
      <c r="F317" s="275"/>
      <c r="G317" s="17"/>
      <c r="H317" s="274"/>
      <c r="I317" s="274"/>
      <c r="J317" s="275"/>
      <c r="L317" s="175"/>
      <c r="M317" s="181"/>
      <c r="N317" s="181"/>
    </row>
    <row r="318" spans="1:15" s="21" customFormat="1" ht="13.2" x14ac:dyDescent="0.25">
      <c r="A318" s="91" t="s">
        <v>265</v>
      </c>
      <c r="B318" s="91"/>
      <c r="C318" s="91"/>
      <c r="D318" s="91"/>
      <c r="E318" s="91"/>
      <c r="F318" s="91"/>
      <c r="G318" s="91">
        <v>641481.79134</v>
      </c>
      <c r="H318" s="91">
        <v>141143.94162999999</v>
      </c>
      <c r="I318" s="91">
        <v>157277.80005000002</v>
      </c>
      <c r="J318" s="16">
        <v>11.430783520481484</v>
      </c>
      <c r="L318" s="175"/>
      <c r="M318" s="216"/>
      <c r="N318" s="216"/>
    </row>
    <row r="319" spans="1:15" ht="13.2" x14ac:dyDescent="0.25">
      <c r="A319" s="88"/>
      <c r="B319" s="93"/>
      <c r="C319" s="93"/>
      <c r="E319" s="93"/>
      <c r="F319" s="93"/>
      <c r="G319" s="93"/>
      <c r="I319" s="97"/>
      <c r="J319" s="12"/>
      <c r="L319" s="175"/>
    </row>
    <row r="320" spans="1:15" s="20" customFormat="1" ht="13.2" x14ac:dyDescent="0.25">
      <c r="A320" s="96" t="s">
        <v>185</v>
      </c>
      <c r="B320" s="21">
        <v>1800645.83654</v>
      </c>
      <c r="C320" s="21">
        <v>427216.16494999989</v>
      </c>
      <c r="D320" s="21">
        <v>328714.37187999999</v>
      </c>
      <c r="E320" s="16">
        <v>-23.056663382933621</v>
      </c>
      <c r="F320" s="21"/>
      <c r="G320" s="21">
        <v>559273.04609999992</v>
      </c>
      <c r="H320" s="21">
        <v>125822.54038999999</v>
      </c>
      <c r="I320" s="21">
        <v>143223.51371</v>
      </c>
      <c r="J320" s="16">
        <v>13.829774272609569</v>
      </c>
      <c r="L320" s="175"/>
      <c r="M320" s="181"/>
      <c r="N320" s="181"/>
    </row>
    <row r="321" spans="1:14" ht="13.2" x14ac:dyDescent="0.25">
      <c r="A321" s="88" t="s">
        <v>186</v>
      </c>
      <c r="B321" s="93">
        <v>1503.3256000000001</v>
      </c>
      <c r="C321" s="93">
        <v>119.794</v>
      </c>
      <c r="D321" s="93">
        <v>829.38099999999997</v>
      </c>
      <c r="E321" s="12">
        <v>592.33934921615446</v>
      </c>
      <c r="F321" s="93"/>
      <c r="G321" s="93">
        <v>529.57762000000014</v>
      </c>
      <c r="H321" s="93">
        <v>40.976419999999997</v>
      </c>
      <c r="I321" s="93">
        <v>312.37421999999998</v>
      </c>
      <c r="J321" s="12">
        <v>662.32677232418064</v>
      </c>
      <c r="L321" s="177"/>
    </row>
    <row r="322" spans="1:14" ht="13.2" x14ac:dyDescent="0.25">
      <c r="A322" s="88" t="s">
        <v>187</v>
      </c>
      <c r="B322" s="93">
        <v>6.0000000000000001E-3</v>
      </c>
      <c r="C322" s="93">
        <v>0</v>
      </c>
      <c r="D322" s="93">
        <v>0</v>
      </c>
      <c r="E322" s="12" t="s">
        <v>505</v>
      </c>
      <c r="F322" s="98"/>
      <c r="G322" s="93">
        <v>4.8229999999999995E-2</v>
      </c>
      <c r="H322" s="93">
        <v>0</v>
      </c>
      <c r="I322" s="93">
        <v>0</v>
      </c>
      <c r="J322" s="12" t="s">
        <v>505</v>
      </c>
      <c r="L322" s="177"/>
      <c r="M322" s="14"/>
      <c r="N322" s="14"/>
    </row>
    <row r="323" spans="1:14" x14ac:dyDescent="0.2">
      <c r="A323" s="88" t="s">
        <v>422</v>
      </c>
      <c r="B323" s="93">
        <v>173587.12150000001</v>
      </c>
      <c r="C323" s="93">
        <v>40392.5</v>
      </c>
      <c r="D323" s="93">
        <v>40157.75</v>
      </c>
      <c r="E323" s="12">
        <v>-0.58117224732313844</v>
      </c>
      <c r="F323" s="98"/>
      <c r="G323" s="93">
        <v>53915.561689999995</v>
      </c>
      <c r="H323" s="93">
        <v>12207.351010000002</v>
      </c>
      <c r="I323" s="93">
        <v>14089.520310000002</v>
      </c>
      <c r="J323" s="12">
        <v>15.418327026544645</v>
      </c>
      <c r="L323" s="185"/>
      <c r="M323" s="14"/>
      <c r="N323" s="14"/>
    </row>
    <row r="324" spans="1:14" x14ac:dyDescent="0.2">
      <c r="A324" s="88" t="s">
        <v>423</v>
      </c>
      <c r="B324" s="93">
        <v>21</v>
      </c>
      <c r="C324" s="93">
        <v>6</v>
      </c>
      <c r="D324" s="93">
        <v>4</v>
      </c>
      <c r="E324" s="12">
        <v>-33.333333333333343</v>
      </c>
      <c r="F324" s="98"/>
      <c r="G324" s="93">
        <v>27.614570000000001</v>
      </c>
      <c r="H324" s="93">
        <v>7.4496599999999997</v>
      </c>
      <c r="I324" s="93">
        <v>5.9</v>
      </c>
      <c r="J324" s="12">
        <v>-20.801754710953247</v>
      </c>
      <c r="M324" s="14"/>
      <c r="N324" s="14"/>
    </row>
    <row r="325" spans="1:14" x14ac:dyDescent="0.2">
      <c r="A325" s="88" t="s">
        <v>188</v>
      </c>
      <c r="B325" s="93">
        <v>1625534.38344</v>
      </c>
      <c r="C325" s="93">
        <v>386697.87094999989</v>
      </c>
      <c r="D325" s="93">
        <v>287723.24088</v>
      </c>
      <c r="E325" s="12">
        <v>-25.594821566213724</v>
      </c>
      <c r="F325" s="98"/>
      <c r="G325" s="93">
        <v>504800.24398999993</v>
      </c>
      <c r="H325" s="93">
        <v>113566.76329999999</v>
      </c>
      <c r="I325" s="93">
        <v>128815.71918</v>
      </c>
      <c r="J325" s="12">
        <v>13.427305170015359</v>
      </c>
      <c r="M325" s="14"/>
      <c r="N325" s="14"/>
    </row>
    <row r="326" spans="1:14" x14ac:dyDescent="0.2">
      <c r="A326" s="88"/>
      <c r="B326" s="93"/>
      <c r="C326" s="93"/>
      <c r="D326" s="93"/>
      <c r="E326" s="12"/>
      <c r="F326" s="93"/>
      <c r="G326" s="93"/>
      <c r="H326" s="93"/>
      <c r="I326" s="99"/>
      <c r="J326" s="12"/>
      <c r="M326" s="14"/>
      <c r="N326" s="14"/>
    </row>
    <row r="327" spans="1:14" s="20" customFormat="1" ht="11.4" x14ac:dyDescent="0.2">
      <c r="A327" s="96" t="s">
        <v>338</v>
      </c>
      <c r="B327" s="21">
        <v>20532.603377300002</v>
      </c>
      <c r="C327" s="21">
        <v>4585.9722775</v>
      </c>
      <c r="D327" s="21">
        <v>4259.7385221000004</v>
      </c>
      <c r="E327" s="16">
        <v>-7.1137315199350297</v>
      </c>
      <c r="F327" s="21"/>
      <c r="G327" s="21">
        <v>74342.510049999997</v>
      </c>
      <c r="H327" s="21">
        <v>13602.741300000002</v>
      </c>
      <c r="I327" s="21">
        <v>12060.133049999999</v>
      </c>
      <c r="J327" s="16">
        <v>-11.340421875111332</v>
      </c>
      <c r="L327" s="181"/>
    </row>
    <row r="328" spans="1:14" x14ac:dyDescent="0.2">
      <c r="A328" s="88" t="s">
        <v>181</v>
      </c>
      <c r="B328" s="13">
        <v>96.523899999999998</v>
      </c>
      <c r="C328" s="98">
        <v>2.609</v>
      </c>
      <c r="D328" s="98">
        <v>66.825999999999993</v>
      </c>
      <c r="E328" s="12">
        <v>2461.364507474128</v>
      </c>
      <c r="F328" s="13"/>
      <c r="G328" s="98">
        <v>944.52130999999986</v>
      </c>
      <c r="H328" s="98">
        <v>34.123530000000002</v>
      </c>
      <c r="I328" s="98">
        <v>216.81778</v>
      </c>
      <c r="J328" s="12">
        <v>535.39082855730328</v>
      </c>
      <c r="M328" s="14"/>
      <c r="N328" s="14"/>
    </row>
    <row r="329" spans="1:14" x14ac:dyDescent="0.2">
      <c r="A329" s="88" t="s">
        <v>182</v>
      </c>
      <c r="B329" s="13">
        <v>15087.2222943</v>
      </c>
      <c r="C329" s="98">
        <v>3696.1411975000001</v>
      </c>
      <c r="D329" s="98">
        <v>2678.7357929</v>
      </c>
      <c r="E329" s="12">
        <v>-27.526150929735962</v>
      </c>
      <c r="F329" s="98"/>
      <c r="G329" s="98">
        <v>53577.261810000004</v>
      </c>
      <c r="H329" s="98">
        <v>9687.7609600000014</v>
      </c>
      <c r="I329" s="98">
        <v>8086.5076799999997</v>
      </c>
      <c r="J329" s="12">
        <v>-16.528620871339101</v>
      </c>
      <c r="M329" s="14"/>
      <c r="N329" s="14"/>
    </row>
    <row r="330" spans="1:14" x14ac:dyDescent="0.2">
      <c r="A330" s="88" t="s">
        <v>183</v>
      </c>
      <c r="B330" s="13">
        <v>648.79913729999998</v>
      </c>
      <c r="C330" s="98">
        <v>165.28492000000003</v>
      </c>
      <c r="D330" s="98">
        <v>100.11166919999999</v>
      </c>
      <c r="E330" s="12">
        <v>-39.430851162949423</v>
      </c>
      <c r="F330" s="98"/>
      <c r="G330" s="98">
        <v>7922.331979999999</v>
      </c>
      <c r="H330" s="98">
        <v>1993.7178800000004</v>
      </c>
      <c r="I330" s="98">
        <v>1211.4757699999998</v>
      </c>
      <c r="J330" s="12">
        <v>-39.235346076145959</v>
      </c>
      <c r="M330" s="14"/>
      <c r="N330" s="14"/>
    </row>
    <row r="331" spans="1:14" x14ac:dyDescent="0.2">
      <c r="A331" s="88" t="s">
        <v>184</v>
      </c>
      <c r="B331" s="13">
        <v>4700.0580456999996</v>
      </c>
      <c r="C331" s="98">
        <v>721.93716000000006</v>
      </c>
      <c r="D331" s="98">
        <v>1414.0650599999999</v>
      </c>
      <c r="E331" s="12">
        <v>95.870934251396591</v>
      </c>
      <c r="F331" s="98"/>
      <c r="G331" s="98">
        <v>11898.39495</v>
      </c>
      <c r="H331" s="98">
        <v>1887.1389300000001</v>
      </c>
      <c r="I331" s="98">
        <v>2545.3318199999999</v>
      </c>
      <c r="J331" s="12">
        <v>34.877818455051425</v>
      </c>
      <c r="M331" s="14"/>
      <c r="N331" s="14"/>
    </row>
    <row r="332" spans="1:14" x14ac:dyDescent="0.2">
      <c r="A332" s="88"/>
      <c r="B332" s="98"/>
      <c r="C332" s="98"/>
      <c r="D332" s="98"/>
      <c r="E332" s="12"/>
      <c r="F332" s="98"/>
      <c r="G332" s="98"/>
      <c r="H332" s="98"/>
      <c r="I332" s="98"/>
      <c r="J332" s="12"/>
      <c r="M332" s="14"/>
      <c r="N332" s="14"/>
    </row>
    <row r="333" spans="1:14" s="20" customFormat="1" x14ac:dyDescent="0.2">
      <c r="A333" s="96" t="s">
        <v>189</v>
      </c>
      <c r="B333" s="21">
        <v>2023.5607699999998</v>
      </c>
      <c r="C333" s="21">
        <v>430.91514999999998</v>
      </c>
      <c r="D333" s="21">
        <v>444.87745999999999</v>
      </c>
      <c r="E333" s="16">
        <v>3.2401529628280628</v>
      </c>
      <c r="F333" s="21"/>
      <c r="G333" s="21">
        <v>6351.3081099999999</v>
      </c>
      <c r="H333" s="21">
        <v>1507.14786</v>
      </c>
      <c r="I333" s="21">
        <v>1626.32719</v>
      </c>
      <c r="J333" s="16">
        <v>7.907607021384095</v>
      </c>
      <c r="L333" s="181"/>
    </row>
    <row r="334" spans="1:14" x14ac:dyDescent="0.2">
      <c r="A334" s="88" t="s">
        <v>190</v>
      </c>
      <c r="B334" s="98">
        <v>132.85103000000004</v>
      </c>
      <c r="C334" s="98">
        <v>43.749400000000001</v>
      </c>
      <c r="D334" s="98">
        <v>13.795200000000001</v>
      </c>
      <c r="E334" s="12">
        <v>-68.467681842493846</v>
      </c>
      <c r="F334" s="98"/>
      <c r="G334" s="98">
        <v>2046.3337300000003</v>
      </c>
      <c r="H334" s="98">
        <v>614.15454</v>
      </c>
      <c r="I334" s="98">
        <v>422.24576000000008</v>
      </c>
      <c r="J334" s="12">
        <v>-31.247636791873248</v>
      </c>
      <c r="M334" s="14"/>
      <c r="N334" s="14"/>
    </row>
    <row r="335" spans="1:14" x14ac:dyDescent="0.2">
      <c r="A335" s="88" t="s">
        <v>191</v>
      </c>
      <c r="B335" s="98">
        <v>1.0715999999999999</v>
      </c>
      <c r="C335" s="98">
        <v>0.3</v>
      </c>
      <c r="D335" s="98">
        <v>0.25850000000000001</v>
      </c>
      <c r="E335" s="12">
        <v>-13.833333333333329</v>
      </c>
      <c r="F335" s="98"/>
      <c r="G335" s="98">
        <v>363.39645999999999</v>
      </c>
      <c r="H335" s="98">
        <v>113.2016</v>
      </c>
      <c r="I335" s="98">
        <v>16.428000000000001</v>
      </c>
      <c r="J335" s="12">
        <v>-85.48783762773671</v>
      </c>
      <c r="M335" s="14"/>
      <c r="N335" s="14"/>
    </row>
    <row r="336" spans="1:14" x14ac:dyDescent="0.2">
      <c r="A336" s="88" t="s">
        <v>425</v>
      </c>
      <c r="B336" s="98">
        <v>1889.6381399999998</v>
      </c>
      <c r="C336" s="98">
        <v>386.86574999999999</v>
      </c>
      <c r="D336" s="98">
        <v>430.82375999999999</v>
      </c>
      <c r="E336" s="12">
        <v>11.36260059206586</v>
      </c>
      <c r="F336" s="98"/>
      <c r="G336" s="98">
        <v>3941.5779200000002</v>
      </c>
      <c r="H336" s="98">
        <v>779.79172000000005</v>
      </c>
      <c r="I336" s="98">
        <v>1187.6534299999998</v>
      </c>
      <c r="J336" s="12">
        <v>52.303929310765142</v>
      </c>
      <c r="M336" s="14"/>
      <c r="N336" s="14"/>
    </row>
    <row r="337" spans="1:17" x14ac:dyDescent="0.2">
      <c r="A337" s="88"/>
      <c r="B337" s="93"/>
      <c r="C337" s="93"/>
      <c r="D337" s="93"/>
      <c r="E337" s="12"/>
      <c r="F337" s="93"/>
      <c r="G337" s="93"/>
      <c r="H337" s="93"/>
      <c r="I337" s="98"/>
      <c r="J337" s="12"/>
      <c r="M337" s="14"/>
      <c r="N337" s="14"/>
    </row>
    <row r="338" spans="1:17" s="20" customFormat="1" x14ac:dyDescent="0.2">
      <c r="A338" s="96" t="s">
        <v>366</v>
      </c>
      <c r="B338" s="21"/>
      <c r="C338" s="21"/>
      <c r="D338" s="21"/>
      <c r="E338" s="16"/>
      <c r="F338" s="21"/>
      <c r="G338" s="21">
        <v>1514.9270799999999</v>
      </c>
      <c r="H338" s="21">
        <v>211.51208</v>
      </c>
      <c r="I338" s="21">
        <v>367.82609999999994</v>
      </c>
      <c r="J338" s="16">
        <v>73.903117022914216</v>
      </c>
      <c r="L338" s="181"/>
      <c r="M338" s="181"/>
      <c r="N338" s="181"/>
    </row>
    <row r="339" spans="1:17" ht="20.399999999999999" x14ac:dyDescent="0.2">
      <c r="A339" s="100" t="s">
        <v>192</v>
      </c>
      <c r="B339" s="98">
        <v>15.2435607</v>
      </c>
      <c r="C339" s="98">
        <v>1.0052459999999999</v>
      </c>
      <c r="D339" s="98">
        <v>2.3084956999999999</v>
      </c>
      <c r="E339" s="12">
        <v>129.64485310063409</v>
      </c>
      <c r="F339" s="98"/>
      <c r="G339" s="98">
        <v>398.96778999999998</v>
      </c>
      <c r="H339" s="98">
        <v>77.465869999999995</v>
      </c>
      <c r="I339" s="98">
        <v>122.65096</v>
      </c>
      <c r="J339" s="12">
        <v>58.329029287349385</v>
      </c>
    </row>
    <row r="340" spans="1:17" x14ac:dyDescent="0.2">
      <c r="A340" s="88" t="s">
        <v>193</v>
      </c>
      <c r="B340" s="98">
        <v>323.8483354</v>
      </c>
      <c r="C340" s="98">
        <v>36.459699999999998</v>
      </c>
      <c r="D340" s="98">
        <v>72.900736200000026</v>
      </c>
      <c r="E340" s="12">
        <v>99.948809781759138</v>
      </c>
      <c r="F340" s="98"/>
      <c r="G340" s="98">
        <v>1115.95929</v>
      </c>
      <c r="H340" s="98">
        <v>134.04621</v>
      </c>
      <c r="I340" s="98">
        <v>245.17513999999994</v>
      </c>
      <c r="J340" s="12">
        <v>82.903447997522619</v>
      </c>
    </row>
    <row r="341" spans="1:17" x14ac:dyDescent="0.2">
      <c r="A341" s="88"/>
      <c r="B341" s="93"/>
      <c r="C341" s="93"/>
      <c r="D341" s="93"/>
      <c r="E341" s="12"/>
      <c r="F341" s="93"/>
      <c r="G341" s="93"/>
      <c r="H341" s="93"/>
      <c r="J341" s="12"/>
    </row>
    <row r="342" spans="1:17" s="21" customFormat="1" x14ac:dyDescent="0.2">
      <c r="A342" s="91" t="s">
        <v>413</v>
      </c>
      <c r="B342" s="91"/>
      <c r="C342" s="91"/>
      <c r="D342" s="91"/>
      <c r="E342" s="16"/>
      <c r="F342" s="91"/>
      <c r="G342" s="91">
        <v>22159.283970000004</v>
      </c>
      <c r="H342" s="91">
        <v>6343.4697699999979</v>
      </c>
      <c r="I342" s="91">
        <v>5396.3274000000001</v>
      </c>
      <c r="J342" s="16">
        <v>-14.930982637913601</v>
      </c>
      <c r="L342" s="216"/>
      <c r="M342" s="216"/>
      <c r="N342" s="216"/>
    </row>
    <row r="343" spans="1:17" x14ac:dyDescent="0.2">
      <c r="A343" s="88" t="s">
        <v>194</v>
      </c>
      <c r="B343" s="98">
        <v>3897</v>
      </c>
      <c r="C343" s="98">
        <v>610</v>
      </c>
      <c r="D343" s="98">
        <v>8</v>
      </c>
      <c r="E343" s="12">
        <v>-98.688524590163937</v>
      </c>
      <c r="F343" s="98"/>
      <c r="G343" s="98">
        <v>598.26979000000006</v>
      </c>
      <c r="H343" s="98">
        <v>41.169979999999995</v>
      </c>
      <c r="I343" s="98">
        <v>134.39882999999998</v>
      </c>
      <c r="J343" s="12">
        <v>226.44861620044503</v>
      </c>
    </row>
    <row r="344" spans="1:17" x14ac:dyDescent="0.2">
      <c r="A344" s="88" t="s">
        <v>195</v>
      </c>
      <c r="B344" s="98">
        <v>2</v>
      </c>
      <c r="C344" s="98">
        <v>0</v>
      </c>
      <c r="D344" s="98">
        <v>1</v>
      </c>
      <c r="E344" s="12" t="s">
        <v>505</v>
      </c>
      <c r="F344" s="98"/>
      <c r="G344" s="98">
        <v>206.74348000000001</v>
      </c>
      <c r="H344" s="98">
        <v>0</v>
      </c>
      <c r="I344" s="98">
        <v>0.93</v>
      </c>
      <c r="J344" s="12" t="s">
        <v>505</v>
      </c>
    </row>
    <row r="345" spans="1:17" ht="11.25" customHeight="1" x14ac:dyDescent="0.25">
      <c r="A345" s="100" t="s">
        <v>196</v>
      </c>
      <c r="B345" s="98">
        <v>0</v>
      </c>
      <c r="C345" s="98">
        <v>0</v>
      </c>
      <c r="D345" s="98">
        <v>0</v>
      </c>
      <c r="E345" s="12" t="s">
        <v>505</v>
      </c>
      <c r="F345" s="98"/>
      <c r="G345" s="98">
        <v>0</v>
      </c>
      <c r="H345" s="98">
        <v>0</v>
      </c>
      <c r="I345" s="98">
        <v>0</v>
      </c>
      <c r="J345" s="12" t="s">
        <v>505</v>
      </c>
      <c r="M345" s="175"/>
      <c r="N345" s="175"/>
      <c r="O345" s="22"/>
    </row>
    <row r="346" spans="1:17" ht="13.2" x14ac:dyDescent="0.25">
      <c r="A346" s="88" t="s">
        <v>197</v>
      </c>
      <c r="B346" s="98"/>
      <c r="C346" s="98"/>
      <c r="D346" s="98"/>
      <c r="E346" s="12"/>
      <c r="F346" s="93"/>
      <c r="G346" s="98">
        <v>21354.270700000005</v>
      </c>
      <c r="H346" s="98">
        <v>6302.2997899999982</v>
      </c>
      <c r="I346" s="98">
        <v>5260.9985699999997</v>
      </c>
      <c r="J346" s="12">
        <v>-16.522559298944401</v>
      </c>
      <c r="M346" s="177"/>
      <c r="N346" s="177"/>
      <c r="O346" s="264"/>
    </row>
    <row r="347" spans="1:17" ht="13.2" x14ac:dyDescent="0.25">
      <c r="B347" s="98"/>
      <c r="C347" s="98"/>
      <c r="D347" s="98"/>
      <c r="F347" s="93"/>
      <c r="G347" s="93"/>
      <c r="H347" s="93"/>
      <c r="I347" s="98"/>
      <c r="M347" s="177"/>
      <c r="N347" s="177"/>
      <c r="O347" s="264"/>
    </row>
    <row r="348" spans="1:17" ht="13.2" x14ac:dyDescent="0.25">
      <c r="A348" s="101"/>
      <c r="B348" s="101"/>
      <c r="C348" s="102"/>
      <c r="D348" s="102"/>
      <c r="E348" s="102"/>
      <c r="F348" s="102"/>
      <c r="G348" s="102"/>
      <c r="H348" s="102"/>
      <c r="I348" s="102"/>
      <c r="J348" s="102"/>
      <c r="M348" s="177"/>
      <c r="N348" s="177"/>
      <c r="O348" s="264"/>
    </row>
    <row r="349" spans="1:17" ht="13.2" x14ac:dyDescent="0.25">
      <c r="A349" s="9" t="s">
        <v>453</v>
      </c>
      <c r="B349" s="93"/>
      <c r="C349" s="93"/>
      <c r="E349" s="93"/>
      <c r="F349" s="93"/>
      <c r="G349" s="93"/>
      <c r="I349" s="97"/>
      <c r="J349" s="93"/>
      <c r="M349" s="175"/>
      <c r="N349" s="175"/>
      <c r="O349" s="22"/>
    </row>
    <row r="350" spans="1:17" ht="20.100000000000001" customHeight="1" x14ac:dyDescent="0.25">
      <c r="A350" s="337" t="s">
        <v>288</v>
      </c>
      <c r="B350" s="337"/>
      <c r="C350" s="337"/>
      <c r="D350" s="337"/>
      <c r="E350" s="337"/>
      <c r="F350" s="337"/>
      <c r="G350" s="337"/>
      <c r="H350" s="337"/>
      <c r="I350" s="337"/>
      <c r="J350" s="337"/>
      <c r="K350" s="114"/>
      <c r="L350" s="191"/>
      <c r="M350" s="177"/>
      <c r="N350" s="177"/>
      <c r="O350" s="264"/>
      <c r="P350" s="114"/>
    </row>
    <row r="351" spans="1:17" ht="20.100000000000001" customHeight="1" x14ac:dyDescent="0.25">
      <c r="A351" s="338" t="s">
        <v>232</v>
      </c>
      <c r="B351" s="338"/>
      <c r="C351" s="338"/>
      <c r="D351" s="338"/>
      <c r="E351" s="338"/>
      <c r="F351" s="338"/>
      <c r="G351" s="338"/>
      <c r="H351" s="338"/>
      <c r="I351" s="338"/>
      <c r="J351" s="338"/>
      <c r="K351" s="114"/>
      <c r="L351" s="191"/>
      <c r="M351" s="177"/>
      <c r="N351" s="177"/>
      <c r="O351" s="264"/>
      <c r="P351" s="114"/>
      <c r="Q351" s="114"/>
    </row>
    <row r="352" spans="1:17" s="20" customFormat="1" ht="13.2" x14ac:dyDescent="0.25">
      <c r="A352" s="17"/>
      <c r="B352" s="339" t="s">
        <v>105</v>
      </c>
      <c r="C352" s="339"/>
      <c r="D352" s="339"/>
      <c r="E352" s="339"/>
      <c r="F352" s="275"/>
      <c r="G352" s="339" t="s">
        <v>464</v>
      </c>
      <c r="H352" s="339"/>
      <c r="I352" s="339"/>
      <c r="J352" s="339"/>
      <c r="K352" s="114"/>
      <c r="L352" s="26"/>
      <c r="M352" s="26"/>
      <c r="N352" s="22"/>
      <c r="O352" s="22"/>
      <c r="P352" s="22"/>
      <c r="Q352" s="114"/>
    </row>
    <row r="353" spans="1:19" s="20" customFormat="1" ht="13.2" x14ac:dyDescent="0.25">
      <c r="A353" s="17" t="s">
        <v>266</v>
      </c>
      <c r="B353" s="343">
        <v>2017</v>
      </c>
      <c r="C353" s="340" t="s">
        <v>490</v>
      </c>
      <c r="D353" s="340"/>
      <c r="E353" s="340"/>
      <c r="F353" s="275"/>
      <c r="G353" s="343">
        <v>2017</v>
      </c>
      <c r="H353" s="340" t="s">
        <v>490</v>
      </c>
      <c r="I353" s="340"/>
      <c r="J353" s="340"/>
      <c r="K353" s="114"/>
      <c r="L353" s="117"/>
      <c r="M353" s="117"/>
      <c r="N353" s="264"/>
      <c r="O353" s="264"/>
      <c r="P353" s="264"/>
      <c r="Q353" s="27"/>
      <c r="R353" s="27"/>
    </row>
    <row r="354" spans="1:19" s="20" customFormat="1" ht="13.2" x14ac:dyDescent="0.25">
      <c r="A354" s="131"/>
      <c r="B354" s="344"/>
      <c r="C354" s="277">
        <v>2017</v>
      </c>
      <c r="D354" s="277">
        <v>2018</v>
      </c>
      <c r="E354" s="276" t="s">
        <v>502</v>
      </c>
      <c r="F354" s="134"/>
      <c r="G354" s="344"/>
      <c r="H354" s="277">
        <v>2017</v>
      </c>
      <c r="I354" s="277">
        <v>2018</v>
      </c>
      <c r="J354" s="276" t="s">
        <v>502</v>
      </c>
      <c r="K354" s="114"/>
      <c r="L354" s="117"/>
      <c r="M354" s="117"/>
      <c r="N354" s="264"/>
      <c r="O354" s="264"/>
      <c r="P354" s="264"/>
      <c r="Q354" s="284"/>
      <c r="R354" s="284"/>
    </row>
    <row r="355" spans="1:19" ht="13.2" x14ac:dyDescent="0.25">
      <c r="A355" s="9"/>
      <c r="B355" s="9"/>
      <c r="C355" s="9"/>
      <c r="D355" s="9"/>
      <c r="E355" s="9"/>
      <c r="F355" s="9"/>
      <c r="G355" s="9"/>
      <c r="H355" s="9"/>
      <c r="I355" s="9"/>
      <c r="J355" s="9"/>
      <c r="K355" s="114"/>
      <c r="L355" s="26"/>
      <c r="M355" s="117"/>
      <c r="N355" s="264"/>
      <c r="O355" s="264"/>
      <c r="P355" s="264"/>
      <c r="Q355" s="284"/>
      <c r="R355" s="284"/>
    </row>
    <row r="356" spans="1:19" s="21" customFormat="1" ht="13.2" x14ac:dyDescent="0.25">
      <c r="A356" s="91" t="s">
        <v>444</v>
      </c>
      <c r="B356" s="91"/>
      <c r="C356" s="91"/>
      <c r="D356" s="91"/>
      <c r="E356" s="91"/>
      <c r="F356" s="91"/>
      <c r="G356" s="91">
        <v>5839484</v>
      </c>
      <c r="H356" s="91">
        <v>1346463</v>
      </c>
      <c r="I356" s="91">
        <v>1534308</v>
      </c>
      <c r="J356" s="16">
        <v>13.950996054106213</v>
      </c>
      <c r="K356" s="114"/>
      <c r="L356" s="26"/>
      <c r="M356" s="236"/>
      <c r="N356" s="236"/>
      <c r="O356" s="236"/>
      <c r="P356" s="22"/>
      <c r="Q356" s="27"/>
      <c r="R356" s="27"/>
    </row>
    <row r="357" spans="1:19" ht="13.2" x14ac:dyDescent="0.25">
      <c r="A357" s="9"/>
      <c r="B357" s="11"/>
      <c r="C357" s="11"/>
      <c r="D357" s="11"/>
      <c r="E357" s="12"/>
      <c r="F357" s="12"/>
      <c r="G357" s="11"/>
      <c r="H357" s="11"/>
      <c r="I357" s="11"/>
      <c r="J357" s="12"/>
      <c r="K357" s="114"/>
      <c r="L357" s="117"/>
      <c r="M357" s="237"/>
      <c r="N357" s="237"/>
      <c r="O357" s="237"/>
      <c r="P357" s="264"/>
      <c r="Q357" s="27"/>
      <c r="R357" s="27"/>
    </row>
    <row r="358" spans="1:19" s="20" customFormat="1" ht="13.2" x14ac:dyDescent="0.25">
      <c r="A358" s="17" t="s">
        <v>263</v>
      </c>
      <c r="B358" s="18"/>
      <c r="C358" s="18"/>
      <c r="D358" s="18"/>
      <c r="E358" s="16"/>
      <c r="F358" s="16"/>
      <c r="G358" s="18">
        <v>1203910</v>
      </c>
      <c r="H358" s="18">
        <v>280102</v>
      </c>
      <c r="I358" s="18">
        <v>331768</v>
      </c>
      <c r="J358" s="16">
        <v>18.445423452885024</v>
      </c>
      <c r="K358" s="114"/>
      <c r="L358" s="26"/>
      <c r="M358" s="236"/>
      <c r="N358" s="236"/>
      <c r="O358" s="236"/>
      <c r="P358" s="22"/>
      <c r="Q358" s="27"/>
      <c r="R358" s="27"/>
    </row>
    <row r="359" spans="1:19" ht="13.2" x14ac:dyDescent="0.25">
      <c r="A359" s="17"/>
      <c r="B359" s="11"/>
      <c r="C359" s="11"/>
      <c r="D359" s="11"/>
      <c r="E359" s="12"/>
      <c r="F359" s="12"/>
      <c r="G359" s="11"/>
      <c r="H359" s="11"/>
      <c r="I359" s="11"/>
      <c r="J359" s="12"/>
      <c r="K359" s="114"/>
      <c r="L359" s="236"/>
      <c r="M359" s="237"/>
      <c r="N359" s="237"/>
      <c r="O359" s="237"/>
      <c r="P359" s="264"/>
      <c r="Q359" s="284"/>
      <c r="R359" s="284"/>
    </row>
    <row r="360" spans="1:19" ht="13.2" x14ac:dyDescent="0.25">
      <c r="A360" s="9" t="s">
        <v>80</v>
      </c>
      <c r="B360" s="11">
        <v>1594332.9312811003</v>
      </c>
      <c r="C360" s="11">
        <v>281734.6559745</v>
      </c>
      <c r="D360" s="11">
        <v>452968.60585509997</v>
      </c>
      <c r="E360" s="12">
        <v>60.778447467995733</v>
      </c>
      <c r="F360" s="12"/>
      <c r="G360" s="98">
        <v>287108.50027000002</v>
      </c>
      <c r="H360" s="98">
        <v>54074.59433</v>
      </c>
      <c r="I360" s="98">
        <v>84635.75761999996</v>
      </c>
      <c r="J360" s="12">
        <v>56.516676026259063</v>
      </c>
      <c r="K360" s="114"/>
      <c r="L360" s="237"/>
      <c r="M360" s="237"/>
      <c r="N360" s="237"/>
      <c r="O360" s="237"/>
      <c r="P360" s="264"/>
      <c r="Q360" s="284"/>
      <c r="R360" s="284"/>
      <c r="S360" s="22"/>
    </row>
    <row r="361" spans="1:19" ht="13.2" x14ac:dyDescent="0.25">
      <c r="A361" s="9" t="s">
        <v>445</v>
      </c>
      <c r="B361" s="11">
        <v>1422553.4691499998</v>
      </c>
      <c r="C361" s="11">
        <v>386230.83599999995</v>
      </c>
      <c r="D361" s="11">
        <v>318023.67073999997</v>
      </c>
      <c r="E361" s="12">
        <v>-17.659689207207677</v>
      </c>
      <c r="F361" s="12"/>
      <c r="G361" s="98">
        <v>304962.73136000009</v>
      </c>
      <c r="H361" s="98">
        <v>75809.710729999992</v>
      </c>
      <c r="I361" s="98">
        <v>68075.408550000007</v>
      </c>
      <c r="J361" s="12">
        <v>-10.202257871087355</v>
      </c>
      <c r="K361" s="114"/>
      <c r="L361" s="237"/>
      <c r="M361" s="237"/>
      <c r="N361" s="237"/>
      <c r="O361" s="237"/>
      <c r="P361" s="264"/>
      <c r="Q361" s="207"/>
      <c r="R361" s="207"/>
      <c r="S361" s="264"/>
    </row>
    <row r="362" spans="1:19" ht="13.2" x14ac:dyDescent="0.25">
      <c r="A362" s="9" t="s">
        <v>305</v>
      </c>
      <c r="B362" s="11">
        <v>3467.6089999999999</v>
      </c>
      <c r="C362" s="11">
        <v>0</v>
      </c>
      <c r="D362" s="11">
        <v>143.18</v>
      </c>
      <c r="E362" s="12" t="s">
        <v>505</v>
      </c>
      <c r="F362" s="12"/>
      <c r="G362" s="98">
        <v>1004.99122</v>
      </c>
      <c r="H362" s="98">
        <v>0</v>
      </c>
      <c r="I362" s="98">
        <v>39.947929999999999</v>
      </c>
      <c r="J362" s="12" t="s">
        <v>505</v>
      </c>
      <c r="K362" s="114"/>
      <c r="L362" s="117"/>
      <c r="M362" s="237"/>
      <c r="N362" s="237"/>
      <c r="O362" s="237"/>
      <c r="P362" s="264"/>
      <c r="Q362" s="284"/>
      <c r="R362" s="28"/>
      <c r="S362" s="264"/>
    </row>
    <row r="363" spans="1:19" ht="13.2" x14ac:dyDescent="0.25">
      <c r="A363" s="9" t="s">
        <v>81</v>
      </c>
      <c r="B363" s="11">
        <v>11255.974</v>
      </c>
      <c r="C363" s="11">
        <v>11250.6</v>
      </c>
      <c r="D363" s="11">
        <v>32912.463000000003</v>
      </c>
      <c r="E363" s="12">
        <v>192.53962455335716</v>
      </c>
      <c r="F363" s="12"/>
      <c r="G363" s="98">
        <v>2441.4951500000002</v>
      </c>
      <c r="H363" s="98">
        <v>2440.25243</v>
      </c>
      <c r="I363" s="98">
        <v>7567.1679199999999</v>
      </c>
      <c r="J363" s="12">
        <v>210.09775164940618</v>
      </c>
      <c r="K363" s="117"/>
      <c r="L363" s="117"/>
      <c r="M363" s="117"/>
      <c r="N363" s="264"/>
      <c r="O363" s="264"/>
      <c r="P363" s="264"/>
      <c r="Q363" s="27"/>
      <c r="R363" s="27"/>
      <c r="S363" s="264"/>
    </row>
    <row r="364" spans="1:19" ht="13.2" x14ac:dyDescent="0.25">
      <c r="A364" s="10" t="s">
        <v>30</v>
      </c>
      <c r="B364" s="11">
        <v>111038.0398344</v>
      </c>
      <c r="C364" s="11">
        <v>33952.600122000003</v>
      </c>
      <c r="D364" s="11">
        <v>26770.542549200003</v>
      </c>
      <c r="E364" s="12">
        <v>-21.153188701286822</v>
      </c>
      <c r="F364" s="12"/>
      <c r="G364" s="98">
        <v>46095.517100000012</v>
      </c>
      <c r="H364" s="98">
        <v>14368.530359999999</v>
      </c>
      <c r="I364" s="98">
        <v>11942.13817</v>
      </c>
      <c r="J364" s="12">
        <v>-16.886850145473048</v>
      </c>
      <c r="K364" s="117"/>
      <c r="L364" s="117"/>
      <c r="M364" s="117"/>
      <c r="N364" s="264"/>
      <c r="O364" s="264"/>
      <c r="P364" s="264"/>
      <c r="Q364" s="284"/>
      <c r="R364" s="284"/>
      <c r="S364" s="22"/>
    </row>
    <row r="365" spans="1:19" ht="13.2" x14ac:dyDescent="0.25">
      <c r="A365" s="9" t="s">
        <v>82</v>
      </c>
      <c r="B365" s="11"/>
      <c r="C365" s="11"/>
      <c r="D365" s="11"/>
      <c r="E365" s="12"/>
      <c r="F365" s="12"/>
      <c r="G365" s="98">
        <v>562296.76489999995</v>
      </c>
      <c r="H365" s="98">
        <v>133408.91215000002</v>
      </c>
      <c r="I365" s="98">
        <v>159507.57981000002</v>
      </c>
      <c r="J365" s="12">
        <v>19.562911682133816</v>
      </c>
      <c r="K365" s="117"/>
      <c r="L365" s="117"/>
      <c r="M365" s="117"/>
      <c r="N365" s="264"/>
      <c r="O365" s="264"/>
      <c r="P365" s="264"/>
      <c r="Q365" s="284"/>
      <c r="R365" s="284"/>
      <c r="S365" s="264"/>
    </row>
    <row r="366" spans="1:19" ht="13.2" x14ac:dyDescent="0.25">
      <c r="A366" s="9"/>
      <c r="B366" s="11"/>
      <c r="C366" s="11"/>
      <c r="D366" s="11"/>
      <c r="E366" s="12"/>
      <c r="F366" s="12"/>
      <c r="G366" s="11"/>
      <c r="H366" s="11"/>
      <c r="I366" s="11"/>
      <c r="J366" s="12"/>
      <c r="K366" s="117"/>
      <c r="L366" s="177"/>
      <c r="M366" s="117"/>
      <c r="N366" s="264"/>
      <c r="O366" s="264"/>
      <c r="P366" s="264"/>
      <c r="Q366" s="284"/>
      <c r="R366" s="284"/>
      <c r="S366" s="264"/>
    </row>
    <row r="367" spans="1:19" s="20" customFormat="1" ht="13.2" x14ac:dyDescent="0.25">
      <c r="A367" s="17" t="s">
        <v>264</v>
      </c>
      <c r="B367" s="18"/>
      <c r="C367" s="18"/>
      <c r="D367" s="18"/>
      <c r="E367" s="16"/>
      <c r="F367" s="16"/>
      <c r="G367" s="18">
        <v>4635574</v>
      </c>
      <c r="H367" s="18">
        <v>1066362</v>
      </c>
      <c r="I367" s="18">
        <v>1202540</v>
      </c>
      <c r="J367" s="16">
        <v>12.770335026942064</v>
      </c>
      <c r="K367" s="193"/>
      <c r="L367" s="175"/>
      <c r="M367" s="26"/>
      <c r="N367" s="22"/>
      <c r="O367" s="22"/>
      <c r="P367" s="22"/>
      <c r="Q367" s="27"/>
      <c r="R367" s="27"/>
      <c r="S367" s="22"/>
    </row>
    <row r="368" spans="1:19" ht="13.2" x14ac:dyDescent="0.25">
      <c r="A368" s="9"/>
      <c r="B368" s="11"/>
      <c r="C368" s="11"/>
      <c r="D368" s="11"/>
      <c r="E368" s="12"/>
      <c r="F368" s="12"/>
      <c r="G368" s="11"/>
      <c r="H368" s="11"/>
      <c r="I368" s="11"/>
      <c r="J368" s="12"/>
      <c r="K368" s="13"/>
      <c r="L368" s="177"/>
      <c r="M368" s="117"/>
      <c r="N368" s="264"/>
      <c r="O368" s="264"/>
      <c r="P368" s="264"/>
      <c r="Q368" s="284"/>
      <c r="R368" s="284"/>
    </row>
    <row r="369" spans="1:19" ht="11.25" customHeight="1" x14ac:dyDescent="0.25">
      <c r="A369" s="9" t="s">
        <v>83</v>
      </c>
      <c r="B369" s="221">
        <v>250.99538769999998</v>
      </c>
      <c r="C369" s="221">
        <v>105.94900319999999</v>
      </c>
      <c r="D369" s="221">
        <v>2.6777709999999999</v>
      </c>
      <c r="E369" s="12">
        <v>-97.472584999270666</v>
      </c>
      <c r="F369" s="12"/>
      <c r="G369" s="222">
        <v>159.08241000000001</v>
      </c>
      <c r="H369" s="222">
        <v>67.117809999999992</v>
      </c>
      <c r="I369" s="222">
        <v>5.72851</v>
      </c>
      <c r="J369" s="12">
        <v>-91.464992674820593</v>
      </c>
      <c r="K369" s="13"/>
      <c r="L369" s="177"/>
      <c r="M369" s="117"/>
      <c r="N369" s="264"/>
      <c r="O369" s="264"/>
      <c r="P369" s="264"/>
      <c r="Q369" s="284"/>
      <c r="R369" s="284"/>
      <c r="S369" s="13"/>
    </row>
    <row r="370" spans="1:19" ht="13.2" x14ac:dyDescent="0.25">
      <c r="A370" s="9" t="s">
        <v>84</v>
      </c>
      <c r="B370" s="221">
        <v>131185.14096630001</v>
      </c>
      <c r="C370" s="221">
        <v>30520.938536099999</v>
      </c>
      <c r="D370" s="221">
        <v>34946.674793899998</v>
      </c>
      <c r="E370" s="12">
        <v>14.500655845052933</v>
      </c>
      <c r="F370" s="12"/>
      <c r="G370" s="222">
        <v>66390.724969999996</v>
      </c>
      <c r="H370" s="222">
        <v>15409.364029999999</v>
      </c>
      <c r="I370" s="222">
        <v>17825.696479999999</v>
      </c>
      <c r="J370" s="12">
        <v>15.680935600558982</v>
      </c>
      <c r="L370" s="177"/>
      <c r="M370" s="117"/>
      <c r="N370" s="264"/>
      <c r="O370" s="264"/>
      <c r="P370" s="264"/>
      <c r="Q370" s="284"/>
      <c r="R370" s="284"/>
    </row>
    <row r="371" spans="1:19" ht="13.2" x14ac:dyDescent="0.25">
      <c r="A371" s="9" t="s">
        <v>85</v>
      </c>
      <c r="B371" s="221">
        <v>24384.224134799999</v>
      </c>
      <c r="C371" s="221">
        <v>6199.1</v>
      </c>
      <c r="D371" s="221">
        <v>6343.59</v>
      </c>
      <c r="E371" s="12">
        <v>2.3308222161281549</v>
      </c>
      <c r="F371" s="12"/>
      <c r="G371" s="222">
        <v>9475.8942500000012</v>
      </c>
      <c r="H371" s="222">
        <v>2329.9299399999995</v>
      </c>
      <c r="I371" s="222">
        <v>2423.0260800000001</v>
      </c>
      <c r="J371" s="12">
        <v>3.9956626335296903</v>
      </c>
      <c r="K371" s="13"/>
      <c r="L371" s="175"/>
      <c r="M371" s="117"/>
      <c r="N371" s="264"/>
      <c r="O371" s="264"/>
      <c r="P371" s="264"/>
    </row>
    <row r="372" spans="1:19" ht="13.2" x14ac:dyDescent="0.25">
      <c r="A372" s="9" t="s">
        <v>86</v>
      </c>
      <c r="B372" s="221">
        <v>15051.593035900001</v>
      </c>
      <c r="C372" s="221">
        <v>3674.4382999999998</v>
      </c>
      <c r="D372" s="221">
        <v>3473.7071845999999</v>
      </c>
      <c r="E372" s="12">
        <v>-5.4629061372455112</v>
      </c>
      <c r="F372" s="12"/>
      <c r="G372" s="222">
        <v>3480.4022300000001</v>
      </c>
      <c r="H372" s="222">
        <v>828.08427000000006</v>
      </c>
      <c r="I372" s="222">
        <v>897.05386999999985</v>
      </c>
      <c r="J372" s="12">
        <v>8.3288141676691794</v>
      </c>
      <c r="L372" s="177"/>
      <c r="M372" s="117"/>
      <c r="N372" s="264"/>
      <c r="O372" s="264"/>
      <c r="P372" s="264"/>
    </row>
    <row r="373" spans="1:19" ht="13.2" x14ac:dyDescent="0.25">
      <c r="A373" s="9" t="s">
        <v>447</v>
      </c>
      <c r="B373" s="221">
        <v>28631.46804</v>
      </c>
      <c r="C373" s="221">
        <v>4817.2947999999997</v>
      </c>
      <c r="D373" s="221">
        <v>7957.0610399999996</v>
      </c>
      <c r="E373" s="12">
        <v>65.176958653225881</v>
      </c>
      <c r="F373" s="12"/>
      <c r="G373" s="222">
        <v>25351.491520000003</v>
      </c>
      <c r="H373" s="222">
        <v>4411.9385899999997</v>
      </c>
      <c r="I373" s="222">
        <v>7268.1414199999999</v>
      </c>
      <c r="J373" s="12">
        <v>64.738045911921915</v>
      </c>
      <c r="L373" s="177"/>
      <c r="M373" s="117"/>
      <c r="N373" s="264"/>
      <c r="O373" s="264"/>
      <c r="P373" s="264"/>
    </row>
    <row r="374" spans="1:19" ht="13.2" x14ac:dyDescent="0.25">
      <c r="A374" s="9" t="s">
        <v>446</v>
      </c>
      <c r="B374" s="221">
        <v>110068.1668446</v>
      </c>
      <c r="C374" s="221">
        <v>23816.0662046</v>
      </c>
      <c r="D374" s="221">
        <v>29353.189816900001</v>
      </c>
      <c r="E374" s="12">
        <v>23.249530651835883</v>
      </c>
      <c r="F374" s="12"/>
      <c r="G374" s="222">
        <v>118368.93147000003</v>
      </c>
      <c r="H374" s="222">
        <v>25595.935240000003</v>
      </c>
      <c r="I374" s="222">
        <v>32470.191709999999</v>
      </c>
      <c r="J374" s="12">
        <v>26.85682865479852</v>
      </c>
      <c r="L374" s="177"/>
      <c r="M374" s="177"/>
      <c r="N374" s="177"/>
      <c r="O374" s="13"/>
      <c r="P374" s="13"/>
    </row>
    <row r="375" spans="1:19" x14ac:dyDescent="0.2">
      <c r="A375" s="9" t="s">
        <v>87</v>
      </c>
      <c r="B375" s="221">
        <v>11815.39</v>
      </c>
      <c r="C375" s="221">
        <v>4826.76</v>
      </c>
      <c r="D375" s="221">
        <v>553.20000000000005</v>
      </c>
      <c r="E375" s="12">
        <v>-88.538895656713819</v>
      </c>
      <c r="F375" s="12"/>
      <c r="G375" s="222">
        <v>10023.189560000001</v>
      </c>
      <c r="H375" s="222">
        <v>4260.50839</v>
      </c>
      <c r="I375" s="222">
        <v>475.86410000000001</v>
      </c>
      <c r="J375" s="12">
        <v>-88.830814155490955</v>
      </c>
      <c r="M375" s="185"/>
      <c r="N375" s="185"/>
      <c r="O375" s="13"/>
      <c r="P375" s="13"/>
    </row>
    <row r="376" spans="1:19" x14ac:dyDescent="0.2">
      <c r="A376" s="9" t="s">
        <v>88</v>
      </c>
      <c r="B376" s="221">
        <v>77746.583639899996</v>
      </c>
      <c r="C376" s="221">
        <v>23379.753485199999</v>
      </c>
      <c r="D376" s="221">
        <v>12946.437018999999</v>
      </c>
      <c r="E376" s="12">
        <v>-44.625434022666511</v>
      </c>
      <c r="F376" s="12"/>
      <c r="G376" s="222">
        <v>81824.763980000003</v>
      </c>
      <c r="H376" s="222">
        <v>25157.679519999998</v>
      </c>
      <c r="I376" s="222">
        <v>13479.440790000001</v>
      </c>
      <c r="J376" s="12">
        <v>-46.42017448674455</v>
      </c>
      <c r="L376" s="185"/>
      <c r="M376" s="185"/>
      <c r="N376" s="185"/>
    </row>
    <row r="377" spans="1:19" x14ac:dyDescent="0.2">
      <c r="A377" s="9" t="s">
        <v>89</v>
      </c>
      <c r="B377" s="221">
        <v>98599.604207800003</v>
      </c>
      <c r="C377" s="221">
        <v>20325.481723399997</v>
      </c>
      <c r="D377" s="221">
        <v>26385.398834699994</v>
      </c>
      <c r="E377" s="12">
        <v>29.814383706947694</v>
      </c>
      <c r="F377" s="12"/>
      <c r="G377" s="222">
        <v>94862.459079999971</v>
      </c>
      <c r="H377" s="222">
        <v>20291.513450000002</v>
      </c>
      <c r="I377" s="222">
        <v>25707.000070000009</v>
      </c>
      <c r="J377" s="12">
        <v>26.688431266323349</v>
      </c>
    </row>
    <row r="378" spans="1:19" x14ac:dyDescent="0.2">
      <c r="A378" s="9" t="s">
        <v>3</v>
      </c>
      <c r="B378" s="221">
        <v>288105.9035282</v>
      </c>
      <c r="C378" s="221">
        <v>82251.907630200003</v>
      </c>
      <c r="D378" s="221">
        <v>141243.22024690002</v>
      </c>
      <c r="E378" s="12">
        <v>71.720297214165129</v>
      </c>
      <c r="F378" s="12"/>
      <c r="G378" s="222">
        <v>146065.67934</v>
      </c>
      <c r="H378" s="222">
        <v>45239.754920000007</v>
      </c>
      <c r="I378" s="222">
        <v>59853.884509999996</v>
      </c>
      <c r="J378" s="12">
        <v>32.303732891221387</v>
      </c>
    </row>
    <row r="379" spans="1:19" x14ac:dyDescent="0.2">
      <c r="A379" s="9" t="s">
        <v>64</v>
      </c>
      <c r="B379" s="221">
        <v>15245.788013200001</v>
      </c>
      <c r="C379" s="221">
        <v>3406.2981153999999</v>
      </c>
      <c r="D379" s="221">
        <v>2956.3714230999999</v>
      </c>
      <c r="E379" s="12">
        <v>-13.208670440965363</v>
      </c>
      <c r="F379" s="12"/>
      <c r="G379" s="222">
        <v>33676.576840000002</v>
      </c>
      <c r="H379" s="222">
        <v>7998.8032599999988</v>
      </c>
      <c r="I379" s="222">
        <v>5605.7523900000015</v>
      </c>
      <c r="J379" s="12">
        <v>-29.917611325272148</v>
      </c>
      <c r="L379" s="184"/>
    </row>
    <row r="380" spans="1:19" x14ac:dyDescent="0.2">
      <c r="A380" s="9" t="s">
        <v>65</v>
      </c>
      <c r="B380" s="221">
        <v>11797.605303899998</v>
      </c>
      <c r="C380" s="221">
        <v>4748.5582999999997</v>
      </c>
      <c r="D380" s="221">
        <v>3310.6010000000001</v>
      </c>
      <c r="E380" s="12">
        <v>-30.28197632110782</v>
      </c>
      <c r="F380" s="16"/>
      <c r="G380" s="222">
        <v>35306.736989999998</v>
      </c>
      <c r="H380" s="222">
        <v>12606.611859999999</v>
      </c>
      <c r="I380" s="222">
        <v>10120.46416</v>
      </c>
      <c r="J380" s="12">
        <v>-19.720982351240565</v>
      </c>
      <c r="L380" s="184"/>
    </row>
    <row r="381" spans="1:19" x14ac:dyDescent="0.2">
      <c r="A381" s="9" t="s">
        <v>67</v>
      </c>
      <c r="B381" s="221">
        <v>44399.59481599999</v>
      </c>
      <c r="C381" s="221">
        <v>9740.7051409000014</v>
      </c>
      <c r="D381" s="221">
        <v>14412.492133799999</v>
      </c>
      <c r="E381" s="12">
        <v>47.961486620550176</v>
      </c>
      <c r="F381" s="12"/>
      <c r="G381" s="222">
        <v>179734.12567000004</v>
      </c>
      <c r="H381" s="222">
        <v>38437.144039999999</v>
      </c>
      <c r="I381" s="222">
        <v>54810.631079999999</v>
      </c>
      <c r="J381" s="12">
        <v>42.59808435028566</v>
      </c>
      <c r="L381" s="184"/>
    </row>
    <row r="382" spans="1:19" x14ac:dyDescent="0.2">
      <c r="A382" s="9" t="s">
        <v>448</v>
      </c>
      <c r="B382" s="221">
        <v>176768.38285519998</v>
      </c>
      <c r="C382" s="221">
        <v>37437.241209699998</v>
      </c>
      <c r="D382" s="221">
        <v>43440.096779</v>
      </c>
      <c r="E382" s="12">
        <v>16.034449589048933</v>
      </c>
      <c r="F382" s="12"/>
      <c r="G382" s="222">
        <v>900942.96751999995</v>
      </c>
      <c r="H382" s="222">
        <v>193332.51684</v>
      </c>
      <c r="I382" s="222">
        <v>226363.08327999999</v>
      </c>
      <c r="J382" s="12">
        <v>17.084847898264186</v>
      </c>
      <c r="L382" s="184"/>
    </row>
    <row r="383" spans="1:19" x14ac:dyDescent="0.2">
      <c r="A383" s="9" t="s">
        <v>449</v>
      </c>
      <c r="B383" s="221">
        <v>22074.817270299998</v>
      </c>
      <c r="C383" s="221">
        <v>4234.2327481000002</v>
      </c>
      <c r="D383" s="221">
        <v>6459.5218442000005</v>
      </c>
      <c r="E383" s="12">
        <v>52.554718374858822</v>
      </c>
      <c r="F383" s="12"/>
      <c r="G383" s="222">
        <v>86493.553960000019</v>
      </c>
      <c r="H383" s="222">
        <v>16321.943649999999</v>
      </c>
      <c r="I383" s="222">
        <v>26793.752160000004</v>
      </c>
      <c r="J383" s="12">
        <v>64.157852364598767</v>
      </c>
      <c r="K383" s="13"/>
      <c r="L383" s="184"/>
    </row>
    <row r="384" spans="1:19" x14ac:dyDescent="0.2">
      <c r="A384" s="9" t="s">
        <v>73</v>
      </c>
      <c r="B384" s="221">
        <v>90469.766410199998</v>
      </c>
      <c r="C384" s="221">
        <v>15020.945687000001</v>
      </c>
      <c r="D384" s="221">
        <v>15549.675534400001</v>
      </c>
      <c r="E384" s="12">
        <v>3.519950463955098</v>
      </c>
      <c r="F384" s="12"/>
      <c r="G384" s="222">
        <v>182060.49631000002</v>
      </c>
      <c r="H384" s="222">
        <v>37616.286319999999</v>
      </c>
      <c r="I384" s="222">
        <v>38662.586670000004</v>
      </c>
      <c r="J384" s="12">
        <v>2.7815088951077485</v>
      </c>
      <c r="K384" s="13"/>
      <c r="L384" s="184"/>
    </row>
    <row r="385" spans="1:15" x14ac:dyDescent="0.2">
      <c r="A385" s="9" t="s">
        <v>450</v>
      </c>
      <c r="B385" s="221">
        <v>139755.4610787</v>
      </c>
      <c r="C385" s="221">
        <v>36398.29579080001</v>
      </c>
      <c r="D385" s="221">
        <v>30039.921509699994</v>
      </c>
      <c r="E385" s="12">
        <v>-17.468879086111372</v>
      </c>
      <c r="F385" s="12"/>
      <c r="G385" s="222">
        <v>212991.73392</v>
      </c>
      <c r="H385" s="222">
        <v>47833.143309999992</v>
      </c>
      <c r="I385" s="222">
        <v>44901.346149999998</v>
      </c>
      <c r="J385" s="12">
        <v>-6.1292170179982151</v>
      </c>
      <c r="L385" s="184"/>
    </row>
    <row r="386" spans="1:15" x14ac:dyDescent="0.2">
      <c r="A386" s="9" t="s">
        <v>82</v>
      </c>
      <c r="B386" s="11"/>
      <c r="C386" s="11"/>
      <c r="D386" s="11"/>
      <c r="E386" s="12"/>
      <c r="F386" s="12"/>
      <c r="G386" s="222">
        <v>2448365.1899800003</v>
      </c>
      <c r="H386" s="222">
        <v>568623.72456</v>
      </c>
      <c r="I386" s="222">
        <v>634876.35656999995</v>
      </c>
      <c r="J386" s="12">
        <v>11.651401295516848</v>
      </c>
      <c r="L386" s="184"/>
      <c r="M386" s="185"/>
      <c r="N386" s="185"/>
      <c r="O386" s="13"/>
    </row>
    <row r="387" spans="1:15" x14ac:dyDescent="0.2">
      <c r="A387" s="89"/>
      <c r="B387" s="95"/>
      <c r="C387" s="95"/>
      <c r="D387" s="95"/>
      <c r="E387" s="95"/>
      <c r="F387" s="95"/>
      <c r="G387" s="95"/>
      <c r="H387" s="95"/>
      <c r="I387" s="95"/>
      <c r="J387" s="89"/>
      <c r="L387" s="184"/>
    </row>
    <row r="388" spans="1:15" x14ac:dyDescent="0.2">
      <c r="A388" s="9" t="s">
        <v>454</v>
      </c>
      <c r="B388" s="9"/>
      <c r="C388" s="9"/>
      <c r="D388" s="9"/>
      <c r="E388" s="9"/>
      <c r="F388" s="9"/>
      <c r="G388" s="9"/>
      <c r="H388" s="9"/>
      <c r="I388" s="9"/>
      <c r="J388" s="9"/>
      <c r="L388" s="184"/>
    </row>
    <row r="389" spans="1:15" x14ac:dyDescent="0.25">
      <c r="L389" s="184"/>
    </row>
    <row r="390" spans="1:15" ht="20.100000000000001" customHeight="1" x14ac:dyDescent="0.25">
      <c r="A390" s="337" t="s">
        <v>480</v>
      </c>
      <c r="B390" s="337"/>
      <c r="C390" s="337"/>
      <c r="D390" s="337"/>
      <c r="E390" s="337"/>
      <c r="F390" s="337"/>
      <c r="G390" s="337"/>
      <c r="H390" s="337"/>
      <c r="I390" s="337"/>
      <c r="J390" s="337"/>
      <c r="L390" s="184"/>
    </row>
    <row r="391" spans="1:15" ht="20.100000000000001" customHeight="1" x14ac:dyDescent="0.25">
      <c r="A391" s="338" t="s">
        <v>233</v>
      </c>
      <c r="B391" s="338"/>
      <c r="C391" s="338"/>
      <c r="D391" s="338"/>
      <c r="E391" s="338"/>
      <c r="F391" s="338"/>
      <c r="G391" s="338"/>
      <c r="H391" s="338"/>
      <c r="I391" s="338"/>
      <c r="J391" s="338"/>
      <c r="L391" s="184"/>
      <c r="M391" s="185"/>
      <c r="N391" s="185"/>
    </row>
    <row r="392" spans="1:15" s="20" customFormat="1" ht="13.2" x14ac:dyDescent="0.25">
      <c r="A392" s="17"/>
      <c r="B392" s="341" t="s">
        <v>105</v>
      </c>
      <c r="C392" s="341"/>
      <c r="D392" s="341"/>
      <c r="E392" s="341"/>
      <c r="F392" s="275"/>
      <c r="G392" s="341" t="s">
        <v>464</v>
      </c>
      <c r="H392" s="341"/>
      <c r="I392" s="341"/>
      <c r="J392" s="341"/>
      <c r="K392" s="96"/>
      <c r="L392" s="175"/>
      <c r="M392" s="175"/>
      <c r="N392" s="175"/>
      <c r="O392" s="96"/>
    </row>
    <row r="393" spans="1:15" s="20" customFormat="1" ht="13.2" x14ac:dyDescent="0.25">
      <c r="A393" s="17" t="s">
        <v>266</v>
      </c>
      <c r="B393" s="343">
        <v>2017</v>
      </c>
      <c r="C393" s="342" t="s">
        <v>490</v>
      </c>
      <c r="D393" s="342"/>
      <c r="E393" s="342"/>
      <c r="F393" s="275"/>
      <c r="G393" s="343">
        <v>2017</v>
      </c>
      <c r="H393" s="342" t="s">
        <v>490</v>
      </c>
      <c r="I393" s="342"/>
      <c r="J393" s="342"/>
      <c r="K393" s="96"/>
      <c r="L393" s="175"/>
      <c r="M393" s="181"/>
      <c r="N393" s="181"/>
    </row>
    <row r="394" spans="1:15" s="20" customFormat="1" ht="13.2" x14ac:dyDescent="0.25">
      <c r="A394" s="131"/>
      <c r="B394" s="344"/>
      <c r="C394" s="277">
        <v>2017</v>
      </c>
      <c r="D394" s="277">
        <v>2018</v>
      </c>
      <c r="E394" s="276" t="s">
        <v>502</v>
      </c>
      <c r="F394" s="134"/>
      <c r="G394" s="344"/>
      <c r="H394" s="277">
        <v>2017</v>
      </c>
      <c r="I394" s="277">
        <v>2018</v>
      </c>
      <c r="J394" s="276" t="s">
        <v>502</v>
      </c>
      <c r="L394" s="175"/>
      <c r="M394" s="181"/>
      <c r="N394" s="181"/>
    </row>
    <row r="395" spans="1:15" s="20" customFormat="1" ht="13.2" x14ac:dyDescent="0.25">
      <c r="A395" s="17"/>
      <c r="B395" s="17"/>
      <c r="C395" s="274"/>
      <c r="D395" s="274"/>
      <c r="E395" s="275"/>
      <c r="F395" s="275"/>
      <c r="G395" s="17"/>
      <c r="H395" s="274"/>
      <c r="I395" s="274"/>
      <c r="J395" s="275"/>
      <c r="L395" s="175"/>
      <c r="M395" s="181"/>
      <c r="N395" s="181"/>
    </row>
    <row r="396" spans="1:15" s="20" customFormat="1" ht="13.2" x14ac:dyDescent="0.25">
      <c r="A396" s="17" t="s">
        <v>421</v>
      </c>
      <c r="B396" s="17"/>
      <c r="C396" s="274"/>
      <c r="D396" s="274"/>
      <c r="E396" s="275"/>
      <c r="F396" s="275"/>
      <c r="G396" s="18">
        <v>1523979.5674100001</v>
      </c>
      <c r="H396" s="18">
        <v>304151.09743000002</v>
      </c>
      <c r="I396" s="18">
        <v>372394.46705000004</v>
      </c>
      <c r="J396" s="16">
        <v>22.437324802257578</v>
      </c>
      <c r="L396" s="175"/>
      <c r="M396" s="181"/>
      <c r="N396" s="181"/>
    </row>
    <row r="397" spans="1:15" s="20" customFormat="1" ht="13.2" x14ac:dyDescent="0.25">
      <c r="A397" s="17"/>
      <c r="B397" s="17"/>
      <c r="C397" s="274"/>
      <c r="D397" s="274"/>
      <c r="E397" s="275"/>
      <c r="F397" s="275"/>
      <c r="G397" s="17"/>
      <c r="H397" s="274"/>
      <c r="I397" s="274"/>
      <c r="J397" s="275"/>
      <c r="L397" s="175"/>
      <c r="M397" s="181"/>
      <c r="N397" s="181"/>
    </row>
    <row r="398" spans="1:15" s="21" customFormat="1" ht="13.2" x14ac:dyDescent="0.25">
      <c r="A398" s="91" t="s">
        <v>265</v>
      </c>
      <c r="B398" s="91"/>
      <c r="C398" s="91"/>
      <c r="D398" s="91"/>
      <c r="E398" s="91"/>
      <c r="F398" s="91"/>
      <c r="G398" s="91">
        <v>876997.64800999989</v>
      </c>
      <c r="H398" s="91">
        <v>155708.02617</v>
      </c>
      <c r="I398" s="91">
        <v>192298.54743999999</v>
      </c>
      <c r="J398" s="16">
        <v>23.499444550180698</v>
      </c>
      <c r="L398" s="175"/>
      <c r="M398" s="216"/>
      <c r="N398" s="216"/>
    </row>
    <row r="399" spans="1:15" ht="13.2" x14ac:dyDescent="0.25">
      <c r="A399" s="88"/>
      <c r="B399" s="213"/>
      <c r="C399" s="93"/>
      <c r="E399" s="93"/>
      <c r="F399" s="93"/>
      <c r="G399" s="93"/>
      <c r="I399" s="97"/>
      <c r="J399" s="12"/>
      <c r="L399" s="175"/>
    </row>
    <row r="400" spans="1:15" s="20" customFormat="1" ht="13.2" x14ac:dyDescent="0.25">
      <c r="A400" s="96" t="s">
        <v>185</v>
      </c>
      <c r="B400" s="21">
        <v>1075561.1926219</v>
      </c>
      <c r="C400" s="21">
        <v>168080.40398830001</v>
      </c>
      <c r="D400" s="21">
        <v>254035.92209840001</v>
      </c>
      <c r="E400" s="16">
        <v>51.139523746077685</v>
      </c>
      <c r="F400" s="21"/>
      <c r="G400" s="21">
        <v>360235.38085999998</v>
      </c>
      <c r="H400" s="21">
        <v>58727.580619999993</v>
      </c>
      <c r="I400" s="21">
        <v>89256.218850000005</v>
      </c>
      <c r="J400" s="16">
        <v>51.98347677139509</v>
      </c>
      <c r="L400" s="175"/>
      <c r="M400" s="181"/>
      <c r="N400" s="181"/>
    </row>
    <row r="401" spans="1:14" ht="13.2" x14ac:dyDescent="0.25">
      <c r="A401" s="88" t="s">
        <v>186</v>
      </c>
      <c r="B401" s="98">
        <v>522049.0932303</v>
      </c>
      <c r="C401" s="98">
        <v>63493.800813800008</v>
      </c>
      <c r="D401" s="98">
        <v>105323.14154</v>
      </c>
      <c r="E401" s="12">
        <v>65.879408997529453</v>
      </c>
      <c r="F401" s="98"/>
      <c r="G401" s="98">
        <v>135860.09501000002</v>
      </c>
      <c r="H401" s="98">
        <v>18305.87905</v>
      </c>
      <c r="I401" s="98">
        <v>31014.056799999998</v>
      </c>
      <c r="J401" s="12">
        <v>69.421292008372575</v>
      </c>
      <c r="L401" s="177"/>
    </row>
    <row r="402" spans="1:14" ht="13.2" x14ac:dyDescent="0.25">
      <c r="A402" s="88" t="s">
        <v>187</v>
      </c>
      <c r="B402" s="98">
        <v>98921.297999999995</v>
      </c>
      <c r="C402" s="98">
        <v>23653.66</v>
      </c>
      <c r="D402" s="98">
        <v>28837.852999999999</v>
      </c>
      <c r="E402" s="12">
        <v>21.917085981619763</v>
      </c>
      <c r="F402" s="98"/>
      <c r="G402" s="98">
        <v>29118.103090000001</v>
      </c>
      <c r="H402" s="98">
        <v>6710.0176199999996</v>
      </c>
      <c r="I402" s="98">
        <v>9956.7610199999999</v>
      </c>
      <c r="J402" s="12">
        <v>48.386510794289109</v>
      </c>
      <c r="L402" s="177"/>
    </row>
    <row r="403" spans="1:14" x14ac:dyDescent="0.2">
      <c r="A403" s="88" t="s">
        <v>422</v>
      </c>
      <c r="B403" s="98">
        <v>61016.407220000001</v>
      </c>
      <c r="C403" s="98">
        <v>10844.331719999998</v>
      </c>
      <c r="D403" s="98">
        <v>20745.527292300001</v>
      </c>
      <c r="E403" s="12">
        <v>91.302957415434008</v>
      </c>
      <c r="F403" s="98"/>
      <c r="G403" s="98">
        <v>19212.050910000002</v>
      </c>
      <c r="H403" s="98">
        <v>3170.7905499999997</v>
      </c>
      <c r="I403" s="98">
        <v>7012.8166700000002</v>
      </c>
      <c r="J403" s="12">
        <v>121.16934434537154</v>
      </c>
      <c r="L403" s="185"/>
    </row>
    <row r="404" spans="1:14" x14ac:dyDescent="0.2">
      <c r="A404" s="88" t="s">
        <v>423</v>
      </c>
      <c r="B404" s="98">
        <v>42113.759461499998</v>
      </c>
      <c r="C404" s="98">
        <v>5974.0839999999998</v>
      </c>
      <c r="D404" s="98">
        <v>9161.2653900000005</v>
      </c>
      <c r="E404" s="12">
        <v>53.350126814420435</v>
      </c>
      <c r="F404" s="98"/>
      <c r="G404" s="98">
        <v>17146.878579999997</v>
      </c>
      <c r="H404" s="98">
        <v>2484.7317199999998</v>
      </c>
      <c r="I404" s="98">
        <v>4339.4480400000002</v>
      </c>
      <c r="J404" s="12">
        <v>74.644530235240069</v>
      </c>
      <c r="L404" s="14"/>
      <c r="M404" s="14"/>
      <c r="N404" s="14"/>
    </row>
    <row r="405" spans="1:14" x14ac:dyDescent="0.2">
      <c r="A405" s="88" t="s">
        <v>424</v>
      </c>
      <c r="B405" s="98">
        <v>142881.2006143</v>
      </c>
      <c r="C405" s="98">
        <v>25128.474149999998</v>
      </c>
      <c r="D405" s="98">
        <v>22797.533159000002</v>
      </c>
      <c r="E405" s="12">
        <v>-9.2760944301108594</v>
      </c>
      <c r="F405" s="98"/>
      <c r="G405" s="98">
        <v>58525.214780000009</v>
      </c>
      <c r="H405" s="98">
        <v>9897.2598700000017</v>
      </c>
      <c r="I405" s="98">
        <v>10856.146530000002</v>
      </c>
      <c r="J405" s="12">
        <v>9.6884054030603011</v>
      </c>
      <c r="L405" s="14"/>
      <c r="M405" s="14"/>
      <c r="N405" s="14"/>
    </row>
    <row r="406" spans="1:14" x14ac:dyDescent="0.2">
      <c r="A406" s="88" t="s">
        <v>188</v>
      </c>
      <c r="B406" s="98">
        <v>208579.43409579998</v>
      </c>
      <c r="C406" s="98">
        <v>38986.05330449999</v>
      </c>
      <c r="D406" s="98">
        <v>67170.601717099998</v>
      </c>
      <c r="E406" s="12">
        <v>72.29392570841938</v>
      </c>
      <c r="F406" s="98"/>
      <c r="G406" s="98">
        <v>100373.03848999998</v>
      </c>
      <c r="H406" s="98">
        <v>18158.901809999999</v>
      </c>
      <c r="I406" s="98">
        <v>26076.989790000003</v>
      </c>
      <c r="J406" s="12">
        <v>43.604442949515601</v>
      </c>
      <c r="L406" s="14"/>
      <c r="M406" s="14"/>
      <c r="N406" s="14"/>
    </row>
    <row r="407" spans="1:14" x14ac:dyDescent="0.2">
      <c r="A407" s="88"/>
      <c r="B407" s="93"/>
      <c r="C407" s="93"/>
      <c r="D407" s="93"/>
      <c r="E407" s="12"/>
      <c r="F407" s="93"/>
      <c r="G407" s="93"/>
      <c r="H407" s="93"/>
      <c r="I407" s="99"/>
      <c r="J407" s="12"/>
      <c r="L407" s="14"/>
      <c r="M407" s="14"/>
      <c r="N407" s="14"/>
    </row>
    <row r="408" spans="1:14" s="20" customFormat="1" ht="11.4" x14ac:dyDescent="0.2">
      <c r="A408" s="96" t="s">
        <v>338</v>
      </c>
      <c r="B408" s="21">
        <v>51126.510567800004</v>
      </c>
      <c r="C408" s="21">
        <v>12096.778784599999</v>
      </c>
      <c r="D408" s="21">
        <v>10138.492767600001</v>
      </c>
      <c r="E408" s="16">
        <v>-16.188491596564745</v>
      </c>
      <c r="F408" s="21"/>
      <c r="G408" s="21">
        <v>336351.77728000004</v>
      </c>
      <c r="H408" s="21">
        <v>56877.67858</v>
      </c>
      <c r="I408" s="21">
        <v>48312.438469999994</v>
      </c>
      <c r="J408" s="16">
        <v>-15.059053610904257</v>
      </c>
    </row>
    <row r="409" spans="1:14" x14ac:dyDescent="0.2">
      <c r="A409" s="88" t="s">
        <v>181</v>
      </c>
      <c r="B409" s="13">
        <v>10576.744397400002</v>
      </c>
      <c r="C409" s="98">
        <v>2837.0511108999999</v>
      </c>
      <c r="D409" s="98">
        <v>2395.1767977</v>
      </c>
      <c r="E409" s="12">
        <v>-15.575126986690904</v>
      </c>
      <c r="F409" s="13"/>
      <c r="G409" s="98">
        <v>75994.987180000026</v>
      </c>
      <c r="H409" s="98">
        <v>21038.369790000001</v>
      </c>
      <c r="I409" s="98">
        <v>14364.03896</v>
      </c>
      <c r="J409" s="12">
        <v>-31.724562770887587</v>
      </c>
      <c r="L409" s="14"/>
      <c r="M409" s="14"/>
      <c r="N409" s="14"/>
    </row>
    <row r="410" spans="1:14" x14ac:dyDescent="0.2">
      <c r="A410" s="88" t="s">
        <v>182</v>
      </c>
      <c r="B410" s="13">
        <v>8039.6850366999988</v>
      </c>
      <c r="C410" s="98">
        <v>1873.5646555999999</v>
      </c>
      <c r="D410" s="98">
        <v>1341.2945472000001</v>
      </c>
      <c r="E410" s="12">
        <v>-28.409487060351424</v>
      </c>
      <c r="F410" s="98"/>
      <c r="G410" s="98">
        <v>98820.501019999996</v>
      </c>
      <c r="H410" s="98">
        <v>14557.14386</v>
      </c>
      <c r="I410" s="98">
        <v>12199.42663</v>
      </c>
      <c r="J410" s="12">
        <v>-16.196289963709958</v>
      </c>
      <c r="L410" s="14"/>
      <c r="M410" s="14"/>
      <c r="N410" s="14"/>
    </row>
    <row r="411" spans="1:14" x14ac:dyDescent="0.2">
      <c r="A411" s="88" t="s">
        <v>183</v>
      </c>
      <c r="B411" s="13">
        <v>8278.4889411000004</v>
      </c>
      <c r="C411" s="98">
        <v>1549.5081389000002</v>
      </c>
      <c r="D411" s="98">
        <v>1657.0923858000001</v>
      </c>
      <c r="E411" s="12">
        <v>6.9431224140825947</v>
      </c>
      <c r="F411" s="98"/>
      <c r="G411" s="98">
        <v>74982.730859999996</v>
      </c>
      <c r="H411" s="98">
        <v>8818.6424499999994</v>
      </c>
      <c r="I411" s="98">
        <v>8985.0236100000002</v>
      </c>
      <c r="J411" s="12">
        <v>1.8866981051034628</v>
      </c>
      <c r="L411" s="14"/>
      <c r="M411" s="14"/>
      <c r="N411" s="14"/>
    </row>
    <row r="412" spans="1:14" x14ac:dyDescent="0.2">
      <c r="A412" s="88" t="s">
        <v>184</v>
      </c>
      <c r="B412" s="13">
        <v>24231.592192600005</v>
      </c>
      <c r="C412" s="98">
        <v>5836.6548791999994</v>
      </c>
      <c r="D412" s="98">
        <v>4744.9290369</v>
      </c>
      <c r="E412" s="12">
        <v>-18.7046495791719</v>
      </c>
      <c r="F412" s="98"/>
      <c r="G412" s="98">
        <v>86553.558220000006</v>
      </c>
      <c r="H412" s="98">
        <v>12463.52248</v>
      </c>
      <c r="I412" s="98">
        <v>12763.949269999999</v>
      </c>
      <c r="J412" s="12">
        <v>2.4104484946538207</v>
      </c>
      <c r="L412" s="14"/>
      <c r="M412" s="14"/>
      <c r="N412" s="14"/>
    </row>
    <row r="413" spans="1:14" x14ac:dyDescent="0.2">
      <c r="A413" s="88"/>
      <c r="B413" s="98"/>
      <c r="C413" s="98"/>
      <c r="D413" s="98"/>
      <c r="E413" s="12"/>
      <c r="F413" s="98"/>
      <c r="G413" s="98"/>
      <c r="H413" s="98"/>
      <c r="I413" s="98"/>
      <c r="J413" s="12"/>
      <c r="L413" s="14"/>
      <c r="M413" s="14"/>
      <c r="N413" s="14"/>
    </row>
    <row r="414" spans="1:14" s="20" customFormat="1" x14ac:dyDescent="0.2">
      <c r="A414" s="96" t="s">
        <v>189</v>
      </c>
      <c r="B414" s="21">
        <v>5277.0612092999991</v>
      </c>
      <c r="C414" s="21">
        <v>1076.4062983999997</v>
      </c>
      <c r="D414" s="21">
        <v>1667.9369179999999</v>
      </c>
      <c r="E414" s="16">
        <v>54.954213894815354</v>
      </c>
      <c r="F414" s="21"/>
      <c r="G414" s="21">
        <v>137208.19080000001</v>
      </c>
      <c r="H414" s="21">
        <v>30327.421249999999</v>
      </c>
      <c r="I414" s="21">
        <v>42774.170610000001</v>
      </c>
      <c r="J414" s="16">
        <v>41.041238743633699</v>
      </c>
    </row>
    <row r="415" spans="1:14" x14ac:dyDescent="0.2">
      <c r="A415" s="88" t="s">
        <v>190</v>
      </c>
      <c r="B415" s="98">
        <v>1136.0352499999999</v>
      </c>
      <c r="C415" s="98">
        <v>319.48999259999994</v>
      </c>
      <c r="D415" s="98">
        <v>499.84187629999997</v>
      </c>
      <c r="E415" s="12">
        <v>56.449932040844772</v>
      </c>
      <c r="F415" s="98"/>
      <c r="G415" s="98">
        <v>21677.480190000002</v>
      </c>
      <c r="H415" s="98">
        <v>5463.4534000000003</v>
      </c>
      <c r="I415" s="98">
        <v>9566.8580099999999</v>
      </c>
      <c r="J415" s="12">
        <v>75.106426459132962</v>
      </c>
      <c r="L415" s="14"/>
      <c r="M415" s="14"/>
      <c r="N415" s="14"/>
    </row>
    <row r="416" spans="1:14" x14ac:dyDescent="0.2">
      <c r="A416" s="88" t="s">
        <v>191</v>
      </c>
      <c r="B416" s="98">
        <v>159.8972162</v>
      </c>
      <c r="C416" s="98">
        <v>34.7676965</v>
      </c>
      <c r="D416" s="98">
        <v>38.5348842</v>
      </c>
      <c r="E416" s="12">
        <v>10.835310012557201</v>
      </c>
      <c r="F416" s="98"/>
      <c r="G416" s="98">
        <v>63334.88996</v>
      </c>
      <c r="H416" s="98">
        <v>14076.672839999999</v>
      </c>
      <c r="I416" s="98">
        <v>21695.029109999999</v>
      </c>
      <c r="J416" s="12">
        <v>54.120432836599207</v>
      </c>
      <c r="L416" s="14"/>
      <c r="M416" s="14"/>
      <c r="N416" s="14"/>
    </row>
    <row r="417" spans="1:14" x14ac:dyDescent="0.2">
      <c r="A417" s="88" t="s">
        <v>425</v>
      </c>
      <c r="B417" s="98">
        <v>3981.1287430999992</v>
      </c>
      <c r="C417" s="98">
        <v>722.14860929999986</v>
      </c>
      <c r="D417" s="98">
        <v>1129.5601575000001</v>
      </c>
      <c r="E417" s="12">
        <v>56.416580043672241</v>
      </c>
      <c r="F417" s="98"/>
      <c r="G417" s="98">
        <v>52195.820650000001</v>
      </c>
      <c r="H417" s="98">
        <v>10787.29501</v>
      </c>
      <c r="I417" s="98">
        <v>11512.283489999998</v>
      </c>
      <c r="J417" s="12">
        <v>6.7207625204272432</v>
      </c>
      <c r="L417" s="14"/>
      <c r="M417" s="14"/>
      <c r="N417" s="14"/>
    </row>
    <row r="418" spans="1:14" x14ac:dyDescent="0.2">
      <c r="A418" s="88"/>
      <c r="B418" s="93"/>
      <c r="C418" s="93"/>
      <c r="D418" s="93"/>
      <c r="E418" s="12"/>
      <c r="F418" s="93"/>
      <c r="G418" s="93"/>
      <c r="H418" s="93"/>
      <c r="I418" s="98"/>
      <c r="J418" s="12"/>
      <c r="L418" s="14"/>
      <c r="M418" s="14"/>
      <c r="N418" s="14"/>
    </row>
    <row r="419" spans="1:14" s="20" customFormat="1" x14ac:dyDescent="0.2">
      <c r="A419" s="96" t="s">
        <v>366</v>
      </c>
      <c r="B419" s="21"/>
      <c r="C419" s="21"/>
      <c r="D419" s="21"/>
      <c r="E419" s="16"/>
      <c r="F419" s="21"/>
      <c r="G419" s="21">
        <v>43202.299070000008</v>
      </c>
      <c r="H419" s="21">
        <v>9775.3457199999993</v>
      </c>
      <c r="I419" s="21">
        <v>11955.719509999999</v>
      </c>
      <c r="J419" s="16">
        <v>22.304825347905947</v>
      </c>
    </row>
    <row r="420" spans="1:14" ht="20.399999999999999" x14ac:dyDescent="0.2">
      <c r="A420" s="100" t="s">
        <v>192</v>
      </c>
      <c r="B420" s="98">
        <v>697.71139240000002</v>
      </c>
      <c r="C420" s="98">
        <v>150.9406802</v>
      </c>
      <c r="D420" s="98">
        <v>229.31913559999992</v>
      </c>
      <c r="E420" s="12">
        <v>51.926661053962789</v>
      </c>
      <c r="F420" s="98"/>
      <c r="G420" s="98">
        <v>17590.052369999998</v>
      </c>
      <c r="H420" s="98">
        <v>4021.4596300000003</v>
      </c>
      <c r="I420" s="98">
        <v>5061.5933700000005</v>
      </c>
      <c r="J420" s="12">
        <v>25.864582407855735</v>
      </c>
    </row>
    <row r="421" spans="1:14" x14ac:dyDescent="0.2">
      <c r="A421" s="88" t="s">
        <v>193</v>
      </c>
      <c r="B421" s="98">
        <v>10413.545806400003</v>
      </c>
      <c r="C421" s="98">
        <v>2447.1391336000002</v>
      </c>
      <c r="D421" s="98">
        <v>2907.6763641999996</v>
      </c>
      <c r="E421" s="12">
        <v>18.81941342348199</v>
      </c>
      <c r="F421" s="98"/>
      <c r="G421" s="98">
        <v>25612.246700000007</v>
      </c>
      <c r="H421" s="98">
        <v>5753.8860899999991</v>
      </c>
      <c r="I421" s="98">
        <v>6894.1261399999976</v>
      </c>
      <c r="J421" s="12">
        <v>19.816868672142917</v>
      </c>
    </row>
    <row r="422" spans="1:14" x14ac:dyDescent="0.2">
      <c r="A422" s="88"/>
      <c r="B422" s="93"/>
      <c r="C422" s="93"/>
      <c r="D422" s="93"/>
      <c r="E422" s="12"/>
      <c r="F422" s="93"/>
      <c r="G422" s="93"/>
      <c r="H422" s="93"/>
      <c r="J422" s="12"/>
    </row>
    <row r="423" spans="1:14" s="21" customFormat="1" x14ac:dyDescent="0.2">
      <c r="A423" s="91" t="s">
        <v>413</v>
      </c>
      <c r="B423" s="91"/>
      <c r="C423" s="91"/>
      <c r="D423" s="91"/>
      <c r="E423" s="16"/>
      <c r="F423" s="91"/>
      <c r="G423" s="91">
        <v>646981.91940000025</v>
      </c>
      <c r="H423" s="91">
        <v>148443.07126000003</v>
      </c>
      <c r="I423" s="91">
        <v>180095.91961000004</v>
      </c>
      <c r="J423" s="16">
        <v>21.323223833438234</v>
      </c>
      <c r="L423" s="216"/>
      <c r="M423" s="216"/>
      <c r="N423" s="216"/>
    </row>
    <row r="424" spans="1:14" x14ac:dyDescent="0.2">
      <c r="A424" s="88" t="s">
        <v>194</v>
      </c>
      <c r="B424" s="98">
        <v>6809</v>
      </c>
      <c r="C424" s="98">
        <v>1722</v>
      </c>
      <c r="D424" s="98">
        <v>1163</v>
      </c>
      <c r="E424" s="12">
        <v>-32.462253193960507</v>
      </c>
      <c r="F424" s="98"/>
      <c r="G424" s="98">
        <v>99819.836750000002</v>
      </c>
      <c r="H424" s="98">
        <v>21097.84231</v>
      </c>
      <c r="I424" s="98">
        <v>24855.626620000003</v>
      </c>
      <c r="J424" s="12">
        <v>17.811225692112046</v>
      </c>
    </row>
    <row r="425" spans="1:14" x14ac:dyDescent="0.2">
      <c r="A425" s="88" t="s">
        <v>195</v>
      </c>
      <c r="B425" s="98">
        <v>156</v>
      </c>
      <c r="C425" s="98">
        <v>95</v>
      </c>
      <c r="D425" s="98">
        <v>63</v>
      </c>
      <c r="E425" s="12">
        <v>-33.684210526315795</v>
      </c>
      <c r="F425" s="98"/>
      <c r="G425" s="98">
        <v>7765.6989600000015</v>
      </c>
      <c r="H425" s="98">
        <v>2344.7654299999999</v>
      </c>
      <c r="I425" s="98">
        <v>2111.9322099999999</v>
      </c>
      <c r="J425" s="12">
        <v>-9.929915249560807</v>
      </c>
    </row>
    <row r="426" spans="1:14" ht="11.25" customHeight="1" x14ac:dyDescent="0.2">
      <c r="A426" s="100" t="s">
        <v>196</v>
      </c>
      <c r="B426" s="98">
        <v>0</v>
      </c>
      <c r="C426" s="98">
        <v>0</v>
      </c>
      <c r="D426" s="98">
        <v>0</v>
      </c>
      <c r="E426" s="12" t="s">
        <v>505</v>
      </c>
      <c r="F426" s="98"/>
      <c r="G426" s="98">
        <v>0</v>
      </c>
      <c r="H426" s="98">
        <v>0</v>
      </c>
      <c r="I426" s="98">
        <v>0</v>
      </c>
      <c r="J426" s="12" t="s">
        <v>505</v>
      </c>
    </row>
    <row r="427" spans="1:14" x14ac:dyDescent="0.2">
      <c r="A427" s="88" t="s">
        <v>197</v>
      </c>
      <c r="B427" s="93"/>
      <c r="C427" s="93"/>
      <c r="D427" s="93"/>
      <c r="E427" s="12"/>
      <c r="F427" s="93"/>
      <c r="G427" s="98">
        <v>539396.38369000028</v>
      </c>
      <c r="H427" s="98">
        <v>125000.46352000002</v>
      </c>
      <c r="I427" s="98">
        <v>153128.36078000005</v>
      </c>
      <c r="J427" s="12">
        <v>22.502234366114621</v>
      </c>
    </row>
    <row r="428" spans="1:14" x14ac:dyDescent="0.2">
      <c r="B428" s="98"/>
      <c r="C428" s="98"/>
      <c r="D428" s="98"/>
      <c r="F428" s="93"/>
      <c r="G428" s="93"/>
      <c r="H428" s="93"/>
      <c r="I428" s="98"/>
    </row>
    <row r="429" spans="1:14" x14ac:dyDescent="0.25">
      <c r="A429" s="101"/>
      <c r="B429" s="101"/>
      <c r="C429" s="102"/>
      <c r="D429" s="102"/>
      <c r="E429" s="102"/>
      <c r="F429" s="102"/>
      <c r="G429" s="102"/>
      <c r="H429" s="102"/>
      <c r="I429" s="102"/>
      <c r="J429" s="102"/>
    </row>
    <row r="430" spans="1:14" ht="11.4" x14ac:dyDescent="0.2">
      <c r="A430" s="9" t="s">
        <v>455</v>
      </c>
      <c r="B430" s="93"/>
      <c r="C430" s="93"/>
      <c r="E430" s="93"/>
      <c r="F430" s="93"/>
      <c r="G430" s="93"/>
      <c r="I430" s="97"/>
      <c r="J430" s="93"/>
    </row>
  </sheetData>
  <mergeCells count="88">
    <mergeCell ref="B274:B275"/>
    <mergeCell ref="G274:G275"/>
    <mergeCell ref="B313:B314"/>
    <mergeCell ref="G313:G314"/>
    <mergeCell ref="B353:B354"/>
    <mergeCell ref="G353:G354"/>
    <mergeCell ref="C99:E99"/>
    <mergeCell ref="H99:J99"/>
    <mergeCell ref="B98:E98"/>
    <mergeCell ref="G98:J98"/>
    <mergeCell ref="C4:E4"/>
    <mergeCell ref="H4:J4"/>
    <mergeCell ref="A42:J42"/>
    <mergeCell ref="B4:B5"/>
    <mergeCell ref="G4:G5"/>
    <mergeCell ref="B45:B46"/>
    <mergeCell ref="G45:G46"/>
    <mergeCell ref="B99:B100"/>
    <mergeCell ref="G99:G100"/>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H196:J196"/>
    <mergeCell ref="B195:E195"/>
    <mergeCell ref="C234:E234"/>
    <mergeCell ref="H234:J234"/>
    <mergeCell ref="A231:J231"/>
    <mergeCell ref="G195:J195"/>
    <mergeCell ref="B233:E233"/>
    <mergeCell ref="G233:J233"/>
    <mergeCell ref="B196:B197"/>
    <mergeCell ref="G196:G197"/>
    <mergeCell ref="B234:B235"/>
    <mergeCell ref="G234:G235"/>
    <mergeCell ref="A1:J1"/>
    <mergeCell ref="A2:J2"/>
    <mergeCell ref="A96:J96"/>
    <mergeCell ref="A97:J97"/>
    <mergeCell ref="B3:E3"/>
    <mergeCell ref="G3:J3"/>
    <mergeCell ref="C45:E45"/>
    <mergeCell ref="H45:J45"/>
    <mergeCell ref="B44:E44"/>
    <mergeCell ref="G44:J44"/>
    <mergeCell ref="A43:J43"/>
    <mergeCell ref="A128:J128"/>
    <mergeCell ref="A129:J129"/>
    <mergeCell ref="A310:J310"/>
    <mergeCell ref="A311:J311"/>
    <mergeCell ref="B312:E312"/>
    <mergeCell ref="G312:J312"/>
    <mergeCell ref="C274:E274"/>
    <mergeCell ref="H274:J274"/>
    <mergeCell ref="A271:J271"/>
    <mergeCell ref="A272:J272"/>
    <mergeCell ref="B273:E273"/>
    <mergeCell ref="G273:J273"/>
    <mergeCell ref="A232:J232"/>
    <mergeCell ref="A193:J193"/>
    <mergeCell ref="A194:J194"/>
    <mergeCell ref="C196:E196"/>
    <mergeCell ref="B392:E392"/>
    <mergeCell ref="G392:J392"/>
    <mergeCell ref="C313:E313"/>
    <mergeCell ref="H313:J313"/>
    <mergeCell ref="C393:E393"/>
    <mergeCell ref="H393:J393"/>
    <mergeCell ref="A350:J350"/>
    <mergeCell ref="C353:E353"/>
    <mergeCell ref="H353:J353"/>
    <mergeCell ref="B352:E352"/>
    <mergeCell ref="G352:J352"/>
    <mergeCell ref="A390:J390"/>
    <mergeCell ref="A391:J391"/>
    <mergeCell ref="A351:J351"/>
    <mergeCell ref="B393:B394"/>
    <mergeCell ref="G393:G394"/>
  </mergeCells>
  <phoneticPr fontId="0" type="noConversion"/>
  <printOptions horizontalCentered="1" verticalCentered="1"/>
  <pageMargins left="1.3385826771653544" right="0.78740157480314965" top="0.51181102362204722" bottom="0.78740157480314965" header="0" footer="0.59055118110236227"/>
  <pageSetup scale="76" orientation="landscape" r:id="rId1"/>
  <headerFooter alignWithMargins="0">
    <oddFooter>&amp;C&amp;P</oddFooter>
  </headerFooter>
  <rowBreaks count="10" manualBreakCount="10">
    <brk id="41" max="9" man="1"/>
    <brk id="95" max="9" man="1"/>
    <brk id="127" max="16383" man="1"/>
    <brk id="157" max="16383" man="1"/>
    <brk id="192" max="16383" man="1"/>
    <brk id="230" max="16383" man="1"/>
    <brk id="270" max="16383" man="1"/>
    <brk id="309" max="9" man="1"/>
    <brk id="349" max="16383" man="1"/>
    <brk id="3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FF00"/>
  </sheetPr>
  <dimension ref="B1:K5"/>
  <sheetViews>
    <sheetView workbookViewId="0">
      <selection activeCell="B2" sqref="B2"/>
    </sheetView>
  </sheetViews>
  <sheetFormatPr baseColWidth="10" defaultRowHeight="13.2" x14ac:dyDescent="0.25"/>
  <cols>
    <col min="1" max="1" width="1.44140625" customWidth="1"/>
    <col min="2" max="2" width="27.88671875" customWidth="1"/>
    <col min="3" max="3" width="38.109375" bestFit="1" customWidth="1"/>
    <col min="4" max="11" width="15.109375" customWidth="1"/>
  </cols>
  <sheetData>
    <row r="1" spans="2:11" x14ac:dyDescent="0.25">
      <c r="B1">
        <v>5</v>
      </c>
      <c r="C1">
        <v>6</v>
      </c>
      <c r="D1">
        <v>7</v>
      </c>
      <c r="E1">
        <v>8</v>
      </c>
      <c r="F1">
        <v>9</v>
      </c>
      <c r="G1">
        <v>10</v>
      </c>
      <c r="H1">
        <v>11</v>
      </c>
      <c r="I1">
        <v>12</v>
      </c>
      <c r="J1">
        <v>13</v>
      </c>
    </row>
    <row r="2" spans="2:11" x14ac:dyDescent="0.25">
      <c r="B2" t="str">
        <f>_xlfn.CONCAT("Gráfico  Nº ",B1)</f>
        <v>Gráfico  Nº 5</v>
      </c>
      <c r="C2" t="str">
        <f t="shared" ref="C2:J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 t="shared" si="0"/>
        <v>Gráfico  Nº 13</v>
      </c>
    </row>
    <row r="3" spans="2:11" x14ac:dyDescent="0.25">
      <c r="B3" t="s">
        <v>415</v>
      </c>
      <c r="C3" t="s">
        <v>416</v>
      </c>
      <c r="D3" s="110" t="s">
        <v>417</v>
      </c>
      <c r="E3" s="110" t="s">
        <v>418</v>
      </c>
      <c r="F3" t="s">
        <v>419</v>
      </c>
      <c r="G3" t="s">
        <v>237</v>
      </c>
      <c r="H3" t="s">
        <v>226</v>
      </c>
      <c r="I3" t="s">
        <v>156</v>
      </c>
      <c r="J3" t="s">
        <v>258</v>
      </c>
    </row>
    <row r="4" spans="2:11" x14ac:dyDescent="0.25">
      <c r="B4" t="str">
        <f ca="1">"Participación enero - "&amp;LOWER(TEXT(TODAY()-20,"mmmm"))&amp;" "&amp;YEAR(TODAY())</f>
        <v>Participación enero - marzo 2018</v>
      </c>
      <c r="C4" t="str">
        <f ca="1">"Participación enero - "&amp;LOWER(TEXT(TODAY()-20,"mmmm"))&amp;" "&amp;YEAR(TODAY())</f>
        <v>Participación enero - marzo 2018</v>
      </c>
      <c r="D4" t="str">
        <f ca="1">"Participación enero - "&amp;LOWER(TEXT(TODAY()-20,"mmmm"))&amp;" "&amp;YEAR(TODAY())</f>
        <v>Participación enero - marzo 2018</v>
      </c>
      <c r="E4" t="str">
        <f ca="1">"Participación enero - "&amp;LOWER(TEXT(TODAY()-20,"mmmm"))&amp;" "&amp;YEAR(TODAY())</f>
        <v>Participación enero - marzo 2018</v>
      </c>
      <c r="F4" t="str">
        <f ca="1">"Miles de dólares  enero - "&amp;LOWER(TEXT(TODAY()-20,"mmmm"))&amp;" "&amp;YEAR(TODAY())</f>
        <v>Miles de dólares  enero - marzo 2018</v>
      </c>
      <c r="G4" t="str">
        <f ca="1">"Miles de dólares  enero - "&amp;LOWER(TEXT(TODAY()-20,"mmmm"))&amp;" "&amp;YEAR(TODAY())</f>
        <v>Miles de dólares  enero - marzo 2018</v>
      </c>
      <c r="H4" t="str">
        <f ca="1">"Miles de dólares  enero - "&amp;LOWER(TEXT(TODAY()-20,"mmmm"))&amp;" "&amp;YEAR(TODAY())</f>
        <v>Miles de dólares  enero - marzo 2018</v>
      </c>
      <c r="I4" t="str">
        <f ca="1">"Miles de dólares  enero - "&amp;LOWER(TEXT(TODAY()-20,"mmmm"))&amp;" "&amp;YEAR(TODAY())</f>
        <v>Miles de dólares  enero - marzo 2018</v>
      </c>
      <c r="J4" t="str">
        <f ca="1">"Millones de dólares  enero - "&amp;LOWER(TEXT(TODAY()-20,"mmmm"))&amp;" "&amp;YEAR(TODAY())</f>
        <v>Millones de dólares  enero - marzo 2018</v>
      </c>
    </row>
    <row r="5" spans="2:11" s="242" customFormat="1" ht="118.8" x14ac:dyDescent="0.25">
      <c r="B5" s="272" t="str">
        <f ca="1">CONCATENATE(B2,CHAR(10),B3,CHAR(10),B4)</f>
        <v>Gráfico  Nº 5
Exportaciones silvoagropecuarias por clase
Participación enero - marzo 2018</v>
      </c>
      <c r="C5" s="272" t="str">
        <f ca="1">CONCATENATE(C2,CHAR(10),C3,CHAR(10),C4)</f>
        <v>Gráfico  Nº 6
Exportaciones silvoagropecuarias por sector
Participación enero - marzo 2018</v>
      </c>
      <c r="D5" s="272" t="str">
        <f ca="1">CONCATENATE(D2,CHAR(10),D3,CHAR(10),D4)</f>
        <v>Gráfico  Nº 7
Exportación de productos silvoagropecuarios por zona económica
Participación enero - marzo 2018</v>
      </c>
      <c r="E5" s="272" t="str">
        <f ca="1">CONCATENATE(E2,CHAR(10),E3,CHAR(10),E4)</f>
        <v>Gráfico  Nº 8
Importación de productos silvoagropecuarios por zona económica
Participación enero - marzo 2018</v>
      </c>
      <c r="F5" s="272" t="str">
        <f t="shared" ref="F5:G5" ca="1" si="1">CONCATENATE(F2,CHAR(10),F3,CHAR(10),F4)</f>
        <v>Gráfico  Nº 9
Exportación de productos silvoagropecuarios por país de  destino
Miles de dólares  enero - marzo 2018</v>
      </c>
      <c r="G5" s="272" t="str">
        <f t="shared" ca="1" si="1"/>
        <v>Gráfico  Nº 10
Importación de productos silvoagropecuarios por país de origen
Miles de dólares  enero - marzo 2018</v>
      </c>
      <c r="H5" s="272" t="str">
        <f t="shared" ref="H5" ca="1" si="2">CONCATENATE(H2,CHAR(10),H3,CHAR(10),H4)</f>
        <v>Gráfico  Nº 11
Principales productos silvoagropecuarios exportados
Miles de dólares  enero - marzo 2018</v>
      </c>
      <c r="I5" s="272" t="str">
        <f t="shared" ref="I5:J5" ca="1" si="3">CONCATENATE(I2,CHAR(10),I3,CHAR(10),I4)</f>
        <v>Gráfico  Nº 12
Principales productos silvoagropecuarios importados
Miles de dólares  enero - marzo 2018</v>
      </c>
      <c r="J5" s="272" t="str">
        <f t="shared" ca="1" si="3"/>
        <v>Gráfico  Nº 13
Principales rubros exportados
Millones de dólares  enero - marzo 2018</v>
      </c>
      <c r="K5" s="273"/>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R49"/>
  <sheetViews>
    <sheetView view="pageBreakPreview" zoomScale="115" zoomScaleNormal="80" zoomScaleSheetLayoutView="115" workbookViewId="0">
      <selection activeCell="I11" sqref="I11"/>
    </sheetView>
  </sheetViews>
  <sheetFormatPr baseColWidth="10" defaultColWidth="11.44140625" defaultRowHeight="13.2" x14ac:dyDescent="0.25"/>
  <cols>
    <col min="1" max="1" width="18.33203125" style="1" bestFit="1" customWidth="1"/>
    <col min="2" max="2" width="17.109375" style="1" bestFit="1" customWidth="1"/>
    <col min="3" max="3" width="10.33203125" style="1" customWidth="1"/>
    <col min="4" max="4" width="10.44140625" style="1" customWidth="1"/>
    <col min="5" max="5" width="10.33203125" style="1" bestFit="1" customWidth="1"/>
    <col min="6" max="6" width="13" style="1" bestFit="1" customWidth="1"/>
    <col min="7" max="11" width="11.44140625" style="34"/>
    <col min="12" max="16384" width="11.44140625" style="1"/>
  </cols>
  <sheetData>
    <row r="1" spans="1:16" s="34" customFormat="1" ht="15.9" customHeight="1" x14ac:dyDescent="0.25">
      <c r="A1" s="303" t="s">
        <v>131</v>
      </c>
      <c r="B1" s="303"/>
      <c r="C1" s="303"/>
      <c r="D1" s="303"/>
      <c r="E1" s="303"/>
      <c r="F1" s="303"/>
      <c r="G1" s="141"/>
      <c r="H1" s="141"/>
      <c r="I1" s="141"/>
      <c r="J1" s="141"/>
      <c r="K1" s="141"/>
      <c r="L1"/>
      <c r="M1"/>
      <c r="N1"/>
      <c r="O1"/>
      <c r="P1"/>
    </row>
    <row r="2" spans="1:16" s="34" customFormat="1" ht="15.9" customHeight="1" x14ac:dyDescent="0.25">
      <c r="A2" s="300" t="s">
        <v>132</v>
      </c>
      <c r="B2" s="300"/>
      <c r="C2" s="300"/>
      <c r="D2" s="300"/>
      <c r="E2" s="300"/>
      <c r="F2" s="300"/>
      <c r="G2" s="141"/>
      <c r="H2" s="141"/>
      <c r="I2" s="141"/>
      <c r="J2" s="141"/>
      <c r="K2" s="141"/>
      <c r="L2"/>
      <c r="M2"/>
      <c r="N2"/>
      <c r="O2"/>
      <c r="P2"/>
    </row>
    <row r="3" spans="1:16" s="34" customFormat="1" ht="15.9" customHeight="1" x14ac:dyDescent="0.25">
      <c r="A3" s="300" t="s">
        <v>133</v>
      </c>
      <c r="B3" s="300"/>
      <c r="C3" s="300"/>
      <c r="D3" s="300"/>
      <c r="E3" s="300"/>
      <c r="F3" s="300"/>
      <c r="G3" s="141"/>
      <c r="H3" s="141"/>
      <c r="I3" s="141"/>
      <c r="J3" s="141"/>
      <c r="K3" s="141"/>
      <c r="L3"/>
      <c r="M3"/>
      <c r="N3"/>
      <c r="O3"/>
      <c r="P3"/>
    </row>
    <row r="4" spans="1:16" s="34" customFormat="1" ht="15.9" customHeight="1" thickBot="1" x14ac:dyDescent="0.3">
      <c r="A4" s="300" t="s">
        <v>245</v>
      </c>
      <c r="B4" s="300"/>
      <c r="C4" s="300"/>
      <c r="D4" s="300"/>
      <c r="E4" s="300"/>
      <c r="F4" s="300"/>
      <c r="G4" s="35"/>
      <c r="H4" s="289"/>
      <c r="I4" s="289"/>
      <c r="J4" s="289"/>
      <c r="K4" s="289"/>
      <c r="L4"/>
      <c r="M4"/>
      <c r="N4"/>
      <c r="O4"/>
      <c r="P4"/>
    </row>
    <row r="5" spans="1:16" s="34" customFormat="1" ht="13.8" thickTop="1" x14ac:dyDescent="0.25">
      <c r="A5" s="39" t="s">
        <v>134</v>
      </c>
      <c r="B5" s="51">
        <v>2017</v>
      </c>
      <c r="C5" s="302" t="s">
        <v>490</v>
      </c>
      <c r="D5" s="302"/>
      <c r="E5" s="52" t="s">
        <v>149</v>
      </c>
      <c r="F5" s="52" t="s">
        <v>140</v>
      </c>
      <c r="G5" s="37"/>
      <c r="H5" s="37"/>
      <c r="I5" s="37"/>
      <c r="J5" s="37"/>
      <c r="K5" s="37"/>
      <c r="L5"/>
      <c r="M5"/>
      <c r="N5"/>
      <c r="O5"/>
      <c r="P5"/>
    </row>
    <row r="6" spans="1:16" s="34" customFormat="1" ht="13.8" thickBot="1" x14ac:dyDescent="0.3">
      <c r="A6" s="40"/>
      <c r="B6" s="53" t="s">
        <v>387</v>
      </c>
      <c r="C6" s="119">
        <v>2017</v>
      </c>
      <c r="D6" s="119">
        <v>2018</v>
      </c>
      <c r="E6" s="53" t="s">
        <v>491</v>
      </c>
      <c r="F6" s="54">
        <v>2018</v>
      </c>
      <c r="L6"/>
      <c r="M6"/>
      <c r="N6"/>
      <c r="O6"/>
      <c r="P6"/>
    </row>
    <row r="7" spans="1:16" s="34" customFormat="1" ht="15.9" customHeight="1" thickTop="1" x14ac:dyDescent="0.25">
      <c r="A7" s="300" t="s">
        <v>136</v>
      </c>
      <c r="B7" s="300"/>
      <c r="C7" s="300"/>
      <c r="D7" s="300"/>
      <c r="E7" s="300"/>
      <c r="F7" s="300"/>
      <c r="L7"/>
      <c r="M7"/>
      <c r="N7"/>
      <c r="O7"/>
      <c r="P7"/>
    </row>
    <row r="8" spans="1:16" s="34" customFormat="1" ht="15.9" customHeight="1" x14ac:dyDescent="0.25">
      <c r="A8" s="26" t="s">
        <v>250</v>
      </c>
      <c r="B8" s="120">
        <v>15183777</v>
      </c>
      <c r="C8" s="120">
        <v>4216394</v>
      </c>
      <c r="D8" s="120">
        <v>4812480</v>
      </c>
      <c r="E8" s="27">
        <v>0.14137341054939362</v>
      </c>
      <c r="F8" s="28"/>
      <c r="L8"/>
      <c r="M8"/>
      <c r="N8"/>
      <c r="O8"/>
      <c r="P8"/>
    </row>
    <row r="9" spans="1:16" s="34" customFormat="1" ht="15.9" customHeight="1" x14ac:dyDescent="0.25">
      <c r="A9" s="117" t="s">
        <v>274</v>
      </c>
      <c r="B9" s="115">
        <v>9092936</v>
      </c>
      <c r="C9" s="115">
        <v>2751458</v>
      </c>
      <c r="D9" s="115">
        <v>2974938</v>
      </c>
      <c r="E9" s="31">
        <v>8.1222391910034608E-2</v>
      </c>
      <c r="F9" s="31">
        <v>0.61817150408936761</v>
      </c>
      <c r="L9"/>
      <c r="M9"/>
      <c r="N9"/>
      <c r="O9"/>
      <c r="P9"/>
    </row>
    <row r="10" spans="1:16" s="34" customFormat="1" ht="15.9" customHeight="1" x14ac:dyDescent="0.25">
      <c r="A10" s="117" t="s">
        <v>275</v>
      </c>
      <c r="B10" s="115">
        <v>1183224</v>
      </c>
      <c r="C10" s="115">
        <v>277112</v>
      </c>
      <c r="D10" s="115">
        <v>363977</v>
      </c>
      <c r="E10" s="31">
        <v>0.31346531366378938</v>
      </c>
      <c r="F10" s="31">
        <v>7.5631898729968741E-2</v>
      </c>
      <c r="G10" s="33"/>
      <c r="H10" s="33"/>
      <c r="I10" s="33"/>
      <c r="J10" s="33"/>
      <c r="K10" s="33"/>
      <c r="L10"/>
      <c r="M10"/>
      <c r="N10"/>
      <c r="O10"/>
      <c r="P10"/>
    </row>
    <row r="11" spans="1:16" s="34" customFormat="1" ht="15.9" customHeight="1" x14ac:dyDescent="0.25">
      <c r="A11" s="117" t="s">
        <v>276</v>
      </c>
      <c r="B11" s="115">
        <v>4907617</v>
      </c>
      <c r="C11" s="115">
        <v>1187824</v>
      </c>
      <c r="D11" s="115">
        <v>1473565</v>
      </c>
      <c r="E11" s="31">
        <v>0.24055836554910492</v>
      </c>
      <c r="F11" s="31">
        <v>0.30619659718066361</v>
      </c>
      <c r="G11" s="33"/>
      <c r="H11" s="33"/>
      <c r="I11" s="33"/>
      <c r="J11" s="33"/>
      <c r="K11" s="33"/>
      <c r="L11"/>
      <c r="M11"/>
      <c r="N11"/>
      <c r="O11"/>
      <c r="P11"/>
    </row>
    <row r="12" spans="1:16" s="34" customFormat="1" ht="15.9" customHeight="1" x14ac:dyDescent="0.25">
      <c r="A12" s="300" t="s">
        <v>138</v>
      </c>
      <c r="B12" s="300"/>
      <c r="C12" s="300"/>
      <c r="D12" s="300"/>
      <c r="E12" s="300"/>
      <c r="F12" s="300"/>
      <c r="L12"/>
      <c r="M12"/>
      <c r="N12"/>
      <c r="O12"/>
      <c r="P12"/>
    </row>
    <row r="13" spans="1:16" s="34" customFormat="1" ht="15.9" customHeight="1" x14ac:dyDescent="0.25">
      <c r="A13" s="32" t="s">
        <v>250</v>
      </c>
      <c r="B13" s="120">
        <v>5839484</v>
      </c>
      <c r="C13" s="120">
        <v>1346463</v>
      </c>
      <c r="D13" s="120">
        <v>1534308</v>
      </c>
      <c r="E13" s="27">
        <v>0.13950996054106202</v>
      </c>
      <c r="F13" s="28"/>
      <c r="G13" s="28"/>
      <c r="H13" s="28"/>
      <c r="I13" s="28"/>
      <c r="J13" s="28"/>
      <c r="K13" s="28"/>
      <c r="L13"/>
      <c r="M13"/>
      <c r="N13"/>
      <c r="O13"/>
      <c r="P13"/>
    </row>
    <row r="14" spans="1:16" s="34" customFormat="1" ht="15.9" customHeight="1" x14ac:dyDescent="0.25">
      <c r="A14" s="117" t="s">
        <v>274</v>
      </c>
      <c r="B14" s="23">
        <v>3613253</v>
      </c>
      <c r="C14" s="23">
        <v>864552</v>
      </c>
      <c r="D14" s="23">
        <v>948394</v>
      </c>
      <c r="E14" s="31">
        <v>9.6977394072305656E-2</v>
      </c>
      <c r="F14" s="31">
        <v>0.61812491364185029</v>
      </c>
      <c r="G14" s="33"/>
      <c r="H14" s="33"/>
      <c r="I14" s="33"/>
      <c r="J14" s="33"/>
      <c r="K14" s="33"/>
      <c r="L14"/>
      <c r="M14"/>
      <c r="N14"/>
      <c r="O14"/>
      <c r="P14"/>
    </row>
    <row r="15" spans="1:16" s="34" customFormat="1" ht="15.9" customHeight="1" x14ac:dyDescent="0.25">
      <c r="A15" s="117" t="s">
        <v>275</v>
      </c>
      <c r="B15" s="23">
        <v>1965639</v>
      </c>
      <c r="C15" s="23">
        <v>418756</v>
      </c>
      <c r="D15" s="23">
        <v>501682</v>
      </c>
      <c r="E15" s="31">
        <v>0.19802940136977143</v>
      </c>
      <c r="F15" s="31">
        <v>0.32697606999376916</v>
      </c>
      <c r="G15" s="33"/>
      <c r="H15" s="33"/>
      <c r="I15" s="33"/>
      <c r="J15" s="33"/>
      <c r="K15" s="33"/>
      <c r="L15"/>
      <c r="M15"/>
      <c r="N15"/>
      <c r="O15"/>
      <c r="P15"/>
    </row>
    <row r="16" spans="1:16" s="34" customFormat="1" ht="15.9" customHeight="1" x14ac:dyDescent="0.25">
      <c r="A16" s="117" t="s">
        <v>276</v>
      </c>
      <c r="B16" s="23">
        <v>260592</v>
      </c>
      <c r="C16" s="23">
        <v>63155</v>
      </c>
      <c r="D16" s="23">
        <v>84232</v>
      </c>
      <c r="E16" s="31">
        <v>0.33373446282954633</v>
      </c>
      <c r="F16" s="31">
        <v>5.4899016364380555E-2</v>
      </c>
      <c r="G16" s="33"/>
      <c r="H16" s="33"/>
      <c r="I16" s="33"/>
      <c r="J16" s="33"/>
      <c r="K16" s="33"/>
      <c r="L16"/>
      <c r="M16"/>
      <c r="N16"/>
      <c r="O16"/>
      <c r="P16"/>
    </row>
    <row r="17" spans="1:18" s="34" customFormat="1" ht="15.9" customHeight="1" x14ac:dyDescent="0.25">
      <c r="A17" s="300" t="s">
        <v>150</v>
      </c>
      <c r="B17" s="300"/>
      <c r="C17" s="300"/>
      <c r="D17" s="300"/>
      <c r="E17" s="300"/>
      <c r="F17" s="300"/>
      <c r="M17" s="30"/>
      <c r="N17" s="30"/>
      <c r="O17" s="30"/>
    </row>
    <row r="18" spans="1:18" s="34" customFormat="1" ht="15.9" customHeight="1" x14ac:dyDescent="0.25">
      <c r="A18" s="32" t="s">
        <v>250</v>
      </c>
      <c r="B18" s="120">
        <v>9344293</v>
      </c>
      <c r="C18" s="120">
        <v>2869931</v>
      </c>
      <c r="D18" s="120">
        <v>3278172</v>
      </c>
      <c r="E18" s="27">
        <v>0.14224767076281625</v>
      </c>
      <c r="F18" s="33"/>
      <c r="G18" s="33"/>
      <c r="H18" s="33"/>
      <c r="I18" s="33"/>
      <c r="J18" s="33"/>
      <c r="K18" s="33"/>
    </row>
    <row r="19" spans="1:18" s="34" customFormat="1" ht="15.9" customHeight="1" x14ac:dyDescent="0.25">
      <c r="A19" s="117" t="s">
        <v>274</v>
      </c>
      <c r="B19" s="23">
        <v>5479683</v>
      </c>
      <c r="C19" s="23">
        <v>1886906</v>
      </c>
      <c r="D19" s="23">
        <v>2026544</v>
      </c>
      <c r="E19" s="31">
        <v>7.4003686458148948E-2</v>
      </c>
      <c r="F19" s="31">
        <v>0.61819331017408485</v>
      </c>
      <c r="G19" s="33"/>
      <c r="H19" s="33"/>
      <c r="I19" s="33"/>
      <c r="J19" s="33"/>
      <c r="K19" s="33"/>
    </row>
    <row r="20" spans="1:18" s="34" customFormat="1" ht="15.9" customHeight="1" x14ac:dyDescent="0.25">
      <c r="A20" s="117" t="s">
        <v>275</v>
      </c>
      <c r="B20" s="23">
        <v>-782415</v>
      </c>
      <c r="C20" s="23">
        <v>-141644</v>
      </c>
      <c r="D20" s="23">
        <v>-137705</v>
      </c>
      <c r="E20" s="31">
        <v>2.7809155347208493E-2</v>
      </c>
      <c r="F20" s="31">
        <v>-4.2006642726495132E-2</v>
      </c>
      <c r="G20" s="33"/>
      <c r="H20" s="33"/>
      <c r="I20" s="33"/>
      <c r="J20" s="33"/>
      <c r="K20" s="33"/>
    </row>
    <row r="21" spans="1:18" s="34" customFormat="1" ht="15.9" customHeight="1" thickBot="1" x14ac:dyDescent="0.3">
      <c r="A21" s="118" t="s">
        <v>276</v>
      </c>
      <c r="B21" s="68">
        <v>4647025</v>
      </c>
      <c r="C21" s="68">
        <v>1124669</v>
      </c>
      <c r="D21" s="68">
        <v>1389333</v>
      </c>
      <c r="E21" s="69">
        <v>0.23532612706494088</v>
      </c>
      <c r="F21" s="69">
        <v>0.42381333255241033</v>
      </c>
      <c r="G21" s="33"/>
      <c r="H21" s="33"/>
      <c r="I21" s="33"/>
      <c r="J21" s="33"/>
      <c r="K21" s="33"/>
    </row>
    <row r="22" spans="1:18" ht="27" customHeight="1" thickTop="1" x14ac:dyDescent="0.25">
      <c r="A22" s="301" t="s">
        <v>456</v>
      </c>
      <c r="B22" s="301"/>
      <c r="C22" s="301"/>
      <c r="D22" s="301"/>
      <c r="E22" s="301"/>
      <c r="F22" s="301"/>
      <c r="G22" s="33"/>
      <c r="H22" s="33"/>
      <c r="I22" s="33"/>
      <c r="J22" s="33"/>
      <c r="K22" s="33"/>
      <c r="L22" s="38"/>
      <c r="M22" s="212"/>
      <c r="N22" s="25"/>
      <c r="O22" s="233" t="s">
        <v>411</v>
      </c>
    </row>
    <row r="23" spans="1:18" ht="33" customHeight="1" x14ac:dyDescent="0.25">
      <c r="G23" s="33"/>
      <c r="H23" s="33"/>
      <c r="I23" s="33"/>
      <c r="J23" s="33"/>
      <c r="K23" s="33"/>
      <c r="L23" s="34"/>
      <c r="M23" s="211"/>
      <c r="O23" s="110" t="s">
        <v>202</v>
      </c>
    </row>
    <row r="24" spans="1:18" x14ac:dyDescent="0.25">
      <c r="A24" s="7"/>
      <c r="B24" s="7"/>
      <c r="C24" s="7"/>
      <c r="D24" s="7"/>
      <c r="E24" s="7"/>
      <c r="F24" s="7"/>
      <c r="G24" s="33"/>
      <c r="H24" s="33"/>
      <c r="I24" s="33"/>
      <c r="J24" s="33"/>
      <c r="K24" s="33"/>
      <c r="L24" s="34"/>
      <c r="M24" s="211"/>
      <c r="O24" s="206" t="s">
        <v>274</v>
      </c>
      <c r="P24" s="206" t="s">
        <v>275</v>
      </c>
      <c r="Q24" s="206" t="s">
        <v>276</v>
      </c>
      <c r="R24" s="206" t="s">
        <v>199</v>
      </c>
    </row>
    <row r="25" spans="1:18" ht="14.4" x14ac:dyDescent="0.3">
      <c r="A25" s="7"/>
      <c r="B25" s="7"/>
      <c r="C25" s="7"/>
      <c r="D25" s="7"/>
      <c r="E25" s="7"/>
      <c r="F25" s="7"/>
      <c r="G25" s="33"/>
      <c r="H25" s="33"/>
      <c r="I25" s="33"/>
      <c r="J25" s="33"/>
      <c r="K25" s="33"/>
      <c r="L25">
        <v>4</v>
      </c>
      <c r="M25" s="211" t="s">
        <v>492</v>
      </c>
      <c r="N25" s="116" t="s">
        <v>493</v>
      </c>
      <c r="O25" s="147">
        <v>1973200</v>
      </c>
      <c r="P25" s="147">
        <v>-68218</v>
      </c>
      <c r="Q25" s="147">
        <v>1143771</v>
      </c>
      <c r="R25" s="147">
        <v>3048753</v>
      </c>
    </row>
    <row r="26" spans="1:18" ht="14.4" x14ac:dyDescent="0.3">
      <c r="A26" s="7"/>
      <c r="B26" s="7"/>
      <c r="C26" s="7"/>
      <c r="D26" s="7"/>
      <c r="E26" s="7"/>
      <c r="F26" s="7"/>
      <c r="G26" s="33"/>
      <c r="H26" s="33"/>
      <c r="I26" s="33"/>
      <c r="J26" s="33"/>
      <c r="K26" s="33"/>
      <c r="L26">
        <v>3</v>
      </c>
      <c r="M26" s="211"/>
      <c r="N26" s="116" t="s">
        <v>494</v>
      </c>
      <c r="O26" s="147">
        <v>1902501</v>
      </c>
      <c r="P26" s="147">
        <v>-12859</v>
      </c>
      <c r="Q26" s="147">
        <v>1155039</v>
      </c>
      <c r="R26" s="147">
        <v>3044681</v>
      </c>
    </row>
    <row r="27" spans="1:18" ht="14.4" x14ac:dyDescent="0.3">
      <c r="A27" s="7"/>
      <c r="B27" s="7"/>
      <c r="C27" s="7"/>
      <c r="D27" s="7"/>
      <c r="E27" s="7"/>
      <c r="F27" s="7"/>
      <c r="L27">
        <v>2</v>
      </c>
      <c r="M27" s="211"/>
      <c r="N27" s="116" t="s">
        <v>495</v>
      </c>
      <c r="O27" s="147">
        <v>2174838</v>
      </c>
      <c r="P27" s="147">
        <v>-43466</v>
      </c>
      <c r="Q27" s="147">
        <v>1087773</v>
      </c>
      <c r="R27" s="147">
        <v>3219145</v>
      </c>
    </row>
    <row r="28" spans="1:18" ht="14.4" x14ac:dyDescent="0.3">
      <c r="A28" s="7"/>
      <c r="B28" s="7"/>
      <c r="C28" s="7"/>
      <c r="D28" s="7"/>
      <c r="E28" s="7"/>
      <c r="F28" s="7"/>
      <c r="L28">
        <v>1</v>
      </c>
      <c r="M28" s="211"/>
      <c r="N28" s="116" t="s">
        <v>496</v>
      </c>
      <c r="O28" s="147">
        <v>1886906</v>
      </c>
      <c r="P28" s="147">
        <v>-141644</v>
      </c>
      <c r="Q28" s="147">
        <v>1124669</v>
      </c>
      <c r="R28" s="147">
        <v>2869931</v>
      </c>
    </row>
    <row r="29" spans="1:18" ht="14.4" x14ac:dyDescent="0.3">
      <c r="A29" s="7"/>
      <c r="B29" s="7"/>
      <c r="C29" s="7"/>
      <c r="D29" s="7"/>
      <c r="E29" s="7"/>
      <c r="F29" s="7"/>
      <c r="L29">
        <v>0</v>
      </c>
      <c r="M29" s="211"/>
      <c r="N29" s="116" t="s">
        <v>497</v>
      </c>
      <c r="O29" s="147">
        <v>2026544</v>
      </c>
      <c r="P29" s="147">
        <v>-137705</v>
      </c>
      <c r="Q29" s="147">
        <v>1389333</v>
      </c>
      <c r="R29" s="147">
        <v>3278172</v>
      </c>
    </row>
    <row r="30" spans="1:18" x14ac:dyDescent="0.25">
      <c r="A30" s="7"/>
      <c r="B30" s="7"/>
      <c r="C30" s="7"/>
      <c r="D30" s="7"/>
      <c r="E30" s="7"/>
      <c r="F30" s="7"/>
    </row>
    <row r="31" spans="1:18" x14ac:dyDescent="0.25">
      <c r="A31" s="7"/>
      <c r="B31" s="7"/>
      <c r="C31" s="7"/>
      <c r="D31" s="7"/>
      <c r="E31" s="7"/>
      <c r="F31" s="7"/>
    </row>
    <row r="32" spans="1:18" x14ac:dyDescent="0.25">
      <c r="A32" s="7"/>
      <c r="B32" s="7"/>
      <c r="C32" s="7"/>
      <c r="D32" s="7"/>
      <c r="E32" s="7"/>
      <c r="F32" s="7"/>
      <c r="L32" s="6"/>
    </row>
    <row r="33" spans="1:12" x14ac:dyDescent="0.25">
      <c r="A33" s="7"/>
      <c r="B33" s="7"/>
      <c r="C33" s="7"/>
      <c r="D33" s="7"/>
      <c r="E33" s="7"/>
      <c r="F33" s="7"/>
      <c r="L33" s="6"/>
    </row>
    <row r="34" spans="1:12" x14ac:dyDescent="0.25">
      <c r="A34" s="7"/>
      <c r="B34" s="7"/>
      <c r="C34" s="7"/>
      <c r="D34" s="7"/>
      <c r="E34" s="7"/>
      <c r="F34" s="7"/>
      <c r="L34" s="6"/>
    </row>
    <row r="35" spans="1:12" x14ac:dyDescent="0.25">
      <c r="A35" s="7"/>
      <c r="B35" s="7"/>
      <c r="C35" s="7"/>
      <c r="D35" s="7"/>
      <c r="E35" s="7"/>
      <c r="F35" s="7"/>
    </row>
    <row r="36" spans="1:12" x14ac:dyDescent="0.25">
      <c r="A36" s="7"/>
      <c r="B36" s="7"/>
      <c r="C36" s="7"/>
      <c r="D36" s="7"/>
      <c r="E36" s="7"/>
      <c r="F36" s="7"/>
      <c r="L36" s="6"/>
    </row>
    <row r="37" spans="1:12" x14ac:dyDescent="0.25">
      <c r="A37" s="7"/>
      <c r="B37" s="7"/>
      <c r="C37" s="7"/>
      <c r="D37" s="7"/>
      <c r="E37" s="7"/>
      <c r="F37" s="7"/>
      <c r="L37" s="6"/>
    </row>
    <row r="38" spans="1:12" x14ac:dyDescent="0.25">
      <c r="A38" s="7"/>
      <c r="B38" s="7"/>
      <c r="C38" s="7"/>
      <c r="D38" s="7"/>
      <c r="E38" s="7"/>
      <c r="F38" s="7"/>
      <c r="L38" s="6"/>
    </row>
    <row r="39" spans="1:12" x14ac:dyDescent="0.25">
      <c r="A39" s="7"/>
      <c r="B39" s="7"/>
      <c r="C39" s="7"/>
      <c r="D39" s="7"/>
      <c r="E39" s="7"/>
      <c r="F39" s="7"/>
      <c r="L39" s="6"/>
    </row>
    <row r="40" spans="1:12" x14ac:dyDescent="0.25">
      <c r="A40" s="7"/>
      <c r="B40" s="7"/>
      <c r="C40" s="7"/>
      <c r="D40" s="7"/>
      <c r="E40" s="7"/>
      <c r="F40" s="7"/>
    </row>
    <row r="41" spans="1:12" x14ac:dyDescent="0.25">
      <c r="A41" s="7"/>
      <c r="B41" s="7"/>
      <c r="C41" s="7"/>
      <c r="D41" s="7"/>
      <c r="E41" s="7"/>
      <c r="F41" s="7"/>
      <c r="L41" s="6"/>
    </row>
    <row r="42" spans="1:12" x14ac:dyDescent="0.25">
      <c r="A42" s="7"/>
      <c r="B42" s="7"/>
      <c r="C42" s="7"/>
      <c r="D42" s="7"/>
      <c r="E42" s="7"/>
      <c r="F42" s="7"/>
      <c r="L42" s="6"/>
    </row>
    <row r="43" spans="1:12" x14ac:dyDescent="0.25">
      <c r="A43" s="7"/>
      <c r="B43" s="7"/>
      <c r="C43" s="7"/>
      <c r="D43" s="7"/>
      <c r="E43" s="7"/>
      <c r="F43" s="7"/>
      <c r="L43" s="6"/>
    </row>
    <row r="44" spans="1:12" x14ac:dyDescent="0.25">
      <c r="A44" s="7"/>
      <c r="B44" s="7"/>
      <c r="C44" s="7"/>
      <c r="D44" s="7"/>
      <c r="E44" s="7"/>
      <c r="F44" s="7"/>
      <c r="L44" s="6"/>
    </row>
    <row r="45" spans="1:12" x14ac:dyDescent="0.25">
      <c r="A45" s="7"/>
      <c r="B45" s="7"/>
      <c r="C45" s="7"/>
      <c r="D45" s="7"/>
      <c r="E45" s="7"/>
      <c r="F45" s="7"/>
    </row>
    <row r="46" spans="1:12" x14ac:dyDescent="0.25">
      <c r="A46" s="7"/>
      <c r="B46" s="7"/>
      <c r="C46" s="7"/>
      <c r="D46" s="7"/>
      <c r="E46" s="7"/>
      <c r="F46" s="7"/>
      <c r="L46" s="6"/>
    </row>
    <row r="47" spans="1:12" x14ac:dyDescent="0.25">
      <c r="A47" s="7"/>
      <c r="B47" s="7"/>
      <c r="C47" s="7"/>
      <c r="D47" s="7"/>
      <c r="E47" s="7"/>
      <c r="F47" s="7"/>
      <c r="L47" s="6"/>
    </row>
    <row r="48" spans="1:12" x14ac:dyDescent="0.25">
      <c r="A48" s="7"/>
      <c r="B48" s="7"/>
      <c r="C48" s="7"/>
      <c r="D48" s="7"/>
      <c r="E48" s="7"/>
      <c r="F48" s="7"/>
      <c r="L48" s="6"/>
    </row>
    <row r="49" spans="12:12" x14ac:dyDescent="0.25">
      <c r="L49" s="6"/>
    </row>
  </sheetData>
  <mergeCells count="9">
    <mergeCell ref="A17:F17"/>
    <mergeCell ref="A22:F22"/>
    <mergeCell ref="A7:F7"/>
    <mergeCell ref="C5:D5"/>
    <mergeCell ref="A1:F1"/>
    <mergeCell ref="A2:F2"/>
    <mergeCell ref="A3:F3"/>
    <mergeCell ref="A4:F4"/>
    <mergeCell ref="A12:F12"/>
  </mergeCells>
  <phoneticPr fontId="0" type="noConversion"/>
  <printOptions horizontalCentered="1" verticalCentered="1"/>
  <pageMargins left="0.78740157480314965" right="0.78740157480314965" top="1.8897637795275593" bottom="0.78740157480314965" header="0" footer="0.59055118110236227"/>
  <pageSetup scale="8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R42"/>
  <sheetViews>
    <sheetView view="pageBreakPreview" zoomScaleNormal="80" zoomScaleSheetLayoutView="100" workbookViewId="0">
      <selection sqref="A1:H1"/>
    </sheetView>
  </sheetViews>
  <sheetFormatPr baseColWidth="10" defaultColWidth="11.44140625" defaultRowHeight="13.2" x14ac:dyDescent="0.25"/>
  <cols>
    <col min="1" max="1" width="18.33203125" style="1" bestFit="1" customWidth="1"/>
    <col min="2" max="6" width="10.109375" style="1" bestFit="1" customWidth="1"/>
    <col min="7" max="7" width="10.6640625" style="1" customWidth="1"/>
    <col min="8" max="8" width="13" style="1" bestFit="1" customWidth="1"/>
    <col min="9" max="9" width="11.44140625" style="34"/>
    <col min="10" max="10" width="11.44140625" style="34" customWidth="1"/>
    <col min="11" max="16384" width="11.44140625" style="1"/>
  </cols>
  <sheetData>
    <row r="1" spans="1:10" s="34" customFormat="1" ht="15.9" customHeight="1" x14ac:dyDescent="0.25">
      <c r="A1" s="303" t="s">
        <v>141</v>
      </c>
      <c r="B1" s="303"/>
      <c r="C1" s="303"/>
      <c r="D1" s="303"/>
      <c r="E1" s="303"/>
      <c r="F1" s="303"/>
      <c r="G1" s="303"/>
      <c r="H1" s="303"/>
      <c r="I1" s="141"/>
      <c r="J1" s="142"/>
    </row>
    <row r="2" spans="1:10" s="34" customFormat="1" ht="15.9" customHeight="1" x14ac:dyDescent="0.25">
      <c r="A2" s="300" t="s">
        <v>132</v>
      </c>
      <c r="B2" s="300"/>
      <c r="C2" s="300"/>
      <c r="D2" s="300"/>
      <c r="E2" s="300"/>
      <c r="F2" s="300"/>
      <c r="G2" s="300"/>
      <c r="H2" s="300"/>
      <c r="I2" s="141"/>
      <c r="J2" s="142"/>
    </row>
    <row r="3" spans="1:10" s="34" customFormat="1" ht="15.9" customHeight="1" x14ac:dyDescent="0.25">
      <c r="A3" s="300" t="s">
        <v>133</v>
      </c>
      <c r="B3" s="300"/>
      <c r="C3" s="300"/>
      <c r="D3" s="300"/>
      <c r="E3" s="300"/>
      <c r="F3" s="300"/>
      <c r="G3" s="300"/>
      <c r="H3" s="300"/>
      <c r="I3" s="141"/>
      <c r="J3" s="142"/>
    </row>
    <row r="4" spans="1:10" s="34" customFormat="1" ht="15.9" customHeight="1" thickBot="1" x14ac:dyDescent="0.3">
      <c r="A4" s="300" t="s">
        <v>245</v>
      </c>
      <c r="B4" s="300"/>
      <c r="C4" s="300"/>
      <c r="D4" s="300"/>
      <c r="E4" s="300"/>
      <c r="F4" s="300"/>
      <c r="G4" s="300"/>
      <c r="H4" s="300"/>
      <c r="I4" s="288"/>
    </row>
    <row r="5" spans="1:10" s="34" customFormat="1" ht="13.8" thickTop="1" x14ac:dyDescent="0.25">
      <c r="A5" s="39" t="s">
        <v>134</v>
      </c>
      <c r="B5" s="304">
        <v>2013</v>
      </c>
      <c r="C5" s="304">
        <v>2014</v>
      </c>
      <c r="D5" s="304">
        <v>2015</v>
      </c>
      <c r="E5" s="304">
        <v>2016</v>
      </c>
      <c r="F5" s="304">
        <v>2017</v>
      </c>
      <c r="G5" s="66" t="s">
        <v>148</v>
      </c>
      <c r="H5" s="66" t="s">
        <v>140</v>
      </c>
      <c r="I5" s="37"/>
    </row>
    <row r="6" spans="1:10" s="34" customFormat="1" ht="13.8" thickBot="1" x14ac:dyDescent="0.3">
      <c r="A6" s="40"/>
      <c r="B6" s="305"/>
      <c r="C6" s="305"/>
      <c r="D6" s="305"/>
      <c r="E6" s="305"/>
      <c r="F6" s="305"/>
      <c r="G6" s="53" t="s">
        <v>498</v>
      </c>
      <c r="H6" s="54">
        <v>2017</v>
      </c>
    </row>
    <row r="7" spans="1:10" s="34" customFormat="1" ht="15.9" customHeight="1" thickTop="1" x14ac:dyDescent="0.25">
      <c r="A7" s="300" t="s">
        <v>136</v>
      </c>
      <c r="B7" s="300"/>
      <c r="C7" s="300"/>
      <c r="D7" s="300"/>
      <c r="E7" s="300"/>
      <c r="F7" s="300"/>
      <c r="G7" s="300"/>
      <c r="H7" s="300"/>
      <c r="J7" s="142"/>
    </row>
    <row r="8" spans="1:10" s="34" customFormat="1" ht="15.9" customHeight="1" x14ac:dyDescent="0.25">
      <c r="A8" s="26" t="s">
        <v>250</v>
      </c>
      <c r="B8" s="120">
        <v>15505421</v>
      </c>
      <c r="C8" s="120">
        <v>16043216</v>
      </c>
      <c r="D8" s="120">
        <v>14817037</v>
      </c>
      <c r="E8" s="120">
        <v>15208217</v>
      </c>
      <c r="F8" s="120">
        <v>15183777</v>
      </c>
      <c r="G8" s="27">
        <v>-1.6070259912782676E-3</v>
      </c>
      <c r="H8" s="28"/>
      <c r="J8" s="142"/>
    </row>
    <row r="9" spans="1:10" s="34" customFormat="1" ht="15.9" customHeight="1" x14ac:dyDescent="0.25">
      <c r="A9" s="117" t="s">
        <v>274</v>
      </c>
      <c r="B9" s="115">
        <v>9160197</v>
      </c>
      <c r="C9" s="115">
        <v>9232765</v>
      </c>
      <c r="D9" s="115">
        <v>8623933</v>
      </c>
      <c r="E9" s="115">
        <v>9248681</v>
      </c>
      <c r="F9" s="115">
        <v>9092936</v>
      </c>
      <c r="G9" s="31">
        <v>-1.6839698547284742E-2</v>
      </c>
      <c r="H9" s="31">
        <v>0.5988586370835135</v>
      </c>
      <c r="J9" s="142"/>
    </row>
    <row r="10" spans="1:10" s="34" customFormat="1" ht="15.9" customHeight="1" x14ac:dyDescent="0.25">
      <c r="A10" s="117" t="s">
        <v>275</v>
      </c>
      <c r="B10" s="115">
        <v>1270145</v>
      </c>
      <c r="C10" s="115">
        <v>1387980</v>
      </c>
      <c r="D10" s="115">
        <v>1338945</v>
      </c>
      <c r="E10" s="115">
        <v>1236616</v>
      </c>
      <c r="F10" s="115">
        <v>1183224</v>
      </c>
      <c r="G10" s="31">
        <v>-4.317589292068031E-2</v>
      </c>
      <c r="H10" s="31">
        <v>7.7926855748737617E-2</v>
      </c>
      <c r="I10" s="33"/>
    </row>
    <row r="11" spans="1:10" s="34" customFormat="1" ht="15.9" customHeight="1" x14ac:dyDescent="0.25">
      <c r="A11" s="117" t="s">
        <v>276</v>
      </c>
      <c r="B11" s="115">
        <v>5075079</v>
      </c>
      <c r="C11" s="115">
        <v>5422471</v>
      </c>
      <c r="D11" s="115">
        <v>4854159</v>
      </c>
      <c r="E11" s="115">
        <v>4722920</v>
      </c>
      <c r="F11" s="115">
        <v>4907617</v>
      </c>
      <c r="G11" s="31">
        <v>3.9106527317845738E-2</v>
      </c>
      <c r="H11" s="31">
        <v>0.32321450716774885</v>
      </c>
      <c r="I11" s="33"/>
    </row>
    <row r="12" spans="1:10" s="34" customFormat="1" ht="15.9" customHeight="1" x14ac:dyDescent="0.25">
      <c r="A12" s="300" t="s">
        <v>138</v>
      </c>
      <c r="B12" s="300"/>
      <c r="C12" s="300"/>
      <c r="D12" s="300"/>
      <c r="E12" s="300"/>
      <c r="F12" s="300"/>
      <c r="G12" s="300"/>
      <c r="H12" s="300"/>
    </row>
    <row r="13" spans="1:10" s="34" customFormat="1" ht="15.9" customHeight="1" x14ac:dyDescent="0.25">
      <c r="A13" s="32" t="s">
        <v>250</v>
      </c>
      <c r="B13" s="120">
        <v>5736318</v>
      </c>
      <c r="C13" s="120">
        <v>5664467</v>
      </c>
      <c r="D13" s="120">
        <v>5203542</v>
      </c>
      <c r="E13" s="120">
        <v>5136928</v>
      </c>
      <c r="F13" s="120">
        <v>5839484</v>
      </c>
      <c r="G13" s="27">
        <v>0.13676578686717042</v>
      </c>
      <c r="H13" s="28"/>
      <c r="I13" s="28"/>
    </row>
    <row r="14" spans="1:10" s="34" customFormat="1" ht="15.9" customHeight="1" x14ac:dyDescent="0.25">
      <c r="A14" s="117" t="s">
        <v>274</v>
      </c>
      <c r="B14" s="23">
        <v>3850594</v>
      </c>
      <c r="C14" s="23">
        <v>3808241</v>
      </c>
      <c r="D14" s="23">
        <v>3474061</v>
      </c>
      <c r="E14" s="23">
        <v>3320129</v>
      </c>
      <c r="F14" s="23">
        <v>3613253</v>
      </c>
      <c r="G14" s="31">
        <v>8.8286931019848927E-2</v>
      </c>
      <c r="H14" s="31">
        <v>0.61876237694974423</v>
      </c>
      <c r="I14" s="33"/>
    </row>
    <row r="15" spans="1:10" s="34" customFormat="1" ht="15.9" customHeight="1" x14ac:dyDescent="0.25">
      <c r="A15" s="117" t="s">
        <v>275</v>
      </c>
      <c r="B15" s="23">
        <v>1592618</v>
      </c>
      <c r="C15" s="23">
        <v>1583623</v>
      </c>
      <c r="D15" s="23">
        <v>1466730</v>
      </c>
      <c r="E15" s="23">
        <v>1561996</v>
      </c>
      <c r="F15" s="23">
        <v>1965639</v>
      </c>
      <c r="G15" s="31">
        <v>0.25841487430185478</v>
      </c>
      <c r="H15" s="31">
        <v>0.33661176227214595</v>
      </c>
      <c r="I15" s="33"/>
    </row>
    <row r="16" spans="1:10" s="34" customFormat="1" ht="15.9" customHeight="1" x14ac:dyDescent="0.25">
      <c r="A16" s="117" t="s">
        <v>276</v>
      </c>
      <c r="B16" s="23">
        <v>293106</v>
      </c>
      <c r="C16" s="23">
        <v>272603</v>
      </c>
      <c r="D16" s="23">
        <v>262751</v>
      </c>
      <c r="E16" s="23">
        <v>254803</v>
      </c>
      <c r="F16" s="23">
        <v>260592</v>
      </c>
      <c r="G16" s="31">
        <v>2.2719512721592759E-2</v>
      </c>
      <c r="H16" s="31">
        <v>4.4625860778109844E-2</v>
      </c>
      <c r="I16" s="33"/>
    </row>
    <row r="17" spans="1:18" s="34" customFormat="1" ht="15.9" customHeight="1" x14ac:dyDescent="0.25">
      <c r="A17" s="300" t="s">
        <v>150</v>
      </c>
      <c r="B17" s="300"/>
      <c r="C17" s="300"/>
      <c r="D17" s="300"/>
      <c r="E17" s="300"/>
      <c r="F17" s="300"/>
      <c r="G17" s="300"/>
      <c r="H17" s="300"/>
    </row>
    <row r="18" spans="1:18" s="34" customFormat="1" ht="15.9" customHeight="1" x14ac:dyDescent="0.25">
      <c r="A18" s="32" t="s">
        <v>250</v>
      </c>
      <c r="B18" s="120">
        <v>9769103</v>
      </c>
      <c r="C18" s="120">
        <v>10378749</v>
      </c>
      <c r="D18" s="120">
        <v>9613495</v>
      </c>
      <c r="E18" s="120">
        <v>10071289</v>
      </c>
      <c r="F18" s="120">
        <v>9344293</v>
      </c>
      <c r="G18" s="27">
        <v>-7.2185000350997772E-2</v>
      </c>
      <c r="H18" s="33"/>
      <c r="I18" s="33"/>
    </row>
    <row r="19" spans="1:18" s="34" customFormat="1" ht="15.9" customHeight="1" x14ac:dyDescent="0.25">
      <c r="A19" s="117" t="s">
        <v>274</v>
      </c>
      <c r="B19" s="23">
        <v>5309603</v>
      </c>
      <c r="C19" s="23">
        <v>5424524</v>
      </c>
      <c r="D19" s="23">
        <v>5149872</v>
      </c>
      <c r="E19" s="23">
        <v>5928552</v>
      </c>
      <c r="F19" s="23">
        <v>5479683</v>
      </c>
      <c r="G19" s="31">
        <v>-7.571309149350465E-2</v>
      </c>
      <c r="H19" s="31">
        <v>0.5864202888329807</v>
      </c>
      <c r="I19" s="33"/>
    </row>
    <row r="20" spans="1:18" s="34" customFormat="1" ht="15.9" customHeight="1" x14ac:dyDescent="0.25">
      <c r="A20" s="117" t="s">
        <v>275</v>
      </c>
      <c r="B20" s="23">
        <v>-322473</v>
      </c>
      <c r="C20" s="23">
        <v>-195643</v>
      </c>
      <c r="D20" s="23">
        <v>-127785</v>
      </c>
      <c r="E20" s="23">
        <v>-325380</v>
      </c>
      <c r="F20" s="23">
        <v>-782415</v>
      </c>
      <c r="G20" s="31">
        <v>-1.4046192144569427</v>
      </c>
      <c r="H20" s="31">
        <v>-8.3731856439005076E-2</v>
      </c>
      <c r="I20" s="33"/>
    </row>
    <row r="21" spans="1:18" s="34" customFormat="1" ht="15.9" customHeight="1" thickBot="1" x14ac:dyDescent="0.3">
      <c r="A21" s="118" t="s">
        <v>276</v>
      </c>
      <c r="B21" s="68">
        <v>4781973</v>
      </c>
      <c r="C21" s="68">
        <v>5149868</v>
      </c>
      <c r="D21" s="68">
        <v>4591408</v>
      </c>
      <c r="E21" s="68">
        <v>4468117</v>
      </c>
      <c r="F21" s="68">
        <v>4647025</v>
      </c>
      <c r="G21" s="69">
        <v>4.004102846903964E-2</v>
      </c>
      <c r="H21" s="69">
        <v>0.49731156760602435</v>
      </c>
      <c r="I21" s="33"/>
    </row>
    <row r="22" spans="1:18" ht="27" customHeight="1" thickTop="1" x14ac:dyDescent="0.25">
      <c r="A22" s="301" t="s">
        <v>456</v>
      </c>
      <c r="B22" s="301"/>
      <c r="C22" s="301"/>
      <c r="D22" s="301"/>
      <c r="E22" s="301"/>
      <c r="F22" s="301"/>
      <c r="G22" s="301"/>
      <c r="H22" s="301"/>
      <c r="I22" s="33"/>
      <c r="N22" s="25"/>
      <c r="O22" s="233" t="s">
        <v>411</v>
      </c>
    </row>
    <row r="23" spans="1:18" ht="33" customHeight="1" x14ac:dyDescent="0.25">
      <c r="I23" s="33"/>
      <c r="O23" s="110" t="s">
        <v>202</v>
      </c>
    </row>
    <row r="24" spans="1:18" x14ac:dyDescent="0.25">
      <c r="A24" s="7"/>
      <c r="B24" s="7"/>
      <c r="C24" s="7"/>
      <c r="D24" s="7"/>
      <c r="E24" s="7"/>
      <c r="F24" s="7"/>
      <c r="G24" s="7"/>
      <c r="H24" s="7"/>
      <c r="I24" s="33"/>
      <c r="O24" s="206" t="s">
        <v>274</v>
      </c>
      <c r="P24" s="206" t="s">
        <v>275</v>
      </c>
      <c r="Q24" s="206" t="s">
        <v>276</v>
      </c>
      <c r="R24" s="206" t="s">
        <v>199</v>
      </c>
    </row>
    <row r="25" spans="1:18" ht="14.4" x14ac:dyDescent="0.3">
      <c r="A25" s="7"/>
      <c r="B25" s="7"/>
      <c r="C25" s="7"/>
      <c r="D25" s="7"/>
      <c r="E25" s="7"/>
      <c r="F25" s="7"/>
      <c r="G25" s="7"/>
      <c r="H25" s="7"/>
      <c r="I25" s="33"/>
      <c r="N25" s="290">
        <v>2013</v>
      </c>
      <c r="O25" s="147">
        <v>5309603</v>
      </c>
      <c r="P25" s="147">
        <v>-322473</v>
      </c>
      <c r="Q25" s="147">
        <v>4781973</v>
      </c>
      <c r="R25" s="147">
        <v>9769103</v>
      </c>
    </row>
    <row r="26" spans="1:18" ht="14.4" x14ac:dyDescent="0.3">
      <c r="A26" s="7"/>
      <c r="B26" s="7"/>
      <c r="C26" s="7"/>
      <c r="D26" s="7"/>
      <c r="E26" s="7"/>
      <c r="F26" s="7"/>
      <c r="G26" s="7"/>
      <c r="H26" s="7"/>
      <c r="I26" s="33"/>
      <c r="N26" s="290">
        <v>2014</v>
      </c>
      <c r="O26" s="147">
        <v>5424524</v>
      </c>
      <c r="P26" s="147">
        <v>-195643</v>
      </c>
      <c r="Q26" s="147">
        <v>5149868</v>
      </c>
      <c r="R26" s="147">
        <v>10378749</v>
      </c>
    </row>
    <row r="27" spans="1:18" ht="14.4" x14ac:dyDescent="0.3">
      <c r="A27" s="7"/>
      <c r="B27" s="7"/>
      <c r="C27" s="7"/>
      <c r="D27" s="7"/>
      <c r="E27" s="7"/>
      <c r="F27" s="7"/>
      <c r="G27" s="7"/>
      <c r="H27" s="7"/>
      <c r="N27" s="290">
        <v>2015</v>
      </c>
      <c r="O27" s="147">
        <v>5149872</v>
      </c>
      <c r="P27" s="147">
        <v>-127785</v>
      </c>
      <c r="Q27" s="147">
        <v>4591408</v>
      </c>
      <c r="R27" s="147">
        <v>9613495</v>
      </c>
    </row>
    <row r="28" spans="1:18" ht="14.4" x14ac:dyDescent="0.3">
      <c r="A28" s="7"/>
      <c r="B28" s="7"/>
      <c r="C28" s="7"/>
      <c r="D28" s="7"/>
      <c r="E28" s="7"/>
      <c r="F28" s="7"/>
      <c r="G28" s="7"/>
      <c r="H28" s="7"/>
      <c r="N28" s="290">
        <v>2016</v>
      </c>
      <c r="O28" s="147">
        <v>5928552</v>
      </c>
      <c r="P28" s="147">
        <v>-325380</v>
      </c>
      <c r="Q28" s="147">
        <v>4468117</v>
      </c>
      <c r="R28" s="147">
        <v>10071289</v>
      </c>
    </row>
    <row r="29" spans="1:18" ht="14.4" x14ac:dyDescent="0.3">
      <c r="A29" s="7"/>
      <c r="B29" s="7"/>
      <c r="C29" s="7"/>
      <c r="D29" s="7"/>
      <c r="E29" s="7"/>
      <c r="F29" s="7"/>
      <c r="G29" s="7"/>
      <c r="H29" s="7"/>
      <c r="N29" s="290">
        <v>2017</v>
      </c>
      <c r="O29" s="147">
        <v>5479683</v>
      </c>
      <c r="P29" s="147">
        <v>-782415</v>
      </c>
      <c r="Q29" s="147">
        <v>4647025</v>
      </c>
      <c r="R29" s="147">
        <v>9344293</v>
      </c>
    </row>
    <row r="30" spans="1:18" x14ac:dyDescent="0.25">
      <c r="A30" s="7"/>
      <c r="B30" s="7"/>
      <c r="C30" s="7"/>
      <c r="D30" s="7"/>
      <c r="E30" s="7"/>
      <c r="F30" s="7"/>
      <c r="G30" s="7"/>
      <c r="H30" s="7"/>
    </row>
    <row r="31" spans="1:18" x14ac:dyDescent="0.25">
      <c r="A31" s="7"/>
      <c r="B31" s="7"/>
      <c r="C31" s="7"/>
      <c r="D31" s="7"/>
      <c r="E31" s="7"/>
      <c r="F31" s="7"/>
      <c r="G31" s="7"/>
      <c r="H31" s="7"/>
    </row>
    <row r="32" spans="1:18" x14ac:dyDescent="0.25">
      <c r="A32" s="7"/>
      <c r="B32" s="7"/>
      <c r="C32" s="7"/>
      <c r="D32" s="7"/>
      <c r="E32" s="7"/>
      <c r="F32" s="7"/>
      <c r="G32" s="7"/>
      <c r="H32" s="7"/>
    </row>
    <row r="33" spans="1:8" x14ac:dyDescent="0.25">
      <c r="A33" s="7"/>
      <c r="B33" s="7"/>
      <c r="C33" s="7"/>
      <c r="D33" s="7"/>
      <c r="E33" s="7"/>
      <c r="F33" s="7"/>
      <c r="G33" s="7"/>
      <c r="H33" s="7"/>
    </row>
    <row r="34" spans="1:8" x14ac:dyDescent="0.25">
      <c r="A34" s="7"/>
      <c r="B34" s="7"/>
      <c r="C34" s="7"/>
      <c r="D34" s="7"/>
      <c r="E34" s="7"/>
      <c r="F34" s="7"/>
      <c r="G34" s="7"/>
      <c r="H34" s="7"/>
    </row>
    <row r="35" spans="1:8" x14ac:dyDescent="0.25">
      <c r="A35" s="7"/>
      <c r="B35" s="7"/>
      <c r="C35" s="7"/>
      <c r="D35" s="7"/>
      <c r="E35" s="7"/>
      <c r="F35" s="7"/>
      <c r="G35" s="7"/>
      <c r="H35" s="7"/>
    </row>
    <row r="36" spans="1:8" x14ac:dyDescent="0.25">
      <c r="A36" s="7"/>
      <c r="B36" s="7"/>
      <c r="C36" s="7"/>
      <c r="D36" s="7"/>
      <c r="E36" s="7"/>
      <c r="F36" s="7"/>
      <c r="G36" s="7"/>
      <c r="H36" s="7"/>
    </row>
    <row r="37" spans="1:8" x14ac:dyDescent="0.25">
      <c r="A37" s="7"/>
      <c r="B37" s="7"/>
      <c r="C37" s="7"/>
      <c r="D37" s="7"/>
      <c r="E37" s="7"/>
      <c r="F37" s="7"/>
      <c r="G37" s="7"/>
      <c r="H37" s="7"/>
    </row>
    <row r="38" spans="1:8" x14ac:dyDescent="0.25">
      <c r="A38" s="7"/>
      <c r="B38" s="7"/>
      <c r="C38" s="7"/>
      <c r="D38" s="7"/>
      <c r="E38" s="7"/>
      <c r="F38" s="7"/>
      <c r="G38" s="7"/>
      <c r="H38" s="7"/>
    </row>
    <row r="39" spans="1:8" x14ac:dyDescent="0.25">
      <c r="A39" s="7"/>
      <c r="B39" s="7"/>
      <c r="C39" s="7"/>
      <c r="D39" s="7"/>
      <c r="E39" s="7"/>
      <c r="F39" s="7"/>
      <c r="G39" s="7"/>
      <c r="H39" s="7"/>
    </row>
    <row r="40" spans="1:8" x14ac:dyDescent="0.25">
      <c r="A40" s="7"/>
      <c r="B40" s="7"/>
      <c r="C40" s="7"/>
      <c r="D40" s="7"/>
      <c r="E40" s="7"/>
      <c r="F40" s="7"/>
      <c r="G40" s="7"/>
      <c r="H40" s="7"/>
    </row>
    <row r="41" spans="1:8" x14ac:dyDescent="0.25">
      <c r="A41" s="7"/>
      <c r="B41" s="7"/>
      <c r="C41" s="7"/>
      <c r="D41" s="7"/>
      <c r="E41" s="7"/>
      <c r="F41" s="7"/>
      <c r="G41" s="7"/>
      <c r="H41" s="7"/>
    </row>
    <row r="42" spans="1:8" x14ac:dyDescent="0.25">
      <c r="A42" s="7"/>
      <c r="B42" s="7"/>
      <c r="C42" s="7"/>
      <c r="D42" s="7"/>
      <c r="E42" s="7"/>
      <c r="F42" s="7"/>
      <c r="G42" s="7"/>
      <c r="H42" s="7"/>
    </row>
  </sheetData>
  <mergeCells count="13">
    <mergeCell ref="A12:H12"/>
    <mergeCell ref="A17:H17"/>
    <mergeCell ref="A22:H22"/>
    <mergeCell ref="B5:B6"/>
    <mergeCell ref="C5:C6"/>
    <mergeCell ref="D5:D6"/>
    <mergeCell ref="E5:E6"/>
    <mergeCell ref="F5:F6"/>
    <mergeCell ref="A1:H1"/>
    <mergeCell ref="A2:H2"/>
    <mergeCell ref="A3:H3"/>
    <mergeCell ref="A4:H4"/>
    <mergeCell ref="A7:H7"/>
  </mergeCells>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D48"/>
  <sheetViews>
    <sheetView view="pageBreakPreview" zoomScaleNormal="100" zoomScaleSheetLayoutView="100" workbookViewId="0">
      <selection activeCell="C9" sqref="C9"/>
    </sheetView>
  </sheetViews>
  <sheetFormatPr baseColWidth="10" defaultRowHeight="13.2" x14ac:dyDescent="0.25"/>
  <cols>
    <col min="1" max="1" width="15.109375" customWidth="1"/>
    <col min="2" max="2" width="16.5546875" bestFit="1" customWidth="1"/>
    <col min="3" max="3" width="15" customWidth="1"/>
    <col min="4" max="4" width="15.109375" customWidth="1"/>
    <col min="5" max="5" width="14.6640625" customWidth="1"/>
    <col min="6" max="6" width="16.5546875" bestFit="1" customWidth="1"/>
    <col min="7" max="16" width="16.5546875" customWidth="1"/>
    <col min="17" max="17" width="12.88671875" style="110" bestFit="1" customWidth="1"/>
    <col min="18" max="18" width="18.5546875" style="110" bestFit="1" customWidth="1"/>
    <col min="19" max="19" width="14.6640625" style="110" customWidth="1"/>
    <col min="20" max="20" width="18.5546875" style="110" bestFit="1" customWidth="1"/>
    <col min="21" max="21" width="16.109375" style="110" bestFit="1" customWidth="1"/>
    <col min="22" max="22" width="12.6640625" bestFit="1" customWidth="1"/>
  </cols>
  <sheetData>
    <row r="1" spans="1:30" s="34" customFormat="1" ht="15.9" customHeight="1" x14ac:dyDescent="0.25">
      <c r="A1" s="303" t="s">
        <v>200</v>
      </c>
      <c r="B1" s="303"/>
      <c r="C1" s="303"/>
      <c r="D1" s="303"/>
      <c r="E1" s="303"/>
      <c r="F1" s="303"/>
      <c r="G1" s="239"/>
      <c r="H1" s="239"/>
      <c r="I1" s="239"/>
      <c r="J1" s="239"/>
      <c r="K1" s="239"/>
      <c r="L1" s="239"/>
      <c r="M1" s="239"/>
      <c r="N1" s="239"/>
      <c r="O1" s="111"/>
      <c r="P1" s="111"/>
      <c r="Q1" s="32" t="s">
        <v>201</v>
      </c>
      <c r="R1" s="32"/>
      <c r="S1" s="32"/>
      <c r="T1" s="32"/>
      <c r="U1" s="32"/>
      <c r="V1" s="29"/>
      <c r="W1" s="29"/>
      <c r="X1" s="29"/>
      <c r="AA1" s="30"/>
      <c r="AB1" s="30"/>
      <c r="AC1" s="30"/>
      <c r="AD1" s="29"/>
    </row>
    <row r="2" spans="1:30" ht="13.5" customHeight="1" x14ac:dyDescent="0.25">
      <c r="A2" s="300" t="s">
        <v>251</v>
      </c>
      <c r="B2" s="300"/>
      <c r="C2" s="300"/>
      <c r="D2" s="300"/>
      <c r="E2" s="300"/>
      <c r="F2" s="300"/>
      <c r="G2" s="239"/>
      <c r="H2" s="239"/>
      <c r="I2" s="239"/>
      <c r="J2" s="239"/>
      <c r="K2" s="239"/>
      <c r="L2" s="239"/>
      <c r="M2" s="239"/>
      <c r="N2" s="239"/>
      <c r="O2" s="111"/>
      <c r="P2" s="111"/>
      <c r="Q2" s="22" t="s">
        <v>134</v>
      </c>
      <c r="R2" s="37" t="s">
        <v>274</v>
      </c>
      <c r="S2" s="37" t="s">
        <v>275</v>
      </c>
      <c r="T2" s="37" t="s">
        <v>276</v>
      </c>
      <c r="U2" s="37" t="s">
        <v>199</v>
      </c>
    </row>
    <row r="3" spans="1:30" s="34" customFormat="1" ht="15.9" customHeight="1" x14ac:dyDescent="0.25">
      <c r="A3" s="300" t="s">
        <v>133</v>
      </c>
      <c r="B3" s="300"/>
      <c r="C3" s="300"/>
      <c r="D3" s="300"/>
      <c r="E3" s="300"/>
      <c r="F3" s="300"/>
      <c r="G3" s="239"/>
      <c r="H3" s="239"/>
      <c r="I3" s="239"/>
      <c r="J3" s="239"/>
      <c r="K3" s="239"/>
      <c r="L3" s="239"/>
      <c r="M3" s="239"/>
      <c r="N3" s="239"/>
      <c r="O3" s="111"/>
      <c r="P3" s="111"/>
      <c r="Q3" s="261" t="s">
        <v>493</v>
      </c>
      <c r="R3" s="198">
        <v>2872362</v>
      </c>
      <c r="S3" s="198">
        <v>294279</v>
      </c>
      <c r="T3" s="198">
        <v>1214556</v>
      </c>
      <c r="U3" s="227">
        <v>4381197</v>
      </c>
      <c r="V3" s="29"/>
      <c r="W3" s="29"/>
      <c r="X3" s="29"/>
      <c r="Z3" s="36"/>
      <c r="AA3" s="30"/>
      <c r="AB3" s="30"/>
      <c r="AC3" s="30"/>
      <c r="AD3" s="29"/>
    </row>
    <row r="4" spans="1:30" s="34" customFormat="1" ht="15.9" customHeight="1" x14ac:dyDescent="0.25">
      <c r="A4" s="300" t="s">
        <v>245</v>
      </c>
      <c r="B4" s="300"/>
      <c r="C4" s="300"/>
      <c r="D4" s="300"/>
      <c r="E4" s="300"/>
      <c r="F4" s="300"/>
      <c r="G4" s="239"/>
      <c r="H4" s="239"/>
      <c r="I4" s="239"/>
      <c r="J4" s="239"/>
      <c r="K4" s="239"/>
      <c r="L4" s="239"/>
      <c r="M4" s="239"/>
      <c r="N4" s="239"/>
      <c r="O4" s="111"/>
      <c r="P4" s="111"/>
      <c r="Q4" s="261" t="s">
        <v>494</v>
      </c>
      <c r="R4" s="198">
        <v>2787931</v>
      </c>
      <c r="S4" s="198">
        <v>334076</v>
      </c>
      <c r="T4" s="198">
        <v>1222173</v>
      </c>
      <c r="U4" s="227">
        <v>4344180</v>
      </c>
      <c r="V4" s="29"/>
      <c r="W4" s="29"/>
      <c r="X4" s="29"/>
      <c r="AD4" s="29"/>
    </row>
    <row r="5" spans="1:30" ht="13.8" thickBot="1" x14ac:dyDescent="0.3">
      <c r="B5" s="42"/>
      <c r="C5" s="42"/>
      <c r="D5" s="42"/>
      <c r="E5" s="42"/>
      <c r="F5" s="42"/>
      <c r="G5" s="42"/>
      <c r="H5" s="42"/>
      <c r="I5" s="42"/>
      <c r="J5" s="42"/>
      <c r="K5" s="42"/>
      <c r="L5" s="42"/>
      <c r="M5" s="42"/>
      <c r="N5" s="42"/>
      <c r="O5" s="42"/>
      <c r="P5" s="42"/>
      <c r="Q5" s="261" t="s">
        <v>495</v>
      </c>
      <c r="R5" s="198">
        <v>2946300</v>
      </c>
      <c r="S5" s="198">
        <v>302652</v>
      </c>
      <c r="T5" s="198">
        <v>1151680</v>
      </c>
      <c r="U5" s="227">
        <v>4400632</v>
      </c>
    </row>
    <row r="6" spans="1:30" ht="15" customHeight="1" thickTop="1" x14ac:dyDescent="0.25">
      <c r="A6" s="56" t="s">
        <v>134</v>
      </c>
      <c r="B6" s="306" t="s">
        <v>490</v>
      </c>
      <c r="C6" s="306"/>
      <c r="D6" s="306"/>
      <c r="E6" s="306"/>
      <c r="F6" s="306"/>
      <c r="G6" s="112"/>
      <c r="H6" s="112"/>
      <c r="I6" s="112"/>
      <c r="J6" s="112"/>
      <c r="K6" s="112"/>
      <c r="L6" s="112"/>
      <c r="M6" s="112"/>
      <c r="N6" s="112"/>
      <c r="O6" s="112"/>
      <c r="P6" s="112"/>
      <c r="Q6" s="261" t="s">
        <v>496</v>
      </c>
      <c r="R6" s="198">
        <v>2751458</v>
      </c>
      <c r="S6" s="198">
        <v>277112</v>
      </c>
      <c r="T6" s="198">
        <v>1187824</v>
      </c>
      <c r="U6" s="227">
        <v>4216394</v>
      </c>
    </row>
    <row r="7" spans="1:30" ht="15" customHeight="1" x14ac:dyDescent="0.25">
      <c r="A7" s="58"/>
      <c r="B7" s="57">
        <v>2014</v>
      </c>
      <c r="C7" s="57">
        <v>2015</v>
      </c>
      <c r="D7" s="57">
        <v>2016</v>
      </c>
      <c r="E7" s="57">
        <v>2017</v>
      </c>
      <c r="F7" s="57">
        <v>2018</v>
      </c>
      <c r="G7" s="112"/>
      <c r="H7" s="112"/>
      <c r="I7" s="112"/>
      <c r="J7" s="112"/>
      <c r="K7" s="112"/>
      <c r="L7" s="112"/>
      <c r="M7" s="112"/>
      <c r="N7" s="112"/>
      <c r="O7" s="112"/>
      <c r="P7" s="112"/>
      <c r="Q7" s="261" t="s">
        <v>497</v>
      </c>
      <c r="R7" s="198">
        <v>2974938</v>
      </c>
      <c r="S7" s="198">
        <v>363977</v>
      </c>
      <c r="T7" s="198">
        <v>1473565</v>
      </c>
      <c r="U7" s="227">
        <v>4812480</v>
      </c>
    </row>
    <row r="8" spans="1:30" s="110" customFormat="1" ht="20.100000000000001" customHeight="1" x14ac:dyDescent="0.25">
      <c r="A8" s="121" t="s">
        <v>274</v>
      </c>
      <c r="B8" s="178">
        <v>2872362</v>
      </c>
      <c r="C8" s="178">
        <v>2787931</v>
      </c>
      <c r="D8" s="178">
        <v>2946300</v>
      </c>
      <c r="E8" s="178">
        <v>2751458</v>
      </c>
      <c r="F8" s="178">
        <v>2974938</v>
      </c>
      <c r="G8" s="178"/>
      <c r="H8" s="178"/>
      <c r="I8" s="178"/>
      <c r="J8" s="178"/>
      <c r="K8" s="178"/>
      <c r="L8" s="178"/>
      <c r="M8" s="178"/>
      <c r="N8" s="178"/>
      <c r="O8" s="148"/>
      <c r="P8" s="148"/>
    </row>
    <row r="9" spans="1:30" s="110" customFormat="1" ht="20.100000000000001" customHeight="1" x14ac:dyDescent="0.25">
      <c r="A9" s="121" t="s">
        <v>275</v>
      </c>
      <c r="B9" s="178">
        <v>294279</v>
      </c>
      <c r="C9" s="178">
        <v>334076</v>
      </c>
      <c r="D9" s="178">
        <v>302652</v>
      </c>
      <c r="E9" s="178">
        <v>277112</v>
      </c>
      <c r="F9" s="178">
        <v>363977</v>
      </c>
      <c r="G9" s="178"/>
      <c r="H9" s="178"/>
      <c r="I9" s="178"/>
      <c r="J9" s="178"/>
      <c r="K9" s="178"/>
      <c r="L9" s="178"/>
      <c r="M9" s="178"/>
      <c r="N9" s="178"/>
      <c r="O9" s="148"/>
      <c r="P9" s="148"/>
    </row>
    <row r="10" spans="1:30" s="110" customFormat="1" ht="20.100000000000001" customHeight="1" x14ac:dyDescent="0.25">
      <c r="A10" s="121" t="s">
        <v>276</v>
      </c>
      <c r="B10" s="178">
        <v>1214556</v>
      </c>
      <c r="C10" s="178">
        <v>1222173</v>
      </c>
      <c r="D10" s="178">
        <v>1151680</v>
      </c>
      <c r="E10" s="178">
        <v>1187824</v>
      </c>
      <c r="F10" s="178">
        <v>1473565</v>
      </c>
      <c r="G10" s="178"/>
      <c r="H10" s="178"/>
      <c r="I10" s="178"/>
      <c r="J10" s="178"/>
      <c r="K10" s="178"/>
      <c r="L10" s="178"/>
      <c r="M10" s="178"/>
      <c r="N10" s="178"/>
      <c r="O10" s="148"/>
      <c r="P10" s="148"/>
      <c r="Q10" s="2" t="s">
        <v>5</v>
      </c>
      <c r="R10" s="2"/>
      <c r="S10" s="2"/>
      <c r="T10" s="2"/>
      <c r="U10" s="2"/>
    </row>
    <row r="11" spans="1:30" s="2" customFormat="1" ht="20.100000000000001" customHeight="1" thickBot="1" x14ac:dyDescent="0.3">
      <c r="A11" s="200" t="s">
        <v>199</v>
      </c>
      <c r="B11" s="201">
        <v>4381197</v>
      </c>
      <c r="C11" s="201">
        <v>4344180</v>
      </c>
      <c r="D11" s="201">
        <v>4400632</v>
      </c>
      <c r="E11" s="201">
        <v>4216394</v>
      </c>
      <c r="F11" s="201">
        <v>4812480</v>
      </c>
      <c r="G11" s="203"/>
      <c r="H11" s="203"/>
      <c r="I11" s="203"/>
      <c r="J11" s="203"/>
      <c r="K11" s="203"/>
      <c r="L11" s="203"/>
      <c r="M11" s="203"/>
      <c r="N11" s="203"/>
      <c r="O11" s="202"/>
      <c r="P11" s="203"/>
      <c r="Q11" s="199"/>
      <c r="R11" s="37" t="s">
        <v>274</v>
      </c>
      <c r="S11" s="37" t="s">
        <v>275</v>
      </c>
      <c r="T11" s="37" t="s">
        <v>276</v>
      </c>
      <c r="U11" s="112" t="s">
        <v>199</v>
      </c>
    </row>
    <row r="12" spans="1:30" ht="30.75" customHeight="1" thickTop="1" x14ac:dyDescent="0.25">
      <c r="A12" s="307" t="s">
        <v>457</v>
      </c>
      <c r="B12" s="308"/>
      <c r="C12" s="308"/>
      <c r="D12" s="308"/>
      <c r="E12" s="308"/>
      <c r="Q12" s="261" t="s">
        <v>493</v>
      </c>
      <c r="R12" s="231">
        <v>899162</v>
      </c>
      <c r="S12" s="231">
        <v>362497</v>
      </c>
      <c r="T12" s="231">
        <v>70785</v>
      </c>
      <c r="U12" s="228">
        <v>1332444</v>
      </c>
    </row>
    <row r="13" spans="1:30" x14ac:dyDescent="0.25">
      <c r="A13" s="6"/>
      <c r="B13" s="24"/>
      <c r="C13" s="25"/>
      <c r="D13" s="25"/>
      <c r="E13" s="25"/>
      <c r="Q13" s="261" t="s">
        <v>494</v>
      </c>
      <c r="R13" s="231">
        <v>885430</v>
      </c>
      <c r="S13" s="231">
        <v>346935</v>
      </c>
      <c r="T13" s="231">
        <v>67134</v>
      </c>
      <c r="U13" s="228">
        <v>1299499</v>
      </c>
    </row>
    <row r="14" spans="1:30" x14ac:dyDescent="0.25">
      <c r="A14" s="6"/>
      <c r="B14" s="24"/>
      <c r="C14" s="25"/>
      <c r="D14" s="25"/>
      <c r="E14" s="25"/>
      <c r="Q14" s="261" t="s">
        <v>495</v>
      </c>
      <c r="R14" s="231">
        <v>771462</v>
      </c>
      <c r="S14" s="231">
        <v>346118</v>
      </c>
      <c r="T14" s="231">
        <v>63907</v>
      </c>
      <c r="U14" s="228">
        <v>1181487</v>
      </c>
    </row>
    <row r="15" spans="1:30" x14ac:dyDescent="0.25">
      <c r="A15" s="6"/>
      <c r="B15" s="24"/>
      <c r="C15" s="25"/>
      <c r="D15" s="25"/>
      <c r="E15" s="25"/>
      <c r="Q15" s="261" t="s">
        <v>496</v>
      </c>
      <c r="R15" s="231">
        <v>864552</v>
      </c>
      <c r="S15" s="231">
        <v>418756</v>
      </c>
      <c r="T15" s="231">
        <v>63155</v>
      </c>
      <c r="U15" s="228">
        <v>1346463</v>
      </c>
    </row>
    <row r="16" spans="1:30" x14ac:dyDescent="0.25">
      <c r="Q16" s="261" t="s">
        <v>497</v>
      </c>
      <c r="R16" s="231">
        <v>948394</v>
      </c>
      <c r="S16" s="231">
        <v>501682</v>
      </c>
      <c r="T16" s="231">
        <v>84232</v>
      </c>
      <c r="U16" s="228">
        <v>1534308</v>
      </c>
    </row>
    <row r="17" spans="17:22" x14ac:dyDescent="0.25">
      <c r="R17" s="229"/>
      <c r="S17" s="229"/>
      <c r="T17" s="229"/>
    </row>
    <row r="19" spans="17:22" x14ac:dyDescent="0.25">
      <c r="Q19" s="230"/>
      <c r="R19" s="230"/>
      <c r="S19" s="230"/>
      <c r="U19" s="230"/>
    </row>
    <row r="20" spans="17:22" x14ac:dyDescent="0.25">
      <c r="Q20" s="230"/>
      <c r="R20" s="230"/>
      <c r="S20" s="230"/>
      <c r="U20" s="230"/>
    </row>
    <row r="21" spans="17:22" x14ac:dyDescent="0.25">
      <c r="Q21" s="230"/>
      <c r="R21" s="230"/>
      <c r="S21" s="230"/>
      <c r="U21" s="230"/>
    </row>
    <row r="22" spans="17:22" x14ac:dyDescent="0.25">
      <c r="Q22" s="230"/>
      <c r="R22" s="230"/>
      <c r="S22" s="230"/>
    </row>
    <row r="23" spans="17:22" x14ac:dyDescent="0.25">
      <c r="Q23" s="230"/>
      <c r="R23" s="230"/>
      <c r="S23" s="230"/>
      <c r="T23" s="230"/>
      <c r="U23" s="230"/>
      <c r="V23" s="41"/>
    </row>
    <row r="24" spans="17:22" x14ac:dyDescent="0.25">
      <c r="Q24" s="230"/>
      <c r="R24" s="230"/>
      <c r="S24" s="230"/>
      <c r="T24" s="230"/>
      <c r="U24" s="230"/>
      <c r="V24" s="41"/>
    </row>
    <row r="25" spans="17:22" x14ac:dyDescent="0.25">
      <c r="Q25" s="230"/>
      <c r="R25" s="230"/>
      <c r="S25" s="230"/>
      <c r="T25" s="230"/>
      <c r="U25" s="230"/>
      <c r="V25" s="41"/>
    </row>
    <row r="26" spans="17:22" x14ac:dyDescent="0.25">
      <c r="Q26" s="230"/>
      <c r="R26" s="230"/>
      <c r="S26" s="230"/>
      <c r="T26" s="230"/>
      <c r="U26" s="230"/>
      <c r="V26" s="41"/>
    </row>
    <row r="27" spans="17:22" x14ac:dyDescent="0.25">
      <c r="Q27" s="230"/>
      <c r="R27" s="230"/>
      <c r="S27" s="230"/>
    </row>
    <row r="28" spans="17:22" x14ac:dyDescent="0.25">
      <c r="Q28" s="230"/>
      <c r="R28" s="230"/>
      <c r="S28" s="230"/>
      <c r="T28" s="230"/>
      <c r="U28" s="230"/>
      <c r="V28" s="41"/>
    </row>
    <row r="29" spans="17:22" x14ac:dyDescent="0.25">
      <c r="Q29" s="230"/>
      <c r="R29" s="230"/>
      <c r="S29" s="230"/>
      <c r="T29" s="230"/>
      <c r="U29" s="230"/>
      <c r="V29" s="41"/>
    </row>
    <row r="30" spans="17:22" x14ac:dyDescent="0.25">
      <c r="Q30" s="230"/>
      <c r="R30" s="230"/>
      <c r="S30" s="230"/>
      <c r="T30" s="230"/>
      <c r="U30" s="230"/>
      <c r="V30" s="41"/>
    </row>
    <row r="31" spans="17:22" x14ac:dyDescent="0.25">
      <c r="Q31" s="230"/>
      <c r="R31" s="230"/>
      <c r="S31" s="230"/>
      <c r="T31" s="230"/>
      <c r="U31" s="230"/>
      <c r="V31" s="41"/>
    </row>
    <row r="32" spans="17:22" x14ac:dyDescent="0.25">
      <c r="Q32" s="230"/>
      <c r="R32" s="229"/>
      <c r="S32" s="229"/>
      <c r="T32" s="229"/>
      <c r="U32" s="229"/>
    </row>
    <row r="33" spans="1:30" x14ac:dyDescent="0.25">
      <c r="Q33" s="230"/>
      <c r="R33" s="229"/>
      <c r="S33" s="229"/>
      <c r="T33" s="229"/>
      <c r="U33" s="229"/>
      <c r="V33" s="41"/>
    </row>
    <row r="34" spans="1:30" x14ac:dyDescent="0.25">
      <c r="Q34" s="230"/>
      <c r="R34" s="229"/>
      <c r="S34" s="229"/>
      <c r="T34" s="229"/>
      <c r="U34" s="229"/>
      <c r="V34" s="41"/>
    </row>
    <row r="35" spans="1:30" x14ac:dyDescent="0.25">
      <c r="Q35" s="230"/>
      <c r="R35" s="229"/>
      <c r="S35" s="229"/>
      <c r="T35" s="229"/>
      <c r="U35" s="229"/>
      <c r="V35" s="41"/>
    </row>
    <row r="36" spans="1:30" x14ac:dyDescent="0.25">
      <c r="Q36" s="230"/>
      <c r="R36" s="229"/>
      <c r="S36" s="229"/>
      <c r="T36" s="229"/>
      <c r="U36" s="229"/>
      <c r="V36" s="41"/>
    </row>
    <row r="37" spans="1:30" s="34" customFormat="1" ht="15.9" customHeight="1" x14ac:dyDescent="0.25">
      <c r="A37" s="303" t="s">
        <v>203</v>
      </c>
      <c r="B37" s="303"/>
      <c r="C37" s="303"/>
      <c r="D37" s="303"/>
      <c r="E37" s="303"/>
      <c r="F37" s="303"/>
      <c r="G37" s="239"/>
      <c r="H37" s="239"/>
      <c r="I37" s="239"/>
      <c r="J37" s="239"/>
      <c r="K37" s="239"/>
      <c r="L37" s="239"/>
      <c r="M37" s="239"/>
      <c r="N37" s="239"/>
      <c r="O37" s="111"/>
      <c r="P37" s="111"/>
      <c r="Q37" s="230"/>
      <c r="R37" s="229"/>
      <c r="S37" s="229"/>
      <c r="T37" s="229"/>
      <c r="U37" s="229"/>
      <c r="V37" s="41"/>
      <c r="W37" s="29"/>
      <c r="X37" s="29"/>
      <c r="AA37" s="30"/>
      <c r="AB37" s="30"/>
      <c r="AC37" s="30"/>
      <c r="AD37" s="29"/>
    </row>
    <row r="38" spans="1:30" ht="13.5" customHeight="1" x14ac:dyDescent="0.25">
      <c r="A38" s="300" t="s">
        <v>252</v>
      </c>
      <c r="B38" s="300"/>
      <c r="C38" s="300"/>
      <c r="D38" s="300"/>
      <c r="E38" s="300"/>
      <c r="F38" s="300"/>
      <c r="G38" s="239"/>
      <c r="H38" s="239"/>
      <c r="I38" s="239"/>
      <c r="J38" s="239"/>
      <c r="K38" s="239"/>
      <c r="L38" s="239"/>
      <c r="M38" s="239"/>
      <c r="N38" s="239"/>
      <c r="O38" s="111"/>
      <c r="P38" s="111"/>
      <c r="R38" s="229"/>
      <c r="S38" s="229"/>
      <c r="T38" s="229"/>
      <c r="U38" s="229"/>
      <c r="V38" s="41"/>
    </row>
    <row r="39" spans="1:30" s="34" customFormat="1" ht="15.9" customHeight="1" x14ac:dyDescent="0.25">
      <c r="A39" s="300" t="s">
        <v>133</v>
      </c>
      <c r="B39" s="300"/>
      <c r="C39" s="300"/>
      <c r="D39" s="300"/>
      <c r="E39" s="300"/>
      <c r="F39" s="300"/>
      <c r="G39" s="239"/>
      <c r="H39" s="239"/>
      <c r="I39" s="239"/>
      <c r="J39" s="239"/>
      <c r="K39" s="239"/>
      <c r="L39" s="239"/>
      <c r="M39" s="239"/>
      <c r="N39" s="239"/>
      <c r="O39" s="111"/>
      <c r="P39" s="111"/>
      <c r="Q39" s="110"/>
      <c r="R39" s="229"/>
      <c r="S39" s="229"/>
      <c r="T39" s="229"/>
      <c r="U39" s="229"/>
      <c r="V39" s="41"/>
      <c r="W39" s="29"/>
      <c r="X39" s="29"/>
      <c r="Z39" s="36"/>
      <c r="AA39" s="30"/>
      <c r="AB39" s="30"/>
      <c r="AC39" s="30"/>
      <c r="AD39" s="29"/>
    </row>
    <row r="40" spans="1:30" s="34" customFormat="1" ht="15.9" customHeight="1" x14ac:dyDescent="0.25">
      <c r="A40" s="300" t="s">
        <v>245</v>
      </c>
      <c r="B40" s="300"/>
      <c r="C40" s="300"/>
      <c r="D40" s="300"/>
      <c r="E40" s="300"/>
      <c r="F40" s="300"/>
      <c r="G40" s="239"/>
      <c r="H40" s="239"/>
      <c r="I40" s="239"/>
      <c r="J40" s="239"/>
      <c r="K40" s="239"/>
      <c r="L40" s="239"/>
      <c r="M40" s="239"/>
      <c r="N40" s="239"/>
      <c r="O40" s="111"/>
      <c r="P40" s="111"/>
      <c r="Q40" s="110"/>
      <c r="R40" s="229"/>
      <c r="S40" s="229"/>
      <c r="T40" s="229"/>
      <c r="U40" s="229"/>
      <c r="V40" s="41"/>
      <c r="W40" s="29"/>
      <c r="X40" s="29"/>
      <c r="AD40" s="29"/>
    </row>
    <row r="41" spans="1:30" ht="13.8" thickBot="1" x14ac:dyDescent="0.3">
      <c r="B41" s="42"/>
      <c r="C41" s="42"/>
      <c r="D41" s="42"/>
      <c r="E41" s="42"/>
      <c r="F41" s="42"/>
      <c r="G41" s="42"/>
      <c r="H41" s="42"/>
      <c r="I41" s="42"/>
      <c r="J41" s="42"/>
      <c r="K41" s="42"/>
      <c r="L41" s="42"/>
      <c r="M41" s="42"/>
      <c r="N41" s="42"/>
      <c r="O41" s="42"/>
      <c r="P41" s="42"/>
      <c r="V41" s="41"/>
    </row>
    <row r="42" spans="1:30" ht="13.8" thickTop="1" x14ac:dyDescent="0.25">
      <c r="A42" s="56" t="s">
        <v>134</v>
      </c>
      <c r="B42" s="309" t="s">
        <v>490</v>
      </c>
      <c r="C42" s="309"/>
      <c r="D42" s="309"/>
      <c r="E42" s="309"/>
      <c r="F42" s="309"/>
      <c r="G42" s="112"/>
      <c r="H42" s="112"/>
      <c r="I42" s="112"/>
      <c r="J42" s="112"/>
      <c r="K42" s="112"/>
      <c r="L42" s="112"/>
      <c r="M42" s="112"/>
      <c r="N42" s="112"/>
      <c r="O42" s="112"/>
      <c r="P42" s="112"/>
      <c r="V42" s="41"/>
    </row>
    <row r="43" spans="1:30" ht="15" customHeight="1" x14ac:dyDescent="0.25">
      <c r="A43" s="58"/>
      <c r="B43" s="57">
        <v>2014</v>
      </c>
      <c r="C43" s="57">
        <v>2015</v>
      </c>
      <c r="D43" s="57">
        <v>2016</v>
      </c>
      <c r="E43" s="57">
        <v>2017</v>
      </c>
      <c r="F43" s="57">
        <v>2018</v>
      </c>
      <c r="G43" s="112"/>
      <c r="H43" s="112"/>
      <c r="I43" s="112"/>
      <c r="J43" s="112"/>
      <c r="K43" s="112"/>
      <c r="L43" s="112"/>
      <c r="M43" s="112"/>
      <c r="N43" s="112"/>
      <c r="O43" s="112"/>
      <c r="P43" s="112"/>
    </row>
    <row r="44" spans="1:30" ht="20.100000000000001" customHeight="1" x14ac:dyDescent="0.25">
      <c r="A44" s="121" t="s">
        <v>274</v>
      </c>
      <c r="B44" s="178">
        <v>899162</v>
      </c>
      <c r="C44" s="178">
        <v>885430</v>
      </c>
      <c r="D44" s="178">
        <v>771462</v>
      </c>
      <c r="E44" s="178">
        <v>864552</v>
      </c>
      <c r="F44" s="178">
        <v>948394</v>
      </c>
      <c r="G44" s="178"/>
      <c r="H44" s="178"/>
      <c r="I44" s="178"/>
      <c r="J44" s="178"/>
      <c r="K44" s="178"/>
      <c r="L44" s="178"/>
      <c r="M44" s="178"/>
      <c r="N44" s="178"/>
      <c r="O44" s="55"/>
      <c r="P44" s="55"/>
    </row>
    <row r="45" spans="1:30" ht="20.100000000000001" customHeight="1" x14ac:dyDescent="0.25">
      <c r="A45" s="121" t="s">
        <v>275</v>
      </c>
      <c r="B45" s="178">
        <v>362497</v>
      </c>
      <c r="C45" s="178">
        <v>346935</v>
      </c>
      <c r="D45" s="178">
        <v>346118</v>
      </c>
      <c r="E45" s="178">
        <v>418756</v>
      </c>
      <c r="F45" s="178">
        <v>501682</v>
      </c>
      <c r="G45" s="178"/>
      <c r="H45" s="178"/>
      <c r="I45" s="178"/>
      <c r="J45" s="178"/>
      <c r="K45" s="178"/>
      <c r="L45" s="178"/>
      <c r="M45" s="178"/>
      <c r="N45" s="178"/>
      <c r="O45" s="43"/>
      <c r="P45" s="43"/>
    </row>
    <row r="46" spans="1:30" ht="20.100000000000001" customHeight="1" x14ac:dyDescent="0.25">
      <c r="A46" s="121" t="s">
        <v>276</v>
      </c>
      <c r="B46" s="178">
        <v>70785</v>
      </c>
      <c r="C46" s="178">
        <v>67134</v>
      </c>
      <c r="D46" s="178">
        <v>63907</v>
      </c>
      <c r="E46" s="178">
        <v>63155</v>
      </c>
      <c r="F46" s="178">
        <v>84232</v>
      </c>
      <c r="G46" s="178"/>
      <c r="H46" s="178"/>
      <c r="I46" s="178"/>
      <c r="J46" s="178"/>
      <c r="K46" s="178"/>
      <c r="L46" s="178"/>
      <c r="M46" s="178"/>
      <c r="N46" s="178"/>
      <c r="O46" s="43"/>
      <c r="P46" s="43"/>
    </row>
    <row r="47" spans="1:30" s="2" customFormat="1" ht="20.100000000000001" customHeight="1" thickBot="1" x14ac:dyDescent="0.3">
      <c r="A47" s="204" t="s">
        <v>199</v>
      </c>
      <c r="B47" s="205">
        <v>1332444</v>
      </c>
      <c r="C47" s="205">
        <v>1299499</v>
      </c>
      <c r="D47" s="205">
        <v>1181487</v>
      </c>
      <c r="E47" s="205">
        <v>1346463</v>
      </c>
      <c r="F47" s="205">
        <v>1534308</v>
      </c>
      <c r="G47" s="241"/>
      <c r="H47" s="241"/>
      <c r="I47" s="241"/>
      <c r="J47" s="241"/>
      <c r="K47" s="241"/>
      <c r="L47" s="241"/>
      <c r="M47" s="241"/>
      <c r="N47" s="241"/>
      <c r="O47" s="203"/>
      <c r="P47" s="203"/>
    </row>
    <row r="48" spans="1:30" ht="30.75" customHeight="1" thickTop="1" x14ac:dyDescent="0.25">
      <c r="A48" s="307" t="s">
        <v>458</v>
      </c>
      <c r="B48" s="308"/>
      <c r="C48" s="308"/>
      <c r="D48" s="308"/>
      <c r="E48" s="308"/>
    </row>
  </sheetData>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65" right="0.78740157480314965" top="1.8897637795275593" bottom="0.78740157480314965" header="0" footer="5.9055118110236222"/>
  <pageSetup scale="90" orientation="portrait" r:id="rId1"/>
  <headerFooter alignWithMargins="0">
    <firstFooter>&amp;C1</firstFooter>
  </headerFooter>
  <rowBreaks count="1" manualBreakCount="1">
    <brk id="3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81"/>
  <sheetViews>
    <sheetView view="pageBreakPreview" zoomScaleNormal="75" zoomScaleSheetLayoutView="100" workbookViewId="0">
      <selection activeCell="C12" sqref="C12"/>
    </sheetView>
  </sheetViews>
  <sheetFormatPr baseColWidth="10" defaultColWidth="11.44140625" defaultRowHeight="13.2" x14ac:dyDescent="0.25"/>
  <cols>
    <col min="1" max="1" width="24" style="34" customWidth="1"/>
    <col min="2" max="2" width="14.109375" style="34" bestFit="1" customWidth="1"/>
    <col min="3" max="3" width="13.6640625" style="34" bestFit="1" customWidth="1"/>
    <col min="4" max="4" width="13.44140625" style="34" bestFit="1" customWidth="1"/>
    <col min="5" max="5" width="11.6640625" style="34" customWidth="1"/>
    <col min="6" max="6" width="15.5546875" style="34" customWidth="1"/>
    <col min="7" max="7" width="12.44140625" style="34" customWidth="1"/>
    <col min="8" max="10" width="11.44140625" style="34"/>
    <col min="11" max="11" width="13.109375" style="34" bestFit="1" customWidth="1"/>
    <col min="12" max="15" width="11.44140625" style="29"/>
    <col min="16" max="16" width="42.5546875" style="29" bestFit="1" customWidth="1"/>
    <col min="17" max="17" width="11.44140625" style="29"/>
    <col min="18" max="18" width="11.44140625" style="34"/>
    <col min="19" max="20" width="11.5546875" style="34" bestFit="1" customWidth="1"/>
    <col min="21" max="16384" width="11.44140625" style="34"/>
  </cols>
  <sheetData>
    <row r="1" spans="1:21" ht="15.9" customHeight="1" x14ac:dyDescent="0.25">
      <c r="A1" s="303" t="s">
        <v>476</v>
      </c>
      <c r="B1" s="303"/>
      <c r="C1" s="303"/>
      <c r="D1" s="303"/>
      <c r="E1" s="303"/>
      <c r="F1" s="303"/>
      <c r="U1" s="32"/>
    </row>
    <row r="2" spans="1:21" ht="15.9" customHeight="1" x14ac:dyDescent="0.25">
      <c r="A2" s="300" t="s">
        <v>142</v>
      </c>
      <c r="B2" s="300"/>
      <c r="C2" s="300"/>
      <c r="D2" s="300"/>
      <c r="E2" s="300"/>
      <c r="F2" s="300"/>
      <c r="G2" s="35"/>
      <c r="H2" s="35"/>
      <c r="U2" s="29"/>
    </row>
    <row r="3" spans="1:21" ht="15.9" customHeight="1" x14ac:dyDescent="0.25">
      <c r="A3" s="300" t="s">
        <v>133</v>
      </c>
      <c r="B3" s="300"/>
      <c r="C3" s="300"/>
      <c r="D3" s="300"/>
      <c r="E3" s="300"/>
      <c r="F3" s="300"/>
      <c r="G3" s="35"/>
      <c r="H3" s="35"/>
      <c r="R3" s="36" t="s">
        <v>128</v>
      </c>
      <c r="U3" s="59"/>
    </row>
    <row r="4" spans="1:21" ht="15.9" customHeight="1" thickBot="1" x14ac:dyDescent="0.3">
      <c r="A4" s="300" t="s">
        <v>245</v>
      </c>
      <c r="B4" s="300"/>
      <c r="C4" s="300"/>
      <c r="D4" s="300"/>
      <c r="E4" s="300"/>
      <c r="F4" s="300"/>
      <c r="G4" s="35"/>
      <c r="H4" s="35"/>
      <c r="M4" s="37"/>
      <c r="N4" s="314"/>
      <c r="O4" s="314"/>
      <c r="R4" s="36"/>
      <c r="U4" s="29"/>
    </row>
    <row r="5" spans="1:21" ht="18" customHeight="1" thickTop="1" x14ac:dyDescent="0.25">
      <c r="A5" s="65" t="s">
        <v>143</v>
      </c>
      <c r="B5" s="304">
        <v>2017</v>
      </c>
      <c r="C5" s="310" t="s">
        <v>490</v>
      </c>
      <c r="D5" s="310"/>
      <c r="E5" s="66" t="s">
        <v>148</v>
      </c>
      <c r="F5" s="66" t="s">
        <v>140</v>
      </c>
      <c r="G5" s="37"/>
      <c r="H5" s="37"/>
      <c r="M5" s="37"/>
      <c r="N5" s="60"/>
      <c r="O5" s="60"/>
      <c r="S5" s="30">
        <v>4812479</v>
      </c>
      <c r="U5" s="29"/>
    </row>
    <row r="6" spans="1:21" ht="18" customHeight="1" thickBot="1" x14ac:dyDescent="0.3">
      <c r="A6" s="67"/>
      <c r="B6" s="305"/>
      <c r="C6" s="119">
        <v>2017</v>
      </c>
      <c r="D6" s="119">
        <v>2018</v>
      </c>
      <c r="E6" s="53" t="s">
        <v>491</v>
      </c>
      <c r="F6" s="54">
        <v>2018</v>
      </c>
      <c r="G6" s="37"/>
      <c r="H6" s="37"/>
      <c r="M6" s="23"/>
      <c r="N6" s="23"/>
      <c r="O6" s="23"/>
      <c r="R6" s="34" t="s">
        <v>6</v>
      </c>
      <c r="S6" s="30">
        <v>2259248</v>
      </c>
      <c r="T6" s="61">
        <v>46.945617840618112</v>
      </c>
      <c r="U6" s="32"/>
    </row>
    <row r="7" spans="1:21" ht="18" customHeight="1" thickTop="1" x14ac:dyDescent="0.25">
      <c r="A7" s="300" t="s">
        <v>146</v>
      </c>
      <c r="B7" s="300"/>
      <c r="C7" s="300"/>
      <c r="D7" s="300"/>
      <c r="E7" s="300"/>
      <c r="F7" s="300"/>
      <c r="G7" s="37"/>
      <c r="H7" s="37"/>
      <c r="M7" s="23"/>
      <c r="N7" s="23"/>
      <c r="O7" s="23"/>
      <c r="R7" s="34" t="s">
        <v>7</v>
      </c>
      <c r="S7" s="30">
        <v>2553231</v>
      </c>
      <c r="T7" s="61">
        <v>53.054382159381888</v>
      </c>
      <c r="U7" s="29"/>
    </row>
    <row r="8" spans="1:21" ht="18" customHeight="1" x14ac:dyDescent="0.25">
      <c r="A8" s="62" t="s">
        <v>135</v>
      </c>
      <c r="B8" s="23">
        <v>15183777</v>
      </c>
      <c r="C8" s="23">
        <v>4216394</v>
      </c>
      <c r="D8" s="23">
        <v>4812480</v>
      </c>
      <c r="E8" s="31">
        <v>0.14137341054939362</v>
      </c>
      <c r="F8" s="62"/>
      <c r="G8" s="28"/>
      <c r="H8" s="28"/>
      <c r="M8" s="23"/>
      <c r="N8" s="23"/>
      <c r="O8" s="23"/>
      <c r="T8" s="61">
        <v>100</v>
      </c>
      <c r="U8" s="29"/>
    </row>
    <row r="9" spans="1:21" s="36" customFormat="1" ht="18" customHeight="1" x14ac:dyDescent="0.25">
      <c r="A9" s="26" t="s">
        <v>145</v>
      </c>
      <c r="B9" s="22">
        <v>5852388</v>
      </c>
      <c r="C9" s="22">
        <v>2075768</v>
      </c>
      <c r="D9" s="22">
        <v>2259248</v>
      </c>
      <c r="E9" s="27">
        <v>8.8391380925035942E-2</v>
      </c>
      <c r="F9" s="27">
        <v>0.46945608085643992</v>
      </c>
      <c r="G9" s="28"/>
      <c r="H9" s="28"/>
      <c r="M9" s="22"/>
      <c r="N9" s="22"/>
      <c r="O9" s="22"/>
      <c r="P9" s="32"/>
      <c r="Q9" s="32"/>
      <c r="R9" s="36" t="s">
        <v>127</v>
      </c>
      <c r="S9" s="30">
        <v>4812479</v>
      </c>
      <c r="T9" s="61"/>
      <c r="U9" s="29"/>
    </row>
    <row r="10" spans="1:21" ht="18" customHeight="1" x14ac:dyDescent="0.25">
      <c r="A10" s="117" t="s">
        <v>277</v>
      </c>
      <c r="B10" s="23">
        <v>5373916</v>
      </c>
      <c r="C10" s="23">
        <v>1950481</v>
      </c>
      <c r="D10" s="23">
        <v>2112837</v>
      </c>
      <c r="E10" s="31">
        <v>8.3238954903944201E-2</v>
      </c>
      <c r="F10" s="31">
        <v>0.93519480818396206</v>
      </c>
      <c r="G10" s="62"/>
      <c r="H10" s="23"/>
      <c r="I10" s="23"/>
      <c r="J10" s="23"/>
      <c r="M10" s="23"/>
      <c r="N10" s="23"/>
      <c r="O10" s="23"/>
      <c r="R10" s="34" t="s">
        <v>8</v>
      </c>
      <c r="S10" s="30">
        <v>2974937</v>
      </c>
      <c r="T10" s="61">
        <v>61.817142474803518</v>
      </c>
      <c r="U10" s="32"/>
    </row>
    <row r="11" spans="1:21" ht="18" customHeight="1" x14ac:dyDescent="0.25">
      <c r="A11" s="117" t="s">
        <v>278</v>
      </c>
      <c r="B11" s="23">
        <v>93138</v>
      </c>
      <c r="C11" s="23">
        <v>18913</v>
      </c>
      <c r="D11" s="23">
        <v>30366</v>
      </c>
      <c r="E11" s="31">
        <v>0.60556231163749796</v>
      </c>
      <c r="F11" s="31">
        <v>1.344075550802745E-2</v>
      </c>
      <c r="G11" s="62"/>
      <c r="H11" s="23"/>
      <c r="I11" s="23"/>
      <c r="J11" s="23"/>
      <c r="M11" s="23"/>
      <c r="N11" s="23"/>
      <c r="O11" s="23"/>
      <c r="R11" s="34" t="s">
        <v>9</v>
      </c>
      <c r="S11" s="30">
        <v>363977</v>
      </c>
      <c r="T11" s="61">
        <v>7.5631914445756534</v>
      </c>
      <c r="U11" s="29"/>
    </row>
    <row r="12" spans="1:21" ht="18" customHeight="1" x14ac:dyDescent="0.25">
      <c r="A12" s="117" t="s">
        <v>279</v>
      </c>
      <c r="B12" s="23">
        <v>385334</v>
      </c>
      <c r="C12" s="23">
        <v>106374</v>
      </c>
      <c r="D12" s="23">
        <v>116045</v>
      </c>
      <c r="E12" s="31">
        <v>9.0915073232180801E-2</v>
      </c>
      <c r="F12" s="31">
        <v>5.136443630801045E-2</v>
      </c>
      <c r="G12" s="28"/>
      <c r="H12" s="33"/>
      <c r="M12" s="23"/>
      <c r="N12" s="23"/>
      <c r="O12" s="23"/>
      <c r="R12" s="34" t="s">
        <v>10</v>
      </c>
      <c r="S12" s="30">
        <v>1473565</v>
      </c>
      <c r="T12" s="61">
        <v>30.619666080620821</v>
      </c>
      <c r="U12" s="29"/>
    </row>
    <row r="13" spans="1:21" s="36" customFormat="1" ht="18" customHeight="1" x14ac:dyDescent="0.25">
      <c r="A13" s="26" t="s">
        <v>144</v>
      </c>
      <c r="B13" s="22">
        <v>9331390</v>
      </c>
      <c r="C13" s="22">
        <v>2140626</v>
      </c>
      <c r="D13" s="22">
        <v>2553231</v>
      </c>
      <c r="E13" s="27">
        <v>0.19274969097824654</v>
      </c>
      <c r="F13" s="27">
        <v>0.53054371135048872</v>
      </c>
      <c r="G13" s="28"/>
      <c r="H13" s="28"/>
      <c r="M13" s="22"/>
      <c r="N13" s="22"/>
      <c r="O13" s="22"/>
      <c r="P13" s="32"/>
      <c r="Q13" s="32"/>
      <c r="R13" s="34"/>
      <c r="S13" s="34"/>
      <c r="T13" s="61">
        <v>99.999999999999986</v>
      </c>
      <c r="U13" s="29"/>
    </row>
    <row r="14" spans="1:21" ht="18" customHeight="1" x14ac:dyDescent="0.25">
      <c r="A14" s="117" t="s">
        <v>277</v>
      </c>
      <c r="B14" s="23">
        <v>3719020</v>
      </c>
      <c r="C14" s="23">
        <v>800977</v>
      </c>
      <c r="D14" s="23">
        <v>862100</v>
      </c>
      <c r="E14" s="31">
        <v>7.6310555733810084E-2</v>
      </c>
      <c r="F14" s="31">
        <v>0.33765060819017156</v>
      </c>
      <c r="G14" s="28"/>
      <c r="H14" s="33"/>
      <c r="M14" s="23"/>
      <c r="N14" s="23"/>
      <c r="O14" s="23"/>
      <c r="T14" s="61"/>
      <c r="U14" s="29"/>
    </row>
    <row r="15" spans="1:21" ht="18" customHeight="1" x14ac:dyDescent="0.25">
      <c r="A15" s="117" t="s">
        <v>278</v>
      </c>
      <c r="B15" s="23">
        <v>1090087</v>
      </c>
      <c r="C15" s="23">
        <v>258199</v>
      </c>
      <c r="D15" s="23">
        <v>333611</v>
      </c>
      <c r="E15" s="31">
        <v>0.29206929538844068</v>
      </c>
      <c r="F15" s="31">
        <v>0.13066228633445232</v>
      </c>
      <c r="G15" s="28"/>
      <c r="H15" s="33"/>
      <c r="J15" s="30"/>
      <c r="U15" s="29"/>
    </row>
    <row r="16" spans="1:21" ht="18" customHeight="1" x14ac:dyDescent="0.25">
      <c r="A16" s="117" t="s">
        <v>279</v>
      </c>
      <c r="B16" s="23">
        <v>4522283</v>
      </c>
      <c r="C16" s="23">
        <v>1081450</v>
      </c>
      <c r="D16" s="23">
        <v>1357520</v>
      </c>
      <c r="E16" s="31">
        <v>0.25527763650654212</v>
      </c>
      <c r="F16" s="31">
        <v>0.53168710547537612</v>
      </c>
      <c r="G16" s="28"/>
      <c r="H16" s="33"/>
      <c r="M16" s="23"/>
      <c r="N16" s="23"/>
      <c r="O16" s="23"/>
    </row>
    <row r="17" spans="1:15" ht="18" customHeight="1" x14ac:dyDescent="0.25">
      <c r="A17" s="300" t="s">
        <v>147</v>
      </c>
      <c r="B17" s="300"/>
      <c r="C17" s="300"/>
      <c r="D17" s="300"/>
      <c r="E17" s="300"/>
      <c r="F17" s="300"/>
      <c r="G17" s="28"/>
      <c r="H17" s="33"/>
      <c r="M17" s="23"/>
      <c r="N17" s="23"/>
      <c r="O17" s="23"/>
    </row>
    <row r="18" spans="1:15" ht="18" customHeight="1" x14ac:dyDescent="0.25">
      <c r="A18" s="62" t="s">
        <v>135</v>
      </c>
      <c r="B18" s="23">
        <v>5839484</v>
      </c>
      <c r="C18" s="23">
        <v>1346463</v>
      </c>
      <c r="D18" s="23">
        <v>1534308</v>
      </c>
      <c r="E18" s="31">
        <v>0.13950996054106202</v>
      </c>
      <c r="F18" s="63"/>
      <c r="G18" s="28"/>
      <c r="K18" s="122"/>
      <c r="M18" s="23"/>
      <c r="N18" s="23"/>
      <c r="O18" s="23"/>
    </row>
    <row r="19" spans="1:15" ht="18" customHeight="1" x14ac:dyDescent="0.25">
      <c r="A19" s="26" t="s">
        <v>145</v>
      </c>
      <c r="B19" s="22">
        <v>1203910</v>
      </c>
      <c r="C19" s="22">
        <v>280102</v>
      </c>
      <c r="D19" s="22">
        <v>331768</v>
      </c>
      <c r="E19" s="27">
        <v>0.18445423452885021</v>
      </c>
      <c r="F19" s="27">
        <v>0.21623298581510361</v>
      </c>
      <c r="G19" s="28"/>
      <c r="H19" s="22"/>
      <c r="I19" s="30"/>
      <c r="K19" s="240"/>
      <c r="L19" s="34"/>
      <c r="M19" s="23"/>
      <c r="N19" s="23"/>
      <c r="O19" s="23"/>
    </row>
    <row r="20" spans="1:15" ht="18" customHeight="1" x14ac:dyDescent="0.25">
      <c r="A20" s="117" t="s">
        <v>277</v>
      </c>
      <c r="B20" s="23">
        <v>1127264</v>
      </c>
      <c r="C20" s="23">
        <v>263731</v>
      </c>
      <c r="D20" s="23">
        <v>310509</v>
      </c>
      <c r="E20" s="31">
        <v>0.17737012334537844</v>
      </c>
      <c r="F20" s="31">
        <v>0.93592209013527528</v>
      </c>
      <c r="G20" s="28"/>
      <c r="H20" s="23"/>
      <c r="M20" s="23"/>
      <c r="N20" s="23"/>
      <c r="O20" s="23"/>
    </row>
    <row r="21" spans="1:15" ht="18" customHeight="1" x14ac:dyDescent="0.25">
      <c r="A21" s="117" t="s">
        <v>278</v>
      </c>
      <c r="B21" s="23">
        <v>57912</v>
      </c>
      <c r="C21" s="23">
        <v>12025</v>
      </c>
      <c r="D21" s="23">
        <v>16493</v>
      </c>
      <c r="E21" s="31">
        <v>0.37155925155925157</v>
      </c>
      <c r="F21" s="31">
        <v>4.9712449663620359E-2</v>
      </c>
      <c r="G21" s="28"/>
      <c r="H21" s="23"/>
      <c r="J21" s="122"/>
      <c r="K21" s="30"/>
      <c r="M21" s="23"/>
      <c r="N21" s="23"/>
      <c r="O21" s="23"/>
    </row>
    <row r="22" spans="1:15" ht="18" customHeight="1" x14ac:dyDescent="0.25">
      <c r="A22" s="117" t="s">
        <v>279</v>
      </c>
      <c r="B22" s="23">
        <v>18734</v>
      </c>
      <c r="C22" s="23">
        <v>4346</v>
      </c>
      <c r="D22" s="23">
        <v>4766</v>
      </c>
      <c r="E22" s="31">
        <v>9.6640589047399902E-2</v>
      </c>
      <c r="F22" s="31">
        <v>1.4365460201104387E-2</v>
      </c>
      <c r="G22" s="28"/>
      <c r="H22" s="23"/>
      <c r="J22" s="122"/>
      <c r="K22" s="30"/>
      <c r="M22" s="23"/>
      <c r="N22" s="23"/>
      <c r="O22" s="23"/>
    </row>
    <row r="23" spans="1:15" ht="18" customHeight="1" x14ac:dyDescent="0.25">
      <c r="A23" s="26" t="s">
        <v>144</v>
      </c>
      <c r="B23" s="22">
        <v>4635574</v>
      </c>
      <c r="C23" s="22">
        <v>1066362</v>
      </c>
      <c r="D23" s="22">
        <v>1202540</v>
      </c>
      <c r="E23" s="27">
        <v>0.1277033502694207</v>
      </c>
      <c r="F23" s="27">
        <v>0.78376701418489636</v>
      </c>
      <c r="G23" s="28"/>
      <c r="H23" s="22"/>
      <c r="J23" s="122"/>
      <c r="K23" s="30"/>
      <c r="M23" s="23"/>
      <c r="N23" s="23"/>
      <c r="O23" s="23"/>
    </row>
    <row r="24" spans="1:15" ht="18" customHeight="1" x14ac:dyDescent="0.25">
      <c r="A24" s="117" t="s">
        <v>277</v>
      </c>
      <c r="B24" s="23">
        <v>2485989</v>
      </c>
      <c r="C24" s="23">
        <v>600822</v>
      </c>
      <c r="D24" s="23">
        <v>637885</v>
      </c>
      <c r="E24" s="31">
        <v>6.1687155263955046E-2</v>
      </c>
      <c r="F24" s="31">
        <v>0.53044805162406239</v>
      </c>
      <c r="G24" s="28"/>
      <c r="H24" s="23"/>
      <c r="M24" s="23"/>
      <c r="N24" s="23"/>
      <c r="O24" s="23"/>
    </row>
    <row r="25" spans="1:15" ht="18" customHeight="1" x14ac:dyDescent="0.25">
      <c r="A25" s="117" t="s">
        <v>278</v>
      </c>
      <c r="B25" s="23">
        <v>1907728</v>
      </c>
      <c r="C25" s="23">
        <v>406731</v>
      </c>
      <c r="D25" s="23">
        <v>485189</v>
      </c>
      <c r="E25" s="31">
        <v>0.19289899220860962</v>
      </c>
      <c r="F25" s="31">
        <v>0.40347015483892429</v>
      </c>
      <c r="G25" s="28"/>
      <c r="H25" s="23"/>
    </row>
    <row r="26" spans="1:15" ht="18" customHeight="1" x14ac:dyDescent="0.25">
      <c r="A26" s="117" t="s">
        <v>279</v>
      </c>
      <c r="B26" s="23">
        <v>241857</v>
      </c>
      <c r="C26" s="23">
        <v>58809</v>
      </c>
      <c r="D26" s="23">
        <v>79466</v>
      </c>
      <c r="E26" s="31">
        <v>0.35125576017276267</v>
      </c>
      <c r="F26" s="31">
        <v>6.6081793537013322E-2</v>
      </c>
      <c r="G26" s="28"/>
      <c r="H26" s="23"/>
      <c r="M26" s="23"/>
      <c r="N26" s="23"/>
      <c r="O26" s="23"/>
    </row>
    <row r="27" spans="1:15" ht="18" customHeight="1" x14ac:dyDescent="0.25">
      <c r="A27" s="300" t="s">
        <v>137</v>
      </c>
      <c r="B27" s="300"/>
      <c r="C27" s="300"/>
      <c r="D27" s="300"/>
      <c r="E27" s="300"/>
      <c r="F27" s="300"/>
      <c r="G27" s="28"/>
      <c r="H27" s="33"/>
      <c r="M27" s="23"/>
      <c r="N27" s="23"/>
      <c r="O27" s="23"/>
    </row>
    <row r="28" spans="1:15" ht="18" customHeight="1" x14ac:dyDescent="0.25">
      <c r="A28" s="62" t="s">
        <v>135</v>
      </c>
      <c r="B28" s="23">
        <v>9344293</v>
      </c>
      <c r="C28" s="23">
        <v>2869931</v>
      </c>
      <c r="D28" s="23">
        <v>3278172</v>
      </c>
      <c r="E28" s="31">
        <v>0.14224767076281625</v>
      </c>
      <c r="F28" s="28"/>
      <c r="G28" s="28"/>
      <c r="H28" s="28"/>
      <c r="M28" s="23"/>
      <c r="N28" s="23"/>
      <c r="O28" s="23"/>
    </row>
    <row r="29" spans="1:15" ht="18" customHeight="1" x14ac:dyDescent="0.25">
      <c r="A29" s="26" t="s">
        <v>341</v>
      </c>
      <c r="B29" s="22">
        <v>4648478</v>
      </c>
      <c r="C29" s="22">
        <v>1795666</v>
      </c>
      <c r="D29" s="22">
        <v>1927480</v>
      </c>
      <c r="E29" s="27">
        <v>7.3406747134489372E-2</v>
      </c>
      <c r="F29" s="27">
        <v>0.58797402942859622</v>
      </c>
      <c r="G29" s="28"/>
      <c r="H29" s="33"/>
      <c r="M29" s="23"/>
      <c r="N29" s="23"/>
      <c r="O29" s="23"/>
    </row>
    <row r="30" spans="1:15" ht="18" customHeight="1" x14ac:dyDescent="0.25">
      <c r="A30" s="117" t="s">
        <v>342</v>
      </c>
      <c r="B30" s="23">
        <v>4246652</v>
      </c>
      <c r="C30" s="23">
        <v>1686750</v>
      </c>
      <c r="D30" s="23">
        <v>1802328</v>
      </c>
      <c r="E30" s="31">
        <v>6.8521120497999105E-2</v>
      </c>
      <c r="F30" s="31">
        <v>0.93506962458754439</v>
      </c>
      <c r="G30" s="28"/>
      <c r="H30" s="33"/>
      <c r="M30" s="23"/>
      <c r="N30" s="23"/>
      <c r="O30" s="23"/>
    </row>
    <row r="31" spans="1:15" ht="18" customHeight="1" x14ac:dyDescent="0.25">
      <c r="A31" s="117" t="s">
        <v>343</v>
      </c>
      <c r="B31" s="23">
        <v>35226</v>
      </c>
      <c r="C31" s="23">
        <v>6888</v>
      </c>
      <c r="D31" s="23">
        <v>13873</v>
      </c>
      <c r="E31" s="31">
        <v>1.0140824622531939</v>
      </c>
      <c r="F31" s="31">
        <v>7.197480648307635E-3</v>
      </c>
      <c r="G31" s="28"/>
      <c r="H31" s="33"/>
      <c r="M31" s="23"/>
      <c r="N31" s="23"/>
      <c r="O31" s="23"/>
    </row>
    <row r="32" spans="1:15" ht="18" customHeight="1" x14ac:dyDescent="0.25">
      <c r="A32" s="117" t="s">
        <v>344</v>
      </c>
      <c r="B32" s="23">
        <v>366600</v>
      </c>
      <c r="C32" s="23">
        <v>102028</v>
      </c>
      <c r="D32" s="23">
        <v>111279</v>
      </c>
      <c r="E32" s="31">
        <v>9.0671188301250635E-2</v>
      </c>
      <c r="F32" s="31">
        <v>5.7732894764148009E-2</v>
      </c>
      <c r="G32" s="28"/>
      <c r="H32" s="33"/>
      <c r="M32" s="23"/>
      <c r="N32" s="23"/>
      <c r="O32" s="23"/>
    </row>
    <row r="33" spans="1:15" ht="18" customHeight="1" x14ac:dyDescent="0.25">
      <c r="A33" s="26" t="s">
        <v>345</v>
      </c>
      <c r="B33" s="22">
        <v>4695816</v>
      </c>
      <c r="C33" s="22">
        <v>1074264</v>
      </c>
      <c r="D33" s="22">
        <v>1350691</v>
      </c>
      <c r="E33" s="27">
        <v>0.25731756812105777</v>
      </c>
      <c r="F33" s="27">
        <v>0.41202566552334657</v>
      </c>
      <c r="G33" s="28"/>
      <c r="H33" s="33"/>
      <c r="M33" s="23"/>
      <c r="N33" s="23"/>
      <c r="O33" s="23"/>
    </row>
    <row r="34" spans="1:15" ht="18" customHeight="1" x14ac:dyDescent="0.25">
      <c r="A34" s="117" t="s">
        <v>342</v>
      </c>
      <c r="B34" s="23">
        <v>1233031</v>
      </c>
      <c r="C34" s="23">
        <v>200155</v>
      </c>
      <c r="D34" s="23">
        <v>224215</v>
      </c>
      <c r="E34" s="31">
        <v>0.1202068396992331</v>
      </c>
      <c r="F34" s="31">
        <v>0.16600021766636486</v>
      </c>
      <c r="G34" s="28"/>
      <c r="H34" s="33"/>
      <c r="M34" s="23"/>
      <c r="N34" s="23"/>
      <c r="O34" s="23"/>
    </row>
    <row r="35" spans="1:15" ht="18" customHeight="1" x14ac:dyDescent="0.25">
      <c r="A35" s="117" t="s">
        <v>343</v>
      </c>
      <c r="B35" s="23">
        <v>-817641</v>
      </c>
      <c r="C35" s="23">
        <v>-148532</v>
      </c>
      <c r="D35" s="23">
        <v>-151578</v>
      </c>
      <c r="E35" s="31">
        <v>-2.0507365416206607E-2</v>
      </c>
      <c r="F35" s="31">
        <v>-0.11222255867552237</v>
      </c>
      <c r="G35" s="33"/>
      <c r="H35" s="33"/>
      <c r="M35" s="23"/>
      <c r="N35" s="23"/>
      <c r="O35" s="23"/>
    </row>
    <row r="36" spans="1:15" ht="18" customHeight="1" thickBot="1" x14ac:dyDescent="0.3">
      <c r="A36" s="68" t="s">
        <v>344</v>
      </c>
      <c r="B36" s="68">
        <v>4280426</v>
      </c>
      <c r="C36" s="68">
        <v>1022641</v>
      </c>
      <c r="D36" s="68">
        <v>1278054</v>
      </c>
      <c r="E36" s="69">
        <v>0.24975822404929982</v>
      </c>
      <c r="F36" s="69">
        <v>0.94622234100915759</v>
      </c>
      <c r="G36" s="28"/>
      <c r="H36" s="33"/>
      <c r="M36" s="23"/>
      <c r="N36" s="23"/>
      <c r="O36" s="23"/>
    </row>
    <row r="37" spans="1:15" ht="25.5" customHeight="1" thickTop="1" x14ac:dyDescent="0.25">
      <c r="A37" s="307" t="s">
        <v>457</v>
      </c>
      <c r="B37" s="308"/>
      <c r="C37" s="308"/>
      <c r="D37" s="308"/>
      <c r="E37" s="308"/>
      <c r="F37" s="62"/>
      <c r="G37" s="62"/>
      <c r="H37" s="62"/>
      <c r="M37" s="23"/>
      <c r="N37" s="23"/>
      <c r="O37" s="23"/>
    </row>
    <row r="39" spans="1:15" ht="15.9" customHeight="1" x14ac:dyDescent="0.25">
      <c r="A39" s="313"/>
      <c r="B39" s="313"/>
      <c r="C39" s="313"/>
      <c r="D39" s="313"/>
      <c r="E39" s="313"/>
      <c r="F39" s="35"/>
      <c r="G39" s="35"/>
      <c r="H39" s="35"/>
    </row>
    <row r="40" spans="1:15" ht="15.9" customHeight="1" x14ac:dyDescent="0.25"/>
    <row r="41" spans="1:15" ht="15.9" customHeight="1" x14ac:dyDescent="0.25">
      <c r="G41" s="35"/>
    </row>
    <row r="42" spans="1:15" ht="15.9" customHeight="1" x14ac:dyDescent="0.25">
      <c r="H42" s="64"/>
      <c r="I42" s="30"/>
      <c r="J42" s="30"/>
      <c r="K42" s="30"/>
    </row>
    <row r="43" spans="1:15" ht="15.9" customHeight="1" x14ac:dyDescent="0.25">
      <c r="G43" s="35"/>
      <c r="I43" s="30"/>
      <c r="J43" s="30"/>
      <c r="K43" s="30"/>
    </row>
    <row r="44" spans="1:15" ht="15.9" customHeight="1" x14ac:dyDescent="0.25">
      <c r="I44" s="30"/>
      <c r="J44" s="30"/>
      <c r="K44" s="30"/>
    </row>
    <row r="45" spans="1:15" ht="15.9" customHeight="1" x14ac:dyDescent="0.25">
      <c r="G45" s="35"/>
      <c r="I45" s="30"/>
      <c r="J45" s="30"/>
      <c r="K45" s="30"/>
    </row>
    <row r="46" spans="1:15" ht="15.9" customHeight="1" x14ac:dyDescent="0.25">
      <c r="I46" s="30"/>
      <c r="J46" s="30"/>
      <c r="K46" s="30"/>
    </row>
    <row r="47" spans="1:15" ht="15.9" customHeight="1" x14ac:dyDescent="0.25">
      <c r="G47" s="35"/>
      <c r="I47" s="30"/>
      <c r="J47" s="30"/>
      <c r="K47" s="30"/>
    </row>
    <row r="48" spans="1:15" ht="15.9" customHeight="1" x14ac:dyDescent="0.25">
      <c r="I48" s="30"/>
      <c r="J48" s="30"/>
      <c r="K48" s="30"/>
    </row>
    <row r="49" spans="7:11" ht="15.9" customHeight="1" x14ac:dyDescent="0.25">
      <c r="G49" s="35"/>
      <c r="I49" s="30"/>
      <c r="J49" s="30"/>
      <c r="K49" s="30"/>
    </row>
    <row r="50" spans="7:11" ht="15.9" customHeight="1" x14ac:dyDescent="0.25">
      <c r="I50" s="30"/>
      <c r="J50" s="30"/>
      <c r="K50" s="30"/>
    </row>
    <row r="51" spans="7:11" ht="15.9" customHeight="1" x14ac:dyDescent="0.25">
      <c r="G51" s="35"/>
    </row>
    <row r="52" spans="7:11" ht="15.9" customHeight="1" x14ac:dyDescent="0.25">
      <c r="I52" s="30"/>
      <c r="J52" s="30"/>
      <c r="K52" s="30"/>
    </row>
    <row r="53" spans="7:11" ht="15.9" customHeight="1" x14ac:dyDescent="0.25">
      <c r="G53" s="35"/>
      <c r="I53" s="30"/>
      <c r="J53" s="30"/>
      <c r="K53" s="30"/>
    </row>
    <row r="54" spans="7:11" ht="15.9" customHeight="1" x14ac:dyDescent="0.25">
      <c r="I54" s="30"/>
      <c r="J54" s="30"/>
      <c r="K54" s="30"/>
    </row>
    <row r="55" spans="7:11" ht="15.9" customHeight="1" x14ac:dyDescent="0.25">
      <c r="G55" s="35"/>
      <c r="I55" s="30"/>
      <c r="J55" s="30"/>
      <c r="K55" s="30"/>
    </row>
    <row r="56" spans="7:11" ht="15.9" customHeight="1" x14ac:dyDescent="0.25">
      <c r="I56" s="30"/>
      <c r="J56" s="30"/>
      <c r="K56" s="30"/>
    </row>
    <row r="57" spans="7:11" ht="15.9" customHeight="1" x14ac:dyDescent="0.25">
      <c r="G57" s="35"/>
      <c r="I57" s="30"/>
      <c r="J57" s="30"/>
      <c r="K57" s="30"/>
    </row>
    <row r="58" spans="7:11" ht="15.9" customHeight="1" x14ac:dyDescent="0.25">
      <c r="I58" s="30"/>
      <c r="J58" s="30"/>
      <c r="K58" s="30"/>
    </row>
    <row r="59" spans="7:11" ht="15.9" customHeight="1" x14ac:dyDescent="0.25">
      <c r="I59" s="30"/>
      <c r="J59" s="30"/>
      <c r="K59" s="30"/>
    </row>
    <row r="60" spans="7:11" ht="15.9" customHeight="1" x14ac:dyDescent="0.25">
      <c r="G60" s="35"/>
      <c r="I60" s="30"/>
      <c r="J60" s="30"/>
      <c r="K60" s="30"/>
    </row>
    <row r="61" spans="7:11" ht="15.9" customHeight="1" x14ac:dyDescent="0.25"/>
    <row r="62" spans="7:11" ht="15.9" customHeight="1" x14ac:dyDescent="0.25">
      <c r="G62" s="35"/>
      <c r="I62" s="30"/>
      <c r="J62" s="30"/>
      <c r="K62" s="30"/>
    </row>
    <row r="63" spans="7:11" ht="15.9" customHeight="1" x14ac:dyDescent="0.25">
      <c r="I63" s="30"/>
      <c r="J63" s="30"/>
      <c r="K63" s="30"/>
    </row>
    <row r="64" spans="7:11" ht="15.9" customHeight="1" x14ac:dyDescent="0.25">
      <c r="G64" s="35"/>
      <c r="I64" s="30"/>
      <c r="J64" s="30"/>
      <c r="K64" s="30"/>
    </row>
    <row r="65" spans="1:11" ht="15.9" customHeight="1" x14ac:dyDescent="0.25">
      <c r="I65" s="30"/>
      <c r="J65" s="30"/>
      <c r="K65" s="30"/>
    </row>
    <row r="66" spans="1:11" ht="15.9" customHeight="1" x14ac:dyDescent="0.25">
      <c r="G66" s="35"/>
      <c r="I66" s="30"/>
      <c r="J66" s="30"/>
      <c r="K66" s="30"/>
    </row>
    <row r="67" spans="1:11" ht="15.9" customHeight="1" x14ac:dyDescent="0.25">
      <c r="I67" s="30"/>
      <c r="J67" s="30"/>
      <c r="K67" s="30"/>
    </row>
    <row r="68" spans="1:11" ht="15.9" customHeight="1" x14ac:dyDescent="0.25">
      <c r="G68" s="35"/>
      <c r="I68" s="30"/>
      <c r="J68" s="30"/>
      <c r="K68" s="30"/>
    </row>
    <row r="69" spans="1:11" ht="15.9" customHeight="1" x14ac:dyDescent="0.25">
      <c r="I69" s="30"/>
      <c r="J69" s="30"/>
      <c r="K69" s="30"/>
    </row>
    <row r="70" spans="1:11" ht="15.9" customHeight="1" x14ac:dyDescent="0.25">
      <c r="G70" s="35"/>
      <c r="I70" s="30"/>
      <c r="J70" s="30"/>
      <c r="K70" s="30"/>
    </row>
    <row r="71" spans="1:11" ht="15.9" customHeight="1" x14ac:dyDescent="0.25"/>
    <row r="72" spans="1:11" ht="15.9" customHeight="1" x14ac:dyDescent="0.25">
      <c r="G72" s="35"/>
    </row>
    <row r="73" spans="1:11" ht="15.9" customHeight="1" x14ac:dyDescent="0.25"/>
    <row r="74" spans="1:11" ht="15.9" customHeight="1" x14ac:dyDescent="0.25">
      <c r="G74" s="35"/>
    </row>
    <row r="75" spans="1:11" ht="15.9" customHeight="1" x14ac:dyDescent="0.25"/>
    <row r="76" spans="1:11" ht="15.9" customHeight="1" x14ac:dyDescent="0.25">
      <c r="G76" s="35"/>
    </row>
    <row r="77" spans="1:11" ht="15.9" customHeight="1" x14ac:dyDescent="0.25"/>
    <row r="78" spans="1:11" ht="15.9" customHeight="1" x14ac:dyDescent="0.25">
      <c r="G78" s="35"/>
    </row>
    <row r="79" spans="1:11" ht="15.9" customHeight="1" x14ac:dyDescent="0.25">
      <c r="A79" s="29"/>
      <c r="B79" s="29"/>
      <c r="C79" s="29"/>
      <c r="D79" s="29"/>
      <c r="E79" s="29"/>
    </row>
    <row r="80" spans="1:11" ht="15.9" customHeight="1" thickBot="1" x14ac:dyDescent="0.3">
      <c r="A80" s="103"/>
      <c r="B80" s="103"/>
      <c r="C80" s="103"/>
      <c r="D80" s="103"/>
      <c r="E80" s="103"/>
      <c r="F80" s="103"/>
    </row>
    <row r="81" spans="1:6" ht="26.25" customHeight="1" thickTop="1" x14ac:dyDescent="0.25">
      <c r="A81" s="311"/>
      <c r="B81" s="312"/>
      <c r="C81" s="312"/>
      <c r="D81" s="312"/>
      <c r="E81" s="312"/>
      <c r="F81" s="29"/>
    </row>
  </sheetData>
  <mergeCells count="13">
    <mergeCell ref="A1:F1"/>
    <mergeCell ref="A2:F2"/>
    <mergeCell ref="A3:F3"/>
    <mergeCell ref="A4:F4"/>
    <mergeCell ref="N4:O4"/>
    <mergeCell ref="A17:F17"/>
    <mergeCell ref="A7:F7"/>
    <mergeCell ref="C5:D5"/>
    <mergeCell ref="A81:E81"/>
    <mergeCell ref="A37:E37"/>
    <mergeCell ref="A39:E39"/>
    <mergeCell ref="A27:F27"/>
    <mergeCell ref="B5:B6"/>
  </mergeCells>
  <phoneticPr fontId="0" type="noConversion"/>
  <printOptions horizontalCentered="1" verticalCentered="1"/>
  <pageMargins left="0.78740157480314965" right="0.78740157480314965" top="1.4566929133858268" bottom="0.78740157480314965" header="0" footer="0.59055118110236227"/>
  <pageSetup scale="85" orientation="portrait" r:id="rId1"/>
  <headerFooter alignWithMargins="0">
    <oddFooter>&amp;C&amp;P</oddFooter>
  </headerFooter>
  <rowBreaks count="1" manualBreakCount="1">
    <brk id="37" max="5" man="1"/>
  </rowBreaks>
  <colBreaks count="1" manualBreakCount="1">
    <brk id="7" max="7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outlinePr summaryBelow="0"/>
  </sheetPr>
  <dimension ref="A1:IV83"/>
  <sheetViews>
    <sheetView view="pageBreakPreview" zoomScale="80" zoomScaleNormal="100" zoomScaleSheetLayoutView="80" workbookViewId="0">
      <selection activeCell="A15" sqref="A15"/>
    </sheetView>
  </sheetViews>
  <sheetFormatPr baseColWidth="10" defaultColWidth="11.44140625" defaultRowHeight="11.4" x14ac:dyDescent="0.2"/>
  <cols>
    <col min="1" max="1" width="34.6640625" style="70" customWidth="1"/>
    <col min="2" max="2" width="13.6640625" style="70" customWidth="1"/>
    <col min="3" max="3" width="13.5546875" style="87" customWidth="1"/>
    <col min="4" max="4" width="11.6640625" style="70" customWidth="1"/>
    <col min="5" max="5" width="12.88671875" style="70" customWidth="1"/>
    <col min="6" max="6" width="12.6640625" style="70" customWidth="1"/>
    <col min="7" max="7" width="17.44140625" style="70" customWidth="1"/>
    <col min="8" max="8" width="13.88671875" style="70" bestFit="1" customWidth="1"/>
    <col min="9" max="9" width="15.33203125" style="70" bestFit="1" customWidth="1"/>
    <col min="10" max="16384" width="11.44140625" style="70"/>
  </cols>
  <sheetData>
    <row r="1" spans="1:256" ht="15.9" customHeight="1" x14ac:dyDescent="0.2">
      <c r="A1" s="303" t="s">
        <v>477</v>
      </c>
      <c r="B1" s="303"/>
      <c r="C1" s="303"/>
      <c r="D1" s="303"/>
      <c r="U1" s="71"/>
      <c r="V1" s="71"/>
      <c r="W1" s="71"/>
      <c r="X1" s="71"/>
      <c r="Y1" s="71"/>
      <c r="Z1" s="71"/>
    </row>
    <row r="2" spans="1:256" ht="15.9" customHeight="1" x14ac:dyDescent="0.2">
      <c r="A2" s="300" t="s">
        <v>151</v>
      </c>
      <c r="B2" s="300"/>
      <c r="C2" s="300"/>
      <c r="D2" s="300"/>
      <c r="E2" s="71"/>
      <c r="F2" s="71"/>
      <c r="G2" s="71"/>
      <c r="H2" s="71"/>
      <c r="I2" s="71"/>
      <c r="J2" s="71"/>
      <c r="K2" s="71"/>
      <c r="L2" s="71"/>
      <c r="M2" s="71"/>
      <c r="N2" s="71"/>
      <c r="O2" s="71"/>
      <c r="P2" s="71"/>
      <c r="Q2" s="315"/>
      <c r="R2" s="315"/>
      <c r="S2" s="315"/>
      <c r="T2" s="315"/>
      <c r="U2" s="71"/>
      <c r="V2" s="71" t="s">
        <v>170</v>
      </c>
      <c r="W2" s="71"/>
      <c r="X2" s="71"/>
      <c r="Y2" s="71"/>
      <c r="Z2" s="71"/>
      <c r="AA2" s="72"/>
      <c r="AB2" s="72"/>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c r="BT2" s="315"/>
      <c r="BU2" s="315"/>
      <c r="BV2" s="315"/>
      <c r="BW2" s="315"/>
      <c r="BX2" s="315"/>
      <c r="BY2" s="315"/>
      <c r="BZ2" s="315"/>
      <c r="CA2" s="315"/>
      <c r="CB2" s="315"/>
      <c r="CC2" s="315"/>
      <c r="CD2" s="315"/>
      <c r="CE2" s="315"/>
      <c r="CF2" s="315"/>
      <c r="CG2" s="315"/>
      <c r="CH2" s="315"/>
      <c r="CI2" s="315"/>
      <c r="CJ2" s="315"/>
      <c r="CK2" s="315"/>
      <c r="CL2" s="315"/>
      <c r="CM2" s="315"/>
      <c r="CN2" s="315"/>
      <c r="CO2" s="315"/>
      <c r="CP2" s="315"/>
      <c r="CQ2" s="315"/>
      <c r="CR2" s="315"/>
      <c r="CS2" s="315"/>
      <c r="CT2" s="315"/>
      <c r="CU2" s="315"/>
      <c r="CV2" s="315"/>
      <c r="CW2" s="315"/>
      <c r="CX2" s="315"/>
      <c r="CY2" s="315"/>
      <c r="CZ2" s="315"/>
      <c r="DA2" s="315"/>
      <c r="DB2" s="315"/>
      <c r="DC2" s="315"/>
      <c r="DD2" s="315"/>
      <c r="DE2" s="315"/>
      <c r="DF2" s="315"/>
      <c r="DG2" s="315"/>
      <c r="DH2" s="315"/>
      <c r="DI2" s="315"/>
      <c r="DJ2" s="315"/>
      <c r="DK2" s="315"/>
      <c r="DL2" s="315"/>
      <c r="DM2" s="315"/>
      <c r="DN2" s="315"/>
      <c r="DO2" s="315"/>
      <c r="DP2" s="315"/>
      <c r="DQ2" s="315"/>
      <c r="DR2" s="315"/>
      <c r="DS2" s="315"/>
      <c r="DT2" s="315"/>
      <c r="DU2" s="315"/>
      <c r="DV2" s="315"/>
      <c r="DW2" s="315"/>
      <c r="DX2" s="315"/>
      <c r="DY2" s="315"/>
      <c r="DZ2" s="315"/>
      <c r="EA2" s="315"/>
      <c r="EB2" s="315"/>
      <c r="EC2" s="315"/>
      <c r="ED2" s="315"/>
      <c r="EE2" s="315"/>
      <c r="EF2" s="315"/>
      <c r="EG2" s="315"/>
      <c r="EH2" s="315"/>
      <c r="EI2" s="315"/>
      <c r="EJ2" s="315"/>
      <c r="EK2" s="315"/>
      <c r="EL2" s="315"/>
      <c r="EM2" s="315"/>
      <c r="EN2" s="315"/>
      <c r="EO2" s="315"/>
      <c r="EP2" s="315"/>
      <c r="EQ2" s="315"/>
      <c r="ER2" s="315"/>
      <c r="ES2" s="315"/>
      <c r="ET2" s="315"/>
      <c r="EU2" s="315"/>
      <c r="EV2" s="315"/>
      <c r="EW2" s="315"/>
      <c r="EX2" s="315"/>
      <c r="EY2" s="315"/>
      <c r="EZ2" s="315"/>
      <c r="FA2" s="315"/>
      <c r="FB2" s="315"/>
      <c r="FC2" s="315"/>
      <c r="FD2" s="315"/>
      <c r="FE2" s="315"/>
      <c r="FF2" s="315"/>
      <c r="FG2" s="315"/>
      <c r="FH2" s="315"/>
      <c r="FI2" s="315"/>
      <c r="FJ2" s="315"/>
      <c r="FK2" s="315"/>
      <c r="FL2" s="315"/>
      <c r="FM2" s="315"/>
      <c r="FN2" s="315"/>
      <c r="FO2" s="315"/>
      <c r="FP2" s="315"/>
      <c r="FQ2" s="315"/>
      <c r="FR2" s="315"/>
      <c r="FS2" s="315"/>
      <c r="FT2" s="315"/>
      <c r="FU2" s="315"/>
      <c r="FV2" s="315"/>
      <c r="FW2" s="315"/>
      <c r="FX2" s="315"/>
      <c r="FY2" s="315"/>
      <c r="FZ2" s="315"/>
      <c r="GA2" s="315"/>
      <c r="GB2" s="315"/>
      <c r="GC2" s="315"/>
      <c r="GD2" s="315"/>
      <c r="GE2" s="315"/>
      <c r="GF2" s="315"/>
      <c r="GG2" s="315"/>
      <c r="GH2" s="315"/>
      <c r="GI2" s="315"/>
      <c r="GJ2" s="315"/>
      <c r="GK2" s="315"/>
      <c r="GL2" s="315"/>
      <c r="GM2" s="315"/>
      <c r="GN2" s="315"/>
      <c r="GO2" s="315"/>
      <c r="GP2" s="315"/>
      <c r="GQ2" s="315"/>
      <c r="GR2" s="315"/>
      <c r="GS2" s="315"/>
      <c r="GT2" s="315"/>
      <c r="GU2" s="315"/>
      <c r="GV2" s="315"/>
      <c r="GW2" s="315"/>
      <c r="GX2" s="315"/>
      <c r="GY2" s="315"/>
      <c r="GZ2" s="315"/>
      <c r="HA2" s="315"/>
      <c r="HB2" s="315"/>
      <c r="HC2" s="315"/>
      <c r="HD2" s="315"/>
      <c r="HE2" s="315"/>
      <c r="HF2" s="315"/>
      <c r="HG2" s="315"/>
      <c r="HH2" s="315"/>
      <c r="HI2" s="315"/>
      <c r="HJ2" s="315"/>
      <c r="HK2" s="315"/>
      <c r="HL2" s="315"/>
      <c r="HM2" s="315"/>
      <c r="HN2" s="315"/>
      <c r="HO2" s="315"/>
      <c r="HP2" s="315"/>
      <c r="HQ2" s="315"/>
      <c r="HR2" s="315"/>
      <c r="HS2" s="315"/>
      <c r="HT2" s="315"/>
      <c r="HU2" s="315"/>
      <c r="HV2" s="315"/>
      <c r="HW2" s="315"/>
      <c r="HX2" s="315"/>
      <c r="HY2" s="315"/>
      <c r="HZ2" s="315"/>
      <c r="IA2" s="315"/>
      <c r="IB2" s="315"/>
      <c r="IC2" s="315"/>
      <c r="ID2" s="315"/>
      <c r="IE2" s="315"/>
      <c r="IF2" s="315"/>
      <c r="IG2" s="315"/>
      <c r="IH2" s="315"/>
      <c r="II2" s="315"/>
      <c r="IJ2" s="315"/>
      <c r="IK2" s="315"/>
      <c r="IL2" s="315"/>
      <c r="IM2" s="315"/>
      <c r="IN2" s="315"/>
      <c r="IO2" s="315"/>
      <c r="IP2" s="315"/>
      <c r="IQ2" s="315"/>
      <c r="IR2" s="315"/>
      <c r="IS2" s="315"/>
      <c r="IT2" s="315"/>
      <c r="IU2" s="315"/>
      <c r="IV2" s="315"/>
    </row>
    <row r="3" spans="1:256" ht="15.9" customHeight="1" thickBot="1" x14ac:dyDescent="0.25">
      <c r="A3" s="316" t="s">
        <v>245</v>
      </c>
      <c r="B3" s="316"/>
      <c r="C3" s="316"/>
      <c r="D3" s="316"/>
      <c r="E3" s="71"/>
      <c r="F3" s="71"/>
      <c r="M3" s="71"/>
      <c r="N3" s="71"/>
      <c r="O3" s="71"/>
      <c r="P3" s="71"/>
      <c r="Q3" s="315"/>
      <c r="R3" s="315"/>
      <c r="S3" s="315"/>
      <c r="T3" s="315"/>
      <c r="U3" s="71"/>
      <c r="V3" s="71"/>
      <c r="W3" s="71"/>
      <c r="X3" s="71"/>
      <c r="Y3" s="71"/>
      <c r="Z3" s="71"/>
      <c r="AA3" s="72"/>
      <c r="AB3" s="72"/>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c r="BT3" s="315"/>
      <c r="BU3" s="315"/>
      <c r="BV3" s="315"/>
      <c r="BW3" s="315"/>
      <c r="BX3" s="315"/>
      <c r="BY3" s="315"/>
      <c r="BZ3" s="315"/>
      <c r="CA3" s="315"/>
      <c r="CB3" s="315"/>
      <c r="CC3" s="315"/>
      <c r="CD3" s="315"/>
      <c r="CE3" s="315"/>
      <c r="CF3" s="315"/>
      <c r="CG3" s="315"/>
      <c r="CH3" s="315"/>
      <c r="CI3" s="315"/>
      <c r="CJ3" s="315"/>
      <c r="CK3" s="315"/>
      <c r="CL3" s="315"/>
      <c r="CM3" s="315"/>
      <c r="CN3" s="315"/>
      <c r="CO3" s="315"/>
      <c r="CP3" s="315"/>
      <c r="CQ3" s="315"/>
      <c r="CR3" s="315"/>
      <c r="CS3" s="315"/>
      <c r="CT3" s="315"/>
      <c r="CU3" s="315"/>
      <c r="CV3" s="315"/>
      <c r="CW3" s="315"/>
      <c r="CX3" s="315"/>
      <c r="CY3" s="315"/>
      <c r="CZ3" s="315"/>
      <c r="DA3" s="315"/>
      <c r="DB3" s="315"/>
      <c r="DC3" s="315"/>
      <c r="DD3" s="315"/>
      <c r="DE3" s="315"/>
      <c r="DF3" s="315"/>
      <c r="DG3" s="315"/>
      <c r="DH3" s="315"/>
      <c r="DI3" s="315"/>
      <c r="DJ3" s="315"/>
      <c r="DK3" s="315"/>
      <c r="DL3" s="315"/>
      <c r="DM3" s="315"/>
      <c r="DN3" s="315"/>
      <c r="DO3" s="315"/>
      <c r="DP3" s="315"/>
      <c r="DQ3" s="315"/>
      <c r="DR3" s="315"/>
      <c r="DS3" s="315"/>
      <c r="DT3" s="315"/>
      <c r="DU3" s="315"/>
      <c r="DV3" s="315"/>
      <c r="DW3" s="315"/>
      <c r="DX3" s="315"/>
      <c r="DY3" s="315"/>
      <c r="DZ3" s="315"/>
      <c r="EA3" s="315"/>
      <c r="EB3" s="315"/>
      <c r="EC3" s="315"/>
      <c r="ED3" s="315"/>
      <c r="EE3" s="315"/>
      <c r="EF3" s="315"/>
      <c r="EG3" s="315"/>
      <c r="EH3" s="315"/>
      <c r="EI3" s="315"/>
      <c r="EJ3" s="315"/>
      <c r="EK3" s="315"/>
      <c r="EL3" s="315"/>
      <c r="EM3" s="315"/>
      <c r="EN3" s="315"/>
      <c r="EO3" s="315"/>
      <c r="EP3" s="315"/>
      <c r="EQ3" s="315"/>
      <c r="ER3" s="315"/>
      <c r="ES3" s="315"/>
      <c r="ET3" s="315"/>
      <c r="EU3" s="315"/>
      <c r="EV3" s="315"/>
      <c r="EW3" s="315"/>
      <c r="EX3" s="315"/>
      <c r="EY3" s="315"/>
      <c r="EZ3" s="315"/>
      <c r="FA3" s="315"/>
      <c r="FB3" s="315"/>
      <c r="FC3" s="315"/>
      <c r="FD3" s="315"/>
      <c r="FE3" s="315"/>
      <c r="FF3" s="315"/>
      <c r="FG3" s="315"/>
      <c r="FH3" s="315"/>
      <c r="FI3" s="315"/>
      <c r="FJ3" s="315"/>
      <c r="FK3" s="315"/>
      <c r="FL3" s="315"/>
      <c r="FM3" s="315"/>
      <c r="FN3" s="315"/>
      <c r="FO3" s="315"/>
      <c r="FP3" s="315"/>
      <c r="FQ3" s="315"/>
      <c r="FR3" s="315"/>
      <c r="FS3" s="315"/>
      <c r="FT3" s="315"/>
      <c r="FU3" s="315"/>
      <c r="FV3" s="315"/>
      <c r="FW3" s="315"/>
      <c r="FX3" s="315"/>
      <c r="FY3" s="315"/>
      <c r="FZ3" s="315"/>
      <c r="GA3" s="315"/>
      <c r="GB3" s="315"/>
      <c r="GC3" s="315"/>
      <c r="GD3" s="315"/>
      <c r="GE3" s="315"/>
      <c r="GF3" s="315"/>
      <c r="GG3" s="315"/>
      <c r="GH3" s="315"/>
      <c r="GI3" s="315"/>
      <c r="GJ3" s="315"/>
      <c r="GK3" s="315"/>
      <c r="GL3" s="315"/>
      <c r="GM3" s="315"/>
      <c r="GN3" s="315"/>
      <c r="GO3" s="315"/>
      <c r="GP3" s="315"/>
      <c r="GQ3" s="315"/>
      <c r="GR3" s="315"/>
      <c r="GS3" s="315"/>
      <c r="GT3" s="315"/>
      <c r="GU3" s="315"/>
      <c r="GV3" s="315"/>
      <c r="GW3" s="315"/>
      <c r="GX3" s="315"/>
      <c r="GY3" s="315"/>
      <c r="GZ3" s="315"/>
      <c r="HA3" s="315"/>
      <c r="HB3" s="315"/>
      <c r="HC3" s="315"/>
      <c r="HD3" s="315"/>
      <c r="HE3" s="315"/>
      <c r="HF3" s="315"/>
      <c r="HG3" s="315"/>
      <c r="HH3" s="315"/>
      <c r="HI3" s="315"/>
      <c r="HJ3" s="315"/>
      <c r="HK3" s="315"/>
      <c r="HL3" s="315"/>
      <c r="HM3" s="315"/>
      <c r="HN3" s="315"/>
      <c r="HO3" s="315"/>
      <c r="HP3" s="315"/>
      <c r="HQ3" s="315"/>
      <c r="HR3" s="315"/>
      <c r="HS3" s="315"/>
      <c r="HT3" s="315"/>
      <c r="HU3" s="315"/>
      <c r="HV3" s="315"/>
      <c r="HW3" s="315"/>
      <c r="HX3" s="315"/>
      <c r="HY3" s="315"/>
      <c r="HZ3" s="315"/>
      <c r="IA3" s="315"/>
      <c r="IB3" s="315"/>
      <c r="IC3" s="315"/>
      <c r="ID3" s="315"/>
      <c r="IE3" s="315"/>
      <c r="IF3" s="315"/>
      <c r="IG3" s="315"/>
      <c r="IH3" s="315"/>
      <c r="II3" s="315"/>
      <c r="IJ3" s="315"/>
      <c r="IK3" s="315"/>
      <c r="IL3" s="315"/>
      <c r="IM3" s="315"/>
      <c r="IN3" s="315"/>
      <c r="IO3" s="315"/>
      <c r="IP3" s="315"/>
      <c r="IQ3" s="315"/>
      <c r="IR3" s="315"/>
      <c r="IS3" s="315"/>
      <c r="IT3" s="315"/>
      <c r="IU3" s="315"/>
      <c r="IV3" s="315"/>
    </row>
    <row r="4" spans="1:256" s="71" customFormat="1" ht="14.1" customHeight="1" thickTop="1" x14ac:dyDescent="0.25">
      <c r="A4" s="39" t="s">
        <v>152</v>
      </c>
      <c r="B4" s="66" t="s">
        <v>4</v>
      </c>
      <c r="C4" s="66" t="s">
        <v>5</v>
      </c>
      <c r="D4" s="66" t="s">
        <v>33</v>
      </c>
      <c r="U4" s="70"/>
      <c r="V4" s="70" t="s">
        <v>32</v>
      </c>
      <c r="W4" s="73">
        <v>4812480</v>
      </c>
      <c r="X4" s="74">
        <v>100</v>
      </c>
      <c r="Y4" s="70"/>
      <c r="Z4" s="70"/>
    </row>
    <row r="5" spans="1:256" s="71" customFormat="1" ht="14.1" customHeight="1" thickBot="1" x14ac:dyDescent="0.3">
      <c r="A5" s="67"/>
      <c r="B5" s="40"/>
      <c r="C5" s="262"/>
      <c r="D5" s="40"/>
      <c r="E5" s="76"/>
      <c r="F5" s="76"/>
      <c r="U5" s="70"/>
      <c r="V5" s="70" t="s">
        <v>38</v>
      </c>
      <c r="W5" s="73">
        <v>2276519.9476799998</v>
      </c>
      <c r="X5" s="77">
        <v>47.304507191302605</v>
      </c>
      <c r="Y5" s="70"/>
      <c r="Z5" s="70"/>
    </row>
    <row r="6" spans="1:256" ht="14.1" customHeight="1" thickTop="1" x14ac:dyDescent="0.2">
      <c r="A6" s="317" t="s">
        <v>35</v>
      </c>
      <c r="B6" s="317"/>
      <c r="C6" s="317"/>
      <c r="D6" s="317"/>
      <c r="E6" s="71"/>
      <c r="F6" s="71"/>
      <c r="V6" s="70" t="s">
        <v>36</v>
      </c>
      <c r="W6" s="73">
        <v>147659.81088000003</v>
      </c>
      <c r="X6" s="77">
        <v>3.0682685617394778</v>
      </c>
    </row>
    <row r="7" spans="1:256" ht="14.1" customHeight="1" x14ac:dyDescent="0.25">
      <c r="A7" s="263">
        <v>2017</v>
      </c>
      <c r="B7" s="264">
        <v>5954886.8884300003</v>
      </c>
      <c r="C7" s="177">
        <v>437448.89287999942</v>
      </c>
      <c r="D7" s="264">
        <v>5517437.995550001</v>
      </c>
      <c r="E7" s="78"/>
      <c r="F7" s="78"/>
      <c r="V7" s="70" t="s">
        <v>37</v>
      </c>
      <c r="W7" s="73">
        <v>1315862.4063499994</v>
      </c>
      <c r="X7" s="77">
        <v>27.342709088661131</v>
      </c>
    </row>
    <row r="8" spans="1:256" ht="14.1" customHeight="1" x14ac:dyDescent="0.25">
      <c r="A8" s="265" t="s">
        <v>499</v>
      </c>
      <c r="B8" s="264">
        <v>1707752.8733600012</v>
      </c>
      <c r="C8" s="177">
        <v>115541.85398000007</v>
      </c>
      <c r="D8" s="264">
        <v>1592211.0193800011</v>
      </c>
      <c r="E8" s="78"/>
      <c r="F8" s="78"/>
      <c r="V8" s="70" t="s">
        <v>39</v>
      </c>
      <c r="W8" s="73">
        <v>712170.02560000005</v>
      </c>
      <c r="X8" s="77">
        <v>14.7983996941286</v>
      </c>
    </row>
    <row r="9" spans="1:256" ht="14.1" customHeight="1" x14ac:dyDescent="0.25">
      <c r="A9" s="265" t="s">
        <v>500</v>
      </c>
      <c r="B9" s="264">
        <v>2276519.9476799998</v>
      </c>
      <c r="C9" s="177">
        <v>116833.07237000013</v>
      </c>
      <c r="D9" s="264">
        <v>2159686.8753099996</v>
      </c>
      <c r="E9" s="78"/>
      <c r="F9" s="78"/>
      <c r="V9" s="70" t="s">
        <v>40</v>
      </c>
      <c r="W9" s="73">
        <v>360267.80949000083</v>
      </c>
      <c r="X9" s="77">
        <v>7.4861154641681802</v>
      </c>
    </row>
    <row r="10" spans="1:256" ht="14.1" customHeight="1" x14ac:dyDescent="0.25">
      <c r="A10" s="176" t="s">
        <v>501</v>
      </c>
      <c r="B10" s="268">
        <v>33.30499881993758</v>
      </c>
      <c r="C10" s="268">
        <v>1.1175330371828274</v>
      </c>
      <c r="D10" s="268">
        <v>35.640744161598036</v>
      </c>
      <c r="E10" s="80"/>
      <c r="F10" s="80"/>
      <c r="V10" s="71" t="s">
        <v>171</v>
      </c>
    </row>
    <row r="11" spans="1:256" ht="14.1" customHeight="1" x14ac:dyDescent="0.25">
      <c r="A11" s="176"/>
      <c r="B11" s="266"/>
      <c r="C11" s="267"/>
      <c r="D11" s="266"/>
      <c r="E11" s="80"/>
      <c r="F11" s="80"/>
      <c r="G11"/>
      <c r="H11"/>
      <c r="I11"/>
      <c r="V11" s="70" t="s">
        <v>34</v>
      </c>
      <c r="W11" s="73">
        <v>1534307.9999999998</v>
      </c>
      <c r="X11" s="74">
        <v>100.00000000000001</v>
      </c>
    </row>
    <row r="12" spans="1:256" ht="14.1" customHeight="1" x14ac:dyDescent="0.25">
      <c r="A12" s="317" t="s">
        <v>414</v>
      </c>
      <c r="B12" s="317"/>
      <c r="C12" s="317"/>
      <c r="D12" s="317"/>
      <c r="E12" s="71"/>
      <c r="F12" s="71"/>
      <c r="G12"/>
      <c r="H12"/>
      <c r="I12"/>
      <c r="V12" s="70" t="s">
        <v>38</v>
      </c>
      <c r="W12" s="73">
        <v>116833.07237000013</v>
      </c>
      <c r="X12" s="77">
        <v>7.6147078924179583</v>
      </c>
    </row>
    <row r="13" spans="1:256" ht="14.1" customHeight="1" x14ac:dyDescent="0.25">
      <c r="A13" s="263">
        <v>2017</v>
      </c>
      <c r="B13" s="264">
        <v>2806569.9311300004</v>
      </c>
      <c r="C13" s="177">
        <v>738855.70676999982</v>
      </c>
      <c r="D13" s="264">
        <v>2067714.2243600006</v>
      </c>
      <c r="E13" s="78"/>
      <c r="F13" s="78"/>
      <c r="G13"/>
      <c r="H13"/>
      <c r="I13"/>
      <c r="V13" s="70" t="s">
        <v>36</v>
      </c>
      <c r="W13" s="73">
        <v>752542.18027999985</v>
      </c>
      <c r="X13" s="77">
        <v>49.047660592267</v>
      </c>
    </row>
    <row r="14" spans="1:256" ht="14.1" customHeight="1" x14ac:dyDescent="0.25">
      <c r="A14" s="265" t="s">
        <v>499</v>
      </c>
      <c r="B14" s="264">
        <v>658222.72232999979</v>
      </c>
      <c r="C14" s="177">
        <v>159922.09364999997</v>
      </c>
      <c r="D14" s="264">
        <v>498300.62867999985</v>
      </c>
      <c r="E14" s="78"/>
      <c r="F14" s="78"/>
      <c r="G14"/>
      <c r="H14"/>
      <c r="I14"/>
      <c r="V14" s="70" t="s">
        <v>37</v>
      </c>
      <c r="W14" s="73">
        <v>276216.63712999993</v>
      </c>
      <c r="X14" s="77">
        <v>18.002685062581957</v>
      </c>
    </row>
    <row r="15" spans="1:256" ht="14.1" customHeight="1" x14ac:dyDescent="0.25">
      <c r="A15" s="265" t="s">
        <v>500</v>
      </c>
      <c r="B15" s="264">
        <v>712170.02560000005</v>
      </c>
      <c r="C15" s="177">
        <v>230700.51553</v>
      </c>
      <c r="D15" s="264">
        <v>481469.51007000008</v>
      </c>
      <c r="E15" s="78"/>
      <c r="F15" s="78"/>
      <c r="G15"/>
      <c r="H15"/>
      <c r="I15"/>
      <c r="J15"/>
      <c r="K15"/>
      <c r="V15" s="70" t="s">
        <v>39</v>
      </c>
      <c r="W15" s="73">
        <v>230700.51553</v>
      </c>
      <c r="X15" s="77">
        <v>15.036128047953866</v>
      </c>
    </row>
    <row r="16" spans="1:256" ht="14.1" customHeight="1" x14ac:dyDescent="0.25">
      <c r="A16" s="263" t="s">
        <v>501</v>
      </c>
      <c r="B16" s="268">
        <v>8.1959041278665943</v>
      </c>
      <c r="C16" s="268">
        <v>44.258063576195596</v>
      </c>
      <c r="D16" s="268">
        <v>-3.3777036674799032</v>
      </c>
      <c r="E16" s="80"/>
      <c r="F16" s="80"/>
      <c r="G16"/>
      <c r="H16"/>
      <c r="I16"/>
      <c r="J16"/>
      <c r="K16"/>
      <c r="V16" s="70" t="s">
        <v>40</v>
      </c>
      <c r="W16" s="73">
        <v>158015.59468999994</v>
      </c>
      <c r="X16" s="77">
        <v>10.298818404779221</v>
      </c>
    </row>
    <row r="17" spans="1:11" ht="14.1" customHeight="1" x14ac:dyDescent="0.25">
      <c r="A17" s="176"/>
      <c r="B17" s="268"/>
      <c r="C17" s="269"/>
      <c r="D17" s="268"/>
      <c r="E17" s="80"/>
      <c r="F17" s="80"/>
      <c r="G17" s="41"/>
      <c r="H17" s="41"/>
      <c r="I17" s="41"/>
      <c r="J17"/>
      <c r="K17"/>
    </row>
    <row r="18" spans="1:11" ht="14.1" customHeight="1" x14ac:dyDescent="0.25">
      <c r="A18" s="317" t="s">
        <v>36</v>
      </c>
      <c r="B18" s="317"/>
      <c r="C18" s="317"/>
      <c r="D18" s="317"/>
      <c r="E18" s="71"/>
      <c r="F18" s="71"/>
      <c r="G18" s="41"/>
      <c r="H18" s="41"/>
      <c r="I18" s="41"/>
      <c r="J18"/>
      <c r="K18"/>
    </row>
    <row r="19" spans="1:11" ht="14.1" customHeight="1" x14ac:dyDescent="0.25">
      <c r="A19" s="263">
        <v>2017</v>
      </c>
      <c r="B19" s="264">
        <v>720609.52309000003</v>
      </c>
      <c r="C19" s="177">
        <v>2902100.2039299994</v>
      </c>
      <c r="D19" s="264">
        <v>-2181490.6808399996</v>
      </c>
      <c r="E19" s="78"/>
      <c r="F19" s="78"/>
      <c r="G19" s="238"/>
      <c r="H19"/>
      <c r="I19"/>
      <c r="J19"/>
      <c r="K19"/>
    </row>
    <row r="20" spans="1:11" ht="14.1" customHeight="1" x14ac:dyDescent="0.25">
      <c r="A20" s="265" t="s">
        <v>499</v>
      </c>
      <c r="B20" s="264">
        <v>154179.88151000004</v>
      </c>
      <c r="C20" s="177">
        <v>643919.66705000028</v>
      </c>
      <c r="D20" s="264">
        <v>-489739.78554000024</v>
      </c>
      <c r="E20" s="78"/>
      <c r="F20" s="78"/>
      <c r="G20"/>
      <c r="H20"/>
      <c r="I20"/>
      <c r="J20"/>
      <c r="K20"/>
    </row>
    <row r="21" spans="1:11" ht="14.1" customHeight="1" x14ac:dyDescent="0.25">
      <c r="A21" s="265" t="s">
        <v>500</v>
      </c>
      <c r="B21" s="264">
        <v>147659.81088000003</v>
      </c>
      <c r="C21" s="177">
        <v>752542.18027999985</v>
      </c>
      <c r="D21" s="264">
        <v>-604882.36939999985</v>
      </c>
      <c r="E21" s="78"/>
      <c r="F21" s="78"/>
      <c r="G21"/>
      <c r="H21"/>
      <c r="I21"/>
      <c r="J21"/>
      <c r="K21"/>
    </row>
    <row r="22" spans="1:11" ht="14.1" customHeight="1" x14ac:dyDescent="0.25">
      <c r="A22" s="263" t="s">
        <v>501</v>
      </c>
      <c r="B22" s="268">
        <v>-4.2288725131606197</v>
      </c>
      <c r="C22" s="268">
        <v>16.868954123987812</v>
      </c>
      <c r="D22" s="268">
        <v>23.510972001803012</v>
      </c>
      <c r="E22" s="80"/>
      <c r="F22" s="80"/>
      <c r="G22"/>
      <c r="H22"/>
      <c r="I22"/>
      <c r="J22"/>
      <c r="K22"/>
    </row>
    <row r="23" spans="1:11" ht="14.1" customHeight="1" x14ac:dyDescent="0.25">
      <c r="A23" s="176"/>
      <c r="B23" s="268"/>
      <c r="C23" s="269"/>
      <c r="D23" s="268"/>
      <c r="E23" s="80"/>
      <c r="F23" s="80"/>
      <c r="G23"/>
      <c r="H23"/>
      <c r="I23"/>
      <c r="J23"/>
      <c r="K23"/>
    </row>
    <row r="24" spans="1:11" ht="14.1" customHeight="1" x14ac:dyDescent="0.25">
      <c r="A24" s="317" t="s">
        <v>37</v>
      </c>
      <c r="B24" s="317"/>
      <c r="C24" s="317"/>
      <c r="D24" s="317"/>
      <c r="E24" s="71"/>
      <c r="F24" s="71"/>
      <c r="G24"/>
      <c r="H24"/>
      <c r="I24"/>
      <c r="J24"/>
      <c r="K24"/>
    </row>
    <row r="25" spans="1:11" ht="14.1" customHeight="1" x14ac:dyDescent="0.25">
      <c r="A25" s="263">
        <v>2017</v>
      </c>
      <c r="B25" s="264">
        <v>4092330.2424800009</v>
      </c>
      <c r="C25" s="177">
        <v>1259758.4151700011</v>
      </c>
      <c r="D25" s="264">
        <v>2832571.8273099996</v>
      </c>
      <c r="E25" s="78"/>
      <c r="F25" s="78"/>
      <c r="G25" s="73"/>
      <c r="H25" s="73"/>
      <c r="I25" s="73"/>
      <c r="J25" s="73"/>
    </row>
    <row r="26" spans="1:11" ht="14.1" customHeight="1" x14ac:dyDescent="0.25">
      <c r="A26" s="265" t="s">
        <v>499</v>
      </c>
      <c r="B26" s="264">
        <v>1368841.7384600004</v>
      </c>
      <c r="C26" s="177">
        <v>316288.5819999997</v>
      </c>
      <c r="D26" s="264">
        <v>1052553.1564600007</v>
      </c>
      <c r="E26" s="78"/>
      <c r="F26" s="78"/>
    </row>
    <row r="27" spans="1:11" ht="14.1" customHeight="1" x14ac:dyDescent="0.25">
      <c r="A27" s="265" t="s">
        <v>500</v>
      </c>
      <c r="B27" s="264">
        <v>1315862.4063499994</v>
      </c>
      <c r="C27" s="177">
        <v>276216.63712999993</v>
      </c>
      <c r="D27" s="264">
        <v>1039645.7692199994</v>
      </c>
      <c r="E27" s="78"/>
      <c r="F27" s="78"/>
    </row>
    <row r="28" spans="1:11" ht="14.1" customHeight="1" x14ac:dyDescent="0.25">
      <c r="A28" s="263" t="s">
        <v>501</v>
      </c>
      <c r="B28" s="268">
        <v>-3.8703767295702685</v>
      </c>
      <c r="C28" s="268">
        <v>-12.669425060054751</v>
      </c>
      <c r="D28" s="268">
        <v>-1.2262931483111084</v>
      </c>
      <c r="E28" s="75"/>
      <c r="F28" s="80"/>
    </row>
    <row r="29" spans="1:11" ht="14.1" customHeight="1" x14ac:dyDescent="0.25">
      <c r="A29" s="176"/>
      <c r="B29" s="268"/>
      <c r="C29" s="269"/>
      <c r="D29" s="268"/>
      <c r="E29" s="80"/>
      <c r="F29" s="81"/>
      <c r="G29" s="82"/>
      <c r="H29" s="83"/>
    </row>
    <row r="30" spans="1:11" ht="14.1" customHeight="1" x14ac:dyDescent="0.2">
      <c r="A30" s="317" t="s">
        <v>153</v>
      </c>
      <c r="B30" s="317"/>
      <c r="C30" s="317"/>
      <c r="D30" s="317"/>
      <c r="E30" s="71"/>
      <c r="F30" s="71"/>
    </row>
    <row r="31" spans="1:11" ht="14.1" customHeight="1" x14ac:dyDescent="0.25">
      <c r="A31" s="263">
        <v>2017</v>
      </c>
      <c r="B31" s="264">
        <v>1609380.4148699995</v>
      </c>
      <c r="C31" s="177">
        <v>501320.78125</v>
      </c>
      <c r="D31" s="264">
        <v>1108059.6336199986</v>
      </c>
      <c r="E31" s="84"/>
      <c r="F31" s="78"/>
      <c r="G31" s="78"/>
      <c r="H31" s="78"/>
    </row>
    <row r="32" spans="1:11" ht="14.1" customHeight="1" x14ac:dyDescent="0.25">
      <c r="A32" s="265" t="s">
        <v>499</v>
      </c>
      <c r="B32" s="264">
        <v>327396.78433999885</v>
      </c>
      <c r="C32" s="177">
        <v>110790.80331999995</v>
      </c>
      <c r="D32" s="264">
        <v>216605.9810199989</v>
      </c>
      <c r="E32" s="85"/>
      <c r="F32" s="78"/>
      <c r="G32" s="78"/>
      <c r="H32" s="78"/>
    </row>
    <row r="33" spans="1:8" ht="14.1" customHeight="1" x14ac:dyDescent="0.25">
      <c r="A33" s="265" t="s">
        <v>500</v>
      </c>
      <c r="B33" s="264">
        <v>360267.80949000083</v>
      </c>
      <c r="C33" s="177">
        <v>158015.59468999994</v>
      </c>
      <c r="D33" s="264">
        <v>202252.21480000019</v>
      </c>
      <c r="E33" s="85"/>
      <c r="F33" s="78"/>
      <c r="G33" s="78"/>
      <c r="H33" s="78"/>
    </row>
    <row r="34" spans="1:8" ht="14.1" customHeight="1" x14ac:dyDescent="0.25">
      <c r="A34" s="263" t="s">
        <v>501</v>
      </c>
      <c r="B34" s="268">
        <v>10.040118511324692</v>
      </c>
      <c r="C34" s="268">
        <v>42.625190859569287</v>
      </c>
      <c r="D34" s="268">
        <v>-6.6266712269009043</v>
      </c>
      <c r="E34" s="80"/>
      <c r="F34" s="78"/>
      <c r="G34" s="78"/>
      <c r="H34" s="78"/>
    </row>
    <row r="35" spans="1:8" ht="14.1" customHeight="1" x14ac:dyDescent="0.25">
      <c r="A35" s="176"/>
      <c r="B35" s="264"/>
      <c r="C35" s="177"/>
      <c r="D35" s="122"/>
      <c r="E35" s="80"/>
      <c r="F35" s="86"/>
      <c r="G35" s="86"/>
      <c r="H35" s="78"/>
    </row>
    <row r="36" spans="1:8" ht="14.1" customHeight="1" x14ac:dyDescent="0.25">
      <c r="A36" s="300" t="s">
        <v>137</v>
      </c>
      <c r="B36" s="300"/>
      <c r="C36" s="300"/>
      <c r="D36" s="300"/>
      <c r="E36" s="82"/>
      <c r="F36" s="82"/>
      <c r="G36" s="82"/>
      <c r="H36" s="83"/>
    </row>
    <row r="37" spans="1:8" ht="14.1" customHeight="1" x14ac:dyDescent="0.25">
      <c r="A37" s="263">
        <v>2017</v>
      </c>
      <c r="B37" s="264">
        <v>15183777</v>
      </c>
      <c r="C37" s="177">
        <v>5839484</v>
      </c>
      <c r="D37" s="264">
        <v>9344293</v>
      </c>
      <c r="E37" s="84"/>
      <c r="F37" s="78"/>
      <c r="G37" s="78"/>
      <c r="H37" s="78"/>
    </row>
    <row r="38" spans="1:8" ht="14.1" customHeight="1" x14ac:dyDescent="0.25">
      <c r="A38" s="265" t="s">
        <v>499</v>
      </c>
      <c r="B38" s="264">
        <v>4216394</v>
      </c>
      <c r="C38" s="177">
        <v>1346463</v>
      </c>
      <c r="D38" s="264">
        <v>2869931</v>
      </c>
      <c r="E38" s="86"/>
      <c r="F38" s="78"/>
      <c r="G38" s="78"/>
      <c r="H38" s="78"/>
    </row>
    <row r="39" spans="1:8" ht="14.1" customHeight="1" x14ac:dyDescent="0.25">
      <c r="A39" s="265" t="s">
        <v>500</v>
      </c>
      <c r="B39" s="264">
        <v>4812480</v>
      </c>
      <c r="C39" s="177">
        <v>1534308</v>
      </c>
      <c r="D39" s="264">
        <v>3278172</v>
      </c>
      <c r="E39" s="86"/>
      <c r="F39" s="78"/>
      <c r="G39" s="78"/>
      <c r="H39" s="78"/>
    </row>
    <row r="40" spans="1:8" ht="14.1" customHeight="1" thickBot="1" x14ac:dyDescent="0.3">
      <c r="A40" s="270" t="s">
        <v>501</v>
      </c>
      <c r="B40" s="270">
        <v>14.137341054939355</v>
      </c>
      <c r="C40" s="270">
        <v>13.950996054106213</v>
      </c>
      <c r="D40" s="270">
        <v>14.224767076281619</v>
      </c>
      <c r="E40" s="80"/>
      <c r="F40" s="78"/>
      <c r="G40" s="78"/>
      <c r="H40" s="78"/>
    </row>
    <row r="41" spans="1:8" ht="26.25" customHeight="1" thickTop="1" x14ac:dyDescent="0.2">
      <c r="A41" s="320" t="s">
        <v>459</v>
      </c>
      <c r="B41" s="321"/>
      <c r="C41" s="321"/>
      <c r="D41" s="321"/>
      <c r="E41" s="80"/>
      <c r="F41" s="78"/>
      <c r="G41" s="78"/>
      <c r="H41" s="78"/>
    </row>
    <row r="42" spans="1:8" ht="14.1" customHeight="1" x14ac:dyDescent="0.2">
      <c r="E42" s="80"/>
      <c r="F42" s="78"/>
      <c r="G42" s="78"/>
      <c r="H42" s="78"/>
    </row>
    <row r="43" spans="1:8" ht="14.1" customHeight="1" x14ac:dyDescent="0.2"/>
    <row r="44" spans="1:8" ht="14.1" customHeight="1" x14ac:dyDescent="0.25">
      <c r="E44" s="84"/>
      <c r="F44" s="73"/>
      <c r="G44" s="73"/>
      <c r="H44" s="73"/>
    </row>
    <row r="45" spans="1:8" ht="14.1" customHeight="1" x14ac:dyDescent="0.25">
      <c r="E45" s="86"/>
      <c r="F45" s="73"/>
      <c r="G45" s="73"/>
      <c r="H45" s="73"/>
    </row>
    <row r="46" spans="1:8" ht="14.1" customHeight="1" x14ac:dyDescent="0.25">
      <c r="E46" s="86"/>
      <c r="F46" s="73"/>
      <c r="G46" s="73"/>
      <c r="H46" s="73"/>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71"/>
      <c r="B82" s="71"/>
      <c r="C82" s="79"/>
      <c r="D82" s="71"/>
    </row>
    <row r="83" spans="1:4" ht="34.5" customHeight="1" x14ac:dyDescent="0.2">
      <c r="A83" s="318"/>
      <c r="B83" s="319"/>
      <c r="C83" s="319"/>
      <c r="D83" s="319"/>
    </row>
  </sheetData>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honeticPr fontId="0" type="noConversion"/>
  <printOptions horizontalCentered="1" verticalCentered="1"/>
  <pageMargins left="0.78740157480314965" right="0.78740157480314965" top="1.8897637795275593" bottom="0.78740157480314965" header="0" footer="0.59055118110236227"/>
  <pageSetup scale="85" orientation="portrait" r:id="rId1"/>
  <headerFooter alignWithMargins="0">
    <oddFooter>&amp;C&amp;P</oddFooter>
  </headerFooter>
  <rowBreaks count="1" manualBreakCount="1">
    <brk id="4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Q96"/>
  <sheetViews>
    <sheetView view="pageBreakPreview" zoomScale="80" zoomScaleNormal="80" zoomScaleSheetLayoutView="80" workbookViewId="0">
      <selection activeCell="B13" sqref="B13"/>
    </sheetView>
  </sheetViews>
  <sheetFormatPr baseColWidth="10" defaultColWidth="11.44140625" defaultRowHeight="10.199999999999999" x14ac:dyDescent="0.2"/>
  <cols>
    <col min="1" max="1" width="30.6640625" style="4" customWidth="1"/>
    <col min="2" max="2" width="12.33203125" style="4" bestFit="1" customWidth="1"/>
    <col min="3" max="5" width="11.44140625" style="4"/>
    <col min="6" max="6" width="14.5546875" style="8" bestFit="1" customWidth="1"/>
    <col min="7" max="16384" width="11.44140625" style="4"/>
  </cols>
  <sheetData>
    <row r="1" spans="1:6" ht="15.9" customHeight="1" x14ac:dyDescent="0.2">
      <c r="A1" s="322" t="s">
        <v>478</v>
      </c>
      <c r="B1" s="322"/>
      <c r="C1" s="322"/>
      <c r="D1" s="322"/>
      <c r="E1" s="322"/>
      <c r="F1" s="322"/>
    </row>
    <row r="2" spans="1:6" ht="15.9" customHeight="1" x14ac:dyDescent="0.2">
      <c r="A2" s="327" t="s">
        <v>154</v>
      </c>
      <c r="B2" s="327"/>
      <c r="C2" s="327"/>
      <c r="D2" s="327"/>
      <c r="E2" s="327"/>
      <c r="F2" s="327"/>
    </row>
    <row r="3" spans="1:6" ht="15.9" customHeight="1" thickBot="1" x14ac:dyDescent="0.25">
      <c r="A3" s="327" t="s">
        <v>246</v>
      </c>
      <c r="B3" s="327"/>
      <c r="C3" s="327"/>
      <c r="D3" s="327"/>
      <c r="E3" s="327"/>
      <c r="F3" s="327"/>
    </row>
    <row r="4" spans="1:6" ht="12.75" customHeight="1" thickTop="1" x14ac:dyDescent="0.2">
      <c r="A4" s="325" t="s">
        <v>23</v>
      </c>
      <c r="B4" s="329">
        <v>2017</v>
      </c>
      <c r="C4" s="323" t="s">
        <v>490</v>
      </c>
      <c r="D4" s="323"/>
      <c r="E4" s="104" t="s">
        <v>149</v>
      </c>
      <c r="F4" s="105" t="s">
        <v>140</v>
      </c>
    </row>
    <row r="5" spans="1:6" ht="13.5" customHeight="1" thickBot="1" x14ac:dyDescent="0.25">
      <c r="A5" s="326"/>
      <c r="B5" s="330"/>
      <c r="C5" s="232">
        <v>2017</v>
      </c>
      <c r="D5" s="232">
        <v>2018</v>
      </c>
      <c r="E5" s="49" t="s">
        <v>491</v>
      </c>
      <c r="F5" s="50">
        <v>2018</v>
      </c>
    </row>
    <row r="6" spans="1:6" ht="10.8" thickTop="1" x14ac:dyDescent="0.2">
      <c r="A6" s="47"/>
      <c r="B6" s="45"/>
      <c r="C6" s="45"/>
      <c r="D6" s="45"/>
      <c r="E6" s="45"/>
      <c r="F6" s="48"/>
    </row>
    <row r="7" spans="1:6" ht="12.75" customHeight="1" x14ac:dyDescent="0.2">
      <c r="A7" s="44" t="s">
        <v>17</v>
      </c>
      <c r="B7" s="45">
        <v>2970487.0423699999</v>
      </c>
      <c r="C7" s="45">
        <v>960324.49988000083</v>
      </c>
      <c r="D7" s="45">
        <v>1433410.807</v>
      </c>
      <c r="E7" s="3">
        <v>0.49263171686145107</v>
      </c>
      <c r="F7" s="46">
        <v>0.29785283408970015</v>
      </c>
    </row>
    <row r="8" spans="1:6" x14ac:dyDescent="0.2">
      <c r="A8" s="44" t="s">
        <v>12</v>
      </c>
      <c r="B8" s="45">
        <v>3237454.1142700007</v>
      </c>
      <c r="C8" s="45">
        <v>1126076.7600100006</v>
      </c>
      <c r="D8" s="45">
        <v>1080565.6571099991</v>
      </c>
      <c r="E8" s="3">
        <v>-4.0415631079711897E-2</v>
      </c>
      <c r="F8" s="46">
        <v>0.22453405668387175</v>
      </c>
    </row>
    <row r="9" spans="1:6" x14ac:dyDescent="0.2">
      <c r="A9" s="44" t="s">
        <v>13</v>
      </c>
      <c r="B9" s="45">
        <v>919962.35118999961</v>
      </c>
      <c r="C9" s="45">
        <v>226661.71371000001</v>
      </c>
      <c r="D9" s="45">
        <v>256856.34563999975</v>
      </c>
      <c r="E9" s="3">
        <v>0.13321452236363107</v>
      </c>
      <c r="F9" s="46">
        <v>5.337296895571509E-2</v>
      </c>
    </row>
    <row r="10" spans="1:6" x14ac:dyDescent="0.2">
      <c r="A10" s="44" t="s">
        <v>15</v>
      </c>
      <c r="B10" s="45">
        <v>852022.72656000056</v>
      </c>
      <c r="C10" s="45">
        <v>250880.53275999994</v>
      </c>
      <c r="D10" s="45">
        <v>244607.87304000006</v>
      </c>
      <c r="E10" s="3">
        <v>-2.5002576529126314E-2</v>
      </c>
      <c r="F10" s="46">
        <v>5.0827821214841425E-2</v>
      </c>
    </row>
    <row r="11" spans="1:6" x14ac:dyDescent="0.2">
      <c r="A11" s="44" t="s">
        <v>106</v>
      </c>
      <c r="B11" s="45">
        <v>680480.9831300003</v>
      </c>
      <c r="C11" s="45">
        <v>194143.72544999991</v>
      </c>
      <c r="D11" s="45">
        <v>217043.76461999997</v>
      </c>
      <c r="E11" s="3">
        <v>0.11795405242647296</v>
      </c>
      <c r="F11" s="46">
        <v>4.5100190467285056E-2</v>
      </c>
    </row>
    <row r="12" spans="1:6" x14ac:dyDescent="0.2">
      <c r="A12" s="44" t="s">
        <v>16</v>
      </c>
      <c r="B12" s="45">
        <v>498132.57853000035</v>
      </c>
      <c r="C12" s="45">
        <v>143379.89566000001</v>
      </c>
      <c r="D12" s="45">
        <v>159804.72362999993</v>
      </c>
      <c r="E12" s="3">
        <v>0.11455460958730568</v>
      </c>
      <c r="F12" s="46">
        <v>3.3206314338968666E-2</v>
      </c>
    </row>
    <row r="13" spans="1:6" x14ac:dyDescent="0.2">
      <c r="A13" s="44" t="s">
        <v>14</v>
      </c>
      <c r="B13" s="45">
        <v>538483.51999999955</v>
      </c>
      <c r="C13" s="45">
        <v>147756.66426000005</v>
      </c>
      <c r="D13" s="45">
        <v>132576.10239000001</v>
      </c>
      <c r="E13" s="3">
        <v>-0.10274028549593915</v>
      </c>
      <c r="F13" s="46">
        <v>2.7548395502942354E-2</v>
      </c>
    </row>
    <row r="14" spans="1:6" x14ac:dyDescent="0.2">
      <c r="A14" s="44" t="s">
        <v>19</v>
      </c>
      <c r="B14" s="45">
        <v>316392.60821000038</v>
      </c>
      <c r="C14" s="45">
        <v>95008.314189999903</v>
      </c>
      <c r="D14" s="45">
        <v>102720.64685000005</v>
      </c>
      <c r="E14" s="3">
        <v>8.1175344765899521E-2</v>
      </c>
      <c r="F14" s="46">
        <v>2.1344638699797205E-2</v>
      </c>
    </row>
    <row r="15" spans="1:6" x14ac:dyDescent="0.2">
      <c r="A15" s="44" t="s">
        <v>27</v>
      </c>
      <c r="B15" s="45">
        <v>437066.25734999991</v>
      </c>
      <c r="C15" s="45">
        <v>89108.894000000044</v>
      </c>
      <c r="D15" s="45">
        <v>91522.294340000022</v>
      </c>
      <c r="E15" s="3">
        <v>2.7083720060536012E-2</v>
      </c>
      <c r="F15" s="46">
        <v>1.9017698637708629E-2</v>
      </c>
    </row>
    <row r="16" spans="1:6" x14ac:dyDescent="0.2">
      <c r="A16" s="44" t="s">
        <v>374</v>
      </c>
      <c r="B16" s="45">
        <v>299699.20206999988</v>
      </c>
      <c r="C16" s="45">
        <v>66028.763250000018</v>
      </c>
      <c r="D16" s="45">
        <v>80623.652130000031</v>
      </c>
      <c r="E16" s="3">
        <v>0.22103834997999919</v>
      </c>
      <c r="F16" s="46">
        <v>1.6753036299371641E-2</v>
      </c>
    </row>
    <row r="17" spans="1:9" x14ac:dyDescent="0.2">
      <c r="A17" s="44" t="s">
        <v>18</v>
      </c>
      <c r="B17" s="45">
        <v>332589.80332000001</v>
      </c>
      <c r="C17" s="45">
        <v>60038.236860000041</v>
      </c>
      <c r="D17" s="45">
        <v>74971.705019999994</v>
      </c>
      <c r="E17" s="3">
        <v>0.24873262342501012</v>
      </c>
      <c r="F17" s="46">
        <v>1.5578600850289247E-2</v>
      </c>
    </row>
    <row r="18" spans="1:9" x14ac:dyDescent="0.2">
      <c r="A18" s="44" t="s">
        <v>172</v>
      </c>
      <c r="B18" s="45">
        <v>356765.34983000008</v>
      </c>
      <c r="C18" s="45">
        <v>75416.726809999978</v>
      </c>
      <c r="D18" s="45">
        <v>72131.443629999994</v>
      </c>
      <c r="E18" s="3">
        <v>-4.3561731183013472E-2</v>
      </c>
      <c r="F18" s="46">
        <v>1.4988414212630493E-2</v>
      </c>
    </row>
    <row r="19" spans="1:9" x14ac:dyDescent="0.2">
      <c r="A19" s="44" t="s">
        <v>333</v>
      </c>
      <c r="B19" s="45">
        <v>234573.74935000014</v>
      </c>
      <c r="C19" s="45">
        <v>48170.456460000016</v>
      </c>
      <c r="D19" s="45">
        <v>65465.514900000009</v>
      </c>
      <c r="E19" s="3">
        <v>0.35903870776814284</v>
      </c>
      <c r="F19" s="46">
        <v>1.3603280408438063E-2</v>
      </c>
    </row>
    <row r="20" spans="1:9" x14ac:dyDescent="0.2">
      <c r="A20" s="44" t="s">
        <v>20</v>
      </c>
      <c r="B20" s="45">
        <v>278693.81402999983</v>
      </c>
      <c r="C20" s="45">
        <v>71090.397629999963</v>
      </c>
      <c r="D20" s="45">
        <v>61790.057049999996</v>
      </c>
      <c r="E20" s="3">
        <v>-0.13082414629898267</v>
      </c>
      <c r="F20" s="46">
        <v>1.2839545733177072E-2</v>
      </c>
    </row>
    <row r="21" spans="1:9" x14ac:dyDescent="0.2">
      <c r="A21" s="44" t="s">
        <v>332</v>
      </c>
      <c r="B21" s="45">
        <v>330921.29571999988</v>
      </c>
      <c r="C21" s="45">
        <v>40853.049180000002</v>
      </c>
      <c r="D21" s="45">
        <v>54437.793569999973</v>
      </c>
      <c r="E21" s="3">
        <v>0.33252706132521709</v>
      </c>
      <c r="F21" s="46">
        <v>1.131179632330939E-2</v>
      </c>
    </row>
    <row r="22" spans="1:9" x14ac:dyDescent="0.2">
      <c r="A22" s="47" t="s">
        <v>21</v>
      </c>
      <c r="B22" s="45">
        <v>2900051.6040700004</v>
      </c>
      <c r="C22" s="45">
        <v>621455.36988999974</v>
      </c>
      <c r="D22" s="45">
        <v>683951.61908000102</v>
      </c>
      <c r="E22" s="3">
        <v>0.10056434012479994</v>
      </c>
      <c r="F22" s="46">
        <v>0.14212040758195379</v>
      </c>
      <c r="I22" s="5"/>
    </row>
    <row r="23" spans="1:9" ht="10.8" thickBot="1" x14ac:dyDescent="0.25">
      <c r="A23" s="106" t="s">
        <v>22</v>
      </c>
      <c r="B23" s="107">
        <v>15183777</v>
      </c>
      <c r="C23" s="107">
        <v>4216394</v>
      </c>
      <c r="D23" s="107">
        <v>4812480</v>
      </c>
      <c r="E23" s="108">
        <v>0.14137341054939362</v>
      </c>
      <c r="F23" s="109">
        <v>1</v>
      </c>
    </row>
    <row r="24" spans="1:9" s="47" customFormat="1" ht="31.5" customHeight="1" thickTop="1" x14ac:dyDescent="0.2">
      <c r="A24" s="324" t="s">
        <v>460</v>
      </c>
      <c r="B24" s="324"/>
      <c r="C24" s="324"/>
      <c r="D24" s="324"/>
      <c r="E24" s="324"/>
      <c r="F24" s="324"/>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 customHeight="1" x14ac:dyDescent="0.2">
      <c r="A49" s="322" t="s">
        <v>174</v>
      </c>
      <c r="B49" s="322"/>
      <c r="C49" s="322"/>
      <c r="D49" s="322"/>
      <c r="E49" s="322"/>
      <c r="F49" s="322"/>
    </row>
    <row r="50" spans="1:9" ht="15.9" customHeight="1" x14ac:dyDescent="0.2">
      <c r="A50" s="327" t="s">
        <v>169</v>
      </c>
      <c r="B50" s="327"/>
      <c r="C50" s="327"/>
      <c r="D50" s="327"/>
      <c r="E50" s="327"/>
      <c r="F50" s="327"/>
    </row>
    <row r="51" spans="1:9" ht="15.9" customHeight="1" thickBot="1" x14ac:dyDescent="0.25">
      <c r="A51" s="328" t="s">
        <v>247</v>
      </c>
      <c r="B51" s="328"/>
      <c r="C51" s="328"/>
      <c r="D51" s="328"/>
      <c r="E51" s="328"/>
      <c r="F51" s="328"/>
    </row>
    <row r="52" spans="1:9" ht="12.75" customHeight="1" thickTop="1" x14ac:dyDescent="0.2">
      <c r="A52" s="325" t="s">
        <v>23</v>
      </c>
      <c r="B52" s="329">
        <v>2017</v>
      </c>
      <c r="C52" s="323" t="s">
        <v>490</v>
      </c>
      <c r="D52" s="323"/>
      <c r="E52" s="104" t="s">
        <v>149</v>
      </c>
      <c r="F52" s="105" t="s">
        <v>140</v>
      </c>
    </row>
    <row r="53" spans="1:9" ht="13.5" customHeight="1" thickBot="1" x14ac:dyDescent="0.25">
      <c r="A53" s="326"/>
      <c r="B53" s="330"/>
      <c r="C53" s="232">
        <v>2017</v>
      </c>
      <c r="D53" s="232">
        <v>2018</v>
      </c>
      <c r="E53" s="49" t="s">
        <v>491</v>
      </c>
      <c r="F53" s="50">
        <v>2018</v>
      </c>
    </row>
    <row r="54" spans="1:9" ht="10.8" thickTop="1" x14ac:dyDescent="0.2">
      <c r="A54" s="47"/>
      <c r="B54" s="45"/>
      <c r="C54" s="45"/>
      <c r="D54" s="45"/>
      <c r="E54" s="45"/>
      <c r="F54" s="48"/>
    </row>
    <row r="55" spans="1:9" ht="12.75" customHeight="1" x14ac:dyDescent="0.2">
      <c r="A55" s="47" t="s">
        <v>26</v>
      </c>
      <c r="B55" s="45">
        <v>1432972.1969399995</v>
      </c>
      <c r="C55" s="45">
        <v>338719.29273000028</v>
      </c>
      <c r="D55" s="45">
        <v>379777.18494999991</v>
      </c>
      <c r="E55" s="3">
        <v>0.12121509787376555</v>
      </c>
      <c r="F55" s="46">
        <v>0.24752343398457149</v>
      </c>
      <c r="I55" s="45"/>
    </row>
    <row r="56" spans="1:9" x14ac:dyDescent="0.2">
      <c r="A56" s="47" t="s">
        <v>27</v>
      </c>
      <c r="B56" s="45">
        <v>792351.60843999975</v>
      </c>
      <c r="C56" s="45">
        <v>159010.53058000002</v>
      </c>
      <c r="D56" s="45">
        <v>223633.02617</v>
      </c>
      <c r="E56" s="3">
        <v>0.40640387372009718</v>
      </c>
      <c r="F56" s="46">
        <v>0.1457549762955026</v>
      </c>
      <c r="I56" s="45"/>
    </row>
    <row r="57" spans="1:9" x14ac:dyDescent="0.2">
      <c r="A57" s="47" t="s">
        <v>12</v>
      </c>
      <c r="B57" s="45">
        <v>926087.98794000084</v>
      </c>
      <c r="C57" s="45">
        <v>240994.26532999967</v>
      </c>
      <c r="D57" s="45">
        <v>200054.05032999997</v>
      </c>
      <c r="E57" s="3">
        <v>-0.16988045314663072</v>
      </c>
      <c r="F57" s="46">
        <v>0.13038715194732736</v>
      </c>
      <c r="I57" s="45"/>
    </row>
    <row r="58" spans="1:9" x14ac:dyDescent="0.2">
      <c r="A58" s="47" t="s">
        <v>28</v>
      </c>
      <c r="B58" s="45">
        <v>620147.78983999998</v>
      </c>
      <c r="C58" s="45">
        <v>132397.38903999998</v>
      </c>
      <c r="D58" s="45">
        <v>134255.68430000002</v>
      </c>
      <c r="E58" s="3">
        <v>1.4035739476996887E-2</v>
      </c>
      <c r="F58" s="46">
        <v>8.7502433865951315E-2</v>
      </c>
      <c r="I58" s="45"/>
    </row>
    <row r="59" spans="1:9" x14ac:dyDescent="0.2">
      <c r="A59" s="47" t="s">
        <v>19</v>
      </c>
      <c r="B59" s="45">
        <v>224410.47259999992</v>
      </c>
      <c r="C59" s="45">
        <v>47483.622440000014</v>
      </c>
      <c r="D59" s="45">
        <v>54777.749319999974</v>
      </c>
      <c r="E59" s="3">
        <v>0.15361353041707737</v>
      </c>
      <c r="F59" s="46">
        <v>3.5701925115426608E-2</v>
      </c>
      <c r="I59" s="45"/>
    </row>
    <row r="60" spans="1:9" x14ac:dyDescent="0.2">
      <c r="A60" s="47" t="s">
        <v>17</v>
      </c>
      <c r="B60" s="45">
        <v>168296.44121999989</v>
      </c>
      <c r="C60" s="45">
        <v>41557.27661000003</v>
      </c>
      <c r="D60" s="45">
        <v>50948.751110000012</v>
      </c>
      <c r="E60" s="3">
        <v>0.22598868997445537</v>
      </c>
      <c r="F60" s="46">
        <v>3.3206338694707981E-2</v>
      </c>
      <c r="I60" s="45"/>
    </row>
    <row r="61" spans="1:9" x14ac:dyDescent="0.2">
      <c r="A61" s="47" t="s">
        <v>18</v>
      </c>
      <c r="B61" s="45">
        <v>134349.18342000007</v>
      </c>
      <c r="C61" s="45">
        <v>25984.760120000006</v>
      </c>
      <c r="D61" s="45">
        <v>49199.283709999989</v>
      </c>
      <c r="E61" s="3">
        <v>0.89338995175607483</v>
      </c>
      <c r="F61" s="46">
        <v>3.2066106485790329E-2</v>
      </c>
      <c r="I61" s="45"/>
    </row>
    <row r="62" spans="1:9" x14ac:dyDescent="0.2">
      <c r="A62" s="47" t="s">
        <v>330</v>
      </c>
      <c r="B62" s="45">
        <v>57605.275870000005</v>
      </c>
      <c r="C62" s="45">
        <v>17076.021769999999</v>
      </c>
      <c r="D62" s="45">
        <v>47387.132140000009</v>
      </c>
      <c r="E62" s="3">
        <v>1.7750686183389663</v>
      </c>
      <c r="F62" s="46">
        <v>3.0885019266014391E-2</v>
      </c>
      <c r="I62" s="45"/>
    </row>
    <row r="63" spans="1:9" x14ac:dyDescent="0.2">
      <c r="A63" s="47" t="s">
        <v>15</v>
      </c>
      <c r="B63" s="45">
        <v>144316.30853000007</v>
      </c>
      <c r="C63" s="45">
        <v>26875.994600000005</v>
      </c>
      <c r="D63" s="45">
        <v>36527.152580000031</v>
      </c>
      <c r="E63" s="3">
        <v>0.35909956537943433</v>
      </c>
      <c r="F63" s="46">
        <v>2.3806923108007017E-2</v>
      </c>
      <c r="I63" s="45"/>
    </row>
    <row r="64" spans="1:9" x14ac:dyDescent="0.2">
      <c r="A64" s="47" t="s">
        <v>29</v>
      </c>
      <c r="B64" s="45">
        <v>124101.1109</v>
      </c>
      <c r="C64" s="45">
        <v>27851.772640000003</v>
      </c>
      <c r="D64" s="45">
        <v>31447.995240000015</v>
      </c>
      <c r="E64" s="3">
        <v>0.12912006163784379</v>
      </c>
      <c r="F64" s="46">
        <v>2.0496533447000222E-2</v>
      </c>
      <c r="I64" s="45"/>
    </row>
    <row r="65" spans="1:9" x14ac:dyDescent="0.2">
      <c r="A65" s="47" t="s">
        <v>331</v>
      </c>
      <c r="B65" s="45">
        <v>87961.719249999893</v>
      </c>
      <c r="C65" s="45">
        <v>22407.165329999982</v>
      </c>
      <c r="D65" s="45">
        <v>29059.007870000009</v>
      </c>
      <c r="E65" s="3">
        <v>0.29686229570030276</v>
      </c>
      <c r="F65" s="46">
        <v>1.8939487945054064E-2</v>
      </c>
      <c r="I65" s="45"/>
    </row>
    <row r="66" spans="1:9" x14ac:dyDescent="0.2">
      <c r="A66" s="47" t="s">
        <v>20</v>
      </c>
      <c r="B66" s="45">
        <v>103238.19542</v>
      </c>
      <c r="C66" s="45">
        <v>20683.816889999998</v>
      </c>
      <c r="D66" s="45">
        <v>28384.48125999999</v>
      </c>
      <c r="E66" s="3">
        <v>0.37230383593866712</v>
      </c>
      <c r="F66" s="46">
        <v>1.849985873761982E-2</v>
      </c>
      <c r="I66" s="45"/>
    </row>
    <row r="67" spans="1:9" x14ac:dyDescent="0.2">
      <c r="A67" s="47" t="s">
        <v>373</v>
      </c>
      <c r="B67" s="45">
        <v>95625.803519999885</v>
      </c>
      <c r="C67" s="45">
        <v>21090.475720000006</v>
      </c>
      <c r="D67" s="45">
        <v>27126.115100000003</v>
      </c>
      <c r="E67" s="3">
        <v>0.28617843713579333</v>
      </c>
      <c r="F67" s="46">
        <v>1.7679706486572449E-2</v>
      </c>
      <c r="I67" s="45"/>
    </row>
    <row r="68" spans="1:9" x14ac:dyDescent="0.2">
      <c r="A68" s="47" t="s">
        <v>14</v>
      </c>
      <c r="B68" s="45">
        <v>109259.95462999999</v>
      </c>
      <c r="C68" s="45">
        <v>27810.694230000005</v>
      </c>
      <c r="D68" s="45">
        <v>21384.837479999998</v>
      </c>
      <c r="E68" s="3">
        <v>-0.23105704218876685</v>
      </c>
      <c r="F68" s="46">
        <v>1.3937773563065563E-2</v>
      </c>
      <c r="I68" s="45"/>
    </row>
    <row r="69" spans="1:9" x14ac:dyDescent="0.2">
      <c r="A69" s="47" t="s">
        <v>371</v>
      </c>
      <c r="B69" s="45">
        <v>75358.547709999999</v>
      </c>
      <c r="C69" s="45">
        <v>16974.140179999999</v>
      </c>
      <c r="D69" s="45">
        <v>21297.519360000002</v>
      </c>
      <c r="E69" s="3">
        <v>0.25470386918885479</v>
      </c>
      <c r="F69" s="46">
        <v>1.3880863138300786E-2</v>
      </c>
      <c r="I69" s="45"/>
    </row>
    <row r="70" spans="1:9" x14ac:dyDescent="0.2">
      <c r="A70" s="47" t="s">
        <v>21</v>
      </c>
      <c r="B70" s="45">
        <v>743401.40377000161</v>
      </c>
      <c r="C70" s="45">
        <v>179545.78178999992</v>
      </c>
      <c r="D70" s="45">
        <v>199048.02907999954</v>
      </c>
      <c r="E70" s="3">
        <v>0.10861991351492629</v>
      </c>
      <c r="F70" s="46">
        <v>0.12973146791908766</v>
      </c>
      <c r="I70" s="45"/>
    </row>
    <row r="71" spans="1:9" ht="12.75" customHeight="1" thickBot="1" x14ac:dyDescent="0.25">
      <c r="A71" s="106" t="s">
        <v>22</v>
      </c>
      <c r="B71" s="107">
        <v>5839484</v>
      </c>
      <c r="C71" s="107">
        <v>1346463</v>
      </c>
      <c r="D71" s="107">
        <v>1534308</v>
      </c>
      <c r="E71" s="108">
        <v>0.13950996054106202</v>
      </c>
      <c r="F71" s="109">
        <v>1</v>
      </c>
      <c r="I71" s="5"/>
    </row>
    <row r="72" spans="1:9" ht="22.5" customHeight="1" thickTop="1" x14ac:dyDescent="0.2">
      <c r="A72" s="324" t="s">
        <v>461</v>
      </c>
      <c r="B72" s="324"/>
      <c r="C72" s="324"/>
      <c r="D72" s="324"/>
      <c r="E72" s="324"/>
      <c r="F72" s="324"/>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honeticPr fontId="0" type="noConversion"/>
  <printOptions horizontalCentered="1"/>
  <pageMargins left="0.78740157480314965" right="0.78740157480314965" top="1.8897637795275593" bottom="0.59055118110236227" header="0" footer="0.59055118110236227"/>
  <pageSetup scale="85" orientation="portrait" r:id="rId1"/>
  <headerFooter alignWithMargins="0">
    <oddFooter>&amp;C&amp;P</oddFooter>
  </headerFooter>
  <rowBreaks count="1" manualBreakCount="1">
    <brk id="47"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T74"/>
  <sheetViews>
    <sheetView view="pageBreakPreview" zoomScale="80" zoomScaleNormal="100" zoomScaleSheetLayoutView="80" workbookViewId="0">
      <selection activeCell="E17" sqref="E17"/>
    </sheetView>
  </sheetViews>
  <sheetFormatPr baseColWidth="10" defaultColWidth="11.44140625" defaultRowHeight="10.199999999999999" x14ac:dyDescent="0.2"/>
  <cols>
    <col min="1" max="1" width="48" style="255" bestFit="1" customWidth="1"/>
    <col min="2" max="4" width="10.44140625" style="255" bestFit="1" customWidth="1"/>
    <col min="5" max="5" width="10.88671875" style="255" bestFit="1" customWidth="1"/>
    <col min="6" max="6" width="11.6640625" style="255" bestFit="1" customWidth="1"/>
    <col min="7" max="7" width="11" style="255" bestFit="1" customWidth="1"/>
    <col min="8" max="11" width="11.44140625" style="4"/>
    <col min="12" max="12" width="54.5546875" style="4" bestFit="1" customWidth="1"/>
    <col min="13" max="14" width="11.44140625" style="4"/>
    <col min="15" max="15" width="15.5546875" style="4" bestFit="1" customWidth="1"/>
    <col min="16" max="17" width="14.6640625" style="4" bestFit="1" customWidth="1"/>
    <col min="18" max="18" width="15.5546875" style="4" bestFit="1" customWidth="1"/>
    <col min="19" max="20" width="15.44140625" style="4" bestFit="1" customWidth="1"/>
    <col min="21" max="16384" width="11.44140625" style="4"/>
  </cols>
  <sheetData>
    <row r="1" spans="1:20" s="10" customFormat="1" ht="15.9" customHeight="1" x14ac:dyDescent="0.2">
      <c r="A1" s="332" t="s">
        <v>158</v>
      </c>
      <c r="B1" s="332"/>
      <c r="C1" s="332"/>
      <c r="D1" s="332"/>
      <c r="E1" s="332"/>
      <c r="F1" s="332"/>
      <c r="G1" s="332"/>
      <c r="H1" s="4"/>
      <c r="I1" s="4"/>
      <c r="J1" s="4"/>
    </row>
    <row r="2" spans="1:20" s="10" customFormat="1" ht="15.9" customHeight="1" x14ac:dyDescent="0.2">
      <c r="A2" s="333" t="s">
        <v>155</v>
      </c>
      <c r="B2" s="333"/>
      <c r="C2" s="333"/>
      <c r="D2" s="333"/>
      <c r="E2" s="333"/>
      <c r="F2" s="333"/>
      <c r="G2" s="333"/>
      <c r="H2" s="4"/>
      <c r="I2" s="4"/>
      <c r="J2" s="4"/>
    </row>
    <row r="3" spans="1:20" s="10" customFormat="1" ht="15.9" customHeight="1" thickBot="1" x14ac:dyDescent="0.25">
      <c r="A3" s="333" t="s">
        <v>248</v>
      </c>
      <c r="B3" s="333"/>
      <c r="C3" s="333"/>
      <c r="D3" s="333"/>
      <c r="E3" s="333"/>
      <c r="F3" s="333"/>
      <c r="G3" s="333"/>
      <c r="H3" s="4"/>
      <c r="I3" s="4"/>
      <c r="J3" s="4"/>
    </row>
    <row r="4" spans="1:20" ht="12.75" customHeight="1" thickTop="1" x14ac:dyDescent="0.2">
      <c r="A4" s="335" t="s">
        <v>25</v>
      </c>
      <c r="B4" s="250" t="s">
        <v>94</v>
      </c>
      <c r="C4" s="251">
        <v>2017</v>
      </c>
      <c r="D4" s="331" t="s">
        <v>490</v>
      </c>
      <c r="E4" s="331"/>
      <c r="F4" s="250" t="s">
        <v>149</v>
      </c>
      <c r="G4" s="250" t="s">
        <v>140</v>
      </c>
    </row>
    <row r="5" spans="1:20" ht="12.75" customHeight="1" thickBot="1" x14ac:dyDescent="0.25">
      <c r="A5" s="336"/>
      <c r="B5" s="252" t="s">
        <v>31</v>
      </c>
      <c r="C5" s="253" t="s">
        <v>139</v>
      </c>
      <c r="D5" s="254">
        <v>2017</v>
      </c>
      <c r="E5" s="254">
        <v>2018</v>
      </c>
      <c r="F5" s="253" t="s">
        <v>491</v>
      </c>
      <c r="G5" s="253">
        <v>2018</v>
      </c>
      <c r="O5" s="5"/>
      <c r="P5" s="5"/>
      <c r="R5" s="5"/>
      <c r="S5" s="5"/>
    </row>
    <row r="6" spans="1:20" ht="10.8" thickTop="1" x14ac:dyDescent="0.2">
      <c r="C6" s="248"/>
      <c r="D6" s="248"/>
      <c r="E6" s="248"/>
      <c r="F6" s="248"/>
      <c r="G6" s="248"/>
      <c r="Q6" s="5"/>
      <c r="T6" s="5"/>
    </row>
    <row r="7" spans="1:20" ht="12.75" customHeight="1" x14ac:dyDescent="0.2">
      <c r="A7" s="244" t="s">
        <v>468</v>
      </c>
      <c r="B7" s="271">
        <v>8092919</v>
      </c>
      <c r="C7" s="245">
        <v>501182.91844000015</v>
      </c>
      <c r="D7" s="249">
        <v>296928.14281999995</v>
      </c>
      <c r="E7" s="245">
        <v>606345.32457000017</v>
      </c>
      <c r="F7" s="246">
        <v>1.0420608124625332</v>
      </c>
      <c r="G7" s="256">
        <v>0.12599435728979658</v>
      </c>
      <c r="N7" s="5"/>
      <c r="O7" s="5"/>
      <c r="Q7" s="5"/>
      <c r="R7" s="5"/>
      <c r="T7" s="5"/>
    </row>
    <row r="8" spans="1:20" ht="12.75" customHeight="1" x14ac:dyDescent="0.2">
      <c r="A8" s="244" t="s">
        <v>394</v>
      </c>
      <c r="B8" s="271">
        <v>8061000</v>
      </c>
      <c r="C8" s="245">
        <v>1223696.9514100002</v>
      </c>
      <c r="D8" s="249">
        <v>718979.84899999993</v>
      </c>
      <c r="E8" s="245">
        <v>549548.80312000006</v>
      </c>
      <c r="F8" s="246">
        <v>-0.2356547907645182</v>
      </c>
      <c r="G8" s="256">
        <v>0.11419243365582819</v>
      </c>
      <c r="O8" s="196"/>
      <c r="P8" s="196"/>
      <c r="Q8" s="196"/>
      <c r="R8" s="197"/>
      <c r="S8" s="197"/>
      <c r="T8" s="197"/>
    </row>
    <row r="9" spans="1:20" ht="12.75" customHeight="1" x14ac:dyDescent="0.2">
      <c r="A9" s="244" t="s">
        <v>398</v>
      </c>
      <c r="B9" s="271">
        <v>8104000</v>
      </c>
      <c r="C9" s="245">
        <v>460596.57934999996</v>
      </c>
      <c r="D9" s="249">
        <v>343395.21219999995</v>
      </c>
      <c r="E9" s="245">
        <v>436830.21145000006</v>
      </c>
      <c r="F9" s="246">
        <v>0.27209173550032428</v>
      </c>
      <c r="G9" s="256">
        <v>9.0770291294717087E-2</v>
      </c>
    </row>
    <row r="10" spans="1:20" x14ac:dyDescent="0.2">
      <c r="A10" s="244" t="s">
        <v>393</v>
      </c>
      <c r="B10" s="271">
        <v>47032100</v>
      </c>
      <c r="C10" s="245">
        <v>1144667.6734299995</v>
      </c>
      <c r="D10" s="249">
        <v>278102.16169000004</v>
      </c>
      <c r="E10" s="245">
        <v>387471.79361000017</v>
      </c>
      <c r="F10" s="246">
        <v>0.39327141959404927</v>
      </c>
      <c r="G10" s="256">
        <v>8.0513954054874035E-2</v>
      </c>
    </row>
    <row r="11" spans="1:20" ht="12" customHeight="1" x14ac:dyDescent="0.2">
      <c r="A11" s="244" t="s">
        <v>367</v>
      </c>
      <c r="B11" s="271">
        <v>47032900</v>
      </c>
      <c r="C11" s="245">
        <v>1215731.9379599995</v>
      </c>
      <c r="D11" s="249">
        <v>258132.82587</v>
      </c>
      <c r="E11" s="245">
        <v>365477.57406000001</v>
      </c>
      <c r="F11" s="246">
        <v>0.41585082342088725</v>
      </c>
      <c r="G11" s="256">
        <v>7.5943707622681031E-2</v>
      </c>
    </row>
    <row r="12" spans="1:20" x14ac:dyDescent="0.2">
      <c r="A12" s="244" t="s">
        <v>102</v>
      </c>
      <c r="B12" s="271">
        <v>22042110</v>
      </c>
      <c r="C12" s="245">
        <v>1521945.0746799998</v>
      </c>
      <c r="D12" s="249">
        <v>324757.09880999994</v>
      </c>
      <c r="E12" s="245">
        <v>342390.36519999988</v>
      </c>
      <c r="F12" s="246">
        <v>5.4296785057549549E-2</v>
      </c>
      <c r="G12" s="256">
        <v>7.1146345584812795E-2</v>
      </c>
    </row>
    <row r="13" spans="1:20" ht="12.75" customHeight="1" x14ac:dyDescent="0.2">
      <c r="A13" s="244" t="s">
        <v>473</v>
      </c>
      <c r="B13" s="271">
        <v>44071112</v>
      </c>
      <c r="C13" s="245">
        <v>546071.30862999998</v>
      </c>
      <c r="D13" s="249">
        <v>141194.93969</v>
      </c>
      <c r="E13" s="245">
        <v>150055.23756000001</v>
      </c>
      <c r="F13" s="246">
        <v>6.2752233822637005E-2</v>
      </c>
      <c r="G13" s="256">
        <v>3.1180438684420508E-2</v>
      </c>
    </row>
    <row r="14" spans="1:20" ht="12.75" customHeight="1" x14ac:dyDescent="0.2">
      <c r="A14" s="244" t="s">
        <v>399</v>
      </c>
      <c r="B14" s="271">
        <v>44012200</v>
      </c>
      <c r="C14" s="245">
        <v>361366.30650999997</v>
      </c>
      <c r="D14" s="249">
        <v>103463.79939999999</v>
      </c>
      <c r="E14" s="245">
        <v>106943.56413</v>
      </c>
      <c r="F14" s="246">
        <v>3.3632678774408224E-2</v>
      </c>
      <c r="G14" s="256">
        <v>2.2222131651456214E-2</v>
      </c>
      <c r="S14" s="10"/>
      <c r="T14" s="98"/>
    </row>
    <row r="15" spans="1:20" ht="12.75" customHeight="1" x14ac:dyDescent="0.2">
      <c r="A15" s="244" t="s">
        <v>469</v>
      </c>
      <c r="B15" s="271">
        <v>8094019</v>
      </c>
      <c r="C15" s="245">
        <v>137524.80320000002</v>
      </c>
      <c r="D15" s="249">
        <v>108434.30003000003</v>
      </c>
      <c r="E15" s="245">
        <v>102874.72815000001</v>
      </c>
      <c r="F15" s="246">
        <v>-5.1271340142942559E-2</v>
      </c>
      <c r="G15" s="256">
        <v>2.1376655726361462E-2</v>
      </c>
    </row>
    <row r="16" spans="1:20" x14ac:dyDescent="0.2">
      <c r="A16" s="244" t="s">
        <v>400</v>
      </c>
      <c r="B16" s="271">
        <v>2032900</v>
      </c>
      <c r="C16" s="245">
        <v>332906.09506000008</v>
      </c>
      <c r="D16" s="249">
        <v>74492.860750000007</v>
      </c>
      <c r="E16" s="245">
        <v>102397.51006</v>
      </c>
      <c r="F16" s="246">
        <v>0.37459494814743022</v>
      </c>
      <c r="G16" s="256">
        <v>2.1277493113737615E-2</v>
      </c>
      <c r="S16" s="5"/>
    </row>
    <row r="17" spans="1:20" ht="12.75" customHeight="1" x14ac:dyDescent="0.2">
      <c r="A17" s="244" t="s">
        <v>397</v>
      </c>
      <c r="B17" s="271">
        <v>22042990</v>
      </c>
      <c r="C17" s="245">
        <v>340154.10304000002</v>
      </c>
      <c r="D17" s="249">
        <v>98142.116070000033</v>
      </c>
      <c r="E17" s="245">
        <v>94816.899850000016</v>
      </c>
      <c r="F17" s="246">
        <v>-3.3881643815671353E-2</v>
      </c>
      <c r="G17" s="256">
        <v>1.970229483551101E-2</v>
      </c>
      <c r="T17" s="5"/>
    </row>
    <row r="18" spans="1:20" ht="12.75" customHeight="1" x14ac:dyDescent="0.2">
      <c r="A18" s="244" t="s">
        <v>392</v>
      </c>
      <c r="B18" s="271">
        <v>47031100</v>
      </c>
      <c r="C18" s="245">
        <v>279195.43402000004</v>
      </c>
      <c r="D18" s="249">
        <v>64807.736130000012</v>
      </c>
      <c r="E18" s="245">
        <v>93370.188949999996</v>
      </c>
      <c r="F18" s="246">
        <v>0.44072597695289961</v>
      </c>
      <c r="G18" s="256">
        <v>1.9401678334247621E-2</v>
      </c>
      <c r="T18" s="5"/>
    </row>
    <row r="19" spans="1:20" ht="12.75" customHeight="1" x14ac:dyDescent="0.2">
      <c r="A19" s="244" t="s">
        <v>467</v>
      </c>
      <c r="B19" s="271">
        <v>44123900</v>
      </c>
      <c r="C19" s="245">
        <v>309577.95609000005</v>
      </c>
      <c r="D19" s="249">
        <v>76582.255310000008</v>
      </c>
      <c r="E19" s="245">
        <v>83299.8943</v>
      </c>
      <c r="F19" s="246">
        <v>8.7717957153487125E-2</v>
      </c>
      <c r="G19" s="256">
        <v>1.7309140879546513E-2</v>
      </c>
      <c r="N19" s="5"/>
      <c r="O19" s="5"/>
      <c r="Q19" s="5"/>
      <c r="R19" s="5"/>
      <c r="T19" s="5"/>
    </row>
    <row r="20" spans="1:20" ht="12.75" customHeight="1" x14ac:dyDescent="0.2">
      <c r="A20" s="244" t="s">
        <v>401</v>
      </c>
      <c r="B20" s="271">
        <v>2071400</v>
      </c>
      <c r="C20" s="245">
        <v>233417.37114999996</v>
      </c>
      <c r="D20" s="249">
        <v>51717.776750000005</v>
      </c>
      <c r="E20" s="245">
        <v>71493.273729999986</v>
      </c>
      <c r="F20" s="246">
        <v>0.38237330029852801</v>
      </c>
      <c r="G20" s="256">
        <v>1.4855806929067754E-2</v>
      </c>
      <c r="Q20" s="5"/>
      <c r="T20" s="5"/>
    </row>
    <row r="21" spans="1:20" ht="12.75" customHeight="1" x14ac:dyDescent="0.2">
      <c r="A21" s="244" t="s">
        <v>369</v>
      </c>
      <c r="B21" s="271">
        <v>8093010</v>
      </c>
      <c r="C21" s="245">
        <v>74564.944179999991</v>
      </c>
      <c r="D21" s="249">
        <v>67985.696380000009</v>
      </c>
      <c r="E21" s="245">
        <v>69162.915469999993</v>
      </c>
      <c r="F21" s="246">
        <v>1.7315687750258858E-2</v>
      </c>
      <c r="G21" s="256">
        <v>1.4371574628881573E-2</v>
      </c>
      <c r="I21" s="5"/>
      <c r="O21" s="196"/>
      <c r="P21" s="196"/>
      <c r="Q21" s="196"/>
      <c r="R21" s="197"/>
      <c r="S21" s="197"/>
      <c r="T21" s="197"/>
    </row>
    <row r="22" spans="1:20" ht="12.75" customHeight="1" x14ac:dyDescent="0.2">
      <c r="A22" s="244" t="s">
        <v>24</v>
      </c>
      <c r="B22" s="244"/>
      <c r="C22" s="248">
        <v>6501177.5428500008</v>
      </c>
      <c r="D22" s="248">
        <v>1209277.2291000001</v>
      </c>
      <c r="E22" s="248">
        <v>1250001.7157900007</v>
      </c>
      <c r="F22" s="246">
        <v>3.3676716727982774E-2</v>
      </c>
      <c r="G22" s="256">
        <v>0.25974169571406025</v>
      </c>
      <c r="I22" s="5"/>
    </row>
    <row r="23" spans="1:20" ht="12.75" customHeight="1" x14ac:dyDescent="0.2">
      <c r="A23" s="244" t="s">
        <v>22</v>
      </c>
      <c r="B23" s="244"/>
      <c r="C23" s="248">
        <v>15183777</v>
      </c>
      <c r="D23" s="248">
        <v>4216394</v>
      </c>
      <c r="E23" s="248">
        <v>4812480</v>
      </c>
      <c r="F23" s="246">
        <v>0.14137341054939362</v>
      </c>
      <c r="G23" s="256">
        <v>1</v>
      </c>
    </row>
    <row r="24" spans="1:20" ht="10.8" thickBot="1" x14ac:dyDescent="0.25">
      <c r="A24" s="257"/>
      <c r="B24" s="257"/>
      <c r="C24" s="258"/>
      <c r="D24" s="258"/>
      <c r="E24" s="258"/>
      <c r="F24" s="257"/>
      <c r="G24" s="257"/>
    </row>
    <row r="25" spans="1:20" ht="33.75" customHeight="1" thickTop="1" x14ac:dyDescent="0.2">
      <c r="A25" s="334" t="s">
        <v>460</v>
      </c>
      <c r="B25" s="334"/>
      <c r="C25" s="334"/>
      <c r="D25" s="334"/>
      <c r="E25" s="334"/>
      <c r="F25" s="334"/>
      <c r="G25" s="334"/>
    </row>
    <row r="50" spans="1:20" ht="15.9" customHeight="1" x14ac:dyDescent="0.2">
      <c r="A50" s="332" t="s">
        <v>261</v>
      </c>
      <c r="B50" s="332"/>
      <c r="C50" s="332"/>
      <c r="D50" s="332"/>
      <c r="E50" s="332"/>
      <c r="F50" s="332"/>
      <c r="G50" s="332"/>
    </row>
    <row r="51" spans="1:20" ht="15.9" customHeight="1" x14ac:dyDescent="0.2">
      <c r="A51" s="333" t="s">
        <v>156</v>
      </c>
      <c r="B51" s="333"/>
      <c r="C51" s="333"/>
      <c r="D51" s="333"/>
      <c r="E51" s="333"/>
      <c r="F51" s="333"/>
      <c r="G51" s="333"/>
    </row>
    <row r="52" spans="1:20" ht="15.9" customHeight="1" thickBot="1" x14ac:dyDescent="0.25">
      <c r="A52" s="333" t="s">
        <v>249</v>
      </c>
      <c r="B52" s="333"/>
      <c r="C52" s="333"/>
      <c r="D52" s="333"/>
      <c r="E52" s="333"/>
      <c r="F52" s="333"/>
      <c r="G52" s="333"/>
    </row>
    <row r="53" spans="1:20" ht="12.75" customHeight="1" thickTop="1" x14ac:dyDescent="0.2">
      <c r="A53" s="335" t="s">
        <v>25</v>
      </c>
      <c r="B53" s="250" t="s">
        <v>94</v>
      </c>
      <c r="C53" s="251">
        <v>2017</v>
      </c>
      <c r="D53" s="331" t="s">
        <v>490</v>
      </c>
      <c r="E53" s="331"/>
      <c r="F53" s="250" t="s">
        <v>149</v>
      </c>
      <c r="G53" s="250" t="s">
        <v>140</v>
      </c>
      <c r="Q53" s="5"/>
      <c r="T53" s="5"/>
    </row>
    <row r="54" spans="1:20" ht="12.75" customHeight="1" thickBot="1" x14ac:dyDescent="0.25">
      <c r="A54" s="336"/>
      <c r="B54" s="252" t="s">
        <v>31</v>
      </c>
      <c r="C54" s="253" t="s">
        <v>139</v>
      </c>
      <c r="D54" s="254">
        <v>2017</v>
      </c>
      <c r="E54" s="254">
        <v>2018</v>
      </c>
      <c r="F54" s="253" t="s">
        <v>491</v>
      </c>
      <c r="G54" s="253">
        <v>2018</v>
      </c>
      <c r="O54" s="5"/>
      <c r="P54" s="5"/>
      <c r="Q54" s="5"/>
      <c r="R54" s="5"/>
      <c r="S54" s="5"/>
      <c r="T54" s="5"/>
    </row>
    <row r="55" spans="1:20" ht="10.8" thickTop="1" x14ac:dyDescent="0.2">
      <c r="C55" s="248"/>
      <c r="D55" s="248"/>
      <c r="E55" s="248"/>
      <c r="F55" s="248"/>
      <c r="G55" s="248"/>
      <c r="Q55" s="5"/>
      <c r="R55" s="5"/>
      <c r="T55" s="5"/>
    </row>
    <row r="56" spans="1:20" ht="12.75" customHeight="1" x14ac:dyDescent="0.2">
      <c r="A56" s="244" t="s">
        <v>402</v>
      </c>
      <c r="B56" s="271">
        <v>2013000</v>
      </c>
      <c r="C56" s="245">
        <v>898189.16408999998</v>
      </c>
      <c r="D56" s="245">
        <v>192886.85386999999</v>
      </c>
      <c r="E56" s="245">
        <v>225799.66900999998</v>
      </c>
      <c r="F56" s="246">
        <v>0.17063275427874547</v>
      </c>
      <c r="G56" s="247">
        <v>0.14716710661092816</v>
      </c>
      <c r="Q56" s="5"/>
      <c r="T56" s="5"/>
    </row>
    <row r="57" spans="1:20" ht="12.75" customHeight="1" x14ac:dyDescent="0.2">
      <c r="A57" s="244" t="s">
        <v>471</v>
      </c>
      <c r="B57" s="271">
        <v>10059020</v>
      </c>
      <c r="C57" s="245">
        <v>284204.44981000002</v>
      </c>
      <c r="D57" s="245">
        <v>52820.12887</v>
      </c>
      <c r="E57" s="245">
        <v>83832.033779999969</v>
      </c>
      <c r="F57" s="246">
        <v>0.5871228558780297</v>
      </c>
      <c r="G57" s="247">
        <v>5.4638334532571012E-2</v>
      </c>
      <c r="O57" s="5"/>
      <c r="P57" s="5"/>
      <c r="Q57" s="5"/>
      <c r="R57" s="5"/>
      <c r="S57" s="5"/>
      <c r="T57" s="5"/>
    </row>
    <row r="58" spans="1:20" ht="12.75" customHeight="1" x14ac:dyDescent="0.2">
      <c r="A58" s="244" t="s">
        <v>3</v>
      </c>
      <c r="B58" s="271">
        <v>17019900</v>
      </c>
      <c r="C58" s="245">
        <v>146065.67934000003</v>
      </c>
      <c r="D58" s="245">
        <v>45239.754920000007</v>
      </c>
      <c r="E58" s="245">
        <v>59853.884509999996</v>
      </c>
      <c r="F58" s="246">
        <v>0.32303732891221393</v>
      </c>
      <c r="G58" s="247">
        <v>3.9010345061095943E-2</v>
      </c>
      <c r="Q58" s="5"/>
      <c r="R58" s="196"/>
      <c r="S58" s="196"/>
      <c r="T58" s="196"/>
    </row>
    <row r="59" spans="1:20" ht="12.75" customHeight="1" x14ac:dyDescent="0.2">
      <c r="A59" s="244" t="s">
        <v>403</v>
      </c>
      <c r="B59" s="271">
        <v>23040000</v>
      </c>
      <c r="C59" s="245">
        <v>282662.17819999997</v>
      </c>
      <c r="D59" s="245">
        <v>68850.259669999999</v>
      </c>
      <c r="E59" s="245">
        <v>45736.683189999996</v>
      </c>
      <c r="F59" s="246">
        <v>-0.33570790568958797</v>
      </c>
      <c r="G59" s="247">
        <v>2.9809323284503499E-2</v>
      </c>
      <c r="O59" s="5"/>
      <c r="Q59" s="5"/>
      <c r="R59" s="5"/>
      <c r="T59" s="5"/>
    </row>
    <row r="60" spans="1:20" ht="12.75" customHeight="1" x14ac:dyDescent="0.2">
      <c r="A60" s="244" t="s">
        <v>470</v>
      </c>
      <c r="B60" s="271">
        <v>10019943</v>
      </c>
      <c r="C60" s="245">
        <v>109742.69254999999</v>
      </c>
      <c r="D60" s="245">
        <v>28248.188100000003</v>
      </c>
      <c r="E60" s="245">
        <v>40047.990700000002</v>
      </c>
      <c r="F60" s="246">
        <v>0.417718919111842</v>
      </c>
      <c r="G60" s="247">
        <v>2.6101663225375871E-2</v>
      </c>
      <c r="O60" s="5"/>
      <c r="Q60" s="5"/>
      <c r="R60" s="5"/>
      <c r="T60" s="5"/>
    </row>
    <row r="61" spans="1:20" ht="12.75" customHeight="1" x14ac:dyDescent="0.2">
      <c r="A61" s="244" t="s">
        <v>388</v>
      </c>
      <c r="B61" s="271">
        <v>23099090</v>
      </c>
      <c r="C61" s="245">
        <v>116274.05891000001</v>
      </c>
      <c r="D61" s="245">
        <v>24570.64531</v>
      </c>
      <c r="E61" s="245">
        <v>38309.622970000004</v>
      </c>
      <c r="F61" s="246">
        <v>0.55916226402114</v>
      </c>
      <c r="G61" s="247">
        <v>2.4968665333166485E-2</v>
      </c>
      <c r="Q61" s="5"/>
      <c r="R61" s="5"/>
      <c r="T61" s="5"/>
    </row>
    <row r="62" spans="1:20" ht="12.75" customHeight="1" x14ac:dyDescent="0.2">
      <c r="A62" s="244" t="s">
        <v>400</v>
      </c>
      <c r="B62" s="271">
        <v>2032900</v>
      </c>
      <c r="C62" s="245">
        <v>161448.48152</v>
      </c>
      <c r="D62" s="245">
        <v>33687.722719999998</v>
      </c>
      <c r="E62" s="245">
        <v>37102.391870000007</v>
      </c>
      <c r="F62" s="246">
        <v>0.10136242150831884</v>
      </c>
      <c r="G62" s="247">
        <v>2.4181840849425283E-2</v>
      </c>
      <c r="I62" s="5"/>
      <c r="M62" s="5"/>
      <c r="N62" s="5"/>
      <c r="P62" s="5"/>
      <c r="Q62" s="5"/>
      <c r="R62" s="5"/>
      <c r="T62" s="5"/>
    </row>
    <row r="63" spans="1:20" ht="12.75" customHeight="1" x14ac:dyDescent="0.2">
      <c r="A63" s="244" t="s">
        <v>292</v>
      </c>
      <c r="B63" s="271">
        <v>22030000</v>
      </c>
      <c r="C63" s="245">
        <v>186499.42325000002</v>
      </c>
      <c r="D63" s="245">
        <v>58066.407730000006</v>
      </c>
      <c r="E63" s="245">
        <v>35384.883679999999</v>
      </c>
      <c r="F63" s="246">
        <v>-0.39061352228754453</v>
      </c>
      <c r="G63" s="247">
        <v>2.3062438363092679E-2</v>
      </c>
      <c r="P63" s="196"/>
      <c r="Q63" s="196"/>
      <c r="R63" s="196"/>
      <c r="T63" s="5"/>
    </row>
    <row r="64" spans="1:20" ht="12.75" customHeight="1" x14ac:dyDescent="0.2">
      <c r="A64" s="244" t="s">
        <v>129</v>
      </c>
      <c r="B64" s="271">
        <v>21069090</v>
      </c>
      <c r="C64" s="245">
        <v>131059.15027000003</v>
      </c>
      <c r="D64" s="245">
        <v>33135.244050000008</v>
      </c>
      <c r="E64" s="245">
        <v>33633.46529</v>
      </c>
      <c r="F64" s="246">
        <v>1.5035991261998614E-2</v>
      </c>
      <c r="G64" s="247">
        <v>2.1920934577672802E-2</v>
      </c>
      <c r="Q64" s="5"/>
      <c r="T64" s="5"/>
    </row>
    <row r="65" spans="1:20" ht="12.75" customHeight="1" x14ac:dyDescent="0.2">
      <c r="A65" s="244" t="s">
        <v>401</v>
      </c>
      <c r="B65" s="271">
        <v>2071400</v>
      </c>
      <c r="C65" s="245">
        <v>165492.67941999997</v>
      </c>
      <c r="D65" s="245">
        <v>36242.628469999996</v>
      </c>
      <c r="E65" s="245">
        <v>33594.824980000005</v>
      </c>
      <c r="F65" s="246">
        <v>-7.3057711368581413E-2</v>
      </c>
      <c r="G65" s="247">
        <v>2.1895750383886421E-2</v>
      </c>
      <c r="Q65" s="5"/>
      <c r="T65" s="5"/>
    </row>
    <row r="66" spans="1:20" ht="12.75" customHeight="1" x14ac:dyDescent="0.2">
      <c r="A66" s="244" t="s">
        <v>404</v>
      </c>
      <c r="B66" s="271">
        <v>4069000</v>
      </c>
      <c r="C66" s="245">
        <v>110614.71674999999</v>
      </c>
      <c r="D66" s="245">
        <v>22593.046469999997</v>
      </c>
      <c r="E66" s="245">
        <v>33294.872439999999</v>
      </c>
      <c r="F66" s="246">
        <v>0.47367786297480241</v>
      </c>
      <c r="G66" s="247">
        <v>2.1700253430210883E-2</v>
      </c>
      <c r="Q66" s="5"/>
      <c r="T66" s="5"/>
    </row>
    <row r="67" spans="1:20" ht="12.75" customHeight="1" x14ac:dyDescent="0.2">
      <c r="A67" s="244" t="s">
        <v>407</v>
      </c>
      <c r="B67" s="271">
        <v>15121910</v>
      </c>
      <c r="C67" s="245">
        <v>118368.93147000001</v>
      </c>
      <c r="D67" s="245">
        <v>25595.935239999999</v>
      </c>
      <c r="E67" s="245">
        <v>32470.191710000006</v>
      </c>
      <c r="F67" s="246">
        <v>0.26856828654798581</v>
      </c>
      <c r="G67" s="247">
        <v>2.1162759830490364E-2</v>
      </c>
    </row>
    <row r="68" spans="1:20" ht="12.75" customHeight="1" x14ac:dyDescent="0.2">
      <c r="A68" s="244" t="s">
        <v>372</v>
      </c>
      <c r="B68" s="271">
        <v>15141100</v>
      </c>
      <c r="C68" s="245">
        <v>78617.919089999996</v>
      </c>
      <c r="D68" s="245">
        <v>14073.766320000001</v>
      </c>
      <c r="E68" s="245">
        <v>30578.40393</v>
      </c>
      <c r="F68" s="246">
        <v>1.1727235790852606</v>
      </c>
      <c r="G68" s="247">
        <v>1.9929768944696894E-2</v>
      </c>
      <c r="O68" s="5"/>
      <c r="P68" s="5"/>
      <c r="R68" s="5"/>
      <c r="S68" s="5"/>
    </row>
    <row r="69" spans="1:20" ht="12.75" customHeight="1" x14ac:dyDescent="0.2">
      <c r="A69" s="244" t="s">
        <v>472</v>
      </c>
      <c r="B69" s="271">
        <v>23011010</v>
      </c>
      <c r="C69" s="245">
        <v>70310.600879999998</v>
      </c>
      <c r="D69" s="245">
        <v>11131.18953</v>
      </c>
      <c r="E69" s="245">
        <v>26690.837070000001</v>
      </c>
      <c r="F69" s="246">
        <v>1.3978422969139761</v>
      </c>
      <c r="G69" s="247">
        <v>1.7396009842873792E-2</v>
      </c>
      <c r="Q69" s="5"/>
      <c r="T69" s="5"/>
    </row>
    <row r="70" spans="1:20" ht="12.75" customHeight="1" x14ac:dyDescent="0.2">
      <c r="A70" s="244" t="s">
        <v>405</v>
      </c>
      <c r="B70" s="271">
        <v>2023000</v>
      </c>
      <c r="C70" s="245">
        <v>84337.892470000021</v>
      </c>
      <c r="D70" s="245">
        <v>15910.19637</v>
      </c>
      <c r="E70" s="245">
        <v>26378.054210000002</v>
      </c>
      <c r="F70" s="246">
        <v>0.65793391838569759</v>
      </c>
      <c r="G70" s="247">
        <v>1.7192150604702576E-2</v>
      </c>
      <c r="Q70" s="5"/>
      <c r="T70" s="5"/>
    </row>
    <row r="71" spans="1:20" ht="12.75" customHeight="1" x14ac:dyDescent="0.2">
      <c r="A71" s="244" t="s">
        <v>24</v>
      </c>
      <c r="B71" s="244"/>
      <c r="C71" s="248">
        <v>2895595.9819800002</v>
      </c>
      <c r="D71" s="248">
        <v>683411.03235999995</v>
      </c>
      <c r="E71" s="248">
        <v>751600.19065999996</v>
      </c>
      <c r="F71" s="246">
        <v>9.9777666837663884E-2</v>
      </c>
      <c r="G71" s="247">
        <v>0.4898626551253073</v>
      </c>
      <c r="Q71" s="5"/>
      <c r="T71" s="5"/>
    </row>
    <row r="72" spans="1:20" ht="12.75" customHeight="1" x14ac:dyDescent="0.2">
      <c r="A72" s="244" t="s">
        <v>22</v>
      </c>
      <c r="B72" s="244"/>
      <c r="C72" s="248">
        <v>5839484</v>
      </c>
      <c r="D72" s="248">
        <v>1346463</v>
      </c>
      <c r="E72" s="248">
        <v>1534308</v>
      </c>
      <c r="F72" s="246">
        <v>0.13950996054106202</v>
      </c>
      <c r="G72" s="247">
        <v>1</v>
      </c>
    </row>
    <row r="73" spans="1:20" ht="10.8" thickBot="1" x14ac:dyDescent="0.25">
      <c r="A73" s="259"/>
      <c r="B73" s="259"/>
      <c r="C73" s="260"/>
      <c r="D73" s="260"/>
      <c r="E73" s="260"/>
      <c r="F73" s="259"/>
      <c r="G73" s="259"/>
    </row>
    <row r="74" spans="1:20" ht="12.75" customHeight="1" thickTop="1" x14ac:dyDescent="0.2">
      <c r="A74" s="334" t="s">
        <v>461</v>
      </c>
      <c r="B74" s="334"/>
      <c r="C74" s="334"/>
      <c r="D74" s="334"/>
      <c r="E74" s="334"/>
      <c r="F74" s="334"/>
      <c r="G74" s="334"/>
    </row>
  </sheetData>
  <mergeCells count="12">
    <mergeCell ref="A1:G1"/>
    <mergeCell ref="A2:G2"/>
    <mergeCell ref="A3:G3"/>
    <mergeCell ref="A25:G25"/>
    <mergeCell ref="A4:A5"/>
    <mergeCell ref="D4:E4"/>
    <mergeCell ref="D53:E53"/>
    <mergeCell ref="A50:G50"/>
    <mergeCell ref="A51:G51"/>
    <mergeCell ref="A52:G52"/>
    <mergeCell ref="A74:G74"/>
    <mergeCell ref="A53:A54"/>
  </mergeCells>
  <phoneticPr fontId="0" type="noConversion"/>
  <printOptions horizontalCentered="1" verticalCentered="1"/>
  <pageMargins left="0.78740157480314965" right="0.78740157480314965" top="1.8897637795275593" bottom="0.78740157480314965" header="0" footer="0.59055118110236227"/>
  <pageSetup scale="71" orientation="portrait" r:id="rId1"/>
  <headerFooter alignWithMargins="0">
    <oddFooter>&amp;C&amp;P</oddFooter>
  </headerFooter>
  <rowBreaks count="1" manualBreakCount="1">
    <brk id="49" max="16383"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9</vt:i4>
      </vt:variant>
    </vt:vector>
  </HeadingPairs>
  <TitlesOfParts>
    <vt:vector size="20" baseType="lpstr">
      <vt:lpstr>Portada </vt:lpstr>
      <vt:lpstr>TitulosGraficos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'balanza productos_clase_sector'!Área_de_impresión</vt:lpstr>
      <vt:lpstr>balanza_anuales!Área_de_impresión</vt:lpstr>
      <vt:lpstr>balanza_periodos!Área_de_impresión</vt:lpstr>
      <vt:lpstr>evolución_comercio!Área_de_impresión</vt:lpstr>
      <vt:lpstr>'Portada '!Área_de_impresión</vt:lpstr>
      <vt:lpstr>'prin paises exp e imp'!Área_de_impresión</vt:lpstr>
      <vt:lpstr>'prin prod exp e imp'!Área_de_impresión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2018-04-09T15:45:58Z</cp:lastPrinted>
  <dcterms:created xsi:type="dcterms:W3CDTF">2004-11-22T15:10:56Z</dcterms:created>
  <dcterms:modified xsi:type="dcterms:W3CDTF">2018-04-09T20:02:56Z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